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2995" windowHeight="10800"/>
  </bookViews>
  <sheets>
    <sheet name="About" sheetId="1" r:id="rId1"/>
    <sheet name="Country Selector" sheetId="20" r:id="rId2"/>
    <sheet name="Cement" sheetId="30" r:id="rId3"/>
    <sheet name="PERAC-MCAbMC-cement-CC" sheetId="29" r:id="rId4"/>
    <sheet name="PERAC-MCAbMC-mining-MR" sheetId="19" r:id="rId5"/>
    <sheet name="PERAC-MCAbMC-mining-MD" sheetId="21" r:id="rId6"/>
    <sheet name="PERAC-MCAbMC-chemicals-CP" sheetId="22" r:id="rId7"/>
    <sheet name="PERAC-MCAbMC-ngps-WT" sheetId="25" r:id="rId8"/>
    <sheet name="PERAC-MCAbMC-ngps-MR" sheetId="26" r:id="rId9"/>
    <sheet name="PERAC-MCAbMC-waste-MR" sheetId="23" r:id="rId10"/>
    <sheet name="PERAC-MCAbMC-waste-MD" sheetId="24" r:id="rId11"/>
    <sheet name="PERAC-MCAbMC-ag-CM" sheetId="40" r:id="rId12"/>
    <sheet name="PERAC-MCAbMC-ag-RC" sheetId="41" r:id="rId13"/>
    <sheet name="PERAC-MCAbMC-ag-LM" sheetId="42" r:id="rId14"/>
    <sheet name="PERAC-MCAbMC-other-WT" sheetId="27" r:id="rId15"/>
    <sheet name="PERAC-MCAbMC-other-CP" sheetId="28" r:id="rId16"/>
    <sheet name="Coal mining 2010" sheetId="4" r:id="rId17"/>
    <sheet name="Coal mining 2020" sheetId="5" r:id="rId18"/>
    <sheet name="Coal mining 2030" sheetId="6" r:id="rId19"/>
    <sheet name="Coal mining 2050" sheetId="43" r:id="rId20"/>
    <sheet name="Chemicals 2010" sheetId="7" r:id="rId21"/>
    <sheet name="Chemicals 2020" sheetId="8" r:id="rId22"/>
    <sheet name="Chemicals 2030" sheetId="9" r:id="rId23"/>
    <sheet name="Chemicals 2050" sheetId="44" r:id="rId24"/>
    <sheet name="NGPS 2010" sheetId="10" r:id="rId25"/>
    <sheet name="NGPS 2020" sheetId="11" r:id="rId26"/>
    <sheet name="NGPS 2030" sheetId="12" r:id="rId27"/>
    <sheet name="NGPS 2050" sheetId="45" r:id="rId28"/>
    <sheet name="Waste 2010" sheetId="13" r:id="rId29"/>
    <sheet name="Waste 2020" sheetId="14" r:id="rId30"/>
    <sheet name="Waste 2030" sheetId="15" r:id="rId31"/>
    <sheet name="Waste 2050" sheetId="46" r:id="rId32"/>
    <sheet name="Other 2010" sheetId="16" r:id="rId33"/>
    <sheet name="Other 2020" sheetId="17" r:id="rId34"/>
    <sheet name="Other 2030" sheetId="18" r:id="rId35"/>
    <sheet name="Other 2050" sheetId="47" r:id="rId36"/>
    <sheet name="Soil 2010" sheetId="31" r:id="rId37"/>
    <sheet name="Soil 2020" sheetId="32" r:id="rId38"/>
    <sheet name="Soil 2030" sheetId="33" r:id="rId39"/>
    <sheet name="Soil 2050" sheetId="48" r:id="rId40"/>
    <sheet name="Ric 2010" sheetId="34" r:id="rId41"/>
    <sheet name="Ric 2020" sheetId="35" r:id="rId42"/>
    <sheet name="Ric 2030" sheetId="36" r:id="rId43"/>
    <sheet name="Ric 2050" sheetId="49" r:id="rId44"/>
    <sheet name="Liv 2010" sheetId="37" r:id="rId45"/>
    <sheet name="Liv 2020" sheetId="38" r:id="rId46"/>
    <sheet name="Liv 2030" sheetId="39" r:id="rId47"/>
    <sheet name="Liv 2050" sheetId="50" r:id="rId48"/>
  </sheets>
  <definedNames>
    <definedName name="data_2010" localSheetId="16">'Coal mining 2010'!$B$9:$S$185</definedName>
    <definedName name="data_2010" localSheetId="24">'NGPS 2010'!$B$9:$S$185</definedName>
    <definedName name="data_2020" localSheetId="17">'Coal mining 2020'!$B$8:$S$184</definedName>
    <definedName name="data_2020" localSheetId="25">'NGPS 2020'!$B$9:$S$185</definedName>
    <definedName name="data_2030" localSheetId="18">'Coal mining 2030'!$B$9:$S$185</definedName>
    <definedName name="data_2030" localSheetId="19">'Coal mining 2050'!$B$9:$S$185</definedName>
    <definedName name="data_2030" localSheetId="26">'NGPS 2030'!$B$9:$S$185</definedName>
    <definedName name="data_2030" localSheetId="27">'NGPS 2050'!$B$9:$S$185</definedName>
    <definedName name="Regions">'Country Selector'!$D$2:$D$18</definedName>
  </definedNames>
  <calcPr calcId="145621" iterate="1" iterateCount="50" concurrentCalc="0"/>
</workbook>
</file>

<file path=xl/calcChain.xml><?xml version="1.0" encoding="utf-8"?>
<calcChain xmlns="http://schemas.openxmlformats.org/spreadsheetml/2006/main">
  <c r="V177" i="28" l="1"/>
  <c r="AP177" i="28"/>
  <c r="AO177" i="28"/>
  <c r="AN177" i="28"/>
  <c r="AM177" i="28"/>
  <c r="AL177" i="28"/>
  <c r="AK177" i="28"/>
  <c r="AJ177" i="28"/>
  <c r="AI177" i="28"/>
  <c r="AH177" i="28"/>
  <c r="AG177" i="28"/>
  <c r="AF177" i="28"/>
  <c r="AE177" i="28"/>
  <c r="AD177" i="28"/>
  <c r="AC177" i="28"/>
  <c r="AB177" i="28"/>
  <c r="AA177" i="28"/>
  <c r="Z177" i="28"/>
  <c r="Y177" i="28"/>
  <c r="X177" i="28"/>
  <c r="W177" i="28"/>
  <c r="V176" i="28"/>
  <c r="AP176" i="28"/>
  <c r="AO176" i="28"/>
  <c r="AN176" i="28"/>
  <c r="AM176" i="28"/>
  <c r="AL176" i="28"/>
  <c r="AK176" i="28"/>
  <c r="AJ176" i="28"/>
  <c r="AI176" i="28"/>
  <c r="AH176" i="28"/>
  <c r="AG176" i="28"/>
  <c r="AF176" i="28"/>
  <c r="AE176" i="28"/>
  <c r="AD176" i="28"/>
  <c r="AC176" i="28"/>
  <c r="AB176" i="28"/>
  <c r="AA176" i="28"/>
  <c r="Z176" i="28"/>
  <c r="Y176" i="28"/>
  <c r="X176" i="28"/>
  <c r="W176" i="28"/>
  <c r="V175" i="28"/>
  <c r="AP175" i="28"/>
  <c r="AO175" i="28"/>
  <c r="AN175" i="28"/>
  <c r="AM175" i="28"/>
  <c r="AL175" i="28"/>
  <c r="AK175" i="28"/>
  <c r="AJ175" i="28"/>
  <c r="AI175" i="28"/>
  <c r="AH175" i="28"/>
  <c r="AG175" i="28"/>
  <c r="AF175" i="28"/>
  <c r="AE175" i="28"/>
  <c r="AD175" i="28"/>
  <c r="AC175" i="28"/>
  <c r="AB175" i="28"/>
  <c r="AA175" i="28"/>
  <c r="Z175" i="28"/>
  <c r="Y175" i="28"/>
  <c r="X175" i="28"/>
  <c r="W175" i="28"/>
  <c r="V174" i="28"/>
  <c r="AP174" i="28"/>
  <c r="AO174" i="28"/>
  <c r="AN174" i="28"/>
  <c r="AM174" i="28"/>
  <c r="AL174" i="28"/>
  <c r="AK174" i="28"/>
  <c r="AJ174" i="28"/>
  <c r="AI174" i="28"/>
  <c r="AH174" i="28"/>
  <c r="AG174" i="28"/>
  <c r="AF174" i="28"/>
  <c r="AE174" i="28"/>
  <c r="AD174" i="28"/>
  <c r="AC174" i="28"/>
  <c r="AB174" i="28"/>
  <c r="AA174" i="28"/>
  <c r="Z174" i="28"/>
  <c r="Y174" i="28"/>
  <c r="X174" i="28"/>
  <c r="W174" i="28"/>
  <c r="V173" i="28"/>
  <c r="AP173" i="28"/>
  <c r="AO173" i="28"/>
  <c r="AN173" i="28"/>
  <c r="AM173" i="28"/>
  <c r="AL173" i="28"/>
  <c r="AK173" i="28"/>
  <c r="AJ173" i="28"/>
  <c r="AI173" i="28"/>
  <c r="AH173" i="28"/>
  <c r="AG173" i="28"/>
  <c r="AF173" i="28"/>
  <c r="AE173" i="28"/>
  <c r="AD173" i="28"/>
  <c r="AC173" i="28"/>
  <c r="AB173" i="28"/>
  <c r="AA173" i="28"/>
  <c r="Z173" i="28"/>
  <c r="Y173" i="28"/>
  <c r="X173" i="28"/>
  <c r="W173" i="28"/>
  <c r="V172" i="28"/>
  <c r="AP172" i="28"/>
  <c r="AO172" i="28"/>
  <c r="AN172" i="28"/>
  <c r="AM172" i="28"/>
  <c r="AL172" i="28"/>
  <c r="AK172" i="28"/>
  <c r="AJ172" i="28"/>
  <c r="AI172" i="28"/>
  <c r="AH172" i="28"/>
  <c r="AG172" i="28"/>
  <c r="AF172" i="28"/>
  <c r="AE172" i="28"/>
  <c r="AD172" i="28"/>
  <c r="AC172" i="28"/>
  <c r="AB172" i="28"/>
  <c r="AA172" i="28"/>
  <c r="Z172" i="28"/>
  <c r="Y172" i="28"/>
  <c r="X172" i="28"/>
  <c r="W172" i="28"/>
  <c r="V171" i="28"/>
  <c r="AP171" i="28"/>
  <c r="AO171" i="28"/>
  <c r="AN171" i="28"/>
  <c r="AM171" i="28"/>
  <c r="AL171" i="28"/>
  <c r="AK171" i="28"/>
  <c r="AJ171" i="28"/>
  <c r="AI171" i="28"/>
  <c r="AH171" i="28"/>
  <c r="AG171" i="28"/>
  <c r="AF171" i="28"/>
  <c r="AE171" i="28"/>
  <c r="AD171" i="28"/>
  <c r="AC171" i="28"/>
  <c r="AB171" i="28"/>
  <c r="AA171" i="28"/>
  <c r="Z171" i="28"/>
  <c r="Y171" i="28"/>
  <c r="X171" i="28"/>
  <c r="W171" i="28"/>
  <c r="V170" i="28"/>
  <c r="AP170" i="28"/>
  <c r="AO170" i="28"/>
  <c r="AN170" i="28"/>
  <c r="AM170" i="28"/>
  <c r="AL170" i="28"/>
  <c r="AK170" i="28"/>
  <c r="AJ170" i="28"/>
  <c r="AI170" i="28"/>
  <c r="AH170" i="28"/>
  <c r="AG170" i="28"/>
  <c r="AF170" i="28"/>
  <c r="AE170" i="28"/>
  <c r="AD170" i="28"/>
  <c r="AC170" i="28"/>
  <c r="AB170" i="28"/>
  <c r="AA170" i="28"/>
  <c r="Z170" i="28"/>
  <c r="Y170" i="28"/>
  <c r="X170" i="28"/>
  <c r="W170" i="28"/>
  <c r="V169" i="28"/>
  <c r="AP169" i="28"/>
  <c r="AO169" i="28"/>
  <c r="AN169" i="28"/>
  <c r="AM169" i="28"/>
  <c r="AL169" i="28"/>
  <c r="AK169" i="28"/>
  <c r="AJ169" i="28"/>
  <c r="AI169" i="28"/>
  <c r="AH169" i="28"/>
  <c r="AG169" i="28"/>
  <c r="AF169" i="28"/>
  <c r="AE169" i="28"/>
  <c r="AD169" i="28"/>
  <c r="AC169" i="28"/>
  <c r="AB169" i="28"/>
  <c r="AA169" i="28"/>
  <c r="Z169" i="28"/>
  <c r="Y169" i="28"/>
  <c r="X169" i="28"/>
  <c r="W169" i="28"/>
  <c r="V168" i="28"/>
  <c r="AP168" i="28"/>
  <c r="AO168" i="28"/>
  <c r="AN168" i="28"/>
  <c r="AM168" i="28"/>
  <c r="AL168" i="28"/>
  <c r="AK168" i="28"/>
  <c r="AJ168" i="28"/>
  <c r="AI168" i="28"/>
  <c r="AH168" i="28"/>
  <c r="AG168" i="28"/>
  <c r="AF168" i="28"/>
  <c r="AE168" i="28"/>
  <c r="AD168" i="28"/>
  <c r="AC168" i="28"/>
  <c r="AB168" i="28"/>
  <c r="AA168" i="28"/>
  <c r="Z168" i="28"/>
  <c r="Y168" i="28"/>
  <c r="X168" i="28"/>
  <c r="W168" i="28"/>
  <c r="V167" i="28"/>
  <c r="AP167" i="28"/>
  <c r="AO167" i="28"/>
  <c r="AN167" i="28"/>
  <c r="AM167" i="28"/>
  <c r="AL167" i="28"/>
  <c r="AK167" i="28"/>
  <c r="AJ167" i="28"/>
  <c r="AI167" i="28"/>
  <c r="AH167" i="28"/>
  <c r="AG167" i="28"/>
  <c r="AF167" i="28"/>
  <c r="AE167" i="28"/>
  <c r="AD167" i="28"/>
  <c r="AC167" i="28"/>
  <c r="AB167" i="28"/>
  <c r="AA167" i="28"/>
  <c r="Z167" i="28"/>
  <c r="Y167" i="28"/>
  <c r="X167" i="28"/>
  <c r="W167" i="28"/>
  <c r="V166" i="28"/>
  <c r="AP166" i="28"/>
  <c r="AO166" i="28"/>
  <c r="AN166" i="28"/>
  <c r="AM166" i="28"/>
  <c r="AL166" i="28"/>
  <c r="AK166" i="28"/>
  <c r="AJ166" i="28"/>
  <c r="AI166" i="28"/>
  <c r="AH166" i="28"/>
  <c r="AG166" i="28"/>
  <c r="AF166" i="28"/>
  <c r="AE166" i="28"/>
  <c r="AD166" i="28"/>
  <c r="AC166" i="28"/>
  <c r="AB166" i="28"/>
  <c r="AA166" i="28"/>
  <c r="Z166" i="28"/>
  <c r="Y166" i="28"/>
  <c r="X166" i="28"/>
  <c r="W166" i="28"/>
  <c r="V165" i="28"/>
  <c r="AP165" i="28"/>
  <c r="AO165" i="28"/>
  <c r="AN165" i="28"/>
  <c r="AM165" i="28"/>
  <c r="AL165" i="28"/>
  <c r="AK165" i="28"/>
  <c r="AJ165" i="28"/>
  <c r="AI165" i="28"/>
  <c r="AH165" i="28"/>
  <c r="AG165" i="28"/>
  <c r="AF165" i="28"/>
  <c r="AE165" i="28"/>
  <c r="AD165" i="28"/>
  <c r="AC165" i="28"/>
  <c r="AB165" i="28"/>
  <c r="AA165" i="28"/>
  <c r="Z165" i="28"/>
  <c r="Y165" i="28"/>
  <c r="X165" i="28"/>
  <c r="W165" i="28"/>
  <c r="V164" i="28"/>
  <c r="AP164" i="28"/>
  <c r="AO164" i="28"/>
  <c r="AN164" i="28"/>
  <c r="AM164" i="28"/>
  <c r="AL164" i="28"/>
  <c r="AK164" i="28"/>
  <c r="AJ164" i="28"/>
  <c r="AI164" i="28"/>
  <c r="AH164" i="28"/>
  <c r="AG164" i="28"/>
  <c r="AF164" i="28"/>
  <c r="AE164" i="28"/>
  <c r="AD164" i="28"/>
  <c r="AC164" i="28"/>
  <c r="AB164" i="28"/>
  <c r="AA164" i="28"/>
  <c r="Z164" i="28"/>
  <c r="Y164" i="28"/>
  <c r="X164" i="28"/>
  <c r="W164" i="28"/>
  <c r="V163" i="28"/>
  <c r="AP163" i="28"/>
  <c r="AO163" i="28"/>
  <c r="AN163" i="28"/>
  <c r="AM163" i="28"/>
  <c r="AL163" i="28"/>
  <c r="AK163" i="28"/>
  <c r="AJ163" i="28"/>
  <c r="AI163" i="28"/>
  <c r="AH163" i="28"/>
  <c r="AG163" i="28"/>
  <c r="AF163" i="28"/>
  <c r="AE163" i="28"/>
  <c r="AD163" i="28"/>
  <c r="AC163" i="28"/>
  <c r="AB163" i="28"/>
  <c r="AA163" i="28"/>
  <c r="Z163" i="28"/>
  <c r="Y163" i="28"/>
  <c r="X163" i="28"/>
  <c r="W163" i="28"/>
  <c r="V162" i="28"/>
  <c r="AP162" i="28"/>
  <c r="AO162" i="28"/>
  <c r="AN162" i="28"/>
  <c r="AM162" i="28"/>
  <c r="AL162" i="28"/>
  <c r="AK162" i="28"/>
  <c r="AJ162" i="28"/>
  <c r="AI162" i="28"/>
  <c r="AH162" i="28"/>
  <c r="AG162" i="28"/>
  <c r="AF162" i="28"/>
  <c r="AE162" i="28"/>
  <c r="AD162" i="28"/>
  <c r="AC162" i="28"/>
  <c r="AB162" i="28"/>
  <c r="AA162" i="28"/>
  <c r="Z162" i="28"/>
  <c r="Y162" i="28"/>
  <c r="X162" i="28"/>
  <c r="W162" i="28"/>
  <c r="V161" i="28"/>
  <c r="AP161" i="28"/>
  <c r="AO161" i="28"/>
  <c r="AN161" i="28"/>
  <c r="AM161" i="28"/>
  <c r="AL161" i="28"/>
  <c r="AK161" i="28"/>
  <c r="AJ161" i="28"/>
  <c r="AI161" i="28"/>
  <c r="AH161" i="28"/>
  <c r="AG161" i="28"/>
  <c r="AF161" i="28"/>
  <c r="AE161" i="28"/>
  <c r="AD161" i="28"/>
  <c r="AC161" i="28"/>
  <c r="AB161" i="28"/>
  <c r="AA161" i="28"/>
  <c r="Z161" i="28"/>
  <c r="Y161" i="28"/>
  <c r="X161" i="28"/>
  <c r="W161" i="28"/>
  <c r="V160" i="28"/>
  <c r="AP160" i="28"/>
  <c r="AO160" i="28"/>
  <c r="AN160" i="28"/>
  <c r="AM160" i="28"/>
  <c r="AL160" i="28"/>
  <c r="AK160" i="28"/>
  <c r="AJ160" i="28"/>
  <c r="AI160" i="28"/>
  <c r="AH160" i="28"/>
  <c r="AG160" i="28"/>
  <c r="AF160" i="28"/>
  <c r="AE160" i="28"/>
  <c r="AD160" i="28"/>
  <c r="AC160" i="28"/>
  <c r="AB160" i="28"/>
  <c r="AA160" i="28"/>
  <c r="Z160" i="28"/>
  <c r="Y160" i="28"/>
  <c r="X160" i="28"/>
  <c r="W160" i="28"/>
  <c r="V159" i="28"/>
  <c r="AP159" i="28"/>
  <c r="AO159" i="28"/>
  <c r="AN159" i="28"/>
  <c r="AM159" i="28"/>
  <c r="AL159" i="28"/>
  <c r="AK159" i="28"/>
  <c r="AJ159" i="28"/>
  <c r="AI159" i="28"/>
  <c r="AH159" i="28"/>
  <c r="AG159" i="28"/>
  <c r="AF159" i="28"/>
  <c r="AE159" i="28"/>
  <c r="AD159" i="28"/>
  <c r="AC159" i="28"/>
  <c r="AB159" i="28"/>
  <c r="AA159" i="28"/>
  <c r="Z159" i="28"/>
  <c r="Y159" i="28"/>
  <c r="X159" i="28"/>
  <c r="W159" i="28"/>
  <c r="V158" i="28"/>
  <c r="AP158" i="28"/>
  <c r="AO158" i="28"/>
  <c r="AN158" i="28"/>
  <c r="AM158" i="28"/>
  <c r="AL158" i="28"/>
  <c r="AK158" i="28"/>
  <c r="AJ158" i="28"/>
  <c r="AI158" i="28"/>
  <c r="AH158" i="28"/>
  <c r="AG158" i="28"/>
  <c r="AF158" i="28"/>
  <c r="AE158" i="28"/>
  <c r="AD158" i="28"/>
  <c r="AC158" i="28"/>
  <c r="AB158" i="28"/>
  <c r="AA158" i="28"/>
  <c r="Z158" i="28"/>
  <c r="Y158" i="28"/>
  <c r="X158" i="28"/>
  <c r="W158" i="28"/>
  <c r="V157" i="28"/>
  <c r="AP157" i="28"/>
  <c r="AO157" i="28"/>
  <c r="AN157" i="28"/>
  <c r="AM157" i="28"/>
  <c r="AL157" i="28"/>
  <c r="AK157" i="28"/>
  <c r="AJ157" i="28"/>
  <c r="AI157" i="28"/>
  <c r="AH157" i="28"/>
  <c r="AG157" i="28"/>
  <c r="AF157" i="28"/>
  <c r="AE157" i="28"/>
  <c r="AD157" i="28"/>
  <c r="AC157" i="28"/>
  <c r="AB157" i="28"/>
  <c r="AA157" i="28"/>
  <c r="Z157" i="28"/>
  <c r="Y157" i="28"/>
  <c r="X157" i="28"/>
  <c r="W157" i="28"/>
  <c r="V156" i="28"/>
  <c r="AP156" i="28"/>
  <c r="AO156" i="28"/>
  <c r="AN156" i="28"/>
  <c r="AM156" i="28"/>
  <c r="AL156" i="28"/>
  <c r="AK156" i="28"/>
  <c r="AJ156" i="28"/>
  <c r="AI156" i="28"/>
  <c r="AH156" i="28"/>
  <c r="AG156" i="28"/>
  <c r="AF156" i="28"/>
  <c r="AE156" i="28"/>
  <c r="AD156" i="28"/>
  <c r="AC156" i="28"/>
  <c r="AB156" i="28"/>
  <c r="AA156" i="28"/>
  <c r="Z156" i="28"/>
  <c r="Y156" i="28"/>
  <c r="X156" i="28"/>
  <c r="W156" i="28"/>
  <c r="V155" i="28"/>
  <c r="AP155" i="28"/>
  <c r="AO155" i="28"/>
  <c r="AN155" i="28"/>
  <c r="AM155" i="28"/>
  <c r="AL155" i="28"/>
  <c r="AK155" i="28"/>
  <c r="AJ155" i="28"/>
  <c r="AI155" i="28"/>
  <c r="AH155" i="28"/>
  <c r="AG155" i="28"/>
  <c r="AF155" i="28"/>
  <c r="AE155" i="28"/>
  <c r="AD155" i="28"/>
  <c r="AC155" i="28"/>
  <c r="AB155" i="28"/>
  <c r="AA155" i="28"/>
  <c r="Z155" i="28"/>
  <c r="Y155" i="28"/>
  <c r="X155" i="28"/>
  <c r="W155" i="28"/>
  <c r="V154" i="28"/>
  <c r="AP154" i="28"/>
  <c r="AO154" i="28"/>
  <c r="AN154" i="28"/>
  <c r="AM154" i="28"/>
  <c r="AL154" i="28"/>
  <c r="AK154" i="28"/>
  <c r="AJ154" i="28"/>
  <c r="AI154" i="28"/>
  <c r="AH154" i="28"/>
  <c r="AG154" i="28"/>
  <c r="AF154" i="28"/>
  <c r="AE154" i="28"/>
  <c r="AD154" i="28"/>
  <c r="AC154" i="28"/>
  <c r="AB154" i="28"/>
  <c r="AA154" i="28"/>
  <c r="Z154" i="28"/>
  <c r="Y154" i="28"/>
  <c r="X154" i="28"/>
  <c r="W154" i="28"/>
  <c r="V153" i="28"/>
  <c r="AP153" i="28"/>
  <c r="AO153" i="28"/>
  <c r="AN153" i="28"/>
  <c r="AM153" i="28"/>
  <c r="AL153" i="28"/>
  <c r="AK153" i="28"/>
  <c r="AJ153" i="28"/>
  <c r="AI153" i="28"/>
  <c r="AH153" i="28"/>
  <c r="AG153" i="28"/>
  <c r="AF153" i="28"/>
  <c r="AE153" i="28"/>
  <c r="AD153" i="28"/>
  <c r="AC153" i="28"/>
  <c r="AB153" i="28"/>
  <c r="AA153" i="28"/>
  <c r="Z153" i="28"/>
  <c r="Y153" i="28"/>
  <c r="X153" i="28"/>
  <c r="W153" i="28"/>
  <c r="V152" i="28"/>
  <c r="AP152" i="28"/>
  <c r="AO152" i="28"/>
  <c r="AN152" i="28"/>
  <c r="AM152" i="28"/>
  <c r="AL152" i="28"/>
  <c r="AK152" i="28"/>
  <c r="AJ152" i="28"/>
  <c r="AI152" i="28"/>
  <c r="AH152" i="28"/>
  <c r="AG152" i="28"/>
  <c r="AF152" i="28"/>
  <c r="AE152" i="28"/>
  <c r="AD152" i="28"/>
  <c r="AC152" i="28"/>
  <c r="AB152" i="28"/>
  <c r="AA152" i="28"/>
  <c r="Z152" i="28"/>
  <c r="Y152" i="28"/>
  <c r="X152" i="28"/>
  <c r="W152" i="28"/>
  <c r="V151" i="28"/>
  <c r="AP151" i="28"/>
  <c r="AO151" i="28"/>
  <c r="AN151" i="28"/>
  <c r="AM151" i="28"/>
  <c r="AL151" i="28"/>
  <c r="AK151" i="28"/>
  <c r="AJ151" i="28"/>
  <c r="AI151" i="28"/>
  <c r="AH151" i="28"/>
  <c r="AG151" i="28"/>
  <c r="AF151" i="28"/>
  <c r="AE151" i="28"/>
  <c r="AD151" i="28"/>
  <c r="AC151" i="28"/>
  <c r="AB151" i="28"/>
  <c r="AA151" i="28"/>
  <c r="Z151" i="28"/>
  <c r="Y151" i="28"/>
  <c r="X151" i="28"/>
  <c r="W151" i="28"/>
  <c r="V150" i="28"/>
  <c r="AP150" i="28"/>
  <c r="AO150" i="28"/>
  <c r="AN150" i="28"/>
  <c r="AM150" i="28"/>
  <c r="AL150" i="28"/>
  <c r="AK150" i="28"/>
  <c r="AJ150" i="28"/>
  <c r="AI150" i="28"/>
  <c r="AH150" i="28"/>
  <c r="AG150" i="28"/>
  <c r="AF150" i="28"/>
  <c r="AE150" i="28"/>
  <c r="AD150" i="28"/>
  <c r="AC150" i="28"/>
  <c r="AB150" i="28"/>
  <c r="AA150" i="28"/>
  <c r="Z150" i="28"/>
  <c r="Y150" i="28"/>
  <c r="X150" i="28"/>
  <c r="W150" i="28"/>
  <c r="V149" i="28"/>
  <c r="AP149" i="28"/>
  <c r="AO149" i="28"/>
  <c r="AN149" i="28"/>
  <c r="AM149" i="28"/>
  <c r="AL149" i="28"/>
  <c r="AK149" i="28"/>
  <c r="AJ149" i="28"/>
  <c r="AI149" i="28"/>
  <c r="AH149" i="28"/>
  <c r="AG149" i="28"/>
  <c r="AF149" i="28"/>
  <c r="AE149" i="28"/>
  <c r="AD149" i="28"/>
  <c r="AC149" i="28"/>
  <c r="AB149" i="28"/>
  <c r="AA149" i="28"/>
  <c r="Z149" i="28"/>
  <c r="Y149" i="28"/>
  <c r="X149" i="28"/>
  <c r="W149" i="28"/>
  <c r="V148" i="28"/>
  <c r="AP148" i="28"/>
  <c r="AO148" i="28"/>
  <c r="AN148" i="28"/>
  <c r="AM148" i="28"/>
  <c r="AL148" i="28"/>
  <c r="AK148" i="28"/>
  <c r="AJ148" i="28"/>
  <c r="AI148" i="28"/>
  <c r="AH148" i="28"/>
  <c r="AG148" i="28"/>
  <c r="AF148" i="28"/>
  <c r="AE148" i="28"/>
  <c r="AD148" i="28"/>
  <c r="AC148" i="28"/>
  <c r="AB148" i="28"/>
  <c r="AA148" i="28"/>
  <c r="Z148" i="28"/>
  <c r="Y148" i="28"/>
  <c r="X148" i="28"/>
  <c r="W148" i="28"/>
  <c r="V147" i="28"/>
  <c r="AP147" i="28"/>
  <c r="AO147" i="28"/>
  <c r="AN147" i="28"/>
  <c r="AM147" i="28"/>
  <c r="AL147" i="28"/>
  <c r="AK147" i="28"/>
  <c r="AJ147" i="28"/>
  <c r="AI147" i="28"/>
  <c r="AH147" i="28"/>
  <c r="AG147" i="28"/>
  <c r="AF147" i="28"/>
  <c r="AE147" i="28"/>
  <c r="AD147" i="28"/>
  <c r="AC147" i="28"/>
  <c r="AB147" i="28"/>
  <c r="AA147" i="28"/>
  <c r="Z147" i="28"/>
  <c r="Y147" i="28"/>
  <c r="X147" i="28"/>
  <c r="W147" i="28"/>
  <c r="V146" i="28"/>
  <c r="AP146" i="28"/>
  <c r="AO146" i="28"/>
  <c r="AN146" i="28"/>
  <c r="AM146" i="28"/>
  <c r="AL146" i="28"/>
  <c r="AK146" i="28"/>
  <c r="AJ146" i="28"/>
  <c r="AI146" i="28"/>
  <c r="AH146" i="28"/>
  <c r="AG146" i="28"/>
  <c r="AF146" i="28"/>
  <c r="AE146" i="28"/>
  <c r="AD146" i="28"/>
  <c r="AC146" i="28"/>
  <c r="AB146" i="28"/>
  <c r="AA146" i="28"/>
  <c r="Z146" i="28"/>
  <c r="Y146" i="28"/>
  <c r="X146" i="28"/>
  <c r="W146" i="28"/>
  <c r="V145" i="28"/>
  <c r="AP145" i="28"/>
  <c r="AO145" i="28"/>
  <c r="AN145" i="28"/>
  <c r="AM145" i="28"/>
  <c r="AL145" i="28"/>
  <c r="AK145" i="28"/>
  <c r="AJ145" i="28"/>
  <c r="AI145" i="28"/>
  <c r="AH145" i="28"/>
  <c r="AG145" i="28"/>
  <c r="AF145" i="28"/>
  <c r="AE145" i="28"/>
  <c r="AD145" i="28"/>
  <c r="AC145" i="28"/>
  <c r="AB145" i="28"/>
  <c r="AA145" i="28"/>
  <c r="Z145" i="28"/>
  <c r="Y145" i="28"/>
  <c r="X145" i="28"/>
  <c r="W145" i="28"/>
  <c r="V144" i="28"/>
  <c r="AP144" i="28"/>
  <c r="AO144" i="28"/>
  <c r="AN144" i="28"/>
  <c r="AM144" i="28"/>
  <c r="AL144" i="28"/>
  <c r="AK144" i="28"/>
  <c r="AJ144" i="28"/>
  <c r="AI144" i="28"/>
  <c r="AH144" i="28"/>
  <c r="AG144" i="28"/>
  <c r="AF144" i="28"/>
  <c r="AE144" i="28"/>
  <c r="AD144" i="28"/>
  <c r="AC144" i="28"/>
  <c r="AB144" i="28"/>
  <c r="AA144" i="28"/>
  <c r="Z144" i="28"/>
  <c r="Y144" i="28"/>
  <c r="X144" i="28"/>
  <c r="W144" i="28"/>
  <c r="V143" i="28"/>
  <c r="AP143" i="28"/>
  <c r="AO143" i="28"/>
  <c r="AN143" i="28"/>
  <c r="AM143" i="28"/>
  <c r="AL143" i="28"/>
  <c r="AK143" i="28"/>
  <c r="AJ143" i="28"/>
  <c r="AI143" i="28"/>
  <c r="AH143" i="28"/>
  <c r="AG143" i="28"/>
  <c r="AF143" i="28"/>
  <c r="AE143" i="28"/>
  <c r="AD143" i="28"/>
  <c r="AC143" i="28"/>
  <c r="AB143" i="28"/>
  <c r="AA143" i="28"/>
  <c r="Z143" i="28"/>
  <c r="Y143" i="28"/>
  <c r="X143" i="28"/>
  <c r="W143" i="28"/>
  <c r="V142" i="28"/>
  <c r="AP142" i="28"/>
  <c r="AO142" i="28"/>
  <c r="AN142" i="28"/>
  <c r="AM142" i="28"/>
  <c r="AL142" i="28"/>
  <c r="AK142" i="28"/>
  <c r="AJ142" i="28"/>
  <c r="AI142" i="28"/>
  <c r="AH142" i="28"/>
  <c r="AG142" i="28"/>
  <c r="AF142" i="28"/>
  <c r="AE142" i="28"/>
  <c r="AD142" i="28"/>
  <c r="AC142" i="28"/>
  <c r="AB142" i="28"/>
  <c r="AA142" i="28"/>
  <c r="Z142" i="28"/>
  <c r="Y142" i="28"/>
  <c r="X142" i="28"/>
  <c r="W142" i="28"/>
  <c r="V141" i="28"/>
  <c r="AP141" i="28"/>
  <c r="AO141" i="28"/>
  <c r="AN141" i="28"/>
  <c r="AM141" i="28"/>
  <c r="AL141" i="28"/>
  <c r="AK141" i="28"/>
  <c r="AJ141" i="28"/>
  <c r="AI141" i="28"/>
  <c r="AH141" i="28"/>
  <c r="AG141" i="28"/>
  <c r="AF141" i="28"/>
  <c r="AE141" i="28"/>
  <c r="AD141" i="28"/>
  <c r="AC141" i="28"/>
  <c r="AB141" i="28"/>
  <c r="AA141" i="28"/>
  <c r="Z141" i="28"/>
  <c r="Y141" i="28"/>
  <c r="X141" i="28"/>
  <c r="W141" i="28"/>
  <c r="V140" i="28"/>
  <c r="AP140" i="28"/>
  <c r="AO140" i="28"/>
  <c r="AN140" i="28"/>
  <c r="AM140" i="28"/>
  <c r="AL140" i="28"/>
  <c r="AK140" i="28"/>
  <c r="AJ140" i="28"/>
  <c r="AI140" i="28"/>
  <c r="AH140" i="28"/>
  <c r="AG140" i="28"/>
  <c r="AF140" i="28"/>
  <c r="AE140" i="28"/>
  <c r="AD140" i="28"/>
  <c r="AC140" i="28"/>
  <c r="AB140" i="28"/>
  <c r="AA140" i="28"/>
  <c r="Z140" i="28"/>
  <c r="Y140" i="28"/>
  <c r="X140" i="28"/>
  <c r="W140" i="28"/>
  <c r="V139" i="28"/>
  <c r="AP139" i="28"/>
  <c r="AO139" i="28"/>
  <c r="AN139" i="28"/>
  <c r="AM139" i="28"/>
  <c r="AL139" i="28"/>
  <c r="AK139" i="28"/>
  <c r="AJ139" i="28"/>
  <c r="AI139" i="28"/>
  <c r="AH139" i="28"/>
  <c r="AG139" i="28"/>
  <c r="AF139" i="28"/>
  <c r="AE139" i="28"/>
  <c r="AD139" i="28"/>
  <c r="AC139" i="28"/>
  <c r="AB139" i="28"/>
  <c r="AA139" i="28"/>
  <c r="Z139" i="28"/>
  <c r="Y139" i="28"/>
  <c r="X139" i="28"/>
  <c r="W139" i="28"/>
  <c r="V138" i="28"/>
  <c r="AP138" i="28"/>
  <c r="AO138" i="28"/>
  <c r="AN138" i="28"/>
  <c r="AM138" i="28"/>
  <c r="AL138" i="28"/>
  <c r="AK138" i="28"/>
  <c r="AJ138" i="28"/>
  <c r="AI138" i="28"/>
  <c r="AH138" i="28"/>
  <c r="AG138" i="28"/>
  <c r="AF138" i="28"/>
  <c r="AE138" i="28"/>
  <c r="AD138" i="28"/>
  <c r="AC138" i="28"/>
  <c r="AB138" i="28"/>
  <c r="AA138" i="28"/>
  <c r="Z138" i="28"/>
  <c r="Y138" i="28"/>
  <c r="X138" i="28"/>
  <c r="W138" i="28"/>
  <c r="V137" i="28"/>
  <c r="AP137" i="28"/>
  <c r="AO137" i="28"/>
  <c r="AN137" i="28"/>
  <c r="AM137" i="28"/>
  <c r="AL137" i="28"/>
  <c r="AK137" i="28"/>
  <c r="AJ137" i="28"/>
  <c r="AI137" i="28"/>
  <c r="AH137" i="28"/>
  <c r="AG137" i="28"/>
  <c r="AF137" i="28"/>
  <c r="AE137" i="28"/>
  <c r="AD137" i="28"/>
  <c r="AC137" i="28"/>
  <c r="AB137" i="28"/>
  <c r="AA137" i="28"/>
  <c r="Z137" i="28"/>
  <c r="Y137" i="28"/>
  <c r="X137" i="28"/>
  <c r="W137" i="28"/>
  <c r="V136" i="28"/>
  <c r="AP136" i="28"/>
  <c r="AO136" i="28"/>
  <c r="AN136" i="28"/>
  <c r="AM136" i="28"/>
  <c r="AL136" i="28"/>
  <c r="AK136" i="28"/>
  <c r="AJ136" i="28"/>
  <c r="AI136" i="28"/>
  <c r="AH136" i="28"/>
  <c r="AG136" i="28"/>
  <c r="AF136" i="28"/>
  <c r="AE136" i="28"/>
  <c r="AD136" i="28"/>
  <c r="AC136" i="28"/>
  <c r="AB136" i="28"/>
  <c r="AA136" i="28"/>
  <c r="Z136" i="28"/>
  <c r="Y136" i="28"/>
  <c r="X136" i="28"/>
  <c r="W136" i="28"/>
  <c r="V135" i="28"/>
  <c r="AP135" i="28"/>
  <c r="AO135" i="28"/>
  <c r="AN135" i="28"/>
  <c r="AM135" i="28"/>
  <c r="AL135" i="28"/>
  <c r="AK135" i="28"/>
  <c r="AJ135" i="28"/>
  <c r="AI135" i="28"/>
  <c r="AH135" i="28"/>
  <c r="AG135" i="28"/>
  <c r="AF135" i="28"/>
  <c r="AE135" i="28"/>
  <c r="AD135" i="28"/>
  <c r="AC135" i="28"/>
  <c r="AB135" i="28"/>
  <c r="AA135" i="28"/>
  <c r="Z135" i="28"/>
  <c r="Y135" i="28"/>
  <c r="X135" i="28"/>
  <c r="W135" i="28"/>
  <c r="V134" i="28"/>
  <c r="AP134" i="28"/>
  <c r="AO134" i="28"/>
  <c r="AN134" i="28"/>
  <c r="AM134" i="28"/>
  <c r="AL134" i="28"/>
  <c r="AK134" i="28"/>
  <c r="AJ134" i="28"/>
  <c r="AI134" i="28"/>
  <c r="AH134" i="28"/>
  <c r="AG134" i="28"/>
  <c r="AF134" i="28"/>
  <c r="AE134" i="28"/>
  <c r="AD134" i="28"/>
  <c r="AC134" i="28"/>
  <c r="AB134" i="28"/>
  <c r="AA134" i="28"/>
  <c r="Z134" i="28"/>
  <c r="Y134" i="28"/>
  <c r="X134" i="28"/>
  <c r="W134" i="28"/>
  <c r="V133" i="28"/>
  <c r="AP133" i="28"/>
  <c r="AO133" i="28"/>
  <c r="AN133" i="28"/>
  <c r="AM133" i="28"/>
  <c r="AL133" i="28"/>
  <c r="AK133" i="28"/>
  <c r="AJ133" i="28"/>
  <c r="AI133" i="28"/>
  <c r="AH133" i="28"/>
  <c r="AG133" i="28"/>
  <c r="AF133" i="28"/>
  <c r="AE133" i="28"/>
  <c r="AD133" i="28"/>
  <c r="AC133" i="28"/>
  <c r="AB133" i="28"/>
  <c r="AA133" i="28"/>
  <c r="Z133" i="28"/>
  <c r="Y133" i="28"/>
  <c r="X133" i="28"/>
  <c r="W133" i="28"/>
  <c r="V132" i="28"/>
  <c r="AP132" i="28"/>
  <c r="AO132" i="28"/>
  <c r="AN132" i="28"/>
  <c r="AM132" i="28"/>
  <c r="AL132" i="28"/>
  <c r="AK132" i="28"/>
  <c r="AJ132" i="28"/>
  <c r="AI132" i="28"/>
  <c r="AH132" i="28"/>
  <c r="AG132" i="28"/>
  <c r="AF132" i="28"/>
  <c r="AE132" i="28"/>
  <c r="AD132" i="28"/>
  <c r="AC132" i="28"/>
  <c r="AB132" i="28"/>
  <c r="AA132" i="28"/>
  <c r="Z132" i="28"/>
  <c r="Y132" i="28"/>
  <c r="X132" i="28"/>
  <c r="W132" i="28"/>
  <c r="V131" i="28"/>
  <c r="AP131" i="28"/>
  <c r="AO131" i="28"/>
  <c r="AN131" i="28"/>
  <c r="AM131" i="28"/>
  <c r="AL131" i="28"/>
  <c r="AK131" i="28"/>
  <c r="AJ131" i="28"/>
  <c r="AI131" i="28"/>
  <c r="AH131" i="28"/>
  <c r="AG131" i="28"/>
  <c r="AF131" i="28"/>
  <c r="AE131" i="28"/>
  <c r="AD131" i="28"/>
  <c r="AC131" i="28"/>
  <c r="AB131" i="28"/>
  <c r="AA131" i="28"/>
  <c r="Z131" i="28"/>
  <c r="Y131" i="28"/>
  <c r="X131" i="28"/>
  <c r="W131" i="28"/>
  <c r="V130" i="28"/>
  <c r="AP130" i="28"/>
  <c r="AO130" i="28"/>
  <c r="AN130" i="28"/>
  <c r="AM130" i="28"/>
  <c r="AL130" i="28"/>
  <c r="AK130" i="28"/>
  <c r="AJ130" i="28"/>
  <c r="AI130" i="28"/>
  <c r="AH130" i="28"/>
  <c r="AG130" i="28"/>
  <c r="AF130" i="28"/>
  <c r="AE130" i="28"/>
  <c r="AD130" i="28"/>
  <c r="AC130" i="28"/>
  <c r="AB130" i="28"/>
  <c r="AA130" i="28"/>
  <c r="Z130" i="28"/>
  <c r="Y130" i="28"/>
  <c r="X130" i="28"/>
  <c r="W130" i="28"/>
  <c r="V129" i="28"/>
  <c r="AP129" i="28"/>
  <c r="AO129" i="28"/>
  <c r="AN129" i="28"/>
  <c r="AM129" i="28"/>
  <c r="AL129" i="28"/>
  <c r="AK129" i="28"/>
  <c r="AJ129" i="28"/>
  <c r="AI129" i="28"/>
  <c r="AH129" i="28"/>
  <c r="AG129" i="28"/>
  <c r="AF129" i="28"/>
  <c r="AE129" i="28"/>
  <c r="AD129" i="28"/>
  <c r="AC129" i="28"/>
  <c r="AB129" i="28"/>
  <c r="AA129" i="28"/>
  <c r="Z129" i="28"/>
  <c r="Y129" i="28"/>
  <c r="X129" i="28"/>
  <c r="W129" i="28"/>
  <c r="V128" i="28"/>
  <c r="AP128" i="28"/>
  <c r="AO128" i="28"/>
  <c r="AN128" i="28"/>
  <c r="AM128" i="28"/>
  <c r="AL128" i="28"/>
  <c r="AK128" i="28"/>
  <c r="AJ128" i="28"/>
  <c r="AI128" i="28"/>
  <c r="AH128" i="28"/>
  <c r="AG128" i="28"/>
  <c r="AF128" i="28"/>
  <c r="AE128" i="28"/>
  <c r="AD128" i="28"/>
  <c r="AC128" i="28"/>
  <c r="AB128" i="28"/>
  <c r="AA128" i="28"/>
  <c r="Z128" i="28"/>
  <c r="Y128" i="28"/>
  <c r="X128" i="28"/>
  <c r="W128" i="28"/>
  <c r="V127" i="28"/>
  <c r="AP127" i="28"/>
  <c r="AO127" i="28"/>
  <c r="AN127" i="28"/>
  <c r="AM127" i="28"/>
  <c r="AL127" i="28"/>
  <c r="AK127" i="28"/>
  <c r="AJ127" i="28"/>
  <c r="AI127" i="28"/>
  <c r="AH127" i="28"/>
  <c r="AG127" i="28"/>
  <c r="AF127" i="28"/>
  <c r="AE127" i="28"/>
  <c r="AD127" i="28"/>
  <c r="AC127" i="28"/>
  <c r="AB127" i="28"/>
  <c r="AA127" i="28"/>
  <c r="Z127" i="28"/>
  <c r="Y127" i="28"/>
  <c r="X127" i="28"/>
  <c r="W127" i="28"/>
  <c r="V126" i="28"/>
  <c r="AP126" i="28"/>
  <c r="AO126" i="28"/>
  <c r="AN126" i="28"/>
  <c r="AM126" i="28"/>
  <c r="AL126" i="28"/>
  <c r="AK126" i="28"/>
  <c r="AJ126" i="28"/>
  <c r="AI126" i="28"/>
  <c r="AH126" i="28"/>
  <c r="AG126" i="28"/>
  <c r="AF126" i="28"/>
  <c r="AE126" i="28"/>
  <c r="AD126" i="28"/>
  <c r="AC126" i="28"/>
  <c r="AB126" i="28"/>
  <c r="AA126" i="28"/>
  <c r="Z126" i="28"/>
  <c r="Y126" i="28"/>
  <c r="X126" i="28"/>
  <c r="W126" i="28"/>
  <c r="V125" i="28"/>
  <c r="AP125" i="28"/>
  <c r="AO125" i="28"/>
  <c r="AN125" i="28"/>
  <c r="AM125" i="28"/>
  <c r="AL125" i="28"/>
  <c r="AK125" i="28"/>
  <c r="AJ125" i="28"/>
  <c r="AI125" i="28"/>
  <c r="AH125" i="28"/>
  <c r="AG125" i="28"/>
  <c r="AF125" i="28"/>
  <c r="AE125" i="28"/>
  <c r="AD125" i="28"/>
  <c r="AC125" i="28"/>
  <c r="AB125" i="28"/>
  <c r="AA125" i="28"/>
  <c r="Z125" i="28"/>
  <c r="Y125" i="28"/>
  <c r="X125" i="28"/>
  <c r="W125" i="28"/>
  <c r="V124" i="28"/>
  <c r="AP124" i="28"/>
  <c r="AO124" i="28"/>
  <c r="AN124" i="28"/>
  <c r="AM124" i="28"/>
  <c r="AL124" i="28"/>
  <c r="AK124" i="28"/>
  <c r="AJ124" i="28"/>
  <c r="AI124" i="28"/>
  <c r="AH124" i="28"/>
  <c r="AG124" i="28"/>
  <c r="AF124" i="28"/>
  <c r="AE124" i="28"/>
  <c r="AD124" i="28"/>
  <c r="AC124" i="28"/>
  <c r="AB124" i="28"/>
  <c r="AA124" i="28"/>
  <c r="Z124" i="28"/>
  <c r="Y124" i="28"/>
  <c r="X124" i="28"/>
  <c r="W124" i="28"/>
  <c r="V123" i="28"/>
  <c r="AP123" i="28"/>
  <c r="AO123" i="28"/>
  <c r="AN123" i="28"/>
  <c r="AM123" i="28"/>
  <c r="AL123" i="28"/>
  <c r="AK123" i="28"/>
  <c r="AJ123" i="28"/>
  <c r="AI123" i="28"/>
  <c r="AH123" i="28"/>
  <c r="AG123" i="28"/>
  <c r="AF123" i="28"/>
  <c r="AE123" i="28"/>
  <c r="AD123" i="28"/>
  <c r="AC123" i="28"/>
  <c r="AB123" i="28"/>
  <c r="AA123" i="28"/>
  <c r="Z123" i="28"/>
  <c r="Y123" i="28"/>
  <c r="X123" i="28"/>
  <c r="W123" i="28"/>
  <c r="V122" i="28"/>
  <c r="AP122" i="28"/>
  <c r="AO122" i="28"/>
  <c r="AN122" i="28"/>
  <c r="AM122" i="28"/>
  <c r="AL122" i="28"/>
  <c r="AK122" i="28"/>
  <c r="AJ122" i="28"/>
  <c r="AI122" i="28"/>
  <c r="AH122" i="28"/>
  <c r="AG122" i="28"/>
  <c r="AF122" i="28"/>
  <c r="AE122" i="28"/>
  <c r="AD122" i="28"/>
  <c r="AC122" i="28"/>
  <c r="AB122" i="28"/>
  <c r="AA122" i="28"/>
  <c r="Z122" i="28"/>
  <c r="Y122" i="28"/>
  <c r="X122" i="28"/>
  <c r="W122" i="28"/>
  <c r="V121" i="28"/>
  <c r="AP121" i="28"/>
  <c r="AO121" i="28"/>
  <c r="AN121" i="28"/>
  <c r="AM121" i="28"/>
  <c r="AL121" i="28"/>
  <c r="AK121" i="28"/>
  <c r="AJ121" i="28"/>
  <c r="AI121" i="28"/>
  <c r="AH121" i="28"/>
  <c r="AG121" i="28"/>
  <c r="AF121" i="28"/>
  <c r="AE121" i="28"/>
  <c r="AD121" i="28"/>
  <c r="AC121" i="28"/>
  <c r="AB121" i="28"/>
  <c r="AA121" i="28"/>
  <c r="Z121" i="28"/>
  <c r="Y121" i="28"/>
  <c r="X121" i="28"/>
  <c r="W121" i="28"/>
  <c r="V120" i="28"/>
  <c r="AP120" i="28"/>
  <c r="AO120" i="28"/>
  <c r="AN120" i="28"/>
  <c r="AM120" i="28"/>
  <c r="AL120" i="28"/>
  <c r="AK120" i="28"/>
  <c r="AJ120" i="28"/>
  <c r="AI120" i="28"/>
  <c r="AH120" i="28"/>
  <c r="AG120" i="28"/>
  <c r="AF120" i="28"/>
  <c r="AE120" i="28"/>
  <c r="AD120" i="28"/>
  <c r="AC120" i="28"/>
  <c r="AB120" i="28"/>
  <c r="AA120" i="28"/>
  <c r="Z120" i="28"/>
  <c r="Y120" i="28"/>
  <c r="X120" i="28"/>
  <c r="W120" i="28"/>
  <c r="V119" i="28"/>
  <c r="AP119" i="28"/>
  <c r="AO119" i="28"/>
  <c r="AN119" i="28"/>
  <c r="AM119" i="28"/>
  <c r="AL119" i="28"/>
  <c r="AK119" i="28"/>
  <c r="AJ119" i="28"/>
  <c r="AI119" i="28"/>
  <c r="AH119" i="28"/>
  <c r="AG119" i="28"/>
  <c r="AF119" i="28"/>
  <c r="AE119" i="28"/>
  <c r="AD119" i="28"/>
  <c r="AC119" i="28"/>
  <c r="AB119" i="28"/>
  <c r="AA119" i="28"/>
  <c r="Z119" i="28"/>
  <c r="Y119" i="28"/>
  <c r="X119" i="28"/>
  <c r="W119" i="28"/>
  <c r="V118" i="28"/>
  <c r="AP118" i="28"/>
  <c r="AO118" i="28"/>
  <c r="AN118" i="28"/>
  <c r="AM118" i="28"/>
  <c r="AL118" i="28"/>
  <c r="AK118" i="28"/>
  <c r="AJ118" i="28"/>
  <c r="AI118" i="28"/>
  <c r="AH118" i="28"/>
  <c r="AG118" i="28"/>
  <c r="AF118" i="28"/>
  <c r="AE118" i="28"/>
  <c r="AD118" i="28"/>
  <c r="AC118" i="28"/>
  <c r="AB118" i="28"/>
  <c r="AA118" i="28"/>
  <c r="Z118" i="28"/>
  <c r="Y118" i="28"/>
  <c r="X118" i="28"/>
  <c r="W118" i="28"/>
  <c r="V117" i="28"/>
  <c r="AP117" i="28"/>
  <c r="AO117" i="28"/>
  <c r="AN117" i="28"/>
  <c r="AM117" i="28"/>
  <c r="AL117" i="28"/>
  <c r="AK117" i="28"/>
  <c r="AJ117" i="28"/>
  <c r="AI117" i="28"/>
  <c r="AH117" i="28"/>
  <c r="AG117" i="28"/>
  <c r="AF117" i="28"/>
  <c r="AE117" i="28"/>
  <c r="AD117" i="28"/>
  <c r="AC117" i="28"/>
  <c r="AB117" i="28"/>
  <c r="AA117" i="28"/>
  <c r="Z117" i="28"/>
  <c r="Y117" i="28"/>
  <c r="X117" i="28"/>
  <c r="W117" i="28"/>
  <c r="V116" i="28"/>
  <c r="AP116" i="28"/>
  <c r="AO116" i="28"/>
  <c r="AN116" i="28"/>
  <c r="AM116" i="28"/>
  <c r="AL116" i="28"/>
  <c r="AK116" i="28"/>
  <c r="AJ116" i="28"/>
  <c r="AI116" i="28"/>
  <c r="AH116" i="28"/>
  <c r="AG116" i="28"/>
  <c r="AF116" i="28"/>
  <c r="AE116" i="28"/>
  <c r="AD116" i="28"/>
  <c r="AC116" i="28"/>
  <c r="AB116" i="28"/>
  <c r="AA116" i="28"/>
  <c r="Z116" i="28"/>
  <c r="Y116" i="28"/>
  <c r="X116" i="28"/>
  <c r="W116" i="28"/>
  <c r="V115" i="28"/>
  <c r="AP115" i="28"/>
  <c r="AO115" i="28"/>
  <c r="AN115" i="28"/>
  <c r="AM115" i="28"/>
  <c r="AL115" i="28"/>
  <c r="AK115" i="28"/>
  <c r="AJ115" i="28"/>
  <c r="AI115" i="28"/>
  <c r="AH115" i="28"/>
  <c r="AG115" i="28"/>
  <c r="AF115" i="28"/>
  <c r="AE115" i="28"/>
  <c r="AD115" i="28"/>
  <c r="AC115" i="28"/>
  <c r="AB115" i="28"/>
  <c r="AA115" i="28"/>
  <c r="Z115" i="28"/>
  <c r="Y115" i="28"/>
  <c r="X115" i="28"/>
  <c r="W115" i="28"/>
  <c r="V114" i="28"/>
  <c r="AP114" i="28"/>
  <c r="AO114" i="28"/>
  <c r="AN114" i="28"/>
  <c r="AM114" i="28"/>
  <c r="AL114" i="28"/>
  <c r="AK114" i="28"/>
  <c r="AJ114" i="28"/>
  <c r="AI114" i="28"/>
  <c r="AH114" i="28"/>
  <c r="AG114" i="28"/>
  <c r="AF114" i="28"/>
  <c r="AE114" i="28"/>
  <c r="AD114" i="28"/>
  <c r="AC114" i="28"/>
  <c r="AB114" i="28"/>
  <c r="AA114" i="28"/>
  <c r="Z114" i="28"/>
  <c r="Y114" i="28"/>
  <c r="X114" i="28"/>
  <c r="W114" i="28"/>
  <c r="V113" i="28"/>
  <c r="AP113" i="28"/>
  <c r="AO113" i="28"/>
  <c r="AN113" i="28"/>
  <c r="AM113" i="28"/>
  <c r="AL113" i="28"/>
  <c r="AK113" i="28"/>
  <c r="AJ113" i="28"/>
  <c r="AI113" i="28"/>
  <c r="AH113" i="28"/>
  <c r="AG113" i="28"/>
  <c r="AF113" i="28"/>
  <c r="AE113" i="28"/>
  <c r="AD113" i="28"/>
  <c r="AC113" i="28"/>
  <c r="AB113" i="28"/>
  <c r="AA113" i="28"/>
  <c r="Z113" i="28"/>
  <c r="Y113" i="28"/>
  <c r="X113" i="28"/>
  <c r="W113" i="28"/>
  <c r="V112" i="28"/>
  <c r="AP112" i="28"/>
  <c r="AO112" i="28"/>
  <c r="AN112" i="28"/>
  <c r="AM112" i="28"/>
  <c r="AL112" i="28"/>
  <c r="AK112" i="28"/>
  <c r="AJ112" i="28"/>
  <c r="AI112" i="28"/>
  <c r="AH112" i="28"/>
  <c r="AG112" i="28"/>
  <c r="AF112" i="28"/>
  <c r="AE112" i="28"/>
  <c r="AD112" i="28"/>
  <c r="AC112" i="28"/>
  <c r="AB112" i="28"/>
  <c r="AA112" i="28"/>
  <c r="Z112" i="28"/>
  <c r="Y112" i="28"/>
  <c r="X112" i="28"/>
  <c r="W112" i="28"/>
  <c r="V111" i="28"/>
  <c r="AP111" i="28"/>
  <c r="AO111" i="28"/>
  <c r="AN111" i="28"/>
  <c r="AM111" i="28"/>
  <c r="AL111" i="28"/>
  <c r="AK111" i="28"/>
  <c r="AJ111" i="28"/>
  <c r="AI111" i="28"/>
  <c r="AH111" i="28"/>
  <c r="AG111" i="28"/>
  <c r="AF111" i="28"/>
  <c r="AE111" i="28"/>
  <c r="AD111" i="28"/>
  <c r="AC111" i="28"/>
  <c r="AB111" i="28"/>
  <c r="AA111" i="28"/>
  <c r="Z111" i="28"/>
  <c r="Y111" i="28"/>
  <c r="X111" i="28"/>
  <c r="W111" i="28"/>
  <c r="V110" i="28"/>
  <c r="AP110" i="28"/>
  <c r="AO110" i="28"/>
  <c r="AN110" i="28"/>
  <c r="AM110" i="28"/>
  <c r="AL110" i="28"/>
  <c r="AK110" i="28"/>
  <c r="AJ110" i="28"/>
  <c r="AI110" i="28"/>
  <c r="AH110" i="28"/>
  <c r="AG110" i="28"/>
  <c r="AF110" i="28"/>
  <c r="AE110" i="28"/>
  <c r="AD110" i="28"/>
  <c r="AC110" i="28"/>
  <c r="AB110" i="28"/>
  <c r="AA110" i="28"/>
  <c r="Z110" i="28"/>
  <c r="Y110" i="28"/>
  <c r="X110" i="28"/>
  <c r="W110" i="28"/>
  <c r="V109" i="28"/>
  <c r="AP109" i="28"/>
  <c r="AO109" i="28"/>
  <c r="AN109" i="28"/>
  <c r="AM109" i="28"/>
  <c r="AL109" i="28"/>
  <c r="AK109" i="28"/>
  <c r="AJ109" i="28"/>
  <c r="AI109" i="28"/>
  <c r="AH109" i="28"/>
  <c r="AG109" i="28"/>
  <c r="AF109" i="28"/>
  <c r="AE109" i="28"/>
  <c r="AD109" i="28"/>
  <c r="AC109" i="28"/>
  <c r="AB109" i="28"/>
  <c r="AA109" i="28"/>
  <c r="Z109" i="28"/>
  <c r="Y109" i="28"/>
  <c r="X109" i="28"/>
  <c r="W109" i="28"/>
  <c r="V108" i="28"/>
  <c r="AP108" i="28"/>
  <c r="AO108" i="28"/>
  <c r="AN108" i="28"/>
  <c r="AM108" i="28"/>
  <c r="AL108" i="28"/>
  <c r="AK108" i="28"/>
  <c r="AJ108" i="28"/>
  <c r="AI108" i="28"/>
  <c r="AH108" i="28"/>
  <c r="AG108" i="28"/>
  <c r="AF108" i="28"/>
  <c r="AE108" i="28"/>
  <c r="AD108" i="28"/>
  <c r="AC108" i="28"/>
  <c r="AB108" i="28"/>
  <c r="AA108" i="28"/>
  <c r="Z108" i="28"/>
  <c r="Y108" i="28"/>
  <c r="X108" i="28"/>
  <c r="W108" i="28"/>
  <c r="V107" i="28"/>
  <c r="AP107" i="28"/>
  <c r="AO107" i="28"/>
  <c r="AN107" i="28"/>
  <c r="AM107" i="28"/>
  <c r="AL107" i="28"/>
  <c r="AK107" i="28"/>
  <c r="AJ107" i="28"/>
  <c r="AI107" i="28"/>
  <c r="AH107" i="28"/>
  <c r="AG107" i="28"/>
  <c r="AF107" i="28"/>
  <c r="AE107" i="28"/>
  <c r="AD107" i="28"/>
  <c r="AC107" i="28"/>
  <c r="AB107" i="28"/>
  <c r="AA107" i="28"/>
  <c r="Z107" i="28"/>
  <c r="Y107" i="28"/>
  <c r="X107" i="28"/>
  <c r="W107" i="28"/>
  <c r="V106" i="28"/>
  <c r="AP106" i="28"/>
  <c r="AO106" i="28"/>
  <c r="AN106" i="28"/>
  <c r="AM106" i="28"/>
  <c r="AL106" i="28"/>
  <c r="AK106" i="28"/>
  <c r="AJ106" i="28"/>
  <c r="AI106" i="28"/>
  <c r="AH106" i="28"/>
  <c r="AG106" i="28"/>
  <c r="AF106" i="28"/>
  <c r="AE106" i="28"/>
  <c r="AD106" i="28"/>
  <c r="AC106" i="28"/>
  <c r="AB106" i="28"/>
  <c r="AA106" i="28"/>
  <c r="Z106" i="28"/>
  <c r="Y106" i="28"/>
  <c r="X106" i="28"/>
  <c r="W106" i="28"/>
  <c r="V105" i="28"/>
  <c r="AP105" i="28"/>
  <c r="AO105" i="28"/>
  <c r="AN105" i="28"/>
  <c r="AM105" i="28"/>
  <c r="AL105" i="28"/>
  <c r="AK105" i="28"/>
  <c r="AJ105" i="28"/>
  <c r="AI105" i="28"/>
  <c r="AH105" i="28"/>
  <c r="AG105" i="28"/>
  <c r="AF105" i="28"/>
  <c r="AE105" i="28"/>
  <c r="AD105" i="28"/>
  <c r="AC105" i="28"/>
  <c r="AB105" i="28"/>
  <c r="AA105" i="28"/>
  <c r="Z105" i="28"/>
  <c r="Y105" i="28"/>
  <c r="X105" i="28"/>
  <c r="W105" i="28"/>
  <c r="V104" i="28"/>
  <c r="AP104" i="28"/>
  <c r="AO104" i="28"/>
  <c r="AN104" i="28"/>
  <c r="AM104" i="28"/>
  <c r="AL104" i="28"/>
  <c r="AK104" i="28"/>
  <c r="AJ104" i="28"/>
  <c r="AI104" i="28"/>
  <c r="AH104" i="28"/>
  <c r="AG104" i="28"/>
  <c r="AF104" i="28"/>
  <c r="AE104" i="28"/>
  <c r="AD104" i="28"/>
  <c r="AC104" i="28"/>
  <c r="AB104" i="28"/>
  <c r="AA104" i="28"/>
  <c r="Z104" i="28"/>
  <c r="Y104" i="28"/>
  <c r="X104" i="28"/>
  <c r="W104" i="28"/>
  <c r="V103" i="28"/>
  <c r="AP103" i="28"/>
  <c r="AO103" i="28"/>
  <c r="AN103" i="28"/>
  <c r="AM103" i="28"/>
  <c r="AL103" i="28"/>
  <c r="AK103" i="28"/>
  <c r="AJ103" i="28"/>
  <c r="AI103" i="28"/>
  <c r="AH103" i="28"/>
  <c r="AG103" i="28"/>
  <c r="AF103" i="28"/>
  <c r="AE103" i="28"/>
  <c r="AD103" i="28"/>
  <c r="AC103" i="28"/>
  <c r="AB103" i="28"/>
  <c r="AA103" i="28"/>
  <c r="Z103" i="28"/>
  <c r="Y103" i="28"/>
  <c r="X103" i="28"/>
  <c r="W103" i="28"/>
  <c r="V102" i="28"/>
  <c r="AP102" i="28"/>
  <c r="AO102" i="28"/>
  <c r="AN102" i="28"/>
  <c r="AM102" i="28"/>
  <c r="AL102" i="28"/>
  <c r="AK102" i="28"/>
  <c r="AJ102" i="28"/>
  <c r="AI102" i="28"/>
  <c r="AH102" i="28"/>
  <c r="AG102" i="28"/>
  <c r="AF102" i="28"/>
  <c r="AE102" i="28"/>
  <c r="AD102" i="28"/>
  <c r="AC102" i="28"/>
  <c r="AB102" i="28"/>
  <c r="AA102" i="28"/>
  <c r="Z102" i="28"/>
  <c r="Y102" i="28"/>
  <c r="X102" i="28"/>
  <c r="W102" i="28"/>
  <c r="V101" i="28"/>
  <c r="AP101" i="28"/>
  <c r="AO101" i="28"/>
  <c r="AN101" i="28"/>
  <c r="AM101" i="28"/>
  <c r="AL101" i="28"/>
  <c r="AK101" i="28"/>
  <c r="AJ101" i="28"/>
  <c r="AI101" i="28"/>
  <c r="AH101" i="28"/>
  <c r="AG101" i="28"/>
  <c r="AF101" i="28"/>
  <c r="AE101" i="28"/>
  <c r="AD101" i="28"/>
  <c r="AC101" i="28"/>
  <c r="AB101" i="28"/>
  <c r="AA101" i="28"/>
  <c r="Z101" i="28"/>
  <c r="Y101" i="28"/>
  <c r="X101" i="28"/>
  <c r="W101" i="28"/>
  <c r="V100" i="28"/>
  <c r="AP100" i="28"/>
  <c r="AO100" i="28"/>
  <c r="AN100" i="28"/>
  <c r="AM100" i="28"/>
  <c r="AL100" i="28"/>
  <c r="AK100" i="28"/>
  <c r="AJ100" i="28"/>
  <c r="AI100" i="28"/>
  <c r="AH100" i="28"/>
  <c r="AG100" i="28"/>
  <c r="AF100" i="28"/>
  <c r="AE100" i="28"/>
  <c r="AD100" i="28"/>
  <c r="AC100" i="28"/>
  <c r="AB100" i="28"/>
  <c r="AA100" i="28"/>
  <c r="Z100" i="28"/>
  <c r="Y100" i="28"/>
  <c r="X100" i="28"/>
  <c r="W100" i="28"/>
  <c r="V99" i="28"/>
  <c r="AP99" i="28"/>
  <c r="AO99" i="28"/>
  <c r="AN99" i="28"/>
  <c r="AM99" i="28"/>
  <c r="AL99" i="28"/>
  <c r="AK99" i="28"/>
  <c r="AJ99" i="28"/>
  <c r="AI99" i="28"/>
  <c r="AH99" i="28"/>
  <c r="AG99" i="28"/>
  <c r="AF99" i="28"/>
  <c r="AE99" i="28"/>
  <c r="AD99" i="28"/>
  <c r="AC99" i="28"/>
  <c r="AB99" i="28"/>
  <c r="AA99" i="28"/>
  <c r="Z99" i="28"/>
  <c r="Y99" i="28"/>
  <c r="X99" i="28"/>
  <c r="W99" i="28"/>
  <c r="V98" i="28"/>
  <c r="AP98" i="28"/>
  <c r="AO98" i="28"/>
  <c r="AN98" i="28"/>
  <c r="AM98" i="28"/>
  <c r="AL98" i="28"/>
  <c r="AK98" i="28"/>
  <c r="AJ98" i="28"/>
  <c r="AI98" i="28"/>
  <c r="AH98" i="28"/>
  <c r="AG98" i="28"/>
  <c r="AF98" i="28"/>
  <c r="AE98" i="28"/>
  <c r="AD98" i="28"/>
  <c r="AC98" i="28"/>
  <c r="AB98" i="28"/>
  <c r="AA98" i="28"/>
  <c r="Z98" i="28"/>
  <c r="Y98" i="28"/>
  <c r="X98" i="28"/>
  <c r="W98" i="28"/>
  <c r="V97" i="28"/>
  <c r="AP97" i="28"/>
  <c r="AO97" i="28"/>
  <c r="AN97" i="28"/>
  <c r="AM97" i="28"/>
  <c r="AL97" i="28"/>
  <c r="AK97" i="28"/>
  <c r="AJ97" i="28"/>
  <c r="AI97" i="28"/>
  <c r="AH97" i="28"/>
  <c r="AG97" i="28"/>
  <c r="AF97" i="28"/>
  <c r="AE97" i="28"/>
  <c r="AD97" i="28"/>
  <c r="AC97" i="28"/>
  <c r="AB97" i="28"/>
  <c r="AA97" i="28"/>
  <c r="Z97" i="28"/>
  <c r="Y97" i="28"/>
  <c r="X97" i="28"/>
  <c r="W97" i="28"/>
  <c r="V96" i="28"/>
  <c r="AP96" i="28"/>
  <c r="AO96" i="28"/>
  <c r="AN96" i="28"/>
  <c r="AM96" i="28"/>
  <c r="AL96" i="28"/>
  <c r="AK96" i="28"/>
  <c r="AJ96" i="28"/>
  <c r="AI96" i="28"/>
  <c r="AH96" i="28"/>
  <c r="AG96" i="28"/>
  <c r="AF96" i="28"/>
  <c r="AE96" i="28"/>
  <c r="AD96" i="28"/>
  <c r="AC96" i="28"/>
  <c r="AB96" i="28"/>
  <c r="AA96" i="28"/>
  <c r="Z96" i="28"/>
  <c r="Y96" i="28"/>
  <c r="X96" i="28"/>
  <c r="W96" i="28"/>
  <c r="V95" i="28"/>
  <c r="AP95" i="28"/>
  <c r="AO95" i="28"/>
  <c r="AN95" i="28"/>
  <c r="AM95" i="28"/>
  <c r="AL95" i="28"/>
  <c r="AK95" i="28"/>
  <c r="AJ95" i="28"/>
  <c r="AI95" i="28"/>
  <c r="AH95" i="28"/>
  <c r="AG95" i="28"/>
  <c r="AF95" i="28"/>
  <c r="AE95" i="28"/>
  <c r="AD95" i="28"/>
  <c r="AC95" i="28"/>
  <c r="AB95" i="28"/>
  <c r="AA95" i="28"/>
  <c r="Z95" i="28"/>
  <c r="Y95" i="28"/>
  <c r="X95" i="28"/>
  <c r="W95" i="28"/>
  <c r="V94" i="28"/>
  <c r="AP94" i="28"/>
  <c r="AO94" i="28"/>
  <c r="AN94" i="28"/>
  <c r="AM94" i="28"/>
  <c r="AL94" i="28"/>
  <c r="AK94" i="28"/>
  <c r="AJ94" i="28"/>
  <c r="AI94" i="28"/>
  <c r="AH94" i="28"/>
  <c r="AG94" i="28"/>
  <c r="AF94" i="28"/>
  <c r="AE94" i="28"/>
  <c r="AD94" i="28"/>
  <c r="AC94" i="28"/>
  <c r="AB94" i="28"/>
  <c r="AA94" i="28"/>
  <c r="Z94" i="28"/>
  <c r="Y94" i="28"/>
  <c r="X94" i="28"/>
  <c r="W94" i="28"/>
  <c r="V93" i="28"/>
  <c r="AP93" i="28"/>
  <c r="AO93" i="28"/>
  <c r="AN93" i="28"/>
  <c r="AM93" i="28"/>
  <c r="AL93" i="28"/>
  <c r="AK93" i="28"/>
  <c r="AJ93" i="28"/>
  <c r="AI93" i="28"/>
  <c r="AH93" i="28"/>
  <c r="AG93" i="28"/>
  <c r="AF93" i="28"/>
  <c r="AE93" i="28"/>
  <c r="AD93" i="28"/>
  <c r="AC93" i="28"/>
  <c r="AB93" i="28"/>
  <c r="AA93" i="28"/>
  <c r="Z93" i="28"/>
  <c r="Y93" i="28"/>
  <c r="X93" i="28"/>
  <c r="W93" i="28"/>
  <c r="V92" i="28"/>
  <c r="AP92" i="28"/>
  <c r="AO92" i="28"/>
  <c r="AN92" i="28"/>
  <c r="AM92" i="28"/>
  <c r="AL92" i="28"/>
  <c r="AK92" i="28"/>
  <c r="AJ92" i="28"/>
  <c r="AI92" i="28"/>
  <c r="AH92" i="28"/>
  <c r="AG92" i="28"/>
  <c r="AF92" i="28"/>
  <c r="AE92" i="28"/>
  <c r="AD92" i="28"/>
  <c r="AC92" i="28"/>
  <c r="AB92" i="28"/>
  <c r="AA92" i="28"/>
  <c r="Z92" i="28"/>
  <c r="Y92" i="28"/>
  <c r="X92" i="28"/>
  <c r="W92" i="28"/>
  <c r="V91" i="28"/>
  <c r="AP91" i="28"/>
  <c r="AO91" i="28"/>
  <c r="AN91" i="28"/>
  <c r="AM91" i="28"/>
  <c r="AL91" i="28"/>
  <c r="AK91" i="28"/>
  <c r="AJ91" i="28"/>
  <c r="AI91" i="28"/>
  <c r="AH91" i="28"/>
  <c r="AG91" i="28"/>
  <c r="AF91" i="28"/>
  <c r="AE91" i="28"/>
  <c r="AD91" i="28"/>
  <c r="AC91" i="28"/>
  <c r="AB91" i="28"/>
  <c r="AA91" i="28"/>
  <c r="Z91" i="28"/>
  <c r="Y91" i="28"/>
  <c r="X91" i="28"/>
  <c r="W91" i="28"/>
  <c r="V90" i="28"/>
  <c r="AP90" i="28"/>
  <c r="AO90" i="28"/>
  <c r="AN90" i="28"/>
  <c r="AM90" i="28"/>
  <c r="AL90" i="28"/>
  <c r="AK90" i="28"/>
  <c r="AJ90" i="28"/>
  <c r="AI90" i="28"/>
  <c r="AH90" i="28"/>
  <c r="AG90" i="28"/>
  <c r="AF90" i="28"/>
  <c r="AE90" i="28"/>
  <c r="AD90" i="28"/>
  <c r="AC90" i="28"/>
  <c r="AB90" i="28"/>
  <c r="AA90" i="28"/>
  <c r="Z90" i="28"/>
  <c r="Y90" i="28"/>
  <c r="X90" i="28"/>
  <c r="W90" i="28"/>
  <c r="V89" i="28"/>
  <c r="AP89" i="28"/>
  <c r="AO89" i="28"/>
  <c r="AN89" i="28"/>
  <c r="AM89" i="28"/>
  <c r="AL89" i="28"/>
  <c r="AK89" i="28"/>
  <c r="AJ89" i="28"/>
  <c r="AI89" i="28"/>
  <c r="AH89" i="28"/>
  <c r="AG89" i="28"/>
  <c r="AF89" i="28"/>
  <c r="AE89" i="28"/>
  <c r="AD89" i="28"/>
  <c r="AC89" i="28"/>
  <c r="AB89" i="28"/>
  <c r="AA89" i="28"/>
  <c r="Z89" i="28"/>
  <c r="Y89" i="28"/>
  <c r="X89" i="28"/>
  <c r="W89" i="28"/>
  <c r="V88" i="28"/>
  <c r="AP88" i="28"/>
  <c r="AO88" i="28"/>
  <c r="AN88" i="28"/>
  <c r="AM88" i="28"/>
  <c r="AL88" i="28"/>
  <c r="AK88" i="28"/>
  <c r="AJ88" i="28"/>
  <c r="AI88" i="28"/>
  <c r="AH88" i="28"/>
  <c r="AG88" i="28"/>
  <c r="AF88" i="28"/>
  <c r="AE88" i="28"/>
  <c r="AD88" i="28"/>
  <c r="AC88" i="28"/>
  <c r="AB88" i="28"/>
  <c r="AA88" i="28"/>
  <c r="Z88" i="28"/>
  <c r="Y88" i="28"/>
  <c r="X88" i="28"/>
  <c r="W88" i="28"/>
  <c r="V87" i="28"/>
  <c r="AP87" i="28"/>
  <c r="AO87" i="28"/>
  <c r="AN87" i="28"/>
  <c r="AM87" i="28"/>
  <c r="AL87" i="28"/>
  <c r="AK87" i="28"/>
  <c r="AJ87" i="28"/>
  <c r="AI87" i="28"/>
  <c r="AH87" i="28"/>
  <c r="AG87" i="28"/>
  <c r="AF87" i="28"/>
  <c r="AE87" i="28"/>
  <c r="AD87" i="28"/>
  <c r="AC87" i="28"/>
  <c r="AB87" i="28"/>
  <c r="AA87" i="28"/>
  <c r="Z87" i="28"/>
  <c r="Y87" i="28"/>
  <c r="X87" i="28"/>
  <c r="W87" i="28"/>
  <c r="V86" i="28"/>
  <c r="AP86" i="28"/>
  <c r="AO86" i="28"/>
  <c r="AN86" i="28"/>
  <c r="AM86" i="28"/>
  <c r="AL86" i="28"/>
  <c r="AK86" i="28"/>
  <c r="AJ86" i="28"/>
  <c r="AI86" i="28"/>
  <c r="AH86" i="28"/>
  <c r="AG86" i="28"/>
  <c r="AF86" i="28"/>
  <c r="AE86" i="28"/>
  <c r="AD86" i="28"/>
  <c r="AC86" i="28"/>
  <c r="AB86" i="28"/>
  <c r="AA86" i="28"/>
  <c r="Z86" i="28"/>
  <c r="Y86" i="28"/>
  <c r="X86" i="28"/>
  <c r="W86" i="28"/>
  <c r="V85" i="28"/>
  <c r="AP85" i="28"/>
  <c r="AO85" i="28"/>
  <c r="AN85" i="28"/>
  <c r="AM85" i="28"/>
  <c r="AL85" i="28"/>
  <c r="AK85" i="28"/>
  <c r="AJ85" i="28"/>
  <c r="AI85" i="28"/>
  <c r="AH85" i="28"/>
  <c r="AG85" i="28"/>
  <c r="AF85" i="28"/>
  <c r="AE85" i="28"/>
  <c r="AD85" i="28"/>
  <c r="AC85" i="28"/>
  <c r="AB85" i="28"/>
  <c r="AA85" i="28"/>
  <c r="Z85" i="28"/>
  <c r="Y85" i="28"/>
  <c r="X85" i="28"/>
  <c r="W85" i="28"/>
  <c r="V84" i="28"/>
  <c r="AP84" i="28"/>
  <c r="AO84" i="28"/>
  <c r="AN84" i="28"/>
  <c r="AM84" i="28"/>
  <c r="AL84" i="28"/>
  <c r="AK84" i="28"/>
  <c r="AJ84" i="28"/>
  <c r="AI84" i="28"/>
  <c r="AH84" i="28"/>
  <c r="AG84" i="28"/>
  <c r="AF84" i="28"/>
  <c r="AE84" i="28"/>
  <c r="AD84" i="28"/>
  <c r="AC84" i="28"/>
  <c r="AB84" i="28"/>
  <c r="AA84" i="28"/>
  <c r="Z84" i="28"/>
  <c r="Y84" i="28"/>
  <c r="X84" i="28"/>
  <c r="W84" i="28"/>
  <c r="V83" i="28"/>
  <c r="AP83" i="28"/>
  <c r="AO83" i="28"/>
  <c r="AN83" i="28"/>
  <c r="AM83" i="28"/>
  <c r="AL83" i="28"/>
  <c r="AK83" i="28"/>
  <c r="AJ83" i="28"/>
  <c r="AI83" i="28"/>
  <c r="AH83" i="28"/>
  <c r="AG83" i="28"/>
  <c r="AF83" i="28"/>
  <c r="AE83" i="28"/>
  <c r="AD83" i="28"/>
  <c r="AC83" i="28"/>
  <c r="AB83" i="28"/>
  <c r="AA83" i="28"/>
  <c r="Z83" i="28"/>
  <c r="Y83" i="28"/>
  <c r="X83" i="28"/>
  <c r="W83" i="28"/>
  <c r="V82" i="28"/>
  <c r="AP82" i="28"/>
  <c r="AO82" i="28"/>
  <c r="AN82" i="28"/>
  <c r="AM82" i="28"/>
  <c r="AL82" i="28"/>
  <c r="AK82" i="28"/>
  <c r="AJ82" i="28"/>
  <c r="AI82" i="28"/>
  <c r="AH82" i="28"/>
  <c r="AG82" i="28"/>
  <c r="AF82" i="28"/>
  <c r="AE82" i="28"/>
  <c r="AD82" i="28"/>
  <c r="AC82" i="28"/>
  <c r="AB82" i="28"/>
  <c r="AA82" i="28"/>
  <c r="Z82" i="28"/>
  <c r="Y82" i="28"/>
  <c r="X82" i="28"/>
  <c r="W82" i="28"/>
  <c r="V81" i="28"/>
  <c r="AP81" i="28"/>
  <c r="AO81" i="28"/>
  <c r="AN81" i="28"/>
  <c r="AM81" i="28"/>
  <c r="AL81" i="28"/>
  <c r="AK81" i="28"/>
  <c r="AJ81" i="28"/>
  <c r="AI81" i="28"/>
  <c r="AH81" i="28"/>
  <c r="AG81" i="28"/>
  <c r="AF81" i="28"/>
  <c r="AE81" i="28"/>
  <c r="AD81" i="28"/>
  <c r="AC81" i="28"/>
  <c r="AB81" i="28"/>
  <c r="AA81" i="28"/>
  <c r="Z81" i="28"/>
  <c r="Y81" i="28"/>
  <c r="X81" i="28"/>
  <c r="W81" i="28"/>
  <c r="V80" i="28"/>
  <c r="AP80" i="28"/>
  <c r="AO80" i="28"/>
  <c r="AN80" i="28"/>
  <c r="AM80" i="28"/>
  <c r="AL80" i="28"/>
  <c r="AK80" i="28"/>
  <c r="AJ80" i="28"/>
  <c r="AI80" i="28"/>
  <c r="AH80" i="28"/>
  <c r="AG80" i="28"/>
  <c r="AF80" i="28"/>
  <c r="AE80" i="28"/>
  <c r="AD80" i="28"/>
  <c r="AC80" i="28"/>
  <c r="AB80" i="28"/>
  <c r="AA80" i="28"/>
  <c r="Z80" i="28"/>
  <c r="Y80" i="28"/>
  <c r="X80" i="28"/>
  <c r="W80" i="28"/>
  <c r="V79" i="28"/>
  <c r="AP79" i="28"/>
  <c r="AO79" i="28"/>
  <c r="AN79" i="28"/>
  <c r="AM79" i="28"/>
  <c r="AL79" i="28"/>
  <c r="AK79" i="28"/>
  <c r="AJ79" i="28"/>
  <c r="AI79" i="28"/>
  <c r="AH79" i="28"/>
  <c r="AG79" i="28"/>
  <c r="AF79" i="28"/>
  <c r="AE79" i="28"/>
  <c r="AD79" i="28"/>
  <c r="AC79" i="28"/>
  <c r="AB79" i="28"/>
  <c r="AA79" i="28"/>
  <c r="Z79" i="28"/>
  <c r="Y79" i="28"/>
  <c r="X79" i="28"/>
  <c r="W79" i="28"/>
  <c r="V78" i="28"/>
  <c r="AP78" i="28"/>
  <c r="AO78" i="28"/>
  <c r="AN78" i="28"/>
  <c r="AM78" i="28"/>
  <c r="AL78" i="28"/>
  <c r="AK78" i="28"/>
  <c r="AJ78" i="28"/>
  <c r="AI78" i="28"/>
  <c r="AH78" i="28"/>
  <c r="AG78" i="28"/>
  <c r="AF78" i="28"/>
  <c r="AE78" i="28"/>
  <c r="AD78" i="28"/>
  <c r="AC78" i="28"/>
  <c r="AB78" i="28"/>
  <c r="AA78" i="28"/>
  <c r="Z78" i="28"/>
  <c r="Y78" i="28"/>
  <c r="X78" i="28"/>
  <c r="W78" i="28"/>
  <c r="V77" i="28"/>
  <c r="AP77" i="28"/>
  <c r="AO77" i="28"/>
  <c r="AN77" i="28"/>
  <c r="AM77" i="28"/>
  <c r="AL77" i="28"/>
  <c r="AK77" i="28"/>
  <c r="AJ77" i="28"/>
  <c r="AI77" i="28"/>
  <c r="AH77" i="28"/>
  <c r="AG77" i="28"/>
  <c r="AF77" i="28"/>
  <c r="AE77" i="28"/>
  <c r="AD77" i="28"/>
  <c r="AC77" i="28"/>
  <c r="AB77" i="28"/>
  <c r="AA77" i="28"/>
  <c r="Z77" i="28"/>
  <c r="Y77" i="28"/>
  <c r="X77" i="28"/>
  <c r="W77" i="28"/>
  <c r="V76" i="28"/>
  <c r="AP76" i="28"/>
  <c r="AO76" i="28"/>
  <c r="AN76" i="28"/>
  <c r="AM76" i="28"/>
  <c r="AL76" i="28"/>
  <c r="AK76" i="28"/>
  <c r="AJ76" i="28"/>
  <c r="AI76" i="28"/>
  <c r="AH76" i="28"/>
  <c r="AG76" i="28"/>
  <c r="AF76" i="28"/>
  <c r="AE76" i="28"/>
  <c r="AD76" i="28"/>
  <c r="AC76" i="28"/>
  <c r="AB76" i="28"/>
  <c r="AA76" i="28"/>
  <c r="Z76" i="28"/>
  <c r="Y76" i="28"/>
  <c r="X76" i="28"/>
  <c r="W76" i="28"/>
  <c r="V75" i="28"/>
  <c r="AP75" i="28"/>
  <c r="AO75" i="28"/>
  <c r="AN75" i="28"/>
  <c r="AM75" i="28"/>
  <c r="AL75" i="28"/>
  <c r="AK75" i="28"/>
  <c r="AJ75" i="28"/>
  <c r="AI75" i="28"/>
  <c r="AH75" i="28"/>
  <c r="AG75" i="28"/>
  <c r="AF75" i="28"/>
  <c r="AE75" i="28"/>
  <c r="AD75" i="28"/>
  <c r="AC75" i="28"/>
  <c r="AB75" i="28"/>
  <c r="AA75" i="28"/>
  <c r="Z75" i="28"/>
  <c r="Y75" i="28"/>
  <c r="X75" i="28"/>
  <c r="W75" i="28"/>
  <c r="V74" i="28"/>
  <c r="AP74" i="28"/>
  <c r="AO74" i="28"/>
  <c r="AN74" i="28"/>
  <c r="AM74" i="28"/>
  <c r="AL74" i="28"/>
  <c r="AK74" i="28"/>
  <c r="AJ74" i="28"/>
  <c r="AI74" i="28"/>
  <c r="AH74" i="28"/>
  <c r="AG74" i="28"/>
  <c r="AF74" i="28"/>
  <c r="AE74" i="28"/>
  <c r="AD74" i="28"/>
  <c r="AC74" i="28"/>
  <c r="AB74" i="28"/>
  <c r="AA74" i="28"/>
  <c r="Z74" i="28"/>
  <c r="Y74" i="28"/>
  <c r="X74" i="28"/>
  <c r="W74" i="28"/>
  <c r="V73" i="28"/>
  <c r="AP73" i="28"/>
  <c r="AO73" i="28"/>
  <c r="AN73" i="28"/>
  <c r="AM73" i="28"/>
  <c r="AL73" i="28"/>
  <c r="AK73" i="28"/>
  <c r="AJ73" i="28"/>
  <c r="AI73" i="28"/>
  <c r="AH73" i="28"/>
  <c r="AG73" i="28"/>
  <c r="AF73" i="28"/>
  <c r="AE73" i="28"/>
  <c r="AD73" i="28"/>
  <c r="AC73" i="28"/>
  <c r="AB73" i="28"/>
  <c r="AA73" i="28"/>
  <c r="Z73" i="28"/>
  <c r="Y73" i="28"/>
  <c r="X73" i="28"/>
  <c r="W73" i="28"/>
  <c r="V72" i="28"/>
  <c r="AP72" i="28"/>
  <c r="AO72" i="28"/>
  <c r="AN72" i="28"/>
  <c r="AM72" i="28"/>
  <c r="AL72" i="28"/>
  <c r="AK72" i="28"/>
  <c r="AJ72" i="28"/>
  <c r="AI72" i="28"/>
  <c r="AH72" i="28"/>
  <c r="AG72" i="28"/>
  <c r="AF72" i="28"/>
  <c r="AE72" i="28"/>
  <c r="AD72" i="28"/>
  <c r="AC72" i="28"/>
  <c r="AB72" i="28"/>
  <c r="AA72" i="28"/>
  <c r="Z72" i="28"/>
  <c r="Y72" i="28"/>
  <c r="X72" i="28"/>
  <c r="W72" i="28"/>
  <c r="V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2" i="28"/>
  <c r="AP52" i="28"/>
  <c r="AO52" i="28"/>
  <c r="AN52" i="28"/>
  <c r="AM52" i="28"/>
  <c r="AL52" i="28"/>
  <c r="AK52" i="28"/>
  <c r="AJ52" i="28"/>
  <c r="AI52" i="28"/>
  <c r="AH52" i="28"/>
  <c r="AG52" i="28"/>
  <c r="AF52" i="28"/>
  <c r="AE52" i="28"/>
  <c r="AD52" i="28"/>
  <c r="AC52" i="28"/>
  <c r="AB52" i="28"/>
  <c r="AA52" i="28"/>
  <c r="Z52" i="28"/>
  <c r="Y52" i="28"/>
  <c r="X52" i="28"/>
  <c r="W52" i="28"/>
  <c r="V51" i="28"/>
  <c r="AP51" i="28"/>
  <c r="AO51" i="28"/>
  <c r="AN51" i="28"/>
  <c r="AM51" i="28"/>
  <c r="AL51" i="28"/>
  <c r="AK51" i="28"/>
  <c r="AJ51" i="28"/>
  <c r="AI51" i="28"/>
  <c r="AH51" i="28"/>
  <c r="AG51" i="28"/>
  <c r="AF51" i="28"/>
  <c r="AE51" i="28"/>
  <c r="AD51" i="28"/>
  <c r="AC51" i="28"/>
  <c r="AB51" i="28"/>
  <c r="AA51" i="28"/>
  <c r="Z51" i="28"/>
  <c r="Y51" i="28"/>
  <c r="X51" i="28"/>
  <c r="W51" i="28"/>
  <c r="V50" i="28"/>
  <c r="AP50" i="28"/>
  <c r="AO50" i="28"/>
  <c r="AN50" i="28"/>
  <c r="AM50" i="28"/>
  <c r="AL50" i="28"/>
  <c r="AK50" i="28"/>
  <c r="AJ50" i="28"/>
  <c r="AI50" i="28"/>
  <c r="AH50" i="28"/>
  <c r="AG50" i="28"/>
  <c r="AF50" i="28"/>
  <c r="AE50" i="28"/>
  <c r="AD50" i="28"/>
  <c r="AC50" i="28"/>
  <c r="AB50" i="28"/>
  <c r="AA50" i="28"/>
  <c r="Z50" i="28"/>
  <c r="Y50" i="28"/>
  <c r="X50" i="28"/>
  <c r="W50" i="28"/>
  <c r="V49" i="28"/>
  <c r="AP49" i="28"/>
  <c r="AO49" i="28"/>
  <c r="AN49" i="28"/>
  <c r="AM49" i="28"/>
  <c r="AL49" i="28"/>
  <c r="AK49" i="28"/>
  <c r="AJ49" i="28"/>
  <c r="AI49" i="28"/>
  <c r="AH49" i="28"/>
  <c r="AG49" i="28"/>
  <c r="AF49" i="28"/>
  <c r="AE49" i="28"/>
  <c r="AD49" i="28"/>
  <c r="AC49" i="28"/>
  <c r="AB49" i="28"/>
  <c r="AA49" i="28"/>
  <c r="Z49" i="28"/>
  <c r="Y49" i="28"/>
  <c r="X49" i="28"/>
  <c r="W49" i="28"/>
  <c r="V48" i="28"/>
  <c r="AP48" i="28"/>
  <c r="AO48" i="28"/>
  <c r="AN48" i="28"/>
  <c r="AM48" i="28"/>
  <c r="AL48" i="28"/>
  <c r="AK48" i="28"/>
  <c r="AJ48" i="28"/>
  <c r="AI48" i="28"/>
  <c r="AH48" i="28"/>
  <c r="AG48" i="28"/>
  <c r="AF48" i="28"/>
  <c r="AE48" i="28"/>
  <c r="AD48" i="28"/>
  <c r="AC48" i="28"/>
  <c r="AB48" i="28"/>
  <c r="AA48" i="28"/>
  <c r="Z48" i="28"/>
  <c r="Y48" i="28"/>
  <c r="X48" i="28"/>
  <c r="W48" i="28"/>
  <c r="V47" i="28"/>
  <c r="AP47" i="28"/>
  <c r="AO47" i="28"/>
  <c r="AN47" i="28"/>
  <c r="AM47" i="28"/>
  <c r="AL47" i="28"/>
  <c r="AK47" i="28"/>
  <c r="AJ47" i="28"/>
  <c r="AI47" i="28"/>
  <c r="AH47" i="28"/>
  <c r="AG47" i="28"/>
  <c r="AF47" i="28"/>
  <c r="AE47" i="28"/>
  <c r="AD47" i="28"/>
  <c r="AC47" i="28"/>
  <c r="AB47" i="28"/>
  <c r="AA47" i="28"/>
  <c r="Z47" i="28"/>
  <c r="Y47" i="28"/>
  <c r="X47" i="28"/>
  <c r="W47" i="28"/>
  <c r="V46" i="28"/>
  <c r="AP46" i="28"/>
  <c r="AO46" i="28"/>
  <c r="AN46" i="28"/>
  <c r="AM46" i="28"/>
  <c r="AL46" i="28"/>
  <c r="AK46" i="28"/>
  <c r="AJ46" i="28"/>
  <c r="AI46" i="28"/>
  <c r="AH46" i="28"/>
  <c r="AG46" i="28"/>
  <c r="AF46" i="28"/>
  <c r="AE46" i="28"/>
  <c r="AD46" i="28"/>
  <c r="AC46" i="28"/>
  <c r="AB46" i="28"/>
  <c r="AA46" i="28"/>
  <c r="Z46" i="28"/>
  <c r="Y46" i="28"/>
  <c r="X46" i="28"/>
  <c r="W46" i="28"/>
  <c r="V45" i="28"/>
  <c r="AP45" i="28"/>
  <c r="AO45" i="28"/>
  <c r="AN45" i="28"/>
  <c r="AM45" i="28"/>
  <c r="AL45" i="28"/>
  <c r="AK45" i="28"/>
  <c r="AJ45" i="28"/>
  <c r="AI45" i="28"/>
  <c r="AH45" i="28"/>
  <c r="AG45" i="28"/>
  <c r="AF45" i="28"/>
  <c r="AE45" i="28"/>
  <c r="AD45" i="28"/>
  <c r="AC45" i="28"/>
  <c r="AB45" i="28"/>
  <c r="AA45" i="28"/>
  <c r="Z45" i="28"/>
  <c r="Y45" i="28"/>
  <c r="X45" i="28"/>
  <c r="W45" i="28"/>
  <c r="V44" i="28"/>
  <c r="AP44" i="28"/>
  <c r="AO44" i="28"/>
  <c r="AN44" i="28"/>
  <c r="AM44" i="28"/>
  <c r="AL44" i="28"/>
  <c r="AK44" i="28"/>
  <c r="AJ44" i="28"/>
  <c r="AI44" i="28"/>
  <c r="AH44" i="28"/>
  <c r="AG44" i="28"/>
  <c r="AF44" i="28"/>
  <c r="AE44" i="28"/>
  <c r="AD44" i="28"/>
  <c r="AC44" i="28"/>
  <c r="AB44" i="28"/>
  <c r="AA44" i="28"/>
  <c r="Z44" i="28"/>
  <c r="Y44" i="28"/>
  <c r="X44" i="28"/>
  <c r="W44" i="28"/>
  <c r="V43" i="28"/>
  <c r="AP43" i="28"/>
  <c r="AO43" i="28"/>
  <c r="AN43" i="28"/>
  <c r="AM43" i="28"/>
  <c r="AL43" i="28"/>
  <c r="AK43" i="28"/>
  <c r="AJ43" i="28"/>
  <c r="AI43" i="28"/>
  <c r="AH43" i="28"/>
  <c r="AG43" i="28"/>
  <c r="AF43" i="28"/>
  <c r="AE43" i="28"/>
  <c r="AD43" i="28"/>
  <c r="AC43" i="28"/>
  <c r="AB43" i="28"/>
  <c r="AA43" i="28"/>
  <c r="Z43" i="28"/>
  <c r="Y43" i="28"/>
  <c r="X43" i="28"/>
  <c r="W43" i="28"/>
  <c r="V42" i="28"/>
  <c r="AP42" i="28"/>
  <c r="AO42" i="28"/>
  <c r="AN42" i="28"/>
  <c r="AM42" i="28"/>
  <c r="AL42" i="28"/>
  <c r="AK42" i="28"/>
  <c r="AJ42" i="28"/>
  <c r="AI42" i="28"/>
  <c r="AH42" i="28"/>
  <c r="AG42" i="28"/>
  <c r="AF42" i="28"/>
  <c r="AE42" i="28"/>
  <c r="AD42" i="28"/>
  <c r="AC42" i="28"/>
  <c r="AB42" i="28"/>
  <c r="AA42" i="28"/>
  <c r="Z42" i="28"/>
  <c r="Y42" i="28"/>
  <c r="X42" i="28"/>
  <c r="W42" i="28"/>
  <c r="V41" i="28"/>
  <c r="AP41" i="28"/>
  <c r="AO41" i="28"/>
  <c r="AN41" i="28"/>
  <c r="AM41" i="28"/>
  <c r="AL41" i="28"/>
  <c r="AK41" i="28"/>
  <c r="AJ41" i="28"/>
  <c r="AI41" i="28"/>
  <c r="AH41" i="28"/>
  <c r="AG41" i="28"/>
  <c r="AF41" i="28"/>
  <c r="AE41" i="28"/>
  <c r="AD41" i="28"/>
  <c r="AC41" i="28"/>
  <c r="AB41" i="28"/>
  <c r="AA41" i="28"/>
  <c r="Z41" i="28"/>
  <c r="Y41" i="28"/>
  <c r="X41" i="28"/>
  <c r="W41" i="28"/>
  <c r="V40" i="28"/>
  <c r="AP40" i="28"/>
  <c r="AO40" i="28"/>
  <c r="AN40" i="28"/>
  <c r="AM40" i="28"/>
  <c r="AL40" i="28"/>
  <c r="AK40" i="28"/>
  <c r="AJ40" i="28"/>
  <c r="AI40" i="28"/>
  <c r="AH40" i="28"/>
  <c r="AG40" i="28"/>
  <c r="AF40" i="28"/>
  <c r="AE40" i="28"/>
  <c r="AD40" i="28"/>
  <c r="AC40" i="28"/>
  <c r="AB40" i="28"/>
  <c r="AA40" i="28"/>
  <c r="Z40" i="28"/>
  <c r="Y40" i="28"/>
  <c r="X40" i="28"/>
  <c r="W40" i="28"/>
  <c r="V39" i="28"/>
  <c r="AP39" i="28"/>
  <c r="AO39" i="28"/>
  <c r="AN39" i="28"/>
  <c r="AM39" i="28"/>
  <c r="AL39" i="28"/>
  <c r="AK39" i="28"/>
  <c r="AJ39" i="28"/>
  <c r="AI39" i="28"/>
  <c r="AH39" i="28"/>
  <c r="AG39" i="28"/>
  <c r="AF39" i="28"/>
  <c r="AE39" i="28"/>
  <c r="AD39" i="28"/>
  <c r="AC39" i="28"/>
  <c r="AB39" i="28"/>
  <c r="AA39" i="28"/>
  <c r="Z39" i="28"/>
  <c r="Y39" i="28"/>
  <c r="X39" i="28"/>
  <c r="W39" i="28"/>
  <c r="V38" i="28"/>
  <c r="AP38" i="28"/>
  <c r="AO38" i="28"/>
  <c r="AN38" i="28"/>
  <c r="AM38" i="28"/>
  <c r="AL38" i="28"/>
  <c r="AK38" i="28"/>
  <c r="AJ38" i="28"/>
  <c r="AI38" i="28"/>
  <c r="AH38" i="28"/>
  <c r="AG38" i="28"/>
  <c r="AF38" i="28"/>
  <c r="AE38" i="28"/>
  <c r="AD38" i="28"/>
  <c r="AC38" i="28"/>
  <c r="AB38" i="28"/>
  <c r="AA38" i="28"/>
  <c r="Z38" i="28"/>
  <c r="Y38" i="28"/>
  <c r="X38" i="28"/>
  <c r="W38" i="28"/>
  <c r="V37" i="28"/>
  <c r="AP37" i="28"/>
  <c r="AO37" i="28"/>
  <c r="AN37" i="28"/>
  <c r="AM37" i="28"/>
  <c r="AL37" i="28"/>
  <c r="AK37" i="28"/>
  <c r="AJ37" i="28"/>
  <c r="AI37" i="28"/>
  <c r="AH37" i="28"/>
  <c r="AG37" i="28"/>
  <c r="AF37" i="28"/>
  <c r="AE37" i="28"/>
  <c r="AD37" i="28"/>
  <c r="AC37" i="28"/>
  <c r="AB37" i="28"/>
  <c r="AA37" i="28"/>
  <c r="Z37" i="28"/>
  <c r="Y37" i="28"/>
  <c r="X37" i="28"/>
  <c r="W37" i="28"/>
  <c r="V36" i="28"/>
  <c r="AP36" i="28"/>
  <c r="AO36" i="28"/>
  <c r="AN36" i="28"/>
  <c r="AM36" i="28"/>
  <c r="AL36" i="28"/>
  <c r="AK36" i="28"/>
  <c r="AJ36" i="28"/>
  <c r="AI36" i="28"/>
  <c r="AH36" i="28"/>
  <c r="AG36" i="28"/>
  <c r="AF36" i="28"/>
  <c r="AE36" i="28"/>
  <c r="AD36" i="28"/>
  <c r="AC36" i="28"/>
  <c r="AB36" i="28"/>
  <c r="AA36" i="28"/>
  <c r="Z36" i="28"/>
  <c r="Y36" i="28"/>
  <c r="X36" i="28"/>
  <c r="W36" i="28"/>
  <c r="V35" i="28"/>
  <c r="AP35" i="28"/>
  <c r="AO35" i="28"/>
  <c r="AN35" i="28"/>
  <c r="AM35" i="28"/>
  <c r="AL35" i="28"/>
  <c r="AK35" i="28"/>
  <c r="AJ35" i="28"/>
  <c r="AI35" i="28"/>
  <c r="AH35" i="28"/>
  <c r="AG35" i="28"/>
  <c r="AF35" i="28"/>
  <c r="AE35" i="28"/>
  <c r="AD35" i="28"/>
  <c r="AC35" i="28"/>
  <c r="AB35" i="28"/>
  <c r="AA35" i="28"/>
  <c r="Z35" i="28"/>
  <c r="Y35" i="28"/>
  <c r="X35" i="28"/>
  <c r="W35" i="28"/>
  <c r="V34" i="28"/>
  <c r="AP34" i="28"/>
  <c r="AO34" i="28"/>
  <c r="AN34" i="28"/>
  <c r="AM34" i="28"/>
  <c r="AL34" i="28"/>
  <c r="AK34" i="28"/>
  <c r="AJ34" i="28"/>
  <c r="AI34" i="28"/>
  <c r="AH34" i="28"/>
  <c r="AG34" i="28"/>
  <c r="AF34" i="28"/>
  <c r="AE34" i="28"/>
  <c r="AD34" i="28"/>
  <c r="AC34" i="28"/>
  <c r="AB34" i="28"/>
  <c r="AA34" i="28"/>
  <c r="Z34" i="28"/>
  <c r="Y34" i="28"/>
  <c r="X34" i="28"/>
  <c r="W34" i="28"/>
  <c r="V33" i="28"/>
  <c r="AP33" i="28"/>
  <c r="AO33" i="28"/>
  <c r="AN33" i="28"/>
  <c r="AM33" i="28"/>
  <c r="AL33" i="28"/>
  <c r="AK33" i="28"/>
  <c r="AJ33" i="28"/>
  <c r="AI33" i="28"/>
  <c r="AH33" i="28"/>
  <c r="AG33" i="28"/>
  <c r="AF33" i="28"/>
  <c r="AE33" i="28"/>
  <c r="AD33" i="28"/>
  <c r="AC33" i="28"/>
  <c r="AB33" i="28"/>
  <c r="AA33" i="28"/>
  <c r="Z33" i="28"/>
  <c r="Y33" i="28"/>
  <c r="X33" i="28"/>
  <c r="W33" i="28"/>
  <c r="V32" i="28"/>
  <c r="AP32" i="28"/>
  <c r="AO32" i="28"/>
  <c r="AN32" i="28"/>
  <c r="AM32" i="28"/>
  <c r="AL32" i="28"/>
  <c r="AK32" i="28"/>
  <c r="AJ32" i="28"/>
  <c r="AI32" i="28"/>
  <c r="AH32" i="28"/>
  <c r="AG32" i="28"/>
  <c r="AF32" i="28"/>
  <c r="AE32" i="28"/>
  <c r="AD32" i="28"/>
  <c r="AC32" i="28"/>
  <c r="AB32" i="28"/>
  <c r="AA32" i="28"/>
  <c r="Z32" i="28"/>
  <c r="Y32" i="28"/>
  <c r="X32" i="28"/>
  <c r="W32" i="28"/>
  <c r="V31" i="28"/>
  <c r="AP31" i="28"/>
  <c r="AO31" i="28"/>
  <c r="AN31" i="28"/>
  <c r="AM31" i="28"/>
  <c r="AL31" i="28"/>
  <c r="AK31" i="28"/>
  <c r="AJ31" i="28"/>
  <c r="AI31" i="28"/>
  <c r="AH31" i="28"/>
  <c r="AG31" i="28"/>
  <c r="AF31" i="28"/>
  <c r="AE31" i="28"/>
  <c r="AD31" i="28"/>
  <c r="AC31" i="28"/>
  <c r="AB31" i="28"/>
  <c r="AA31" i="28"/>
  <c r="Z31" i="28"/>
  <c r="Y31" i="28"/>
  <c r="X31" i="28"/>
  <c r="W31" i="28"/>
  <c r="V30" i="28"/>
  <c r="AP30" i="28"/>
  <c r="AO30" i="28"/>
  <c r="AN30" i="28"/>
  <c r="AM30" i="28"/>
  <c r="AL30" i="28"/>
  <c r="AK30" i="28"/>
  <c r="AJ30" i="28"/>
  <c r="AI30" i="28"/>
  <c r="AH30" i="28"/>
  <c r="AG30" i="28"/>
  <c r="AF30" i="28"/>
  <c r="AE30" i="28"/>
  <c r="AD30" i="28"/>
  <c r="AC30" i="28"/>
  <c r="AB30" i="28"/>
  <c r="AA30" i="28"/>
  <c r="Z30" i="28"/>
  <c r="Y30" i="28"/>
  <c r="X30" i="28"/>
  <c r="W30" i="28"/>
  <c r="V29" i="28"/>
  <c r="AP29" i="28"/>
  <c r="AO29" i="28"/>
  <c r="AN29" i="28"/>
  <c r="AM29" i="28"/>
  <c r="AL29" i="28"/>
  <c r="AK29" i="28"/>
  <c r="AJ29" i="28"/>
  <c r="AI29" i="28"/>
  <c r="AH29" i="28"/>
  <c r="AG29" i="28"/>
  <c r="AF29" i="28"/>
  <c r="AE29" i="28"/>
  <c r="AD29" i="28"/>
  <c r="AC29" i="28"/>
  <c r="AB29" i="28"/>
  <c r="AA29" i="28"/>
  <c r="Z29" i="28"/>
  <c r="Y29" i="28"/>
  <c r="X29" i="28"/>
  <c r="W29" i="28"/>
  <c r="V28" i="28"/>
  <c r="AP28" i="28"/>
  <c r="AO28" i="28"/>
  <c r="AN28" i="28"/>
  <c r="AM28" i="28"/>
  <c r="AL28" i="28"/>
  <c r="AK28" i="28"/>
  <c r="AJ28" i="28"/>
  <c r="AI28" i="28"/>
  <c r="AH28" i="28"/>
  <c r="AG28" i="28"/>
  <c r="AF28" i="28"/>
  <c r="AE28" i="28"/>
  <c r="AD28" i="28"/>
  <c r="AC28" i="28"/>
  <c r="AB28" i="28"/>
  <c r="AA28" i="28"/>
  <c r="Z28" i="28"/>
  <c r="Y28" i="28"/>
  <c r="X28" i="28"/>
  <c r="W28" i="28"/>
  <c r="V27" i="28"/>
  <c r="AP27" i="28"/>
  <c r="AO27" i="28"/>
  <c r="AN27" i="28"/>
  <c r="AM27" i="28"/>
  <c r="AL27" i="28"/>
  <c r="AK27" i="28"/>
  <c r="AJ27" i="28"/>
  <c r="AI27" i="28"/>
  <c r="AH27" i="28"/>
  <c r="AG27" i="28"/>
  <c r="AF27" i="28"/>
  <c r="AE27" i="28"/>
  <c r="AD27" i="28"/>
  <c r="AC27" i="28"/>
  <c r="AB27" i="28"/>
  <c r="AA27" i="28"/>
  <c r="Z27" i="28"/>
  <c r="Y27" i="28"/>
  <c r="X27" i="28"/>
  <c r="W27" i="28"/>
  <c r="V26" i="28"/>
  <c r="AP26" i="28"/>
  <c r="AO26" i="28"/>
  <c r="AN26" i="28"/>
  <c r="AM26" i="28"/>
  <c r="AL26" i="28"/>
  <c r="AK26" i="28"/>
  <c r="AJ26" i="28"/>
  <c r="AI26" i="28"/>
  <c r="AH26" i="28"/>
  <c r="AG26" i="28"/>
  <c r="AF26" i="28"/>
  <c r="AE26" i="28"/>
  <c r="AD26" i="28"/>
  <c r="AC26" i="28"/>
  <c r="AB26" i="28"/>
  <c r="AA26" i="28"/>
  <c r="Z26" i="28"/>
  <c r="Y26" i="28"/>
  <c r="X26" i="28"/>
  <c r="W26" i="28"/>
  <c r="V25" i="28"/>
  <c r="AP25" i="28"/>
  <c r="AO25" i="28"/>
  <c r="AN25" i="28"/>
  <c r="AM25" i="28"/>
  <c r="AL25" i="28"/>
  <c r="AK25" i="28"/>
  <c r="AJ25" i="28"/>
  <c r="AI25" i="28"/>
  <c r="AH25" i="28"/>
  <c r="AG25" i="28"/>
  <c r="AF25" i="28"/>
  <c r="AE25" i="28"/>
  <c r="AD25" i="28"/>
  <c r="AC25" i="28"/>
  <c r="AB25" i="28"/>
  <c r="AA25" i="28"/>
  <c r="Z25" i="28"/>
  <c r="Y25" i="28"/>
  <c r="X25" i="28"/>
  <c r="W25" i="28"/>
  <c r="V24" i="28"/>
  <c r="AP24" i="28"/>
  <c r="AO24" i="28"/>
  <c r="AN24" i="28"/>
  <c r="AM24" i="28"/>
  <c r="AL24" i="28"/>
  <c r="AK24" i="28"/>
  <c r="AJ24" i="28"/>
  <c r="AI24" i="28"/>
  <c r="AH24" i="28"/>
  <c r="AG24" i="28"/>
  <c r="AF24" i="28"/>
  <c r="AE24" i="28"/>
  <c r="AD24" i="28"/>
  <c r="AC24" i="28"/>
  <c r="AB24" i="28"/>
  <c r="AA24" i="28"/>
  <c r="Z24" i="28"/>
  <c r="Y24" i="28"/>
  <c r="X24" i="28"/>
  <c r="W24" i="28"/>
  <c r="V23" i="28"/>
  <c r="AP23" i="28"/>
  <c r="AO23" i="28"/>
  <c r="AN23" i="28"/>
  <c r="AM23" i="28"/>
  <c r="AL23" i="28"/>
  <c r="AK23" i="28"/>
  <c r="AJ23" i="28"/>
  <c r="AI23" i="28"/>
  <c r="AH23" i="28"/>
  <c r="AG23" i="28"/>
  <c r="AF23" i="28"/>
  <c r="AE23" i="28"/>
  <c r="AD23" i="28"/>
  <c r="AC23" i="28"/>
  <c r="AB23" i="28"/>
  <c r="AA23" i="28"/>
  <c r="Z23" i="28"/>
  <c r="Y23" i="28"/>
  <c r="X23" i="28"/>
  <c r="W23" i="28"/>
  <c r="V22" i="28"/>
  <c r="AP22" i="28"/>
  <c r="AO22" i="28"/>
  <c r="AN22" i="28"/>
  <c r="AM22" i="28"/>
  <c r="AL22" i="28"/>
  <c r="AK22" i="28"/>
  <c r="AJ22" i="28"/>
  <c r="AI22" i="28"/>
  <c r="AH22" i="28"/>
  <c r="AG22" i="28"/>
  <c r="AF22" i="28"/>
  <c r="AE22" i="28"/>
  <c r="AD22" i="28"/>
  <c r="AC22" i="28"/>
  <c r="AB22" i="28"/>
  <c r="AA22" i="28"/>
  <c r="Z22" i="28"/>
  <c r="Y22" i="28"/>
  <c r="X22" i="28"/>
  <c r="W22" i="28"/>
  <c r="V21" i="28"/>
  <c r="AP21" i="28"/>
  <c r="AO21" i="28"/>
  <c r="AN21" i="28"/>
  <c r="AM21" i="28"/>
  <c r="AL21" i="28"/>
  <c r="AK21" i="28"/>
  <c r="AJ21" i="28"/>
  <c r="AI21" i="28"/>
  <c r="AH21" i="28"/>
  <c r="AG21" i="28"/>
  <c r="AF21" i="28"/>
  <c r="AE21" i="28"/>
  <c r="AD21" i="28"/>
  <c r="AC21" i="28"/>
  <c r="AB21" i="28"/>
  <c r="AA21" i="28"/>
  <c r="Z21" i="28"/>
  <c r="Y21" i="28"/>
  <c r="X21" i="28"/>
  <c r="W21" i="28"/>
  <c r="V20" i="28"/>
  <c r="AP20" i="28"/>
  <c r="AO20" i="28"/>
  <c r="AN20" i="28"/>
  <c r="AM20" i="28"/>
  <c r="AL20" i="28"/>
  <c r="AK20" i="28"/>
  <c r="AJ20" i="28"/>
  <c r="AI20" i="28"/>
  <c r="AH20" i="28"/>
  <c r="AG20" i="28"/>
  <c r="AF20" i="28"/>
  <c r="AE20" i="28"/>
  <c r="AD20" i="28"/>
  <c r="AC20" i="28"/>
  <c r="AB20" i="28"/>
  <c r="AA20" i="28"/>
  <c r="Z20" i="28"/>
  <c r="Y20" i="28"/>
  <c r="X20" i="28"/>
  <c r="W20" i="28"/>
  <c r="V19" i="28"/>
  <c r="AP19" i="28"/>
  <c r="AO19" i="28"/>
  <c r="AN19" i="28"/>
  <c r="AM19" i="28"/>
  <c r="AL19" i="28"/>
  <c r="AK19" i="28"/>
  <c r="AJ19" i="28"/>
  <c r="AI19" i="28"/>
  <c r="AH19" i="28"/>
  <c r="AG19" i="28"/>
  <c r="AF19" i="28"/>
  <c r="AE19" i="28"/>
  <c r="AD19" i="28"/>
  <c r="AC19" i="28"/>
  <c r="AB19" i="28"/>
  <c r="AA19" i="28"/>
  <c r="Z19" i="28"/>
  <c r="Y19" i="28"/>
  <c r="X19" i="28"/>
  <c r="W19" i="28"/>
  <c r="V18" i="28"/>
  <c r="AP18" i="28"/>
  <c r="AO18" i="28"/>
  <c r="AN18" i="28"/>
  <c r="AM18" i="28"/>
  <c r="AL18" i="28"/>
  <c r="AK18" i="28"/>
  <c r="AJ18" i="28"/>
  <c r="AI18" i="28"/>
  <c r="AH18" i="28"/>
  <c r="AG18" i="28"/>
  <c r="AF18" i="28"/>
  <c r="AE18" i="28"/>
  <c r="AD18" i="28"/>
  <c r="AC18" i="28"/>
  <c r="AB18" i="28"/>
  <c r="AA18" i="28"/>
  <c r="Z18" i="28"/>
  <c r="Y18" i="28"/>
  <c r="X18" i="28"/>
  <c r="W18" i="28"/>
  <c r="V17" i="28"/>
  <c r="AP17" i="28"/>
  <c r="AO17" i="28"/>
  <c r="AN17" i="28"/>
  <c r="AM17" i="28"/>
  <c r="AL17" i="28"/>
  <c r="AK17" i="28"/>
  <c r="AJ17" i="28"/>
  <c r="AI17" i="28"/>
  <c r="AH17" i="28"/>
  <c r="AG17" i="28"/>
  <c r="AF17" i="28"/>
  <c r="AE17" i="28"/>
  <c r="AD17" i="28"/>
  <c r="AC17" i="28"/>
  <c r="AB17" i="28"/>
  <c r="AA17" i="28"/>
  <c r="Z17" i="28"/>
  <c r="Y17" i="28"/>
  <c r="X17" i="28"/>
  <c r="W17" i="28"/>
  <c r="V16" i="28"/>
  <c r="AP16" i="28"/>
  <c r="AO16" i="28"/>
  <c r="AN16" i="28"/>
  <c r="AM16" i="28"/>
  <c r="AL16" i="28"/>
  <c r="AK16" i="28"/>
  <c r="AJ16" i="28"/>
  <c r="AI16" i="28"/>
  <c r="AH16" i="28"/>
  <c r="AG16" i="28"/>
  <c r="AF16" i="28"/>
  <c r="AE16" i="28"/>
  <c r="AD16" i="28"/>
  <c r="AC16" i="28"/>
  <c r="AB16" i="28"/>
  <c r="AA16" i="28"/>
  <c r="Z16" i="28"/>
  <c r="Y16" i="28"/>
  <c r="X16" i="28"/>
  <c r="W16" i="28"/>
  <c r="V15" i="28"/>
  <c r="AP15" i="28"/>
  <c r="AO15" i="28"/>
  <c r="AN15" i="28"/>
  <c r="AM15" i="28"/>
  <c r="AL15" i="28"/>
  <c r="AK15" i="28"/>
  <c r="AJ15" i="28"/>
  <c r="AI15" i="28"/>
  <c r="AH15" i="28"/>
  <c r="AG15" i="28"/>
  <c r="AF15" i="28"/>
  <c r="AE15" i="28"/>
  <c r="AD15" i="28"/>
  <c r="AC15" i="28"/>
  <c r="AB15" i="28"/>
  <c r="AA15" i="28"/>
  <c r="Z15" i="28"/>
  <c r="Y15" i="28"/>
  <c r="X15" i="28"/>
  <c r="W15" i="28"/>
  <c r="V14" i="28"/>
  <c r="AP14" i="28"/>
  <c r="AO14" i="28"/>
  <c r="AN14" i="28"/>
  <c r="AM14" i="28"/>
  <c r="AL14" i="28"/>
  <c r="AK14" i="28"/>
  <c r="AJ14" i="28"/>
  <c r="AI14" i="28"/>
  <c r="AH14" i="28"/>
  <c r="AG14" i="28"/>
  <c r="AF14" i="28"/>
  <c r="AE14" i="28"/>
  <c r="AD14" i="28"/>
  <c r="AC14" i="28"/>
  <c r="AB14" i="28"/>
  <c r="AA14" i="28"/>
  <c r="Z14" i="28"/>
  <c r="Y14" i="28"/>
  <c r="X14" i="28"/>
  <c r="W14" i="28"/>
  <c r="V13" i="28"/>
  <c r="AP13" i="28"/>
  <c r="AO13" i="28"/>
  <c r="AN13" i="28"/>
  <c r="AM13" i="28"/>
  <c r="AL13" i="28"/>
  <c r="AK13" i="28"/>
  <c r="AJ13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2" i="28"/>
  <c r="AP12" i="28"/>
  <c r="AO12" i="28"/>
  <c r="AN12" i="28"/>
  <c r="AM12" i="28"/>
  <c r="AL12" i="28"/>
  <c r="AK12" i="28"/>
  <c r="AJ12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1" i="28"/>
  <c r="AP11" i="28"/>
  <c r="AO11" i="28"/>
  <c r="AN11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0" i="28"/>
  <c r="AP10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9" i="28"/>
  <c r="AP9" i="28"/>
  <c r="AO9" i="28"/>
  <c r="AN9" i="28"/>
  <c r="AM9" i="28"/>
  <c r="AL9" i="28"/>
  <c r="AK9" i="28"/>
  <c r="AJ9" i="28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8" i="28"/>
  <c r="AP8" i="28"/>
  <c r="AO8" i="28"/>
  <c r="AN8" i="28"/>
  <c r="AM8" i="28"/>
  <c r="AL8" i="28"/>
  <c r="AK8" i="28"/>
  <c r="AJ8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7" i="28"/>
  <c r="AP7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6" i="28"/>
  <c r="AP6" i="28"/>
  <c r="AO6" i="28"/>
  <c r="AN6" i="28"/>
  <c r="AM6" i="28"/>
  <c r="AL6" i="28"/>
  <c r="AK6" i="28"/>
  <c r="AJ6" i="28"/>
  <c r="AI6" i="28"/>
  <c r="AH6" i="28"/>
  <c r="AG6" i="28"/>
  <c r="AF6" i="28"/>
  <c r="AE6" i="28"/>
  <c r="AD6" i="28"/>
  <c r="AC6" i="28"/>
  <c r="AB6" i="28"/>
  <c r="AA6" i="28"/>
  <c r="Z6" i="28"/>
  <c r="Y6" i="28"/>
  <c r="X6" i="28"/>
  <c r="W6" i="28"/>
  <c r="V5" i="28"/>
  <c r="AP5" i="28"/>
  <c r="AO5" i="28"/>
  <c r="AN5" i="28"/>
  <c r="AM5" i="28"/>
  <c r="AL5" i="28"/>
  <c r="AK5" i="28"/>
  <c r="AJ5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4" i="28"/>
  <c r="AP4" i="28"/>
  <c r="AO4" i="28"/>
  <c r="AN4" i="28"/>
  <c r="AM4" i="28"/>
  <c r="AL4" i="28"/>
  <c r="AK4" i="28"/>
  <c r="AJ4" i="28"/>
  <c r="AI4" i="28"/>
  <c r="AH4" i="28"/>
  <c r="AG4" i="28"/>
  <c r="AF4" i="28"/>
  <c r="AE4" i="28"/>
  <c r="AD4" i="28"/>
  <c r="AC4" i="28"/>
  <c r="AB4" i="28"/>
  <c r="AA4" i="28"/>
  <c r="Z4" i="28"/>
  <c r="Y4" i="28"/>
  <c r="X4" i="28"/>
  <c r="W4" i="28"/>
  <c r="V3" i="28"/>
  <c r="AP3" i="28"/>
  <c r="AO3" i="28"/>
  <c r="AN3" i="28"/>
  <c r="AM3" i="28"/>
  <c r="AL3" i="28"/>
  <c r="AK3" i="28"/>
  <c r="AJ3" i="28"/>
  <c r="AI3" i="28"/>
  <c r="AH3" i="28"/>
  <c r="AG3" i="28"/>
  <c r="AF3" i="28"/>
  <c r="AE3" i="28"/>
  <c r="AD3" i="28"/>
  <c r="AC3" i="28"/>
  <c r="AB3" i="28"/>
  <c r="AA3" i="28"/>
  <c r="Z3" i="28"/>
  <c r="Y3" i="28"/>
  <c r="X3" i="28"/>
  <c r="W3" i="28"/>
  <c r="V2" i="28"/>
  <c r="AP2" i="28"/>
  <c r="AO2" i="28"/>
  <c r="AN2" i="28"/>
  <c r="AM2" i="28"/>
  <c r="AL2" i="28"/>
  <c r="AK2" i="28"/>
  <c r="AJ2" i="28"/>
  <c r="AI2" i="28"/>
  <c r="AH2" i="28"/>
  <c r="AG2" i="28"/>
  <c r="AF2" i="28"/>
  <c r="AE2" i="28"/>
  <c r="AD2" i="28"/>
  <c r="AC2" i="28"/>
  <c r="AB2" i="28"/>
  <c r="AA2" i="28"/>
  <c r="Z2" i="28"/>
  <c r="Y2" i="28"/>
  <c r="X2" i="28"/>
  <c r="W2" i="28"/>
  <c r="V177" i="27"/>
  <c r="AP177" i="27"/>
  <c r="AO177" i="27"/>
  <c r="AN177" i="27"/>
  <c r="AM177" i="27"/>
  <c r="AL177" i="27"/>
  <c r="AK177" i="27"/>
  <c r="AJ177" i="27"/>
  <c r="AI177" i="27"/>
  <c r="AH177" i="27"/>
  <c r="AG177" i="27"/>
  <c r="AF177" i="27"/>
  <c r="AE177" i="27"/>
  <c r="AD177" i="27"/>
  <c r="AC177" i="27"/>
  <c r="AB177" i="27"/>
  <c r="AA177" i="27"/>
  <c r="Z177" i="27"/>
  <c r="Y177" i="27"/>
  <c r="X177" i="27"/>
  <c r="W177" i="27"/>
  <c r="V176" i="27"/>
  <c r="AP176" i="27"/>
  <c r="AO176" i="27"/>
  <c r="AN176" i="27"/>
  <c r="AM176" i="27"/>
  <c r="AL176" i="27"/>
  <c r="AK176" i="27"/>
  <c r="AJ176" i="27"/>
  <c r="AI176" i="27"/>
  <c r="AH176" i="27"/>
  <c r="AG176" i="27"/>
  <c r="AF176" i="27"/>
  <c r="AE176" i="27"/>
  <c r="AD176" i="27"/>
  <c r="AC176" i="27"/>
  <c r="AB176" i="27"/>
  <c r="AA176" i="27"/>
  <c r="Z176" i="27"/>
  <c r="Y176" i="27"/>
  <c r="X176" i="27"/>
  <c r="W176" i="27"/>
  <c r="V175" i="27"/>
  <c r="AP175" i="27"/>
  <c r="AO175" i="27"/>
  <c r="AN175" i="27"/>
  <c r="AM175" i="27"/>
  <c r="AL175" i="27"/>
  <c r="AK175" i="27"/>
  <c r="AJ175" i="27"/>
  <c r="AI175" i="27"/>
  <c r="AH175" i="27"/>
  <c r="AG175" i="27"/>
  <c r="AF175" i="27"/>
  <c r="AE175" i="27"/>
  <c r="AD175" i="27"/>
  <c r="AC175" i="27"/>
  <c r="AB175" i="27"/>
  <c r="AA175" i="27"/>
  <c r="Z175" i="27"/>
  <c r="Y175" i="27"/>
  <c r="X175" i="27"/>
  <c r="W175" i="27"/>
  <c r="V174" i="27"/>
  <c r="AP174" i="27"/>
  <c r="AO174" i="27"/>
  <c r="AN174" i="27"/>
  <c r="AM174" i="27"/>
  <c r="AL174" i="27"/>
  <c r="AK174" i="27"/>
  <c r="AJ174" i="27"/>
  <c r="AI174" i="27"/>
  <c r="AH174" i="27"/>
  <c r="AG174" i="27"/>
  <c r="AF174" i="27"/>
  <c r="AE174" i="27"/>
  <c r="AD174" i="27"/>
  <c r="AC174" i="27"/>
  <c r="AB174" i="27"/>
  <c r="AA174" i="27"/>
  <c r="Z174" i="27"/>
  <c r="Y174" i="27"/>
  <c r="X174" i="27"/>
  <c r="W174" i="27"/>
  <c r="V173" i="27"/>
  <c r="AP173" i="27"/>
  <c r="AO173" i="27"/>
  <c r="AN173" i="27"/>
  <c r="AM173" i="27"/>
  <c r="AL173" i="27"/>
  <c r="AK173" i="27"/>
  <c r="AJ173" i="27"/>
  <c r="AI173" i="27"/>
  <c r="AH173" i="27"/>
  <c r="AG173" i="27"/>
  <c r="AF173" i="27"/>
  <c r="AE173" i="27"/>
  <c r="AD173" i="27"/>
  <c r="AC173" i="27"/>
  <c r="AB173" i="27"/>
  <c r="AA173" i="27"/>
  <c r="Z173" i="27"/>
  <c r="Y173" i="27"/>
  <c r="X173" i="27"/>
  <c r="W173" i="27"/>
  <c r="V172" i="27"/>
  <c r="AP172" i="27"/>
  <c r="AO172" i="27"/>
  <c r="AN172" i="27"/>
  <c r="AM172" i="27"/>
  <c r="AL172" i="27"/>
  <c r="AK172" i="27"/>
  <c r="AJ172" i="27"/>
  <c r="AI172" i="27"/>
  <c r="AH172" i="27"/>
  <c r="AG172" i="27"/>
  <c r="AF172" i="27"/>
  <c r="AE172" i="27"/>
  <c r="AD172" i="27"/>
  <c r="AC172" i="27"/>
  <c r="AB172" i="27"/>
  <c r="AA172" i="27"/>
  <c r="Z172" i="27"/>
  <c r="Y172" i="27"/>
  <c r="X172" i="27"/>
  <c r="W172" i="27"/>
  <c r="V171" i="27"/>
  <c r="AP171" i="27"/>
  <c r="AO171" i="27"/>
  <c r="AN171" i="27"/>
  <c r="AM171" i="27"/>
  <c r="AL171" i="27"/>
  <c r="AK171" i="27"/>
  <c r="AJ171" i="27"/>
  <c r="AI171" i="27"/>
  <c r="AH171" i="27"/>
  <c r="AG171" i="27"/>
  <c r="AF171" i="27"/>
  <c r="AE171" i="27"/>
  <c r="AD171" i="27"/>
  <c r="AC171" i="27"/>
  <c r="AB171" i="27"/>
  <c r="AA171" i="27"/>
  <c r="Z171" i="27"/>
  <c r="Y171" i="27"/>
  <c r="X171" i="27"/>
  <c r="W171" i="27"/>
  <c r="V170" i="27"/>
  <c r="AP170" i="27"/>
  <c r="AO170" i="27"/>
  <c r="AN170" i="27"/>
  <c r="AM170" i="27"/>
  <c r="AL170" i="27"/>
  <c r="AK170" i="27"/>
  <c r="AJ170" i="27"/>
  <c r="AI170" i="27"/>
  <c r="AH170" i="27"/>
  <c r="AG170" i="27"/>
  <c r="AF170" i="27"/>
  <c r="AE170" i="27"/>
  <c r="AD170" i="27"/>
  <c r="AC170" i="27"/>
  <c r="AB170" i="27"/>
  <c r="AA170" i="27"/>
  <c r="Z170" i="27"/>
  <c r="Y170" i="27"/>
  <c r="X170" i="27"/>
  <c r="W170" i="27"/>
  <c r="V169" i="27"/>
  <c r="AP169" i="27"/>
  <c r="AO169" i="27"/>
  <c r="AN169" i="27"/>
  <c r="AM169" i="27"/>
  <c r="AL169" i="27"/>
  <c r="AK169" i="27"/>
  <c r="AJ169" i="27"/>
  <c r="AI169" i="27"/>
  <c r="AH169" i="27"/>
  <c r="AG169" i="27"/>
  <c r="AF169" i="27"/>
  <c r="AE169" i="27"/>
  <c r="AD169" i="27"/>
  <c r="AC169" i="27"/>
  <c r="AB169" i="27"/>
  <c r="AA169" i="27"/>
  <c r="Z169" i="27"/>
  <c r="Y169" i="27"/>
  <c r="X169" i="27"/>
  <c r="W169" i="27"/>
  <c r="V168" i="27"/>
  <c r="AP168" i="27"/>
  <c r="AO168" i="27"/>
  <c r="AN168" i="27"/>
  <c r="AM168" i="27"/>
  <c r="AL168" i="27"/>
  <c r="AK168" i="27"/>
  <c r="AJ168" i="27"/>
  <c r="AI168" i="27"/>
  <c r="AH168" i="27"/>
  <c r="AG168" i="27"/>
  <c r="AF168" i="27"/>
  <c r="AE168" i="27"/>
  <c r="AD168" i="27"/>
  <c r="AC168" i="27"/>
  <c r="AB168" i="27"/>
  <c r="AA168" i="27"/>
  <c r="Z168" i="27"/>
  <c r="Y168" i="27"/>
  <c r="X168" i="27"/>
  <c r="W168" i="27"/>
  <c r="V167" i="27"/>
  <c r="AP167" i="27"/>
  <c r="AO167" i="27"/>
  <c r="AN167" i="27"/>
  <c r="AM167" i="27"/>
  <c r="AL167" i="27"/>
  <c r="AK167" i="27"/>
  <c r="AJ167" i="27"/>
  <c r="AI167" i="27"/>
  <c r="AH167" i="27"/>
  <c r="AG167" i="27"/>
  <c r="AF167" i="27"/>
  <c r="AE167" i="27"/>
  <c r="AD167" i="27"/>
  <c r="AC167" i="27"/>
  <c r="AB167" i="27"/>
  <c r="AA167" i="27"/>
  <c r="Z167" i="27"/>
  <c r="Y167" i="27"/>
  <c r="X167" i="27"/>
  <c r="W167" i="27"/>
  <c r="V166" i="27"/>
  <c r="AP166" i="27"/>
  <c r="AO166" i="27"/>
  <c r="AN166" i="27"/>
  <c r="AM166" i="27"/>
  <c r="AL166" i="27"/>
  <c r="AK166" i="27"/>
  <c r="AJ166" i="27"/>
  <c r="AI166" i="27"/>
  <c r="AH166" i="27"/>
  <c r="AG166" i="27"/>
  <c r="AF166" i="27"/>
  <c r="AE166" i="27"/>
  <c r="AD166" i="27"/>
  <c r="AC166" i="27"/>
  <c r="AB166" i="27"/>
  <c r="AA166" i="27"/>
  <c r="Z166" i="27"/>
  <c r="Y166" i="27"/>
  <c r="X166" i="27"/>
  <c r="W166" i="27"/>
  <c r="V165" i="27"/>
  <c r="AP165" i="27"/>
  <c r="AO165" i="27"/>
  <c r="AN165" i="27"/>
  <c r="AM165" i="27"/>
  <c r="AL165" i="27"/>
  <c r="AK165" i="27"/>
  <c r="AJ165" i="27"/>
  <c r="AI165" i="27"/>
  <c r="AH165" i="27"/>
  <c r="AG165" i="27"/>
  <c r="AF165" i="27"/>
  <c r="AE165" i="27"/>
  <c r="AD165" i="27"/>
  <c r="AC165" i="27"/>
  <c r="AB165" i="27"/>
  <c r="AA165" i="27"/>
  <c r="Z165" i="27"/>
  <c r="Y165" i="27"/>
  <c r="X165" i="27"/>
  <c r="W165" i="27"/>
  <c r="V164" i="27"/>
  <c r="AP164" i="27"/>
  <c r="AO164" i="27"/>
  <c r="AN164" i="27"/>
  <c r="AM164" i="27"/>
  <c r="AL164" i="27"/>
  <c r="AK164" i="27"/>
  <c r="AJ164" i="27"/>
  <c r="AI164" i="27"/>
  <c r="AH164" i="27"/>
  <c r="AG164" i="27"/>
  <c r="AF164" i="27"/>
  <c r="AE164" i="27"/>
  <c r="AD164" i="27"/>
  <c r="AC164" i="27"/>
  <c r="AB164" i="27"/>
  <c r="AA164" i="27"/>
  <c r="Z164" i="27"/>
  <c r="Y164" i="27"/>
  <c r="X164" i="27"/>
  <c r="W164" i="27"/>
  <c r="V163" i="27"/>
  <c r="AP163" i="27"/>
  <c r="AO163" i="27"/>
  <c r="AN163" i="27"/>
  <c r="AM163" i="27"/>
  <c r="AL163" i="27"/>
  <c r="AK163" i="27"/>
  <c r="AJ163" i="27"/>
  <c r="AI163" i="27"/>
  <c r="AH163" i="27"/>
  <c r="AG163" i="27"/>
  <c r="AF163" i="27"/>
  <c r="AE163" i="27"/>
  <c r="AD163" i="27"/>
  <c r="AC163" i="27"/>
  <c r="AB163" i="27"/>
  <c r="AA163" i="27"/>
  <c r="Z163" i="27"/>
  <c r="Y163" i="27"/>
  <c r="X163" i="27"/>
  <c r="W163" i="27"/>
  <c r="V162" i="27"/>
  <c r="AP162" i="27"/>
  <c r="AO162" i="27"/>
  <c r="AN162" i="27"/>
  <c r="AM162" i="27"/>
  <c r="AL162" i="27"/>
  <c r="AK162" i="27"/>
  <c r="AJ162" i="27"/>
  <c r="AI162" i="27"/>
  <c r="AH162" i="27"/>
  <c r="AG162" i="27"/>
  <c r="AF162" i="27"/>
  <c r="AE162" i="27"/>
  <c r="AD162" i="27"/>
  <c r="AC162" i="27"/>
  <c r="AB162" i="27"/>
  <c r="AA162" i="27"/>
  <c r="Z162" i="27"/>
  <c r="Y162" i="27"/>
  <c r="X162" i="27"/>
  <c r="W162" i="27"/>
  <c r="V161" i="27"/>
  <c r="AP161" i="27"/>
  <c r="AO161" i="27"/>
  <c r="AN161" i="27"/>
  <c r="AM161" i="27"/>
  <c r="AL161" i="27"/>
  <c r="AK161" i="27"/>
  <c r="AJ161" i="27"/>
  <c r="AI161" i="27"/>
  <c r="AH161" i="27"/>
  <c r="AG161" i="27"/>
  <c r="AF161" i="27"/>
  <c r="AE161" i="27"/>
  <c r="AD161" i="27"/>
  <c r="AC161" i="27"/>
  <c r="AB161" i="27"/>
  <c r="AA161" i="27"/>
  <c r="Z161" i="27"/>
  <c r="Y161" i="27"/>
  <c r="X161" i="27"/>
  <c r="W161" i="27"/>
  <c r="V160" i="27"/>
  <c r="AP160" i="27"/>
  <c r="AO160" i="27"/>
  <c r="AN160" i="27"/>
  <c r="AM160" i="27"/>
  <c r="AL160" i="27"/>
  <c r="AK160" i="27"/>
  <c r="AJ160" i="27"/>
  <c r="AI160" i="27"/>
  <c r="AH160" i="27"/>
  <c r="AG160" i="27"/>
  <c r="AF160" i="27"/>
  <c r="AE160" i="27"/>
  <c r="AD160" i="27"/>
  <c r="AC160" i="27"/>
  <c r="AB160" i="27"/>
  <c r="AA160" i="27"/>
  <c r="Z160" i="27"/>
  <c r="Y160" i="27"/>
  <c r="X160" i="27"/>
  <c r="W160" i="27"/>
  <c r="V159" i="27"/>
  <c r="AP159" i="27"/>
  <c r="AO159" i="27"/>
  <c r="AN159" i="27"/>
  <c r="AM159" i="27"/>
  <c r="AL159" i="27"/>
  <c r="AK159" i="27"/>
  <c r="AJ159" i="27"/>
  <c r="AI159" i="27"/>
  <c r="AH159" i="27"/>
  <c r="AG159" i="27"/>
  <c r="AF159" i="27"/>
  <c r="AE159" i="27"/>
  <c r="AD159" i="27"/>
  <c r="AC159" i="27"/>
  <c r="AB159" i="27"/>
  <c r="AA159" i="27"/>
  <c r="Z159" i="27"/>
  <c r="Y159" i="27"/>
  <c r="X159" i="27"/>
  <c r="W159" i="27"/>
  <c r="V158" i="27"/>
  <c r="AP158" i="27"/>
  <c r="AO158" i="27"/>
  <c r="AN158" i="27"/>
  <c r="AM158" i="27"/>
  <c r="AL158" i="27"/>
  <c r="AK158" i="27"/>
  <c r="AJ158" i="27"/>
  <c r="AI158" i="27"/>
  <c r="AH158" i="27"/>
  <c r="AG158" i="27"/>
  <c r="AF158" i="27"/>
  <c r="AE158" i="27"/>
  <c r="AD158" i="27"/>
  <c r="AC158" i="27"/>
  <c r="AB158" i="27"/>
  <c r="AA158" i="27"/>
  <c r="Z158" i="27"/>
  <c r="Y158" i="27"/>
  <c r="X158" i="27"/>
  <c r="W158" i="27"/>
  <c r="V157" i="27"/>
  <c r="AP157" i="27"/>
  <c r="AO157" i="27"/>
  <c r="AN157" i="27"/>
  <c r="AM157" i="27"/>
  <c r="AL157" i="27"/>
  <c r="AK157" i="27"/>
  <c r="AJ157" i="27"/>
  <c r="AI157" i="27"/>
  <c r="AH157" i="27"/>
  <c r="AG157" i="27"/>
  <c r="AF157" i="27"/>
  <c r="AE157" i="27"/>
  <c r="AD157" i="27"/>
  <c r="AC157" i="27"/>
  <c r="AB157" i="27"/>
  <c r="AA157" i="27"/>
  <c r="Z157" i="27"/>
  <c r="Y157" i="27"/>
  <c r="X157" i="27"/>
  <c r="W157" i="27"/>
  <c r="V156" i="27"/>
  <c r="AP156" i="27"/>
  <c r="AO156" i="27"/>
  <c r="AN156" i="27"/>
  <c r="AM156" i="27"/>
  <c r="AL156" i="27"/>
  <c r="AK156" i="27"/>
  <c r="AJ156" i="27"/>
  <c r="AI156" i="27"/>
  <c r="AH156" i="27"/>
  <c r="AG156" i="27"/>
  <c r="AF156" i="27"/>
  <c r="AE156" i="27"/>
  <c r="AD156" i="27"/>
  <c r="AC156" i="27"/>
  <c r="AB156" i="27"/>
  <c r="AA156" i="27"/>
  <c r="Z156" i="27"/>
  <c r="Y156" i="27"/>
  <c r="X156" i="27"/>
  <c r="W156" i="27"/>
  <c r="V155" i="27"/>
  <c r="AP155" i="27"/>
  <c r="AO155" i="27"/>
  <c r="AN155" i="27"/>
  <c r="AM155" i="27"/>
  <c r="AL155" i="27"/>
  <c r="AK155" i="27"/>
  <c r="AJ155" i="27"/>
  <c r="AI155" i="27"/>
  <c r="AH155" i="27"/>
  <c r="AG155" i="27"/>
  <c r="AF155" i="27"/>
  <c r="AE155" i="27"/>
  <c r="AD155" i="27"/>
  <c r="AC155" i="27"/>
  <c r="AB155" i="27"/>
  <c r="AA155" i="27"/>
  <c r="Z155" i="27"/>
  <c r="Y155" i="27"/>
  <c r="X155" i="27"/>
  <c r="W155" i="27"/>
  <c r="V154" i="27"/>
  <c r="AP154" i="27"/>
  <c r="AO154" i="27"/>
  <c r="AN154" i="27"/>
  <c r="AM154" i="27"/>
  <c r="AL154" i="27"/>
  <c r="AK154" i="27"/>
  <c r="AJ154" i="27"/>
  <c r="AI154" i="27"/>
  <c r="AH154" i="27"/>
  <c r="AG154" i="27"/>
  <c r="AF154" i="27"/>
  <c r="AE154" i="27"/>
  <c r="AD154" i="27"/>
  <c r="AC154" i="27"/>
  <c r="AB154" i="27"/>
  <c r="AA154" i="27"/>
  <c r="Z154" i="27"/>
  <c r="Y154" i="27"/>
  <c r="X154" i="27"/>
  <c r="W154" i="27"/>
  <c r="V153" i="27"/>
  <c r="AP153" i="27"/>
  <c r="AO153" i="27"/>
  <c r="AN153" i="27"/>
  <c r="AM153" i="27"/>
  <c r="AL153" i="27"/>
  <c r="AK153" i="27"/>
  <c r="AJ153" i="27"/>
  <c r="AI153" i="27"/>
  <c r="AH153" i="27"/>
  <c r="AG153" i="27"/>
  <c r="AF153" i="27"/>
  <c r="AE153" i="27"/>
  <c r="AD153" i="27"/>
  <c r="AC153" i="27"/>
  <c r="AB153" i="27"/>
  <c r="AA153" i="27"/>
  <c r="Z153" i="27"/>
  <c r="Y153" i="27"/>
  <c r="X153" i="27"/>
  <c r="W153" i="27"/>
  <c r="V152" i="27"/>
  <c r="AP152" i="27"/>
  <c r="AO152" i="27"/>
  <c r="AN152" i="27"/>
  <c r="AM152" i="27"/>
  <c r="AL152" i="27"/>
  <c r="AK152" i="27"/>
  <c r="AJ152" i="27"/>
  <c r="AI152" i="27"/>
  <c r="AH152" i="27"/>
  <c r="AG152" i="27"/>
  <c r="AF152" i="27"/>
  <c r="AE152" i="27"/>
  <c r="AD152" i="27"/>
  <c r="AC152" i="27"/>
  <c r="AB152" i="27"/>
  <c r="AA152" i="27"/>
  <c r="Z152" i="27"/>
  <c r="Y152" i="27"/>
  <c r="X152" i="27"/>
  <c r="W152" i="27"/>
  <c r="V151" i="27"/>
  <c r="AP151" i="27"/>
  <c r="AO151" i="27"/>
  <c r="AN151" i="27"/>
  <c r="AM151" i="27"/>
  <c r="AL151" i="27"/>
  <c r="AK151" i="27"/>
  <c r="AJ151" i="27"/>
  <c r="AI151" i="27"/>
  <c r="AH151" i="27"/>
  <c r="AG151" i="27"/>
  <c r="AF151" i="27"/>
  <c r="AE151" i="27"/>
  <c r="AD151" i="27"/>
  <c r="AC151" i="27"/>
  <c r="AB151" i="27"/>
  <c r="AA151" i="27"/>
  <c r="Z151" i="27"/>
  <c r="Y151" i="27"/>
  <c r="X151" i="27"/>
  <c r="W151" i="27"/>
  <c r="V150" i="27"/>
  <c r="AP150" i="27"/>
  <c r="AO150" i="27"/>
  <c r="AN150" i="27"/>
  <c r="AM150" i="27"/>
  <c r="AL150" i="27"/>
  <c r="AK150" i="27"/>
  <c r="AJ150" i="27"/>
  <c r="AI150" i="27"/>
  <c r="AH150" i="27"/>
  <c r="AG150" i="27"/>
  <c r="AF150" i="27"/>
  <c r="AE150" i="27"/>
  <c r="AD150" i="27"/>
  <c r="AC150" i="27"/>
  <c r="AB150" i="27"/>
  <c r="AA150" i="27"/>
  <c r="Z150" i="27"/>
  <c r="Y150" i="27"/>
  <c r="X150" i="27"/>
  <c r="W150" i="27"/>
  <c r="V149" i="27"/>
  <c r="AP149" i="27"/>
  <c r="AO149" i="27"/>
  <c r="AN149" i="27"/>
  <c r="AM149" i="27"/>
  <c r="AL149" i="27"/>
  <c r="AK149" i="27"/>
  <c r="AJ149" i="27"/>
  <c r="AI149" i="27"/>
  <c r="AH149" i="27"/>
  <c r="AG149" i="27"/>
  <c r="AF149" i="27"/>
  <c r="AE149" i="27"/>
  <c r="AD149" i="27"/>
  <c r="AC149" i="27"/>
  <c r="AB149" i="27"/>
  <c r="AA149" i="27"/>
  <c r="Z149" i="27"/>
  <c r="Y149" i="27"/>
  <c r="X149" i="27"/>
  <c r="W149" i="27"/>
  <c r="V148" i="27"/>
  <c r="AP148" i="27"/>
  <c r="AO148" i="27"/>
  <c r="AN148" i="27"/>
  <c r="AM148" i="27"/>
  <c r="AL148" i="27"/>
  <c r="AK148" i="27"/>
  <c r="AJ148" i="27"/>
  <c r="AI148" i="27"/>
  <c r="AH148" i="27"/>
  <c r="AG148" i="27"/>
  <c r="AF148" i="27"/>
  <c r="AE148" i="27"/>
  <c r="AD148" i="27"/>
  <c r="AC148" i="27"/>
  <c r="AB148" i="27"/>
  <c r="AA148" i="27"/>
  <c r="Z148" i="27"/>
  <c r="Y148" i="27"/>
  <c r="X148" i="27"/>
  <c r="W148" i="27"/>
  <c r="V147" i="27"/>
  <c r="AP147" i="27"/>
  <c r="AO147" i="27"/>
  <c r="AN147" i="27"/>
  <c r="AM147" i="27"/>
  <c r="AL147" i="27"/>
  <c r="AK147" i="27"/>
  <c r="AJ147" i="27"/>
  <c r="AI147" i="27"/>
  <c r="AH147" i="27"/>
  <c r="AG147" i="27"/>
  <c r="AF147" i="27"/>
  <c r="AE147" i="27"/>
  <c r="AD147" i="27"/>
  <c r="AC147" i="27"/>
  <c r="AB147" i="27"/>
  <c r="AA147" i="27"/>
  <c r="Z147" i="27"/>
  <c r="Y147" i="27"/>
  <c r="X147" i="27"/>
  <c r="W147" i="27"/>
  <c r="V146" i="27"/>
  <c r="AP146" i="27"/>
  <c r="AO146" i="27"/>
  <c r="AN146" i="27"/>
  <c r="AM146" i="27"/>
  <c r="AL146" i="27"/>
  <c r="AK146" i="27"/>
  <c r="AJ146" i="27"/>
  <c r="AI146" i="27"/>
  <c r="AH146" i="27"/>
  <c r="AG146" i="27"/>
  <c r="AF146" i="27"/>
  <c r="AE146" i="27"/>
  <c r="AD146" i="27"/>
  <c r="AC146" i="27"/>
  <c r="AB146" i="27"/>
  <c r="AA146" i="27"/>
  <c r="Z146" i="27"/>
  <c r="Y146" i="27"/>
  <c r="X146" i="27"/>
  <c r="W146" i="27"/>
  <c r="V145" i="27"/>
  <c r="AP145" i="27"/>
  <c r="AO145" i="27"/>
  <c r="AN145" i="27"/>
  <c r="AM145" i="27"/>
  <c r="AL145" i="27"/>
  <c r="AK145" i="27"/>
  <c r="AJ145" i="27"/>
  <c r="AI145" i="27"/>
  <c r="AH145" i="27"/>
  <c r="AG145" i="27"/>
  <c r="AF145" i="27"/>
  <c r="AE145" i="27"/>
  <c r="AD145" i="27"/>
  <c r="AC145" i="27"/>
  <c r="AB145" i="27"/>
  <c r="AA145" i="27"/>
  <c r="Z145" i="27"/>
  <c r="Y145" i="27"/>
  <c r="X145" i="27"/>
  <c r="W145" i="27"/>
  <c r="V144" i="27"/>
  <c r="AP144" i="27"/>
  <c r="AO144" i="27"/>
  <c r="AN144" i="27"/>
  <c r="AM144" i="27"/>
  <c r="AL144" i="27"/>
  <c r="AK144" i="27"/>
  <c r="AJ144" i="27"/>
  <c r="AI144" i="27"/>
  <c r="AH144" i="27"/>
  <c r="AG144" i="27"/>
  <c r="AF144" i="27"/>
  <c r="AE144" i="27"/>
  <c r="AD144" i="27"/>
  <c r="AC144" i="27"/>
  <c r="AB144" i="27"/>
  <c r="AA144" i="27"/>
  <c r="Z144" i="27"/>
  <c r="Y144" i="27"/>
  <c r="X144" i="27"/>
  <c r="W144" i="27"/>
  <c r="V143" i="27"/>
  <c r="AP143" i="27"/>
  <c r="AO143" i="27"/>
  <c r="AN143" i="27"/>
  <c r="AM143" i="27"/>
  <c r="AL143" i="27"/>
  <c r="AK143" i="27"/>
  <c r="AJ143" i="27"/>
  <c r="AI143" i="27"/>
  <c r="AH143" i="27"/>
  <c r="AG143" i="27"/>
  <c r="AF143" i="27"/>
  <c r="AE143" i="27"/>
  <c r="AD143" i="27"/>
  <c r="AC143" i="27"/>
  <c r="AB143" i="27"/>
  <c r="AA143" i="27"/>
  <c r="Z143" i="27"/>
  <c r="Y143" i="27"/>
  <c r="X143" i="27"/>
  <c r="W143" i="27"/>
  <c r="V142" i="27"/>
  <c r="AP142" i="27"/>
  <c r="AO142" i="27"/>
  <c r="AN142" i="27"/>
  <c r="AM142" i="27"/>
  <c r="AL142" i="27"/>
  <c r="AK142" i="27"/>
  <c r="AJ142" i="27"/>
  <c r="AI142" i="27"/>
  <c r="AH142" i="27"/>
  <c r="AG142" i="27"/>
  <c r="AF142" i="27"/>
  <c r="AE142" i="27"/>
  <c r="AD142" i="27"/>
  <c r="AC142" i="27"/>
  <c r="AB142" i="27"/>
  <c r="AA142" i="27"/>
  <c r="Z142" i="27"/>
  <c r="Y142" i="27"/>
  <c r="X142" i="27"/>
  <c r="W142" i="27"/>
  <c r="V141" i="27"/>
  <c r="AP141" i="27"/>
  <c r="AO141" i="27"/>
  <c r="AN141" i="27"/>
  <c r="AM141" i="27"/>
  <c r="AL141" i="27"/>
  <c r="AK141" i="27"/>
  <c r="AJ141" i="27"/>
  <c r="AI141" i="27"/>
  <c r="AH141" i="27"/>
  <c r="AG141" i="27"/>
  <c r="AF141" i="27"/>
  <c r="AE141" i="27"/>
  <c r="AD141" i="27"/>
  <c r="AC141" i="27"/>
  <c r="AB141" i="27"/>
  <c r="AA141" i="27"/>
  <c r="Z141" i="27"/>
  <c r="Y141" i="27"/>
  <c r="X141" i="27"/>
  <c r="W141" i="27"/>
  <c r="V140" i="27"/>
  <c r="AP140" i="27"/>
  <c r="AO140" i="27"/>
  <c r="AN140" i="27"/>
  <c r="AM140" i="27"/>
  <c r="AL140" i="27"/>
  <c r="AK140" i="27"/>
  <c r="AJ140" i="27"/>
  <c r="AI140" i="27"/>
  <c r="AH140" i="27"/>
  <c r="AG140" i="27"/>
  <c r="AF140" i="27"/>
  <c r="AE140" i="27"/>
  <c r="AD140" i="27"/>
  <c r="AC140" i="27"/>
  <c r="AB140" i="27"/>
  <c r="AA140" i="27"/>
  <c r="Z140" i="27"/>
  <c r="Y140" i="27"/>
  <c r="X140" i="27"/>
  <c r="W140" i="27"/>
  <c r="V139" i="27"/>
  <c r="AP139" i="27"/>
  <c r="AO139" i="27"/>
  <c r="AN139" i="27"/>
  <c r="AM139" i="27"/>
  <c r="AL139" i="27"/>
  <c r="AK139" i="27"/>
  <c r="AJ139" i="27"/>
  <c r="AI139" i="27"/>
  <c r="AH139" i="27"/>
  <c r="AG139" i="27"/>
  <c r="AF139" i="27"/>
  <c r="AE139" i="27"/>
  <c r="AD139" i="27"/>
  <c r="AC139" i="27"/>
  <c r="AB139" i="27"/>
  <c r="AA139" i="27"/>
  <c r="Z139" i="27"/>
  <c r="Y139" i="27"/>
  <c r="X139" i="27"/>
  <c r="W139" i="27"/>
  <c r="V138" i="27"/>
  <c r="AP138" i="27"/>
  <c r="AO138" i="27"/>
  <c r="AN138" i="27"/>
  <c r="AM138" i="27"/>
  <c r="AL138" i="27"/>
  <c r="AK138" i="27"/>
  <c r="AJ138" i="27"/>
  <c r="AI138" i="27"/>
  <c r="AH138" i="27"/>
  <c r="AG138" i="27"/>
  <c r="AF138" i="27"/>
  <c r="AE138" i="27"/>
  <c r="AD138" i="27"/>
  <c r="AC138" i="27"/>
  <c r="AB138" i="27"/>
  <c r="AA138" i="27"/>
  <c r="Z138" i="27"/>
  <c r="Y138" i="27"/>
  <c r="X138" i="27"/>
  <c r="W138" i="27"/>
  <c r="V137" i="27"/>
  <c r="AP137" i="27"/>
  <c r="AO137" i="27"/>
  <c r="AN137" i="27"/>
  <c r="AM137" i="27"/>
  <c r="AL137" i="27"/>
  <c r="AK137" i="27"/>
  <c r="AJ137" i="27"/>
  <c r="AI137" i="27"/>
  <c r="AH137" i="27"/>
  <c r="AG137" i="27"/>
  <c r="AF137" i="27"/>
  <c r="AE137" i="27"/>
  <c r="AD137" i="27"/>
  <c r="AC137" i="27"/>
  <c r="AB137" i="27"/>
  <c r="AA137" i="27"/>
  <c r="Z137" i="27"/>
  <c r="Y137" i="27"/>
  <c r="X137" i="27"/>
  <c r="W137" i="27"/>
  <c r="V136" i="27"/>
  <c r="AP136" i="27"/>
  <c r="AO136" i="27"/>
  <c r="AN136" i="27"/>
  <c r="AM136" i="27"/>
  <c r="AL136" i="27"/>
  <c r="AK136" i="27"/>
  <c r="AJ136" i="27"/>
  <c r="AI136" i="27"/>
  <c r="AH136" i="27"/>
  <c r="AG136" i="27"/>
  <c r="AF136" i="27"/>
  <c r="AE136" i="27"/>
  <c r="AD136" i="27"/>
  <c r="AC136" i="27"/>
  <c r="AB136" i="27"/>
  <c r="AA136" i="27"/>
  <c r="Z136" i="27"/>
  <c r="Y136" i="27"/>
  <c r="X136" i="27"/>
  <c r="W136" i="27"/>
  <c r="V135" i="27"/>
  <c r="AP135" i="27"/>
  <c r="AO135" i="27"/>
  <c r="AN135" i="27"/>
  <c r="AM135" i="27"/>
  <c r="AL135" i="27"/>
  <c r="AK135" i="27"/>
  <c r="AJ135" i="27"/>
  <c r="AI135" i="27"/>
  <c r="AH135" i="27"/>
  <c r="AG135" i="27"/>
  <c r="AF135" i="27"/>
  <c r="AE135" i="27"/>
  <c r="AD135" i="27"/>
  <c r="AC135" i="27"/>
  <c r="AB135" i="27"/>
  <c r="AA135" i="27"/>
  <c r="Z135" i="27"/>
  <c r="Y135" i="27"/>
  <c r="X135" i="27"/>
  <c r="W135" i="27"/>
  <c r="V134" i="27"/>
  <c r="AP134" i="27"/>
  <c r="AO134" i="27"/>
  <c r="AN134" i="27"/>
  <c r="AM134" i="27"/>
  <c r="AL134" i="27"/>
  <c r="AK134" i="27"/>
  <c r="AJ134" i="27"/>
  <c r="AI134" i="27"/>
  <c r="AH134" i="27"/>
  <c r="AG134" i="27"/>
  <c r="AF134" i="27"/>
  <c r="AE134" i="27"/>
  <c r="AD134" i="27"/>
  <c r="AC134" i="27"/>
  <c r="AB134" i="27"/>
  <c r="AA134" i="27"/>
  <c r="Z134" i="27"/>
  <c r="Y134" i="27"/>
  <c r="X134" i="27"/>
  <c r="W134" i="27"/>
  <c r="V133" i="27"/>
  <c r="AP133" i="27"/>
  <c r="AO133" i="27"/>
  <c r="AN133" i="27"/>
  <c r="AM133" i="27"/>
  <c r="AL133" i="27"/>
  <c r="AK133" i="27"/>
  <c r="AJ133" i="27"/>
  <c r="AI133" i="27"/>
  <c r="AH133" i="27"/>
  <c r="AG133" i="27"/>
  <c r="AF133" i="27"/>
  <c r="AE133" i="27"/>
  <c r="AD133" i="27"/>
  <c r="AC133" i="27"/>
  <c r="AB133" i="27"/>
  <c r="AA133" i="27"/>
  <c r="Z133" i="27"/>
  <c r="Y133" i="27"/>
  <c r="X133" i="27"/>
  <c r="W133" i="27"/>
  <c r="V132" i="27"/>
  <c r="AP132" i="27"/>
  <c r="AO132" i="27"/>
  <c r="AN132" i="27"/>
  <c r="AM132" i="27"/>
  <c r="AL132" i="27"/>
  <c r="AK132" i="27"/>
  <c r="AJ132" i="27"/>
  <c r="AI132" i="27"/>
  <c r="AH132" i="27"/>
  <c r="AG132" i="27"/>
  <c r="AF132" i="27"/>
  <c r="AE132" i="27"/>
  <c r="AD132" i="27"/>
  <c r="AC132" i="27"/>
  <c r="AB132" i="27"/>
  <c r="AA132" i="27"/>
  <c r="Z132" i="27"/>
  <c r="Y132" i="27"/>
  <c r="X132" i="27"/>
  <c r="W132" i="27"/>
  <c r="V131" i="27"/>
  <c r="AP131" i="27"/>
  <c r="AO131" i="27"/>
  <c r="AN131" i="27"/>
  <c r="AM131" i="27"/>
  <c r="AL131" i="27"/>
  <c r="AK131" i="27"/>
  <c r="AJ131" i="27"/>
  <c r="AI131" i="27"/>
  <c r="AH131" i="27"/>
  <c r="AG131" i="27"/>
  <c r="AF131" i="27"/>
  <c r="AE131" i="27"/>
  <c r="AD131" i="27"/>
  <c r="AC131" i="27"/>
  <c r="AB131" i="27"/>
  <c r="AA131" i="27"/>
  <c r="Z131" i="27"/>
  <c r="Y131" i="27"/>
  <c r="X131" i="27"/>
  <c r="W131" i="27"/>
  <c r="V130" i="27"/>
  <c r="AP130" i="27"/>
  <c r="AO130" i="27"/>
  <c r="AN130" i="27"/>
  <c r="AM130" i="27"/>
  <c r="AL130" i="27"/>
  <c r="AK130" i="27"/>
  <c r="AJ130" i="27"/>
  <c r="AI130" i="27"/>
  <c r="AH130" i="27"/>
  <c r="AG130" i="27"/>
  <c r="AF130" i="27"/>
  <c r="AE130" i="27"/>
  <c r="AD130" i="27"/>
  <c r="AC130" i="27"/>
  <c r="AB130" i="27"/>
  <c r="AA130" i="27"/>
  <c r="Z130" i="27"/>
  <c r="Y130" i="27"/>
  <c r="X130" i="27"/>
  <c r="W130" i="27"/>
  <c r="V129" i="27"/>
  <c r="AP129" i="27"/>
  <c r="AO129" i="27"/>
  <c r="AN129" i="27"/>
  <c r="AM129" i="27"/>
  <c r="AL129" i="27"/>
  <c r="AK129" i="27"/>
  <c r="AJ129" i="27"/>
  <c r="AI129" i="27"/>
  <c r="AH129" i="27"/>
  <c r="AG129" i="27"/>
  <c r="AF129" i="27"/>
  <c r="AE129" i="27"/>
  <c r="AD129" i="27"/>
  <c r="AC129" i="27"/>
  <c r="AB129" i="27"/>
  <c r="AA129" i="27"/>
  <c r="Z129" i="27"/>
  <c r="Y129" i="27"/>
  <c r="X129" i="27"/>
  <c r="W129" i="27"/>
  <c r="V128" i="27"/>
  <c r="AP128" i="27"/>
  <c r="AO128" i="27"/>
  <c r="AN128" i="27"/>
  <c r="AM128" i="27"/>
  <c r="AL128" i="27"/>
  <c r="AK128" i="27"/>
  <c r="AJ128" i="27"/>
  <c r="AI128" i="27"/>
  <c r="AH128" i="27"/>
  <c r="AG128" i="27"/>
  <c r="AF128" i="27"/>
  <c r="AE128" i="27"/>
  <c r="AD128" i="27"/>
  <c r="AC128" i="27"/>
  <c r="AB128" i="27"/>
  <c r="AA128" i="27"/>
  <c r="Z128" i="27"/>
  <c r="Y128" i="27"/>
  <c r="X128" i="27"/>
  <c r="W128" i="27"/>
  <c r="V127" i="27"/>
  <c r="AP127" i="27"/>
  <c r="AO127" i="27"/>
  <c r="AN127" i="27"/>
  <c r="AM127" i="27"/>
  <c r="AL127" i="27"/>
  <c r="AK127" i="27"/>
  <c r="AJ127" i="27"/>
  <c r="AI127" i="27"/>
  <c r="AH127" i="27"/>
  <c r="AG127" i="27"/>
  <c r="AF127" i="27"/>
  <c r="AE127" i="27"/>
  <c r="AD127" i="27"/>
  <c r="AC127" i="27"/>
  <c r="AB127" i="27"/>
  <c r="AA127" i="27"/>
  <c r="Z127" i="27"/>
  <c r="Y127" i="27"/>
  <c r="X127" i="27"/>
  <c r="W127" i="27"/>
  <c r="V126" i="27"/>
  <c r="AP126" i="27"/>
  <c r="AO126" i="27"/>
  <c r="AN126" i="27"/>
  <c r="AM126" i="27"/>
  <c r="AL126" i="27"/>
  <c r="AK126" i="27"/>
  <c r="AJ126" i="27"/>
  <c r="AI126" i="27"/>
  <c r="AH126" i="27"/>
  <c r="AG126" i="27"/>
  <c r="AF126" i="27"/>
  <c r="AE126" i="27"/>
  <c r="AD126" i="27"/>
  <c r="AC126" i="27"/>
  <c r="AB126" i="27"/>
  <c r="AA126" i="27"/>
  <c r="Z126" i="27"/>
  <c r="Y126" i="27"/>
  <c r="X126" i="27"/>
  <c r="W126" i="27"/>
  <c r="V125" i="27"/>
  <c r="AP125" i="27"/>
  <c r="AO125" i="27"/>
  <c r="AN125" i="27"/>
  <c r="AM125" i="27"/>
  <c r="AL125" i="27"/>
  <c r="AK125" i="27"/>
  <c r="AJ125" i="27"/>
  <c r="AI125" i="27"/>
  <c r="AH125" i="27"/>
  <c r="AG125" i="27"/>
  <c r="AF125" i="27"/>
  <c r="AE125" i="27"/>
  <c r="AD125" i="27"/>
  <c r="AC125" i="27"/>
  <c r="AB125" i="27"/>
  <c r="AA125" i="27"/>
  <c r="Z125" i="27"/>
  <c r="Y125" i="27"/>
  <c r="X125" i="27"/>
  <c r="W125" i="27"/>
  <c r="V124" i="27"/>
  <c r="AP124" i="27"/>
  <c r="AO124" i="27"/>
  <c r="AN124" i="27"/>
  <c r="AM124" i="27"/>
  <c r="AL124" i="27"/>
  <c r="AK124" i="27"/>
  <c r="AJ124" i="27"/>
  <c r="AI124" i="27"/>
  <c r="AH124" i="27"/>
  <c r="AG124" i="27"/>
  <c r="AF124" i="27"/>
  <c r="AE124" i="27"/>
  <c r="AD124" i="27"/>
  <c r="AC124" i="27"/>
  <c r="AB124" i="27"/>
  <c r="AA124" i="27"/>
  <c r="Z124" i="27"/>
  <c r="Y124" i="27"/>
  <c r="X124" i="27"/>
  <c r="W124" i="27"/>
  <c r="V123" i="27"/>
  <c r="AP123" i="27"/>
  <c r="AO123" i="27"/>
  <c r="AN123" i="27"/>
  <c r="AM123" i="27"/>
  <c r="AL123" i="27"/>
  <c r="AK123" i="27"/>
  <c r="AJ123" i="27"/>
  <c r="AI123" i="27"/>
  <c r="AH123" i="27"/>
  <c r="AG123" i="27"/>
  <c r="AF123" i="27"/>
  <c r="AE123" i="27"/>
  <c r="AD123" i="27"/>
  <c r="AC123" i="27"/>
  <c r="AB123" i="27"/>
  <c r="AA123" i="27"/>
  <c r="Z123" i="27"/>
  <c r="Y123" i="27"/>
  <c r="X123" i="27"/>
  <c r="W123" i="27"/>
  <c r="V122" i="27"/>
  <c r="AP122" i="27"/>
  <c r="AO122" i="27"/>
  <c r="AN122" i="27"/>
  <c r="AM122" i="27"/>
  <c r="AL122" i="27"/>
  <c r="AK122" i="27"/>
  <c r="AJ122" i="27"/>
  <c r="AI122" i="27"/>
  <c r="AH122" i="27"/>
  <c r="AG122" i="27"/>
  <c r="AF122" i="27"/>
  <c r="AE122" i="27"/>
  <c r="AD122" i="27"/>
  <c r="AC122" i="27"/>
  <c r="AB122" i="27"/>
  <c r="AA122" i="27"/>
  <c r="Z122" i="27"/>
  <c r="Y122" i="27"/>
  <c r="X122" i="27"/>
  <c r="W122" i="27"/>
  <c r="V121" i="27"/>
  <c r="AP121" i="27"/>
  <c r="AO121" i="27"/>
  <c r="AN121" i="27"/>
  <c r="AM121" i="27"/>
  <c r="AL121" i="27"/>
  <c r="AK121" i="27"/>
  <c r="AJ121" i="27"/>
  <c r="AI121" i="27"/>
  <c r="AH121" i="27"/>
  <c r="AG121" i="27"/>
  <c r="AF121" i="27"/>
  <c r="AE121" i="27"/>
  <c r="AD121" i="27"/>
  <c r="AC121" i="27"/>
  <c r="AB121" i="27"/>
  <c r="AA121" i="27"/>
  <c r="Z121" i="27"/>
  <c r="Y121" i="27"/>
  <c r="X121" i="27"/>
  <c r="W121" i="27"/>
  <c r="V120" i="27"/>
  <c r="AP120" i="27"/>
  <c r="AO120" i="27"/>
  <c r="AN120" i="27"/>
  <c r="AM120" i="27"/>
  <c r="AL120" i="27"/>
  <c r="AK120" i="27"/>
  <c r="AJ120" i="27"/>
  <c r="AI120" i="27"/>
  <c r="AH120" i="27"/>
  <c r="AG120" i="27"/>
  <c r="AF120" i="27"/>
  <c r="AE120" i="27"/>
  <c r="AD120" i="27"/>
  <c r="AC120" i="27"/>
  <c r="AB120" i="27"/>
  <c r="AA120" i="27"/>
  <c r="Z120" i="27"/>
  <c r="Y120" i="27"/>
  <c r="X120" i="27"/>
  <c r="W120" i="27"/>
  <c r="V119" i="27"/>
  <c r="AP119" i="27"/>
  <c r="AO119" i="27"/>
  <c r="AN119" i="27"/>
  <c r="AM119" i="27"/>
  <c r="AL119" i="27"/>
  <c r="AK119" i="27"/>
  <c r="AJ119" i="27"/>
  <c r="AI119" i="27"/>
  <c r="AH119" i="27"/>
  <c r="AG119" i="27"/>
  <c r="AF119" i="27"/>
  <c r="AE119" i="27"/>
  <c r="AD119" i="27"/>
  <c r="AC119" i="27"/>
  <c r="AB119" i="27"/>
  <c r="AA119" i="27"/>
  <c r="Z119" i="27"/>
  <c r="Y119" i="27"/>
  <c r="X119" i="27"/>
  <c r="W119" i="27"/>
  <c r="V118" i="27"/>
  <c r="AP118" i="27"/>
  <c r="AO118" i="27"/>
  <c r="AN118" i="27"/>
  <c r="AM118" i="27"/>
  <c r="AL118" i="27"/>
  <c r="AK118" i="27"/>
  <c r="AJ118" i="27"/>
  <c r="AI118" i="27"/>
  <c r="AH118" i="27"/>
  <c r="AG118" i="27"/>
  <c r="AF118" i="27"/>
  <c r="AE118" i="27"/>
  <c r="AD118" i="27"/>
  <c r="AC118" i="27"/>
  <c r="AB118" i="27"/>
  <c r="AA118" i="27"/>
  <c r="Z118" i="27"/>
  <c r="Y118" i="27"/>
  <c r="X118" i="27"/>
  <c r="W118" i="27"/>
  <c r="V117" i="27"/>
  <c r="AP117" i="27"/>
  <c r="AO117" i="27"/>
  <c r="AN117" i="27"/>
  <c r="AM117" i="27"/>
  <c r="AL117" i="27"/>
  <c r="AK117" i="27"/>
  <c r="AJ117" i="27"/>
  <c r="AI117" i="27"/>
  <c r="AH117" i="27"/>
  <c r="AG117" i="27"/>
  <c r="AF117" i="27"/>
  <c r="AE117" i="27"/>
  <c r="AD117" i="27"/>
  <c r="AC117" i="27"/>
  <c r="AB117" i="27"/>
  <c r="AA117" i="27"/>
  <c r="Z117" i="27"/>
  <c r="Y117" i="27"/>
  <c r="X117" i="27"/>
  <c r="W117" i="27"/>
  <c r="V116" i="27"/>
  <c r="AP116" i="27"/>
  <c r="AO116" i="27"/>
  <c r="AN116" i="27"/>
  <c r="AM116" i="27"/>
  <c r="AL116" i="27"/>
  <c r="AK116" i="27"/>
  <c r="AJ116" i="27"/>
  <c r="AI116" i="27"/>
  <c r="AH116" i="27"/>
  <c r="AG116" i="27"/>
  <c r="AF116" i="27"/>
  <c r="AE116" i="27"/>
  <c r="AD116" i="27"/>
  <c r="AC116" i="27"/>
  <c r="AB116" i="27"/>
  <c r="AA116" i="27"/>
  <c r="Z116" i="27"/>
  <c r="Y116" i="27"/>
  <c r="X116" i="27"/>
  <c r="W116" i="27"/>
  <c r="V115" i="27"/>
  <c r="AP115" i="27"/>
  <c r="AO115" i="27"/>
  <c r="AN115" i="27"/>
  <c r="AM115" i="27"/>
  <c r="AL115" i="27"/>
  <c r="AK115" i="27"/>
  <c r="AJ115" i="27"/>
  <c r="AI115" i="27"/>
  <c r="AH115" i="27"/>
  <c r="AG115" i="27"/>
  <c r="AF115" i="27"/>
  <c r="AE115" i="27"/>
  <c r="AD115" i="27"/>
  <c r="AC115" i="27"/>
  <c r="AB115" i="27"/>
  <c r="AA115" i="27"/>
  <c r="Z115" i="27"/>
  <c r="Y115" i="27"/>
  <c r="X115" i="27"/>
  <c r="W115" i="27"/>
  <c r="V114" i="27"/>
  <c r="AP114" i="27"/>
  <c r="AO114" i="27"/>
  <c r="AN114" i="27"/>
  <c r="AM114" i="27"/>
  <c r="AL114" i="27"/>
  <c r="AK114" i="27"/>
  <c r="AJ114" i="27"/>
  <c r="AI114" i="27"/>
  <c r="AH114" i="27"/>
  <c r="AG114" i="27"/>
  <c r="AF114" i="27"/>
  <c r="AE114" i="27"/>
  <c r="AD114" i="27"/>
  <c r="AC114" i="27"/>
  <c r="AB114" i="27"/>
  <c r="AA114" i="27"/>
  <c r="Z114" i="27"/>
  <c r="Y114" i="27"/>
  <c r="X114" i="27"/>
  <c r="W114" i="27"/>
  <c r="V113" i="27"/>
  <c r="AP113" i="27"/>
  <c r="AO113" i="27"/>
  <c r="AN113" i="27"/>
  <c r="AM113" i="27"/>
  <c r="AL113" i="27"/>
  <c r="AK113" i="27"/>
  <c r="AJ113" i="27"/>
  <c r="AI113" i="27"/>
  <c r="AH113" i="27"/>
  <c r="AG113" i="27"/>
  <c r="AF113" i="27"/>
  <c r="AE113" i="27"/>
  <c r="AD113" i="27"/>
  <c r="AC113" i="27"/>
  <c r="AB113" i="27"/>
  <c r="AA113" i="27"/>
  <c r="Z113" i="27"/>
  <c r="Y113" i="27"/>
  <c r="X113" i="27"/>
  <c r="W113" i="27"/>
  <c r="V112" i="27"/>
  <c r="AP112" i="27"/>
  <c r="AO112" i="27"/>
  <c r="AN112" i="27"/>
  <c r="AM112" i="27"/>
  <c r="AL112" i="27"/>
  <c r="AK112" i="27"/>
  <c r="AJ112" i="27"/>
  <c r="AI112" i="27"/>
  <c r="AH112" i="27"/>
  <c r="AG112" i="27"/>
  <c r="AF112" i="27"/>
  <c r="AE112" i="27"/>
  <c r="AD112" i="27"/>
  <c r="AC112" i="27"/>
  <c r="AB112" i="27"/>
  <c r="AA112" i="27"/>
  <c r="Z112" i="27"/>
  <c r="Y112" i="27"/>
  <c r="X112" i="27"/>
  <c r="W112" i="27"/>
  <c r="V111" i="27"/>
  <c r="AP111" i="27"/>
  <c r="AO111" i="27"/>
  <c r="AN111" i="27"/>
  <c r="AM111" i="27"/>
  <c r="AL111" i="27"/>
  <c r="AK111" i="27"/>
  <c r="AJ111" i="27"/>
  <c r="AI111" i="27"/>
  <c r="AH111" i="27"/>
  <c r="AG111" i="27"/>
  <c r="AF111" i="27"/>
  <c r="AE111" i="27"/>
  <c r="AD111" i="27"/>
  <c r="AC111" i="27"/>
  <c r="AB111" i="27"/>
  <c r="AA111" i="27"/>
  <c r="Z111" i="27"/>
  <c r="Y111" i="27"/>
  <c r="X111" i="27"/>
  <c r="W111" i="27"/>
  <c r="V110" i="27"/>
  <c r="AP110" i="27"/>
  <c r="AO110" i="27"/>
  <c r="AN110" i="27"/>
  <c r="AM110" i="27"/>
  <c r="AL110" i="27"/>
  <c r="AK110" i="27"/>
  <c r="AJ110" i="27"/>
  <c r="AI110" i="27"/>
  <c r="AH110" i="27"/>
  <c r="AG110" i="27"/>
  <c r="AF110" i="27"/>
  <c r="AE110" i="27"/>
  <c r="AD110" i="27"/>
  <c r="AC110" i="27"/>
  <c r="AB110" i="27"/>
  <c r="AA110" i="27"/>
  <c r="Z110" i="27"/>
  <c r="Y110" i="27"/>
  <c r="X110" i="27"/>
  <c r="W110" i="27"/>
  <c r="V109" i="27"/>
  <c r="AP109" i="27"/>
  <c r="AO109" i="27"/>
  <c r="AN109" i="27"/>
  <c r="AM109" i="27"/>
  <c r="AL109" i="27"/>
  <c r="AK109" i="27"/>
  <c r="AJ109" i="27"/>
  <c r="AI109" i="27"/>
  <c r="AH109" i="27"/>
  <c r="AG109" i="27"/>
  <c r="AF109" i="27"/>
  <c r="AE109" i="27"/>
  <c r="AD109" i="27"/>
  <c r="AC109" i="27"/>
  <c r="AB109" i="27"/>
  <c r="AA109" i="27"/>
  <c r="Z109" i="27"/>
  <c r="Y109" i="27"/>
  <c r="X109" i="27"/>
  <c r="W109" i="27"/>
  <c r="V108" i="27"/>
  <c r="AP108" i="27"/>
  <c r="AO108" i="27"/>
  <c r="AN108" i="27"/>
  <c r="AM108" i="27"/>
  <c r="AL108" i="27"/>
  <c r="AK108" i="27"/>
  <c r="AJ108" i="27"/>
  <c r="AI108" i="27"/>
  <c r="AH108" i="27"/>
  <c r="AG108" i="27"/>
  <c r="AF108" i="27"/>
  <c r="AE108" i="27"/>
  <c r="AD108" i="27"/>
  <c r="AC108" i="27"/>
  <c r="AB108" i="27"/>
  <c r="AA108" i="27"/>
  <c r="Z108" i="27"/>
  <c r="Y108" i="27"/>
  <c r="X108" i="27"/>
  <c r="W108" i="27"/>
  <c r="V107" i="27"/>
  <c r="AP107" i="27"/>
  <c r="AO107" i="27"/>
  <c r="AN107" i="27"/>
  <c r="AM107" i="27"/>
  <c r="AL107" i="27"/>
  <c r="AK107" i="27"/>
  <c r="AJ107" i="27"/>
  <c r="AI107" i="27"/>
  <c r="AH107" i="27"/>
  <c r="AG107" i="27"/>
  <c r="AF107" i="27"/>
  <c r="AE107" i="27"/>
  <c r="AD107" i="27"/>
  <c r="AC107" i="27"/>
  <c r="AB107" i="27"/>
  <c r="AA107" i="27"/>
  <c r="Z107" i="27"/>
  <c r="Y107" i="27"/>
  <c r="X107" i="27"/>
  <c r="W107" i="27"/>
  <c r="V106" i="27"/>
  <c r="AP106" i="27"/>
  <c r="AO106" i="27"/>
  <c r="AN106" i="27"/>
  <c r="AM106" i="27"/>
  <c r="AL106" i="27"/>
  <c r="AK106" i="27"/>
  <c r="AJ106" i="27"/>
  <c r="AI106" i="27"/>
  <c r="AH106" i="27"/>
  <c r="AG106" i="27"/>
  <c r="AF106" i="27"/>
  <c r="AE106" i="27"/>
  <c r="AD106" i="27"/>
  <c r="AC106" i="27"/>
  <c r="AB106" i="27"/>
  <c r="AA106" i="27"/>
  <c r="Z106" i="27"/>
  <c r="Y106" i="27"/>
  <c r="X106" i="27"/>
  <c r="W106" i="27"/>
  <c r="V105" i="27"/>
  <c r="AP105" i="27"/>
  <c r="AO105" i="27"/>
  <c r="AN105" i="27"/>
  <c r="AM105" i="27"/>
  <c r="AL105" i="27"/>
  <c r="AK105" i="27"/>
  <c r="AJ105" i="27"/>
  <c r="AI105" i="27"/>
  <c r="AH105" i="27"/>
  <c r="AG105" i="27"/>
  <c r="AF105" i="27"/>
  <c r="AE105" i="27"/>
  <c r="AD105" i="27"/>
  <c r="AC105" i="27"/>
  <c r="AB105" i="27"/>
  <c r="AA105" i="27"/>
  <c r="Z105" i="27"/>
  <c r="Y105" i="27"/>
  <c r="X105" i="27"/>
  <c r="W105" i="27"/>
  <c r="V104" i="27"/>
  <c r="AP104" i="27"/>
  <c r="AO104" i="27"/>
  <c r="AN104" i="27"/>
  <c r="AM104" i="27"/>
  <c r="AL104" i="27"/>
  <c r="AK104" i="27"/>
  <c r="AJ104" i="27"/>
  <c r="AI104" i="27"/>
  <c r="AH104" i="27"/>
  <c r="AG104" i="27"/>
  <c r="AF104" i="27"/>
  <c r="AE104" i="27"/>
  <c r="AD104" i="27"/>
  <c r="AC104" i="27"/>
  <c r="AB104" i="27"/>
  <c r="AA104" i="27"/>
  <c r="Z104" i="27"/>
  <c r="Y104" i="27"/>
  <c r="X104" i="27"/>
  <c r="W104" i="27"/>
  <c r="V103" i="27"/>
  <c r="AP103" i="27"/>
  <c r="AO103" i="27"/>
  <c r="AN103" i="27"/>
  <c r="AM103" i="27"/>
  <c r="AL103" i="27"/>
  <c r="AK103" i="27"/>
  <c r="AJ103" i="27"/>
  <c r="AI103" i="27"/>
  <c r="AH103" i="27"/>
  <c r="AG103" i="27"/>
  <c r="AF103" i="27"/>
  <c r="AE103" i="27"/>
  <c r="AD103" i="27"/>
  <c r="AC103" i="27"/>
  <c r="AB103" i="27"/>
  <c r="AA103" i="27"/>
  <c r="Z103" i="27"/>
  <c r="Y103" i="27"/>
  <c r="X103" i="27"/>
  <c r="W103" i="27"/>
  <c r="V102" i="27"/>
  <c r="AP102" i="27"/>
  <c r="AO102" i="27"/>
  <c r="AN102" i="27"/>
  <c r="AM102" i="27"/>
  <c r="AL102" i="27"/>
  <c r="AK102" i="27"/>
  <c r="AJ102" i="27"/>
  <c r="AI102" i="27"/>
  <c r="AH102" i="27"/>
  <c r="AG102" i="27"/>
  <c r="AF102" i="27"/>
  <c r="AE102" i="27"/>
  <c r="AD102" i="27"/>
  <c r="AC102" i="27"/>
  <c r="AB102" i="27"/>
  <c r="AA102" i="27"/>
  <c r="Z102" i="27"/>
  <c r="Y102" i="27"/>
  <c r="X102" i="27"/>
  <c r="W102" i="27"/>
  <c r="V101" i="27"/>
  <c r="AP101" i="27"/>
  <c r="AO101" i="27"/>
  <c r="AN101" i="27"/>
  <c r="AM101" i="27"/>
  <c r="AL101" i="27"/>
  <c r="AK101" i="27"/>
  <c r="AJ101" i="27"/>
  <c r="AI101" i="27"/>
  <c r="AH101" i="27"/>
  <c r="AG101" i="27"/>
  <c r="AF101" i="27"/>
  <c r="AE101" i="27"/>
  <c r="AD101" i="27"/>
  <c r="AC101" i="27"/>
  <c r="AB101" i="27"/>
  <c r="AA101" i="27"/>
  <c r="Z101" i="27"/>
  <c r="Y101" i="27"/>
  <c r="X101" i="27"/>
  <c r="W101" i="27"/>
  <c r="V100" i="27"/>
  <c r="AP100" i="27"/>
  <c r="AO100" i="27"/>
  <c r="AN100" i="27"/>
  <c r="AM100" i="27"/>
  <c r="AL100" i="27"/>
  <c r="AK100" i="27"/>
  <c r="AJ100" i="27"/>
  <c r="AI100" i="27"/>
  <c r="AH100" i="27"/>
  <c r="AG100" i="27"/>
  <c r="AF100" i="27"/>
  <c r="AE100" i="27"/>
  <c r="AD100" i="27"/>
  <c r="AC100" i="27"/>
  <c r="AB100" i="27"/>
  <c r="AA100" i="27"/>
  <c r="Z100" i="27"/>
  <c r="Y100" i="27"/>
  <c r="X100" i="27"/>
  <c r="W100" i="27"/>
  <c r="V99" i="27"/>
  <c r="AP99" i="27"/>
  <c r="AO99" i="27"/>
  <c r="AN99" i="27"/>
  <c r="AM99" i="27"/>
  <c r="AL99" i="27"/>
  <c r="AK99" i="27"/>
  <c r="AJ99" i="27"/>
  <c r="AI99" i="27"/>
  <c r="AH99" i="27"/>
  <c r="AG99" i="27"/>
  <c r="AF99" i="27"/>
  <c r="AE99" i="27"/>
  <c r="AD99" i="27"/>
  <c r="AC99" i="27"/>
  <c r="AB99" i="27"/>
  <c r="AA99" i="27"/>
  <c r="Z99" i="27"/>
  <c r="Y99" i="27"/>
  <c r="X99" i="27"/>
  <c r="W99" i="27"/>
  <c r="V98" i="27"/>
  <c r="AP98" i="27"/>
  <c r="AO98" i="27"/>
  <c r="AN98" i="27"/>
  <c r="AM98" i="27"/>
  <c r="AL98" i="27"/>
  <c r="AK98" i="27"/>
  <c r="AJ98" i="27"/>
  <c r="AI98" i="27"/>
  <c r="AH98" i="27"/>
  <c r="AG98" i="27"/>
  <c r="AF98" i="27"/>
  <c r="AE98" i="27"/>
  <c r="AD98" i="27"/>
  <c r="AC98" i="27"/>
  <c r="AB98" i="27"/>
  <c r="AA98" i="27"/>
  <c r="Z98" i="27"/>
  <c r="Y98" i="27"/>
  <c r="X98" i="27"/>
  <c r="W98" i="27"/>
  <c r="V97" i="27"/>
  <c r="AP97" i="27"/>
  <c r="AO97" i="27"/>
  <c r="AN97" i="27"/>
  <c r="AM97" i="27"/>
  <c r="AL97" i="27"/>
  <c r="AK97" i="27"/>
  <c r="AJ97" i="27"/>
  <c r="AI97" i="27"/>
  <c r="AH97" i="27"/>
  <c r="AG97" i="27"/>
  <c r="AF97" i="27"/>
  <c r="AE97" i="27"/>
  <c r="AD97" i="27"/>
  <c r="AC97" i="27"/>
  <c r="AB97" i="27"/>
  <c r="AA97" i="27"/>
  <c r="Z97" i="27"/>
  <c r="Y97" i="27"/>
  <c r="X97" i="27"/>
  <c r="W97" i="27"/>
  <c r="V96" i="27"/>
  <c r="AP96" i="27"/>
  <c r="AO96" i="27"/>
  <c r="AN96" i="27"/>
  <c r="AM96" i="27"/>
  <c r="AL96" i="27"/>
  <c r="AK96" i="27"/>
  <c r="AJ96" i="27"/>
  <c r="AI96" i="27"/>
  <c r="AH96" i="27"/>
  <c r="AG96" i="27"/>
  <c r="AF96" i="27"/>
  <c r="AE96" i="27"/>
  <c r="AD96" i="27"/>
  <c r="AC96" i="27"/>
  <c r="AB96" i="27"/>
  <c r="AA96" i="27"/>
  <c r="Z96" i="27"/>
  <c r="Y96" i="27"/>
  <c r="X96" i="27"/>
  <c r="W96" i="27"/>
  <c r="V95" i="27"/>
  <c r="AP95" i="27"/>
  <c r="AO95" i="27"/>
  <c r="AN95" i="27"/>
  <c r="AM95" i="27"/>
  <c r="AL95" i="27"/>
  <c r="AK95" i="27"/>
  <c r="AJ95" i="27"/>
  <c r="AI95" i="27"/>
  <c r="AH95" i="27"/>
  <c r="AG95" i="27"/>
  <c r="AF95" i="27"/>
  <c r="AE95" i="27"/>
  <c r="AD95" i="27"/>
  <c r="AC95" i="27"/>
  <c r="AB95" i="27"/>
  <c r="AA95" i="27"/>
  <c r="Z95" i="27"/>
  <c r="Y95" i="27"/>
  <c r="X95" i="27"/>
  <c r="W95" i="27"/>
  <c r="V94" i="27"/>
  <c r="AP94" i="27"/>
  <c r="AO94" i="27"/>
  <c r="AN94" i="27"/>
  <c r="AM94" i="27"/>
  <c r="AL94" i="27"/>
  <c r="AK94" i="27"/>
  <c r="AJ94" i="27"/>
  <c r="AI94" i="27"/>
  <c r="AH94" i="27"/>
  <c r="AG94" i="27"/>
  <c r="AF94" i="27"/>
  <c r="AE94" i="27"/>
  <c r="AD94" i="27"/>
  <c r="AC94" i="27"/>
  <c r="AB94" i="27"/>
  <c r="AA94" i="27"/>
  <c r="Z94" i="27"/>
  <c r="Y94" i="27"/>
  <c r="X94" i="27"/>
  <c r="W94" i="27"/>
  <c r="V93" i="27"/>
  <c r="AP93" i="27"/>
  <c r="AO93" i="27"/>
  <c r="AN93" i="27"/>
  <c r="AM93" i="27"/>
  <c r="AL93" i="27"/>
  <c r="AK93" i="27"/>
  <c r="AJ93" i="27"/>
  <c r="AI93" i="27"/>
  <c r="AH93" i="27"/>
  <c r="AG93" i="27"/>
  <c r="AF93" i="27"/>
  <c r="AE93" i="27"/>
  <c r="AD93" i="27"/>
  <c r="AC93" i="27"/>
  <c r="AB93" i="27"/>
  <c r="AA93" i="27"/>
  <c r="Z93" i="27"/>
  <c r="Y93" i="27"/>
  <c r="X93" i="27"/>
  <c r="W93" i="27"/>
  <c r="V92" i="27"/>
  <c r="AP92" i="27"/>
  <c r="AO92" i="27"/>
  <c r="AN92" i="27"/>
  <c r="AM92" i="27"/>
  <c r="AL92" i="27"/>
  <c r="AK92" i="27"/>
  <c r="AJ92" i="27"/>
  <c r="AI92" i="27"/>
  <c r="AH92" i="27"/>
  <c r="AG92" i="27"/>
  <c r="AF92" i="27"/>
  <c r="AE92" i="27"/>
  <c r="AD92" i="27"/>
  <c r="AC92" i="27"/>
  <c r="AB92" i="27"/>
  <c r="AA92" i="27"/>
  <c r="Z92" i="27"/>
  <c r="Y92" i="27"/>
  <c r="X92" i="27"/>
  <c r="W92" i="27"/>
  <c r="V91" i="27"/>
  <c r="AP91" i="27"/>
  <c r="AO91" i="27"/>
  <c r="AN91" i="27"/>
  <c r="AM91" i="27"/>
  <c r="AL91" i="27"/>
  <c r="AK91" i="27"/>
  <c r="AJ91" i="27"/>
  <c r="AI91" i="27"/>
  <c r="AH91" i="27"/>
  <c r="AG91" i="27"/>
  <c r="AF91" i="27"/>
  <c r="AE91" i="27"/>
  <c r="AD91" i="27"/>
  <c r="AC91" i="27"/>
  <c r="AB91" i="27"/>
  <c r="AA91" i="27"/>
  <c r="Z91" i="27"/>
  <c r="Y91" i="27"/>
  <c r="X91" i="27"/>
  <c r="W91" i="27"/>
  <c r="V90" i="27"/>
  <c r="AP90" i="27"/>
  <c r="AO90" i="27"/>
  <c r="AN90" i="27"/>
  <c r="AM90" i="27"/>
  <c r="AL90" i="27"/>
  <c r="AK90" i="27"/>
  <c r="AJ90" i="27"/>
  <c r="AI90" i="27"/>
  <c r="AH90" i="27"/>
  <c r="AG90" i="27"/>
  <c r="AF90" i="27"/>
  <c r="AE90" i="27"/>
  <c r="AD90" i="27"/>
  <c r="AC90" i="27"/>
  <c r="AB90" i="27"/>
  <c r="AA90" i="27"/>
  <c r="Z90" i="27"/>
  <c r="Y90" i="27"/>
  <c r="X90" i="27"/>
  <c r="W90" i="27"/>
  <c r="V89" i="27"/>
  <c r="AP89" i="27"/>
  <c r="AO89" i="27"/>
  <c r="AN89" i="27"/>
  <c r="AM89" i="27"/>
  <c r="AL89" i="27"/>
  <c r="AK89" i="27"/>
  <c r="AJ89" i="27"/>
  <c r="AI89" i="27"/>
  <c r="AH89" i="27"/>
  <c r="AG89" i="27"/>
  <c r="AF89" i="27"/>
  <c r="AE89" i="27"/>
  <c r="AD89" i="27"/>
  <c r="AC89" i="27"/>
  <c r="AB89" i="27"/>
  <c r="AA89" i="27"/>
  <c r="Z89" i="27"/>
  <c r="Y89" i="27"/>
  <c r="X89" i="27"/>
  <c r="W89" i="27"/>
  <c r="V88" i="27"/>
  <c r="AP88" i="27"/>
  <c r="AO88" i="27"/>
  <c r="AN88" i="27"/>
  <c r="AM88" i="27"/>
  <c r="AL88" i="27"/>
  <c r="AK88" i="27"/>
  <c r="AJ88" i="27"/>
  <c r="AI88" i="27"/>
  <c r="AH88" i="27"/>
  <c r="AG88" i="27"/>
  <c r="AF88" i="27"/>
  <c r="AE88" i="27"/>
  <c r="AD88" i="27"/>
  <c r="AC88" i="27"/>
  <c r="AB88" i="27"/>
  <c r="AA88" i="27"/>
  <c r="Z88" i="27"/>
  <c r="Y88" i="27"/>
  <c r="X88" i="27"/>
  <c r="W88" i="27"/>
  <c r="V87" i="27"/>
  <c r="AP87" i="27"/>
  <c r="AO87" i="27"/>
  <c r="AN87" i="27"/>
  <c r="AM87" i="27"/>
  <c r="AL87" i="27"/>
  <c r="AK87" i="27"/>
  <c r="AJ87" i="27"/>
  <c r="AI87" i="27"/>
  <c r="AH87" i="27"/>
  <c r="AG87" i="27"/>
  <c r="AF87" i="27"/>
  <c r="AE87" i="27"/>
  <c r="AD87" i="27"/>
  <c r="AC87" i="27"/>
  <c r="AB87" i="27"/>
  <c r="AA87" i="27"/>
  <c r="Z87" i="27"/>
  <c r="Y87" i="27"/>
  <c r="X87" i="27"/>
  <c r="W87" i="27"/>
  <c r="V86" i="27"/>
  <c r="AP86" i="27"/>
  <c r="AO86" i="27"/>
  <c r="AN86" i="27"/>
  <c r="AM86" i="27"/>
  <c r="AL86" i="27"/>
  <c r="AK86" i="27"/>
  <c r="AJ86" i="27"/>
  <c r="AI86" i="27"/>
  <c r="AH86" i="27"/>
  <c r="AG86" i="27"/>
  <c r="AF86" i="27"/>
  <c r="AE86" i="27"/>
  <c r="AD86" i="27"/>
  <c r="AC86" i="27"/>
  <c r="AB86" i="27"/>
  <c r="AA86" i="27"/>
  <c r="Z86" i="27"/>
  <c r="Y86" i="27"/>
  <c r="X86" i="27"/>
  <c r="W86" i="27"/>
  <c r="V85" i="27"/>
  <c r="AP85" i="27"/>
  <c r="AO85" i="27"/>
  <c r="AN85" i="27"/>
  <c r="AM85" i="27"/>
  <c r="AL85" i="27"/>
  <c r="AK85" i="27"/>
  <c r="AJ85" i="27"/>
  <c r="AI85" i="27"/>
  <c r="AH85" i="27"/>
  <c r="AG85" i="27"/>
  <c r="AF85" i="27"/>
  <c r="AE85" i="27"/>
  <c r="AD85" i="27"/>
  <c r="AC85" i="27"/>
  <c r="AB85" i="27"/>
  <c r="AA85" i="27"/>
  <c r="Z85" i="27"/>
  <c r="Y85" i="27"/>
  <c r="X85" i="27"/>
  <c r="W85" i="27"/>
  <c r="V84" i="27"/>
  <c r="AP84" i="27"/>
  <c r="AO84" i="27"/>
  <c r="AN84" i="27"/>
  <c r="AM84" i="27"/>
  <c r="AL84" i="27"/>
  <c r="AK84" i="27"/>
  <c r="AJ84" i="27"/>
  <c r="AI84" i="27"/>
  <c r="AH84" i="27"/>
  <c r="AG84" i="27"/>
  <c r="AF84" i="27"/>
  <c r="AE84" i="27"/>
  <c r="AD84" i="27"/>
  <c r="AC84" i="27"/>
  <c r="AB84" i="27"/>
  <c r="AA84" i="27"/>
  <c r="Z84" i="27"/>
  <c r="Y84" i="27"/>
  <c r="X84" i="27"/>
  <c r="W84" i="27"/>
  <c r="V83" i="27"/>
  <c r="AP83" i="27"/>
  <c r="AO83" i="27"/>
  <c r="AN83" i="27"/>
  <c r="AM83" i="27"/>
  <c r="AL83" i="27"/>
  <c r="AK83" i="27"/>
  <c r="AJ83" i="27"/>
  <c r="AI83" i="27"/>
  <c r="AH83" i="27"/>
  <c r="AG83" i="27"/>
  <c r="AF83" i="27"/>
  <c r="AE83" i="27"/>
  <c r="AD83" i="27"/>
  <c r="AC83" i="27"/>
  <c r="AB83" i="27"/>
  <c r="AA83" i="27"/>
  <c r="Z83" i="27"/>
  <c r="Y83" i="27"/>
  <c r="X83" i="27"/>
  <c r="W83" i="27"/>
  <c r="V82" i="27"/>
  <c r="AP82" i="27"/>
  <c r="AO82" i="27"/>
  <c r="AN82" i="27"/>
  <c r="AM82" i="27"/>
  <c r="AL82" i="27"/>
  <c r="AK82" i="27"/>
  <c r="AJ82" i="27"/>
  <c r="AI82" i="27"/>
  <c r="AH82" i="27"/>
  <c r="AG82" i="27"/>
  <c r="AF82" i="27"/>
  <c r="AE82" i="27"/>
  <c r="AD82" i="27"/>
  <c r="AC82" i="27"/>
  <c r="AB82" i="27"/>
  <c r="AA82" i="27"/>
  <c r="Z82" i="27"/>
  <c r="Y82" i="27"/>
  <c r="X82" i="27"/>
  <c r="W82" i="27"/>
  <c r="V81" i="27"/>
  <c r="AP81" i="27"/>
  <c r="AO81" i="27"/>
  <c r="AN81" i="27"/>
  <c r="AM81" i="27"/>
  <c r="AL81" i="27"/>
  <c r="AK81" i="27"/>
  <c r="AJ81" i="27"/>
  <c r="AI81" i="27"/>
  <c r="AH81" i="27"/>
  <c r="AG81" i="27"/>
  <c r="AF81" i="27"/>
  <c r="AE81" i="27"/>
  <c r="AD81" i="27"/>
  <c r="AC81" i="27"/>
  <c r="AB81" i="27"/>
  <c r="AA81" i="27"/>
  <c r="Z81" i="27"/>
  <c r="Y81" i="27"/>
  <c r="X81" i="27"/>
  <c r="W81" i="27"/>
  <c r="V80" i="27"/>
  <c r="AP80" i="27"/>
  <c r="AO80" i="27"/>
  <c r="AN80" i="27"/>
  <c r="AM80" i="27"/>
  <c r="AL80" i="27"/>
  <c r="AK80" i="27"/>
  <c r="AJ80" i="27"/>
  <c r="AI80" i="27"/>
  <c r="AH80" i="27"/>
  <c r="AG80" i="27"/>
  <c r="AF80" i="27"/>
  <c r="AE80" i="27"/>
  <c r="AD80" i="27"/>
  <c r="AC80" i="27"/>
  <c r="AB80" i="27"/>
  <c r="AA80" i="27"/>
  <c r="Z80" i="27"/>
  <c r="Y80" i="27"/>
  <c r="X80" i="27"/>
  <c r="W80" i="27"/>
  <c r="V79" i="27"/>
  <c r="AP79" i="27"/>
  <c r="AO79" i="27"/>
  <c r="AN79" i="27"/>
  <c r="AM79" i="27"/>
  <c r="AL79" i="27"/>
  <c r="AK79" i="27"/>
  <c r="AJ79" i="27"/>
  <c r="AI79" i="27"/>
  <c r="AH79" i="27"/>
  <c r="AG79" i="27"/>
  <c r="AF79" i="27"/>
  <c r="AE79" i="27"/>
  <c r="AD79" i="27"/>
  <c r="AC79" i="27"/>
  <c r="AB79" i="27"/>
  <c r="AA79" i="27"/>
  <c r="Z79" i="27"/>
  <c r="Y79" i="27"/>
  <c r="X79" i="27"/>
  <c r="W79" i="27"/>
  <c r="V78" i="27"/>
  <c r="AP78" i="27"/>
  <c r="AO78" i="27"/>
  <c r="AN78" i="27"/>
  <c r="AM78" i="27"/>
  <c r="AL78" i="27"/>
  <c r="AK78" i="27"/>
  <c r="AJ78" i="27"/>
  <c r="AI78" i="27"/>
  <c r="AH78" i="27"/>
  <c r="AG78" i="27"/>
  <c r="AF78" i="27"/>
  <c r="AE78" i="27"/>
  <c r="AD78" i="27"/>
  <c r="AC78" i="27"/>
  <c r="AB78" i="27"/>
  <c r="AA78" i="27"/>
  <c r="Z78" i="27"/>
  <c r="Y78" i="27"/>
  <c r="X78" i="27"/>
  <c r="W78" i="27"/>
  <c r="V77" i="27"/>
  <c r="AP77" i="27"/>
  <c r="AO77" i="27"/>
  <c r="AN77" i="27"/>
  <c r="AM77" i="27"/>
  <c r="AL77" i="27"/>
  <c r="AK77" i="27"/>
  <c r="AJ77" i="27"/>
  <c r="AI77" i="27"/>
  <c r="AH77" i="27"/>
  <c r="AG77" i="27"/>
  <c r="AF77" i="27"/>
  <c r="AE77" i="27"/>
  <c r="AD77" i="27"/>
  <c r="AC77" i="27"/>
  <c r="AB77" i="27"/>
  <c r="AA77" i="27"/>
  <c r="Z77" i="27"/>
  <c r="Y77" i="27"/>
  <c r="X77" i="27"/>
  <c r="W77" i="27"/>
  <c r="V76" i="27"/>
  <c r="AP76" i="27"/>
  <c r="AO76" i="27"/>
  <c r="AN76" i="27"/>
  <c r="AM76" i="27"/>
  <c r="AL76" i="27"/>
  <c r="AK76" i="27"/>
  <c r="AJ76" i="27"/>
  <c r="AI76" i="27"/>
  <c r="AH76" i="27"/>
  <c r="AG76" i="27"/>
  <c r="AF76" i="27"/>
  <c r="AE76" i="27"/>
  <c r="AD76" i="27"/>
  <c r="AC76" i="27"/>
  <c r="AB76" i="27"/>
  <c r="AA76" i="27"/>
  <c r="Z76" i="27"/>
  <c r="Y76" i="27"/>
  <c r="X76" i="27"/>
  <c r="W76" i="27"/>
  <c r="V75" i="27"/>
  <c r="AP75" i="27"/>
  <c r="AO75" i="27"/>
  <c r="AN75" i="27"/>
  <c r="AM75" i="27"/>
  <c r="AL75" i="27"/>
  <c r="AK75" i="27"/>
  <c r="AJ75" i="27"/>
  <c r="AI75" i="27"/>
  <c r="AH75" i="27"/>
  <c r="AG75" i="27"/>
  <c r="AF75" i="27"/>
  <c r="AE75" i="27"/>
  <c r="AD75" i="27"/>
  <c r="AC75" i="27"/>
  <c r="AB75" i="27"/>
  <c r="AA75" i="27"/>
  <c r="Z75" i="27"/>
  <c r="Y75" i="27"/>
  <c r="X75" i="27"/>
  <c r="W75" i="27"/>
  <c r="V74" i="27"/>
  <c r="AP74" i="27"/>
  <c r="AO74" i="27"/>
  <c r="AN74" i="27"/>
  <c r="AM74" i="27"/>
  <c r="AL74" i="27"/>
  <c r="AK74" i="27"/>
  <c r="AJ74" i="27"/>
  <c r="AI74" i="27"/>
  <c r="AH74" i="27"/>
  <c r="AG74" i="27"/>
  <c r="AF74" i="27"/>
  <c r="AE74" i="27"/>
  <c r="AD74" i="27"/>
  <c r="AC74" i="27"/>
  <c r="AB74" i="27"/>
  <c r="AA74" i="27"/>
  <c r="Z74" i="27"/>
  <c r="Y74" i="27"/>
  <c r="X74" i="27"/>
  <c r="W74" i="27"/>
  <c r="V73" i="27"/>
  <c r="AP73" i="27"/>
  <c r="AO73" i="27"/>
  <c r="AN73" i="27"/>
  <c r="AM73" i="27"/>
  <c r="AL73" i="27"/>
  <c r="AK73" i="27"/>
  <c r="AJ73" i="27"/>
  <c r="AI73" i="27"/>
  <c r="AH73" i="27"/>
  <c r="AG73" i="27"/>
  <c r="AF73" i="27"/>
  <c r="AE73" i="27"/>
  <c r="AD73" i="27"/>
  <c r="AC73" i="27"/>
  <c r="AB73" i="27"/>
  <c r="AA73" i="27"/>
  <c r="Z73" i="27"/>
  <c r="Y73" i="27"/>
  <c r="X73" i="27"/>
  <c r="W73" i="27"/>
  <c r="V72" i="27"/>
  <c r="AP72" i="27"/>
  <c r="AO72" i="27"/>
  <c r="AN72" i="27"/>
  <c r="AM72" i="27"/>
  <c r="AL72" i="27"/>
  <c r="AK72" i="27"/>
  <c r="AJ72" i="27"/>
  <c r="AI72" i="27"/>
  <c r="AH72" i="27"/>
  <c r="AG72" i="27"/>
  <c r="AF72" i="27"/>
  <c r="AE72" i="27"/>
  <c r="AD72" i="27"/>
  <c r="AC72" i="27"/>
  <c r="AB72" i="27"/>
  <c r="AA72" i="27"/>
  <c r="Z72" i="27"/>
  <c r="Y72" i="27"/>
  <c r="X72" i="27"/>
  <c r="W72" i="27"/>
  <c r="V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0" i="27"/>
  <c r="AP70" i="27"/>
  <c r="AO70" i="27"/>
  <c r="AN70" i="27"/>
  <c r="AM70" i="27"/>
  <c r="AL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W70" i="27"/>
  <c r="V69" i="27"/>
  <c r="AP69" i="27"/>
  <c r="AO69" i="27"/>
  <c r="AN69" i="27"/>
  <c r="AM69" i="27"/>
  <c r="AL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W69" i="27"/>
  <c r="V68" i="27"/>
  <c r="AP68" i="27"/>
  <c r="AO68" i="27"/>
  <c r="AN68" i="27"/>
  <c r="AM68" i="27"/>
  <c r="AL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W68" i="27"/>
  <c r="V67" i="27"/>
  <c r="AP67" i="27"/>
  <c r="AO67" i="27"/>
  <c r="AN67" i="27"/>
  <c r="AM67" i="27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6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5" i="27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4" i="27"/>
  <c r="AP64" i="27"/>
  <c r="AO64" i="27"/>
  <c r="AN64" i="27"/>
  <c r="AM64" i="27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2" i="27"/>
  <c r="AP52" i="27"/>
  <c r="AO52" i="27"/>
  <c r="AN52" i="27"/>
  <c r="AM52" i="27"/>
  <c r="AL52" i="27"/>
  <c r="AK52" i="27"/>
  <c r="AJ52" i="27"/>
  <c r="AI52" i="27"/>
  <c r="AH52" i="27"/>
  <c r="AG52" i="27"/>
  <c r="AF52" i="27"/>
  <c r="AE52" i="27"/>
  <c r="AD52" i="27"/>
  <c r="AC52" i="27"/>
  <c r="AB52" i="27"/>
  <c r="AA52" i="27"/>
  <c r="Z52" i="27"/>
  <c r="Y52" i="27"/>
  <c r="X52" i="27"/>
  <c r="W52" i="27"/>
  <c r="V51" i="27"/>
  <c r="AP51" i="27"/>
  <c r="AO51" i="27"/>
  <c r="AN51" i="27"/>
  <c r="AM51" i="27"/>
  <c r="AL51" i="27"/>
  <c r="AK51" i="27"/>
  <c r="AJ51" i="27"/>
  <c r="AI51" i="27"/>
  <c r="AH51" i="27"/>
  <c r="AG51" i="27"/>
  <c r="AF51" i="27"/>
  <c r="AE51" i="27"/>
  <c r="AD51" i="27"/>
  <c r="AC51" i="27"/>
  <c r="AB51" i="27"/>
  <c r="AA51" i="27"/>
  <c r="Z51" i="27"/>
  <c r="Y51" i="27"/>
  <c r="X51" i="27"/>
  <c r="W51" i="27"/>
  <c r="V50" i="27"/>
  <c r="AP50" i="27"/>
  <c r="AO50" i="27"/>
  <c r="AN50" i="27"/>
  <c r="AM50" i="27"/>
  <c r="AL50" i="27"/>
  <c r="AK50" i="27"/>
  <c r="AJ50" i="27"/>
  <c r="AI50" i="27"/>
  <c r="AH50" i="27"/>
  <c r="AG50" i="27"/>
  <c r="AF50" i="27"/>
  <c r="AE50" i="27"/>
  <c r="AD50" i="27"/>
  <c r="AC50" i="27"/>
  <c r="AB50" i="27"/>
  <c r="AA50" i="27"/>
  <c r="Z50" i="27"/>
  <c r="Y50" i="27"/>
  <c r="X50" i="27"/>
  <c r="W50" i="27"/>
  <c r="V49" i="27"/>
  <c r="AP49" i="27"/>
  <c r="AO49" i="27"/>
  <c r="AN49" i="27"/>
  <c r="AM49" i="27"/>
  <c r="AL49" i="27"/>
  <c r="AK49" i="27"/>
  <c r="AJ49" i="27"/>
  <c r="AI49" i="27"/>
  <c r="AH49" i="27"/>
  <c r="AG49" i="27"/>
  <c r="AF49" i="27"/>
  <c r="AE49" i="27"/>
  <c r="AD49" i="27"/>
  <c r="AC49" i="27"/>
  <c r="AB49" i="27"/>
  <c r="AA49" i="27"/>
  <c r="Z49" i="27"/>
  <c r="Y49" i="27"/>
  <c r="X49" i="27"/>
  <c r="W49" i="27"/>
  <c r="V48" i="27"/>
  <c r="AP48" i="27"/>
  <c r="AO48" i="27"/>
  <c r="AN48" i="27"/>
  <c r="AM48" i="27"/>
  <c r="AL48" i="27"/>
  <c r="AK48" i="27"/>
  <c r="AJ48" i="27"/>
  <c r="AI48" i="27"/>
  <c r="AH48" i="27"/>
  <c r="AG48" i="27"/>
  <c r="AF48" i="27"/>
  <c r="AE48" i="27"/>
  <c r="AD48" i="27"/>
  <c r="AC48" i="27"/>
  <c r="AB48" i="27"/>
  <c r="AA48" i="27"/>
  <c r="Z48" i="27"/>
  <c r="Y48" i="27"/>
  <c r="X48" i="27"/>
  <c r="W48" i="27"/>
  <c r="V47" i="27"/>
  <c r="AP47" i="27"/>
  <c r="AO47" i="27"/>
  <c r="AN47" i="27"/>
  <c r="AM47" i="27"/>
  <c r="AL47" i="27"/>
  <c r="AK47" i="27"/>
  <c r="AJ47" i="27"/>
  <c r="AI47" i="27"/>
  <c r="AH47" i="27"/>
  <c r="AG47" i="27"/>
  <c r="AF47" i="27"/>
  <c r="AE47" i="27"/>
  <c r="AD47" i="27"/>
  <c r="AC47" i="27"/>
  <c r="AB47" i="27"/>
  <c r="AA47" i="27"/>
  <c r="Z47" i="27"/>
  <c r="Y47" i="27"/>
  <c r="X47" i="27"/>
  <c r="W47" i="27"/>
  <c r="V46" i="27"/>
  <c r="AP46" i="27"/>
  <c r="AO46" i="27"/>
  <c r="AN46" i="27"/>
  <c r="AM46" i="27"/>
  <c r="AL46" i="27"/>
  <c r="AK46" i="27"/>
  <c r="AJ46" i="27"/>
  <c r="AI46" i="27"/>
  <c r="AH46" i="27"/>
  <c r="AG46" i="27"/>
  <c r="AF46" i="27"/>
  <c r="AE46" i="27"/>
  <c r="AD46" i="27"/>
  <c r="AC46" i="27"/>
  <c r="AB46" i="27"/>
  <c r="AA46" i="27"/>
  <c r="Z46" i="27"/>
  <c r="Y46" i="27"/>
  <c r="X46" i="27"/>
  <c r="W46" i="27"/>
  <c r="V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5" i="27"/>
  <c r="AA45" i="27"/>
  <c r="Z45" i="27"/>
  <c r="Y45" i="27"/>
  <c r="X45" i="27"/>
  <c r="W45" i="27"/>
  <c r="V44" i="27"/>
  <c r="AP44" i="27"/>
  <c r="AO44" i="27"/>
  <c r="AN44" i="27"/>
  <c r="AM44" i="27"/>
  <c r="AL44" i="27"/>
  <c r="AK44" i="27"/>
  <c r="AJ44" i="27"/>
  <c r="AI44" i="27"/>
  <c r="AH44" i="27"/>
  <c r="AG44" i="27"/>
  <c r="AF44" i="27"/>
  <c r="AE44" i="27"/>
  <c r="AD44" i="27"/>
  <c r="AC44" i="27"/>
  <c r="AB44" i="27"/>
  <c r="AA44" i="27"/>
  <c r="Z44" i="27"/>
  <c r="Y44" i="27"/>
  <c r="X44" i="27"/>
  <c r="W44" i="27"/>
  <c r="V43" i="27"/>
  <c r="AP43" i="27"/>
  <c r="AO43" i="27"/>
  <c r="AN43" i="27"/>
  <c r="AM43" i="27"/>
  <c r="AL43" i="27"/>
  <c r="AK43" i="27"/>
  <c r="AJ43" i="27"/>
  <c r="AI43" i="27"/>
  <c r="AH43" i="27"/>
  <c r="AG43" i="27"/>
  <c r="AF43" i="27"/>
  <c r="AE43" i="27"/>
  <c r="AD43" i="27"/>
  <c r="AC43" i="27"/>
  <c r="AB43" i="27"/>
  <c r="AA43" i="27"/>
  <c r="Z43" i="27"/>
  <c r="Y43" i="27"/>
  <c r="X43" i="27"/>
  <c r="W43" i="27"/>
  <c r="V42" i="27"/>
  <c r="AP42" i="27"/>
  <c r="AO42" i="27"/>
  <c r="AN42" i="27"/>
  <c r="AM42" i="27"/>
  <c r="AL42" i="27"/>
  <c r="AK42" i="27"/>
  <c r="AJ42" i="27"/>
  <c r="AI42" i="27"/>
  <c r="AH42" i="27"/>
  <c r="AG42" i="27"/>
  <c r="AF42" i="27"/>
  <c r="AE42" i="27"/>
  <c r="AD42" i="27"/>
  <c r="AC42" i="27"/>
  <c r="AB42" i="27"/>
  <c r="AA42" i="27"/>
  <c r="Z42" i="27"/>
  <c r="Y42" i="27"/>
  <c r="X42" i="27"/>
  <c r="W42" i="27"/>
  <c r="V41" i="27"/>
  <c r="AP41" i="27"/>
  <c r="AO41" i="27"/>
  <c r="AN41" i="27"/>
  <c r="AM41" i="27"/>
  <c r="AL41" i="27"/>
  <c r="AK41" i="27"/>
  <c r="AJ41" i="27"/>
  <c r="AI41" i="27"/>
  <c r="AH41" i="27"/>
  <c r="AG41" i="27"/>
  <c r="AF41" i="27"/>
  <c r="AE41" i="27"/>
  <c r="AD41" i="27"/>
  <c r="AC41" i="27"/>
  <c r="AB41" i="27"/>
  <c r="AA41" i="27"/>
  <c r="Z41" i="27"/>
  <c r="Y41" i="27"/>
  <c r="X41" i="27"/>
  <c r="W41" i="27"/>
  <c r="V40" i="27"/>
  <c r="AP40" i="27"/>
  <c r="AO40" i="27"/>
  <c r="AN40" i="27"/>
  <c r="AM40" i="27"/>
  <c r="AL40" i="27"/>
  <c r="AK40" i="27"/>
  <c r="AJ40" i="27"/>
  <c r="AI40" i="27"/>
  <c r="AH40" i="27"/>
  <c r="AG40" i="27"/>
  <c r="AF40" i="27"/>
  <c r="AE40" i="27"/>
  <c r="AD40" i="27"/>
  <c r="AC40" i="27"/>
  <c r="AB40" i="27"/>
  <c r="AA40" i="27"/>
  <c r="Z40" i="27"/>
  <c r="Y40" i="27"/>
  <c r="X40" i="27"/>
  <c r="W40" i="27"/>
  <c r="V39" i="27"/>
  <c r="AP39" i="27"/>
  <c r="AO39" i="27"/>
  <c r="AN39" i="27"/>
  <c r="AM39" i="27"/>
  <c r="AL39" i="27"/>
  <c r="AK39" i="27"/>
  <c r="AJ39" i="27"/>
  <c r="AI39" i="27"/>
  <c r="AH39" i="27"/>
  <c r="AG39" i="27"/>
  <c r="AF39" i="27"/>
  <c r="AE39" i="27"/>
  <c r="AD39" i="27"/>
  <c r="AC39" i="27"/>
  <c r="AB39" i="27"/>
  <c r="AA39" i="27"/>
  <c r="Z39" i="27"/>
  <c r="Y39" i="27"/>
  <c r="X39" i="27"/>
  <c r="W39" i="27"/>
  <c r="V38" i="27"/>
  <c r="AP38" i="27"/>
  <c r="AO38" i="27"/>
  <c r="AN38" i="27"/>
  <c r="AM38" i="27"/>
  <c r="AL38" i="27"/>
  <c r="AK38" i="27"/>
  <c r="AJ38" i="27"/>
  <c r="AI38" i="27"/>
  <c r="AH38" i="27"/>
  <c r="AG38" i="27"/>
  <c r="AF38" i="27"/>
  <c r="AE38" i="27"/>
  <c r="AD38" i="27"/>
  <c r="AC38" i="27"/>
  <c r="AB38" i="27"/>
  <c r="AA38" i="27"/>
  <c r="Z38" i="27"/>
  <c r="Y38" i="27"/>
  <c r="X38" i="27"/>
  <c r="W38" i="27"/>
  <c r="V37" i="27"/>
  <c r="AP37" i="27"/>
  <c r="AO37" i="27"/>
  <c r="AN37" i="27"/>
  <c r="AM37" i="27"/>
  <c r="AL37" i="27"/>
  <c r="AK37" i="27"/>
  <c r="AJ37" i="27"/>
  <c r="AI37" i="27"/>
  <c r="AH37" i="27"/>
  <c r="AG37" i="27"/>
  <c r="AF37" i="27"/>
  <c r="AE37" i="27"/>
  <c r="AD37" i="27"/>
  <c r="AC37" i="27"/>
  <c r="AB37" i="27"/>
  <c r="AA37" i="27"/>
  <c r="Z37" i="27"/>
  <c r="Y37" i="27"/>
  <c r="X37" i="27"/>
  <c r="W37" i="27"/>
  <c r="V36" i="27"/>
  <c r="AP36" i="27"/>
  <c r="AO36" i="27"/>
  <c r="AN36" i="27"/>
  <c r="AM36" i="27"/>
  <c r="AL36" i="27"/>
  <c r="AK36" i="27"/>
  <c r="AJ36" i="27"/>
  <c r="AI36" i="27"/>
  <c r="AH36" i="27"/>
  <c r="AG36" i="27"/>
  <c r="AF36" i="27"/>
  <c r="AE36" i="27"/>
  <c r="AD36" i="27"/>
  <c r="AC36" i="27"/>
  <c r="AB36" i="27"/>
  <c r="AA36" i="27"/>
  <c r="Z36" i="27"/>
  <c r="Y36" i="27"/>
  <c r="X36" i="27"/>
  <c r="W36" i="27"/>
  <c r="V35" i="27"/>
  <c r="AP35" i="27"/>
  <c r="AO35" i="27"/>
  <c r="AN35" i="27"/>
  <c r="AM35" i="27"/>
  <c r="AL35" i="27"/>
  <c r="AK35" i="27"/>
  <c r="AJ35" i="27"/>
  <c r="AI35" i="27"/>
  <c r="AH35" i="27"/>
  <c r="AG35" i="27"/>
  <c r="AF35" i="27"/>
  <c r="AE35" i="27"/>
  <c r="AD35" i="27"/>
  <c r="AC35" i="27"/>
  <c r="AB35" i="27"/>
  <c r="AA35" i="27"/>
  <c r="Z35" i="27"/>
  <c r="Y35" i="27"/>
  <c r="X35" i="27"/>
  <c r="W35" i="27"/>
  <c r="V34" i="27"/>
  <c r="AP34" i="27"/>
  <c r="AO34" i="27"/>
  <c r="AN34" i="27"/>
  <c r="AM34" i="27"/>
  <c r="AL34" i="27"/>
  <c r="AK34" i="27"/>
  <c r="AJ34" i="27"/>
  <c r="AI34" i="27"/>
  <c r="AH34" i="27"/>
  <c r="AG34" i="27"/>
  <c r="AF34" i="27"/>
  <c r="AE34" i="27"/>
  <c r="AD34" i="27"/>
  <c r="AC34" i="27"/>
  <c r="AB34" i="27"/>
  <c r="AA34" i="27"/>
  <c r="Z34" i="27"/>
  <c r="Y34" i="27"/>
  <c r="X34" i="27"/>
  <c r="W34" i="27"/>
  <c r="V33" i="27"/>
  <c r="AP33" i="27"/>
  <c r="AO33" i="27"/>
  <c r="AN33" i="27"/>
  <c r="AM33" i="27"/>
  <c r="AL33" i="27"/>
  <c r="AK33" i="27"/>
  <c r="AJ33" i="27"/>
  <c r="AI33" i="27"/>
  <c r="AH33" i="27"/>
  <c r="AG33" i="27"/>
  <c r="AF33" i="27"/>
  <c r="AE33" i="27"/>
  <c r="AD33" i="27"/>
  <c r="AC33" i="27"/>
  <c r="AB33" i="27"/>
  <c r="AA33" i="27"/>
  <c r="Z33" i="27"/>
  <c r="Y33" i="27"/>
  <c r="X33" i="27"/>
  <c r="W33" i="27"/>
  <c r="V32" i="27"/>
  <c r="AP32" i="27"/>
  <c r="AO32" i="27"/>
  <c r="AN32" i="27"/>
  <c r="AM32" i="27"/>
  <c r="AL32" i="27"/>
  <c r="AK32" i="27"/>
  <c r="AJ32" i="27"/>
  <c r="AI32" i="27"/>
  <c r="AH32" i="27"/>
  <c r="AG32" i="27"/>
  <c r="AF32" i="27"/>
  <c r="AE32" i="27"/>
  <c r="AD32" i="27"/>
  <c r="AC32" i="27"/>
  <c r="AB32" i="27"/>
  <c r="AA32" i="27"/>
  <c r="Z32" i="27"/>
  <c r="Y32" i="27"/>
  <c r="X32" i="27"/>
  <c r="W32" i="27"/>
  <c r="V31" i="27"/>
  <c r="AP31" i="27"/>
  <c r="AO31" i="27"/>
  <c r="AN31" i="27"/>
  <c r="AM31" i="27"/>
  <c r="AL31" i="27"/>
  <c r="AK31" i="27"/>
  <c r="AJ31" i="27"/>
  <c r="AI31" i="27"/>
  <c r="AH31" i="27"/>
  <c r="AG31" i="27"/>
  <c r="AF31" i="27"/>
  <c r="AE31" i="27"/>
  <c r="AD31" i="27"/>
  <c r="AC31" i="27"/>
  <c r="AB31" i="27"/>
  <c r="AA31" i="27"/>
  <c r="Z31" i="27"/>
  <c r="Y31" i="27"/>
  <c r="X31" i="27"/>
  <c r="W31" i="27"/>
  <c r="V30" i="27"/>
  <c r="AP30" i="27"/>
  <c r="AO30" i="27"/>
  <c r="AN30" i="27"/>
  <c r="AM30" i="27"/>
  <c r="AL30" i="27"/>
  <c r="AK30" i="27"/>
  <c r="AJ30" i="27"/>
  <c r="AI30" i="27"/>
  <c r="AH30" i="27"/>
  <c r="AG30" i="27"/>
  <c r="AF30" i="27"/>
  <c r="AE30" i="27"/>
  <c r="AD30" i="27"/>
  <c r="AC30" i="27"/>
  <c r="AB30" i="27"/>
  <c r="AA30" i="27"/>
  <c r="Z30" i="27"/>
  <c r="Y30" i="27"/>
  <c r="X30" i="27"/>
  <c r="W30" i="27"/>
  <c r="V29" i="27"/>
  <c r="AP29" i="27"/>
  <c r="AO29" i="27"/>
  <c r="AN29" i="27"/>
  <c r="AM29" i="27"/>
  <c r="AL29" i="27"/>
  <c r="AK29" i="27"/>
  <c r="AJ29" i="27"/>
  <c r="AI29" i="27"/>
  <c r="AH29" i="27"/>
  <c r="AG29" i="27"/>
  <c r="AF29" i="27"/>
  <c r="AE29" i="27"/>
  <c r="AD29" i="27"/>
  <c r="AC29" i="27"/>
  <c r="AB29" i="27"/>
  <c r="AA29" i="27"/>
  <c r="Z29" i="27"/>
  <c r="Y29" i="27"/>
  <c r="X29" i="27"/>
  <c r="W29" i="27"/>
  <c r="V28" i="27"/>
  <c r="AP28" i="27"/>
  <c r="AO28" i="27"/>
  <c r="AN28" i="27"/>
  <c r="AM28" i="27"/>
  <c r="AL28" i="27"/>
  <c r="AK28" i="27"/>
  <c r="AJ28" i="27"/>
  <c r="AI28" i="27"/>
  <c r="AH28" i="27"/>
  <c r="AG28" i="27"/>
  <c r="AF28" i="27"/>
  <c r="AE28" i="27"/>
  <c r="AD28" i="27"/>
  <c r="AC28" i="27"/>
  <c r="AB28" i="27"/>
  <c r="AA28" i="27"/>
  <c r="Z28" i="27"/>
  <c r="Y28" i="27"/>
  <c r="X28" i="27"/>
  <c r="W28" i="27"/>
  <c r="V27" i="27"/>
  <c r="AP27" i="27"/>
  <c r="AO27" i="27"/>
  <c r="AN27" i="27"/>
  <c r="AM27" i="27"/>
  <c r="AL27" i="27"/>
  <c r="AK27" i="27"/>
  <c r="AJ27" i="27"/>
  <c r="AI27" i="27"/>
  <c r="AH27" i="27"/>
  <c r="AG27" i="27"/>
  <c r="AF27" i="27"/>
  <c r="AE27" i="27"/>
  <c r="AD27" i="27"/>
  <c r="AC27" i="27"/>
  <c r="AB27" i="27"/>
  <c r="AA27" i="27"/>
  <c r="Z27" i="27"/>
  <c r="Y27" i="27"/>
  <c r="X27" i="27"/>
  <c r="W27" i="27"/>
  <c r="V26" i="27"/>
  <c r="AP26" i="27"/>
  <c r="AO26" i="27"/>
  <c r="AN26" i="27"/>
  <c r="AM26" i="27"/>
  <c r="AL26" i="27"/>
  <c r="AK26" i="27"/>
  <c r="AJ26" i="27"/>
  <c r="AI26" i="27"/>
  <c r="AH26" i="27"/>
  <c r="AG26" i="27"/>
  <c r="AF26" i="27"/>
  <c r="AE26" i="27"/>
  <c r="AD26" i="27"/>
  <c r="AC26" i="27"/>
  <c r="AB26" i="27"/>
  <c r="AA26" i="27"/>
  <c r="Z26" i="27"/>
  <c r="Y26" i="27"/>
  <c r="X26" i="27"/>
  <c r="W26" i="27"/>
  <c r="V25" i="27"/>
  <c r="AP25" i="27"/>
  <c r="AO25" i="27"/>
  <c r="AN25" i="27"/>
  <c r="AM25" i="27"/>
  <c r="AL25" i="27"/>
  <c r="AK25" i="27"/>
  <c r="AJ25" i="27"/>
  <c r="AI25" i="27"/>
  <c r="AH25" i="27"/>
  <c r="AG25" i="27"/>
  <c r="AF25" i="27"/>
  <c r="AE25" i="27"/>
  <c r="AD25" i="27"/>
  <c r="AC25" i="27"/>
  <c r="AB25" i="27"/>
  <c r="AA25" i="27"/>
  <c r="Z25" i="27"/>
  <c r="Y25" i="27"/>
  <c r="X25" i="27"/>
  <c r="W25" i="27"/>
  <c r="V24" i="27"/>
  <c r="AP24" i="27"/>
  <c r="AO24" i="27"/>
  <c r="AN24" i="27"/>
  <c r="AM24" i="27"/>
  <c r="AL24" i="27"/>
  <c r="AK24" i="27"/>
  <c r="AJ24" i="27"/>
  <c r="AI24" i="27"/>
  <c r="AH24" i="27"/>
  <c r="AG24" i="27"/>
  <c r="AF24" i="27"/>
  <c r="AE24" i="27"/>
  <c r="AD24" i="27"/>
  <c r="AC24" i="27"/>
  <c r="AB24" i="27"/>
  <c r="AA24" i="27"/>
  <c r="Z24" i="27"/>
  <c r="Y24" i="27"/>
  <c r="X24" i="27"/>
  <c r="W24" i="27"/>
  <c r="V23" i="27"/>
  <c r="AP23" i="27"/>
  <c r="AO23" i="27"/>
  <c r="AN23" i="27"/>
  <c r="AM23" i="27"/>
  <c r="AL23" i="27"/>
  <c r="AK23" i="27"/>
  <c r="AJ23" i="27"/>
  <c r="AI23" i="27"/>
  <c r="AH23" i="27"/>
  <c r="AG23" i="27"/>
  <c r="AF23" i="27"/>
  <c r="AE23" i="27"/>
  <c r="AD23" i="27"/>
  <c r="AC23" i="27"/>
  <c r="AB23" i="27"/>
  <c r="AA23" i="27"/>
  <c r="Z23" i="27"/>
  <c r="Y23" i="27"/>
  <c r="X23" i="27"/>
  <c r="W23" i="27"/>
  <c r="V22" i="27"/>
  <c r="AP22" i="27"/>
  <c r="AO22" i="27"/>
  <c r="AN22" i="27"/>
  <c r="AM22" i="27"/>
  <c r="AL22" i="27"/>
  <c r="AK22" i="27"/>
  <c r="AJ22" i="27"/>
  <c r="AI22" i="27"/>
  <c r="AH22" i="27"/>
  <c r="AG22" i="27"/>
  <c r="AF22" i="27"/>
  <c r="AE22" i="27"/>
  <c r="AD22" i="27"/>
  <c r="AC22" i="27"/>
  <c r="AB22" i="27"/>
  <c r="AA22" i="27"/>
  <c r="Z22" i="27"/>
  <c r="Y22" i="27"/>
  <c r="X22" i="27"/>
  <c r="W22" i="27"/>
  <c r="V21" i="27"/>
  <c r="AP21" i="27"/>
  <c r="AO21" i="27"/>
  <c r="AN21" i="27"/>
  <c r="AM21" i="27"/>
  <c r="AL21" i="27"/>
  <c r="AK21" i="27"/>
  <c r="AJ21" i="27"/>
  <c r="AI21" i="27"/>
  <c r="AH21" i="27"/>
  <c r="AG21" i="27"/>
  <c r="AF21" i="27"/>
  <c r="AE21" i="27"/>
  <c r="AD21" i="27"/>
  <c r="AC21" i="27"/>
  <c r="AB21" i="27"/>
  <c r="AA21" i="27"/>
  <c r="Z21" i="27"/>
  <c r="Y21" i="27"/>
  <c r="X21" i="27"/>
  <c r="W21" i="27"/>
  <c r="V20" i="27"/>
  <c r="AP20" i="27"/>
  <c r="AO20" i="27"/>
  <c r="AN20" i="27"/>
  <c r="AM20" i="27"/>
  <c r="AL20" i="27"/>
  <c r="AK20" i="27"/>
  <c r="AJ20" i="27"/>
  <c r="AI20" i="27"/>
  <c r="AH20" i="27"/>
  <c r="AG20" i="27"/>
  <c r="AF20" i="27"/>
  <c r="AE20" i="27"/>
  <c r="AD20" i="27"/>
  <c r="AC20" i="27"/>
  <c r="AB20" i="27"/>
  <c r="AA20" i="27"/>
  <c r="Z20" i="27"/>
  <c r="Y20" i="27"/>
  <c r="X20" i="27"/>
  <c r="W20" i="27"/>
  <c r="V19" i="27"/>
  <c r="AP19" i="27"/>
  <c r="AO19" i="27"/>
  <c r="AN19" i="27"/>
  <c r="AM19" i="27"/>
  <c r="AL19" i="27"/>
  <c r="AK19" i="27"/>
  <c r="AJ19" i="27"/>
  <c r="AI19" i="27"/>
  <c r="AH19" i="27"/>
  <c r="AG19" i="27"/>
  <c r="AF19" i="27"/>
  <c r="AE19" i="27"/>
  <c r="AD19" i="27"/>
  <c r="AC19" i="27"/>
  <c r="AB19" i="27"/>
  <c r="AA19" i="27"/>
  <c r="Z19" i="27"/>
  <c r="Y19" i="27"/>
  <c r="X19" i="27"/>
  <c r="W19" i="27"/>
  <c r="V18" i="27"/>
  <c r="AP18" i="27"/>
  <c r="AO18" i="27"/>
  <c r="AN18" i="27"/>
  <c r="AM18" i="27"/>
  <c r="AL18" i="27"/>
  <c r="AK18" i="27"/>
  <c r="AJ18" i="27"/>
  <c r="AI18" i="27"/>
  <c r="AH18" i="27"/>
  <c r="AG18" i="27"/>
  <c r="AF18" i="27"/>
  <c r="AE18" i="27"/>
  <c r="AD18" i="27"/>
  <c r="AC18" i="27"/>
  <c r="AB18" i="27"/>
  <c r="AA18" i="27"/>
  <c r="Z18" i="27"/>
  <c r="Y18" i="27"/>
  <c r="X18" i="27"/>
  <c r="W18" i="27"/>
  <c r="V17" i="27"/>
  <c r="AP17" i="27"/>
  <c r="AO17" i="27"/>
  <c r="AN17" i="27"/>
  <c r="AM17" i="27"/>
  <c r="AL17" i="27"/>
  <c r="AK17" i="27"/>
  <c r="AJ17" i="27"/>
  <c r="AI17" i="27"/>
  <c r="AH17" i="27"/>
  <c r="AG17" i="27"/>
  <c r="AF17" i="27"/>
  <c r="AE17" i="27"/>
  <c r="AD17" i="27"/>
  <c r="AC17" i="27"/>
  <c r="AB17" i="27"/>
  <c r="AA17" i="27"/>
  <c r="Z17" i="27"/>
  <c r="Y17" i="27"/>
  <c r="X17" i="27"/>
  <c r="W17" i="27"/>
  <c r="V16" i="27"/>
  <c r="AP16" i="27"/>
  <c r="AO16" i="27"/>
  <c r="AN16" i="27"/>
  <c r="AM16" i="27"/>
  <c r="AL16" i="27"/>
  <c r="AK16" i="27"/>
  <c r="AJ16" i="27"/>
  <c r="AI16" i="27"/>
  <c r="AH16" i="27"/>
  <c r="AG16" i="27"/>
  <c r="AF16" i="27"/>
  <c r="AE16" i="27"/>
  <c r="AD16" i="27"/>
  <c r="AC16" i="27"/>
  <c r="AB16" i="27"/>
  <c r="AA16" i="27"/>
  <c r="Z16" i="27"/>
  <c r="Y16" i="27"/>
  <c r="X16" i="27"/>
  <c r="W16" i="27"/>
  <c r="V15" i="27"/>
  <c r="AP15" i="27"/>
  <c r="AO15" i="27"/>
  <c r="AN15" i="27"/>
  <c r="AM15" i="27"/>
  <c r="AL15" i="27"/>
  <c r="AK15" i="27"/>
  <c r="AJ15" i="27"/>
  <c r="AI15" i="27"/>
  <c r="AH15" i="27"/>
  <c r="AG15" i="27"/>
  <c r="AF15" i="27"/>
  <c r="AE15" i="27"/>
  <c r="AD15" i="27"/>
  <c r="AC15" i="27"/>
  <c r="AB15" i="27"/>
  <c r="AA15" i="27"/>
  <c r="Z15" i="27"/>
  <c r="Y15" i="27"/>
  <c r="X15" i="27"/>
  <c r="W15" i="27"/>
  <c r="V14" i="27"/>
  <c r="AP14" i="27"/>
  <c r="AO14" i="27"/>
  <c r="AN14" i="27"/>
  <c r="AM14" i="27"/>
  <c r="AL14" i="27"/>
  <c r="AK14" i="27"/>
  <c r="AJ14" i="27"/>
  <c r="AI14" i="27"/>
  <c r="AH14" i="27"/>
  <c r="AG14" i="27"/>
  <c r="AF14" i="27"/>
  <c r="AE14" i="27"/>
  <c r="AD14" i="27"/>
  <c r="AC14" i="27"/>
  <c r="AB14" i="27"/>
  <c r="AA14" i="27"/>
  <c r="Z14" i="27"/>
  <c r="Y14" i="27"/>
  <c r="X14" i="27"/>
  <c r="W14" i="27"/>
  <c r="V13" i="27"/>
  <c r="AP13" i="27"/>
  <c r="AO13" i="27"/>
  <c r="AN13" i="27"/>
  <c r="AM13" i="27"/>
  <c r="AL13" i="27"/>
  <c r="AK13" i="27"/>
  <c r="AJ13" i="27"/>
  <c r="AI13" i="27"/>
  <c r="AH13" i="27"/>
  <c r="AG13" i="27"/>
  <c r="AF13" i="27"/>
  <c r="AE13" i="27"/>
  <c r="AD13" i="27"/>
  <c r="AC13" i="27"/>
  <c r="AB13" i="27"/>
  <c r="AA13" i="27"/>
  <c r="Z13" i="27"/>
  <c r="Y13" i="27"/>
  <c r="X13" i="27"/>
  <c r="W13" i="27"/>
  <c r="V12" i="27"/>
  <c r="AP12" i="27"/>
  <c r="AO12" i="27"/>
  <c r="AN12" i="27"/>
  <c r="AM12" i="27"/>
  <c r="AL12" i="27"/>
  <c r="AK12" i="27"/>
  <c r="AJ12" i="27"/>
  <c r="AI12" i="27"/>
  <c r="AH12" i="27"/>
  <c r="AG12" i="27"/>
  <c r="AF12" i="27"/>
  <c r="AE12" i="27"/>
  <c r="AD12" i="27"/>
  <c r="AC12" i="27"/>
  <c r="AB12" i="27"/>
  <c r="AA12" i="27"/>
  <c r="Z12" i="27"/>
  <c r="Y12" i="27"/>
  <c r="X12" i="27"/>
  <c r="W12" i="27"/>
  <c r="V11" i="27"/>
  <c r="AP11" i="27"/>
  <c r="AO11" i="27"/>
  <c r="AN11" i="27"/>
  <c r="AM11" i="27"/>
  <c r="AL11" i="27"/>
  <c r="AK11" i="27"/>
  <c r="AJ11" i="27"/>
  <c r="AI11" i="27"/>
  <c r="AH11" i="27"/>
  <c r="AG11" i="27"/>
  <c r="AF11" i="27"/>
  <c r="AE11" i="27"/>
  <c r="AD11" i="27"/>
  <c r="AC11" i="27"/>
  <c r="AB11" i="27"/>
  <c r="AA11" i="27"/>
  <c r="Z11" i="27"/>
  <c r="Y11" i="27"/>
  <c r="X11" i="27"/>
  <c r="W11" i="27"/>
  <c r="V10" i="27"/>
  <c r="AP10" i="27"/>
  <c r="AO10" i="27"/>
  <c r="AN10" i="27"/>
  <c r="AM10" i="27"/>
  <c r="AL10" i="27"/>
  <c r="AK10" i="27"/>
  <c r="AJ10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9" i="27"/>
  <c r="AP9" i="27"/>
  <c r="AO9" i="27"/>
  <c r="AN9" i="27"/>
  <c r="AM9" i="27"/>
  <c r="AL9" i="27"/>
  <c r="AK9" i="27"/>
  <c r="AJ9" i="27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8" i="27"/>
  <c r="AP8" i="27"/>
  <c r="AO8" i="27"/>
  <c r="AN8" i="27"/>
  <c r="AM8" i="27"/>
  <c r="AL8" i="27"/>
  <c r="AK8" i="27"/>
  <c r="AJ8" i="27"/>
  <c r="AI8" i="27"/>
  <c r="AH8" i="27"/>
  <c r="AG8" i="27"/>
  <c r="AF8" i="27"/>
  <c r="AE8" i="27"/>
  <c r="AD8" i="27"/>
  <c r="AC8" i="27"/>
  <c r="AB8" i="27"/>
  <c r="AA8" i="27"/>
  <c r="Z8" i="27"/>
  <c r="Y8" i="27"/>
  <c r="X8" i="27"/>
  <c r="W8" i="27"/>
  <c r="V7" i="27"/>
  <c r="AP7" i="27"/>
  <c r="AO7" i="27"/>
  <c r="AN7" i="27"/>
  <c r="AM7" i="27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Y7" i="27"/>
  <c r="X7" i="27"/>
  <c r="W7" i="27"/>
  <c r="V6" i="27"/>
  <c r="AP6" i="27"/>
  <c r="AO6" i="27"/>
  <c r="AN6" i="27"/>
  <c r="AM6" i="27"/>
  <c r="AL6" i="27"/>
  <c r="AK6" i="27"/>
  <c r="AJ6" i="27"/>
  <c r="AI6" i="27"/>
  <c r="AH6" i="27"/>
  <c r="AG6" i="27"/>
  <c r="AF6" i="27"/>
  <c r="AE6" i="27"/>
  <c r="AD6" i="27"/>
  <c r="AC6" i="27"/>
  <c r="AB6" i="27"/>
  <c r="AA6" i="27"/>
  <c r="Z6" i="27"/>
  <c r="Y6" i="27"/>
  <c r="X6" i="27"/>
  <c r="W6" i="27"/>
  <c r="V5" i="27"/>
  <c r="AP5" i="27"/>
  <c r="AO5" i="27"/>
  <c r="AN5" i="27"/>
  <c r="AM5" i="27"/>
  <c r="AL5" i="27"/>
  <c r="AK5" i="27"/>
  <c r="AJ5" i="27"/>
  <c r="AI5" i="27"/>
  <c r="AH5" i="27"/>
  <c r="AG5" i="27"/>
  <c r="AF5" i="27"/>
  <c r="AE5" i="27"/>
  <c r="AD5" i="27"/>
  <c r="AC5" i="27"/>
  <c r="AB5" i="27"/>
  <c r="AA5" i="27"/>
  <c r="Z5" i="27"/>
  <c r="Y5" i="27"/>
  <c r="X5" i="27"/>
  <c r="W5" i="27"/>
  <c r="V4" i="27"/>
  <c r="AP4" i="27"/>
  <c r="AO4" i="27"/>
  <c r="AN4" i="27"/>
  <c r="AM4" i="27"/>
  <c r="AL4" i="27"/>
  <c r="AK4" i="27"/>
  <c r="AJ4" i="27"/>
  <c r="AI4" i="27"/>
  <c r="AH4" i="27"/>
  <c r="AG4" i="27"/>
  <c r="AF4" i="27"/>
  <c r="AE4" i="27"/>
  <c r="AD4" i="27"/>
  <c r="AC4" i="27"/>
  <c r="AB4" i="27"/>
  <c r="AA4" i="27"/>
  <c r="Z4" i="27"/>
  <c r="Y4" i="27"/>
  <c r="X4" i="27"/>
  <c r="W4" i="27"/>
  <c r="V3" i="27"/>
  <c r="AP3" i="27"/>
  <c r="AO3" i="27"/>
  <c r="AN3" i="27"/>
  <c r="AM3" i="27"/>
  <c r="AL3" i="27"/>
  <c r="AK3" i="27"/>
  <c r="AJ3" i="27"/>
  <c r="AI3" i="27"/>
  <c r="AH3" i="27"/>
  <c r="AG3" i="27"/>
  <c r="AF3" i="27"/>
  <c r="AE3" i="27"/>
  <c r="AD3" i="27"/>
  <c r="AC3" i="27"/>
  <c r="AB3" i="27"/>
  <c r="AA3" i="27"/>
  <c r="Z3" i="27"/>
  <c r="Y3" i="27"/>
  <c r="X3" i="27"/>
  <c r="W3" i="27"/>
  <c r="V2" i="27"/>
  <c r="AP2" i="27"/>
  <c r="AO2" i="27"/>
  <c r="AN2" i="27"/>
  <c r="AM2" i="27"/>
  <c r="AL2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177" i="42"/>
  <c r="AP177" i="42"/>
  <c r="AO177" i="42"/>
  <c r="AN177" i="42"/>
  <c r="AM177" i="42"/>
  <c r="AL177" i="42"/>
  <c r="AK177" i="42"/>
  <c r="AJ177" i="42"/>
  <c r="AI177" i="42"/>
  <c r="AH177" i="42"/>
  <c r="AG177" i="42"/>
  <c r="AF177" i="42"/>
  <c r="AE177" i="42"/>
  <c r="AD177" i="42"/>
  <c r="AC177" i="42"/>
  <c r="AB177" i="42"/>
  <c r="AA177" i="42"/>
  <c r="Z177" i="42"/>
  <c r="Y177" i="42"/>
  <c r="X177" i="42"/>
  <c r="W177" i="42"/>
  <c r="V176" i="42"/>
  <c r="AP176" i="42"/>
  <c r="AO176" i="42"/>
  <c r="AN176" i="42"/>
  <c r="AM176" i="42"/>
  <c r="AL176" i="42"/>
  <c r="AK176" i="42"/>
  <c r="AJ176" i="42"/>
  <c r="AI176" i="42"/>
  <c r="AH176" i="42"/>
  <c r="AG176" i="42"/>
  <c r="AF176" i="42"/>
  <c r="AE176" i="42"/>
  <c r="AD176" i="42"/>
  <c r="AC176" i="42"/>
  <c r="AB176" i="42"/>
  <c r="AA176" i="42"/>
  <c r="Z176" i="42"/>
  <c r="Y176" i="42"/>
  <c r="X176" i="42"/>
  <c r="W176" i="42"/>
  <c r="V175" i="42"/>
  <c r="AP175" i="42"/>
  <c r="AO175" i="42"/>
  <c r="AN175" i="42"/>
  <c r="AM175" i="42"/>
  <c r="AL175" i="42"/>
  <c r="AK175" i="42"/>
  <c r="AJ175" i="42"/>
  <c r="AI175" i="42"/>
  <c r="AH175" i="42"/>
  <c r="AG175" i="42"/>
  <c r="AF175" i="42"/>
  <c r="AE175" i="42"/>
  <c r="AD175" i="42"/>
  <c r="AC175" i="42"/>
  <c r="AB175" i="42"/>
  <c r="AA175" i="42"/>
  <c r="Z175" i="42"/>
  <c r="Y175" i="42"/>
  <c r="X175" i="42"/>
  <c r="W175" i="42"/>
  <c r="V174" i="42"/>
  <c r="AP174" i="42"/>
  <c r="AO174" i="42"/>
  <c r="AN174" i="42"/>
  <c r="AM174" i="42"/>
  <c r="AL174" i="42"/>
  <c r="AK174" i="42"/>
  <c r="AJ174" i="42"/>
  <c r="AI174" i="42"/>
  <c r="AH174" i="42"/>
  <c r="AG174" i="42"/>
  <c r="AF174" i="42"/>
  <c r="AE174" i="42"/>
  <c r="AD174" i="42"/>
  <c r="AC174" i="42"/>
  <c r="AB174" i="42"/>
  <c r="AA174" i="42"/>
  <c r="Z174" i="42"/>
  <c r="Y174" i="42"/>
  <c r="X174" i="42"/>
  <c r="W174" i="42"/>
  <c r="V173" i="42"/>
  <c r="AP173" i="42"/>
  <c r="AO173" i="42"/>
  <c r="AN173" i="42"/>
  <c r="AM173" i="42"/>
  <c r="AL173" i="42"/>
  <c r="AK173" i="42"/>
  <c r="AJ173" i="42"/>
  <c r="AI173" i="42"/>
  <c r="AH173" i="42"/>
  <c r="AG173" i="42"/>
  <c r="AF173" i="42"/>
  <c r="AE173" i="42"/>
  <c r="AD173" i="42"/>
  <c r="AC173" i="42"/>
  <c r="AB173" i="42"/>
  <c r="AA173" i="42"/>
  <c r="Z173" i="42"/>
  <c r="Y173" i="42"/>
  <c r="X173" i="42"/>
  <c r="W173" i="42"/>
  <c r="V172" i="42"/>
  <c r="AP172" i="42"/>
  <c r="AO172" i="42"/>
  <c r="AN172" i="42"/>
  <c r="AM172" i="42"/>
  <c r="AL172" i="42"/>
  <c r="AK172" i="42"/>
  <c r="AJ172" i="42"/>
  <c r="AI172" i="42"/>
  <c r="AH172" i="42"/>
  <c r="AG172" i="42"/>
  <c r="AF172" i="42"/>
  <c r="AE172" i="42"/>
  <c r="AD172" i="42"/>
  <c r="AC172" i="42"/>
  <c r="AB172" i="42"/>
  <c r="AA172" i="42"/>
  <c r="Z172" i="42"/>
  <c r="Y172" i="42"/>
  <c r="X172" i="42"/>
  <c r="W172" i="42"/>
  <c r="V171" i="42"/>
  <c r="AP171" i="42"/>
  <c r="AO171" i="42"/>
  <c r="AN171" i="42"/>
  <c r="AM171" i="42"/>
  <c r="AL171" i="42"/>
  <c r="AK171" i="42"/>
  <c r="AJ171" i="42"/>
  <c r="AI171" i="42"/>
  <c r="AH171" i="42"/>
  <c r="AG171" i="42"/>
  <c r="AF171" i="42"/>
  <c r="AE171" i="42"/>
  <c r="AD171" i="42"/>
  <c r="AC171" i="42"/>
  <c r="AB171" i="42"/>
  <c r="AA171" i="42"/>
  <c r="Z171" i="42"/>
  <c r="Y171" i="42"/>
  <c r="X171" i="42"/>
  <c r="W171" i="42"/>
  <c r="V170" i="42"/>
  <c r="AP170" i="42"/>
  <c r="AO170" i="42"/>
  <c r="AN170" i="42"/>
  <c r="AM170" i="42"/>
  <c r="AL170" i="42"/>
  <c r="AK170" i="42"/>
  <c r="AJ170" i="42"/>
  <c r="AI170" i="42"/>
  <c r="AH170" i="42"/>
  <c r="AG170" i="42"/>
  <c r="AF170" i="42"/>
  <c r="AE170" i="42"/>
  <c r="AD170" i="42"/>
  <c r="AC170" i="42"/>
  <c r="AB170" i="42"/>
  <c r="AA170" i="42"/>
  <c r="Z170" i="42"/>
  <c r="Y170" i="42"/>
  <c r="X170" i="42"/>
  <c r="W170" i="42"/>
  <c r="V169" i="42"/>
  <c r="AP169" i="42"/>
  <c r="AO169" i="42"/>
  <c r="AN169" i="42"/>
  <c r="AM169" i="42"/>
  <c r="AL169" i="42"/>
  <c r="AK169" i="42"/>
  <c r="AJ169" i="42"/>
  <c r="AI169" i="42"/>
  <c r="AH169" i="42"/>
  <c r="AG169" i="42"/>
  <c r="AF169" i="42"/>
  <c r="AE169" i="42"/>
  <c r="AD169" i="42"/>
  <c r="AC169" i="42"/>
  <c r="AB169" i="42"/>
  <c r="AA169" i="42"/>
  <c r="Z169" i="42"/>
  <c r="Y169" i="42"/>
  <c r="X169" i="42"/>
  <c r="W169" i="42"/>
  <c r="V168" i="42"/>
  <c r="AP168" i="42"/>
  <c r="AO168" i="42"/>
  <c r="AN168" i="42"/>
  <c r="AM168" i="42"/>
  <c r="AL168" i="42"/>
  <c r="AK168" i="42"/>
  <c r="AJ168" i="42"/>
  <c r="AI168" i="42"/>
  <c r="AH168" i="42"/>
  <c r="AG168" i="42"/>
  <c r="AF168" i="42"/>
  <c r="AE168" i="42"/>
  <c r="AD168" i="42"/>
  <c r="AC168" i="42"/>
  <c r="AB168" i="42"/>
  <c r="AA168" i="42"/>
  <c r="Z168" i="42"/>
  <c r="Y168" i="42"/>
  <c r="X168" i="42"/>
  <c r="W168" i="42"/>
  <c r="V167" i="42"/>
  <c r="AP167" i="42"/>
  <c r="AO167" i="42"/>
  <c r="AN167" i="42"/>
  <c r="AM167" i="42"/>
  <c r="AL167" i="42"/>
  <c r="AK167" i="42"/>
  <c r="AJ167" i="42"/>
  <c r="AI167" i="42"/>
  <c r="AH167" i="42"/>
  <c r="AG167" i="42"/>
  <c r="AF167" i="42"/>
  <c r="AE167" i="42"/>
  <c r="AD167" i="42"/>
  <c r="AC167" i="42"/>
  <c r="AB167" i="42"/>
  <c r="AA167" i="42"/>
  <c r="Z167" i="42"/>
  <c r="Y167" i="42"/>
  <c r="X167" i="42"/>
  <c r="W167" i="42"/>
  <c r="V166" i="42"/>
  <c r="AP166" i="42"/>
  <c r="AO166" i="42"/>
  <c r="AN166" i="42"/>
  <c r="AM166" i="42"/>
  <c r="AL166" i="42"/>
  <c r="AK166" i="42"/>
  <c r="AJ166" i="42"/>
  <c r="AI166" i="42"/>
  <c r="AH166" i="42"/>
  <c r="AG166" i="42"/>
  <c r="AF166" i="42"/>
  <c r="AE166" i="42"/>
  <c r="AD166" i="42"/>
  <c r="AC166" i="42"/>
  <c r="AB166" i="42"/>
  <c r="AA166" i="42"/>
  <c r="Z166" i="42"/>
  <c r="Y166" i="42"/>
  <c r="X166" i="42"/>
  <c r="W166" i="42"/>
  <c r="V165" i="42"/>
  <c r="AP165" i="42"/>
  <c r="AO165" i="42"/>
  <c r="AN165" i="42"/>
  <c r="AM165" i="42"/>
  <c r="AL165" i="42"/>
  <c r="AK165" i="42"/>
  <c r="AJ165" i="42"/>
  <c r="AI165" i="42"/>
  <c r="AH165" i="42"/>
  <c r="AG165" i="42"/>
  <c r="AF165" i="42"/>
  <c r="AE165" i="42"/>
  <c r="AD165" i="42"/>
  <c r="AC165" i="42"/>
  <c r="AB165" i="42"/>
  <c r="AA165" i="42"/>
  <c r="Z165" i="42"/>
  <c r="Y165" i="42"/>
  <c r="X165" i="42"/>
  <c r="W165" i="42"/>
  <c r="V164" i="42"/>
  <c r="AP164" i="42"/>
  <c r="AO164" i="42"/>
  <c r="AN164" i="42"/>
  <c r="AM164" i="42"/>
  <c r="AL164" i="42"/>
  <c r="AK164" i="42"/>
  <c r="AJ164" i="42"/>
  <c r="AI164" i="42"/>
  <c r="AH164" i="42"/>
  <c r="AG164" i="42"/>
  <c r="AF164" i="42"/>
  <c r="AE164" i="42"/>
  <c r="AD164" i="42"/>
  <c r="AC164" i="42"/>
  <c r="AB164" i="42"/>
  <c r="AA164" i="42"/>
  <c r="Z164" i="42"/>
  <c r="Y164" i="42"/>
  <c r="X164" i="42"/>
  <c r="W164" i="42"/>
  <c r="V163" i="42"/>
  <c r="AP163" i="42"/>
  <c r="AO163" i="42"/>
  <c r="AN163" i="42"/>
  <c r="AM163" i="42"/>
  <c r="AL163" i="42"/>
  <c r="AK163" i="42"/>
  <c r="AJ163" i="42"/>
  <c r="AI163" i="42"/>
  <c r="AH163" i="42"/>
  <c r="AG163" i="42"/>
  <c r="AF163" i="42"/>
  <c r="AE163" i="42"/>
  <c r="AD163" i="42"/>
  <c r="AC163" i="42"/>
  <c r="AB163" i="42"/>
  <c r="AA163" i="42"/>
  <c r="Z163" i="42"/>
  <c r="Y163" i="42"/>
  <c r="X163" i="42"/>
  <c r="W163" i="42"/>
  <c r="V162" i="42"/>
  <c r="AP162" i="42"/>
  <c r="AO162" i="42"/>
  <c r="AN162" i="42"/>
  <c r="AM162" i="42"/>
  <c r="AL162" i="42"/>
  <c r="AK162" i="42"/>
  <c r="AJ162" i="42"/>
  <c r="AI162" i="42"/>
  <c r="AH162" i="42"/>
  <c r="AG162" i="42"/>
  <c r="AF162" i="42"/>
  <c r="AE162" i="42"/>
  <c r="AD162" i="42"/>
  <c r="AC162" i="42"/>
  <c r="AB162" i="42"/>
  <c r="AA162" i="42"/>
  <c r="Z162" i="42"/>
  <c r="Y162" i="42"/>
  <c r="X162" i="42"/>
  <c r="W162" i="42"/>
  <c r="V161" i="42"/>
  <c r="AP161" i="42"/>
  <c r="AO161" i="42"/>
  <c r="AN161" i="42"/>
  <c r="AM161" i="42"/>
  <c r="AL161" i="42"/>
  <c r="AK161" i="42"/>
  <c r="AJ161" i="42"/>
  <c r="AI161" i="42"/>
  <c r="AH161" i="42"/>
  <c r="AG161" i="42"/>
  <c r="AF161" i="42"/>
  <c r="AE161" i="42"/>
  <c r="AD161" i="42"/>
  <c r="AC161" i="42"/>
  <c r="AB161" i="42"/>
  <c r="AA161" i="42"/>
  <c r="Z161" i="42"/>
  <c r="Y161" i="42"/>
  <c r="X161" i="42"/>
  <c r="W161" i="42"/>
  <c r="V160" i="42"/>
  <c r="AP160" i="42"/>
  <c r="AO160" i="42"/>
  <c r="AN160" i="42"/>
  <c r="AM160" i="42"/>
  <c r="AL160" i="42"/>
  <c r="AK160" i="42"/>
  <c r="AJ160" i="42"/>
  <c r="AI160" i="42"/>
  <c r="AH160" i="42"/>
  <c r="AG160" i="42"/>
  <c r="AF160" i="42"/>
  <c r="AE160" i="42"/>
  <c r="AD160" i="42"/>
  <c r="AC160" i="42"/>
  <c r="AB160" i="42"/>
  <c r="AA160" i="42"/>
  <c r="Z160" i="42"/>
  <c r="Y160" i="42"/>
  <c r="X160" i="42"/>
  <c r="W160" i="42"/>
  <c r="V159" i="42"/>
  <c r="AP159" i="42"/>
  <c r="AO159" i="42"/>
  <c r="AN159" i="42"/>
  <c r="AM159" i="42"/>
  <c r="AL159" i="42"/>
  <c r="AK159" i="42"/>
  <c r="AJ159" i="42"/>
  <c r="AI159" i="42"/>
  <c r="AH159" i="42"/>
  <c r="AG159" i="42"/>
  <c r="AF159" i="42"/>
  <c r="AE159" i="42"/>
  <c r="AD159" i="42"/>
  <c r="AC159" i="42"/>
  <c r="AB159" i="42"/>
  <c r="AA159" i="42"/>
  <c r="Z159" i="42"/>
  <c r="Y159" i="42"/>
  <c r="X159" i="42"/>
  <c r="W159" i="42"/>
  <c r="V158" i="42"/>
  <c r="AP158" i="42"/>
  <c r="AO158" i="42"/>
  <c r="AN158" i="42"/>
  <c r="AM158" i="42"/>
  <c r="AL158" i="42"/>
  <c r="AK158" i="42"/>
  <c r="AJ158" i="42"/>
  <c r="AI158" i="42"/>
  <c r="AH158" i="42"/>
  <c r="AG158" i="42"/>
  <c r="AF158" i="42"/>
  <c r="AE158" i="42"/>
  <c r="AD158" i="42"/>
  <c r="AC158" i="42"/>
  <c r="AB158" i="42"/>
  <c r="AA158" i="42"/>
  <c r="Z158" i="42"/>
  <c r="Y158" i="42"/>
  <c r="X158" i="42"/>
  <c r="W158" i="42"/>
  <c r="V157" i="42"/>
  <c r="AP157" i="42"/>
  <c r="AO157" i="42"/>
  <c r="AN157" i="42"/>
  <c r="AM157" i="42"/>
  <c r="AL157" i="42"/>
  <c r="AK157" i="42"/>
  <c r="AJ157" i="42"/>
  <c r="AI157" i="42"/>
  <c r="AH157" i="42"/>
  <c r="AG157" i="42"/>
  <c r="AF157" i="42"/>
  <c r="AE157" i="42"/>
  <c r="AD157" i="42"/>
  <c r="AC157" i="42"/>
  <c r="AB157" i="42"/>
  <c r="AA157" i="42"/>
  <c r="Z157" i="42"/>
  <c r="Y157" i="42"/>
  <c r="X157" i="42"/>
  <c r="W157" i="42"/>
  <c r="V156" i="42"/>
  <c r="AP156" i="42"/>
  <c r="AO156" i="42"/>
  <c r="AN156" i="42"/>
  <c r="AM156" i="42"/>
  <c r="AL156" i="42"/>
  <c r="AK156" i="42"/>
  <c r="AJ156" i="42"/>
  <c r="AI156" i="42"/>
  <c r="AH156" i="42"/>
  <c r="AG156" i="42"/>
  <c r="AF156" i="42"/>
  <c r="AE156" i="42"/>
  <c r="AD156" i="42"/>
  <c r="AC156" i="42"/>
  <c r="AB156" i="42"/>
  <c r="AA156" i="42"/>
  <c r="Z156" i="42"/>
  <c r="Y156" i="42"/>
  <c r="X156" i="42"/>
  <c r="W156" i="42"/>
  <c r="V155" i="42"/>
  <c r="AP155" i="42"/>
  <c r="AO155" i="42"/>
  <c r="AN155" i="42"/>
  <c r="AM155" i="42"/>
  <c r="AL155" i="42"/>
  <c r="AK155" i="42"/>
  <c r="AJ155" i="42"/>
  <c r="AI155" i="42"/>
  <c r="AH155" i="42"/>
  <c r="AG155" i="42"/>
  <c r="AF155" i="42"/>
  <c r="AE155" i="42"/>
  <c r="AD155" i="42"/>
  <c r="AC155" i="42"/>
  <c r="AB155" i="42"/>
  <c r="AA155" i="42"/>
  <c r="Z155" i="42"/>
  <c r="Y155" i="42"/>
  <c r="X155" i="42"/>
  <c r="W155" i="42"/>
  <c r="V154" i="42"/>
  <c r="AP154" i="42"/>
  <c r="AO154" i="42"/>
  <c r="AN154" i="42"/>
  <c r="AM154" i="42"/>
  <c r="AL154" i="42"/>
  <c r="AK154" i="42"/>
  <c r="AJ154" i="42"/>
  <c r="AI154" i="42"/>
  <c r="AH154" i="42"/>
  <c r="AG154" i="42"/>
  <c r="AF154" i="42"/>
  <c r="AE154" i="42"/>
  <c r="AD154" i="42"/>
  <c r="AC154" i="42"/>
  <c r="AB154" i="42"/>
  <c r="AA154" i="42"/>
  <c r="Z154" i="42"/>
  <c r="Y154" i="42"/>
  <c r="X154" i="42"/>
  <c r="W154" i="42"/>
  <c r="V153" i="42"/>
  <c r="AP153" i="42"/>
  <c r="AO153" i="42"/>
  <c r="AN153" i="42"/>
  <c r="AM153" i="42"/>
  <c r="AL153" i="42"/>
  <c r="AK153" i="42"/>
  <c r="AJ153" i="42"/>
  <c r="AI153" i="42"/>
  <c r="AH153" i="42"/>
  <c r="AG153" i="42"/>
  <c r="AF153" i="42"/>
  <c r="AE153" i="42"/>
  <c r="AD153" i="42"/>
  <c r="AC153" i="42"/>
  <c r="AB153" i="42"/>
  <c r="AA153" i="42"/>
  <c r="Z153" i="42"/>
  <c r="Y153" i="42"/>
  <c r="X153" i="42"/>
  <c r="W153" i="42"/>
  <c r="V152" i="42"/>
  <c r="AP152" i="42"/>
  <c r="AO152" i="42"/>
  <c r="AN152" i="42"/>
  <c r="AM152" i="42"/>
  <c r="AL152" i="42"/>
  <c r="AK152" i="42"/>
  <c r="AJ152" i="42"/>
  <c r="AI152" i="42"/>
  <c r="AH152" i="42"/>
  <c r="AG152" i="42"/>
  <c r="AF152" i="42"/>
  <c r="AE152" i="42"/>
  <c r="AD152" i="42"/>
  <c r="AC152" i="42"/>
  <c r="AB152" i="42"/>
  <c r="AA152" i="42"/>
  <c r="Z152" i="42"/>
  <c r="Y152" i="42"/>
  <c r="X152" i="42"/>
  <c r="W152" i="42"/>
  <c r="V151" i="42"/>
  <c r="AP151" i="42"/>
  <c r="AO151" i="42"/>
  <c r="AN151" i="42"/>
  <c r="AM151" i="42"/>
  <c r="AL151" i="42"/>
  <c r="AK151" i="42"/>
  <c r="AJ151" i="42"/>
  <c r="AI151" i="42"/>
  <c r="AH151" i="42"/>
  <c r="AG151" i="42"/>
  <c r="AF151" i="42"/>
  <c r="AE151" i="42"/>
  <c r="AD151" i="42"/>
  <c r="AC151" i="42"/>
  <c r="AB151" i="42"/>
  <c r="AA151" i="42"/>
  <c r="Z151" i="42"/>
  <c r="Y151" i="42"/>
  <c r="X151" i="42"/>
  <c r="W151" i="42"/>
  <c r="V150" i="42"/>
  <c r="AP150" i="42"/>
  <c r="AO150" i="42"/>
  <c r="AN150" i="42"/>
  <c r="AM150" i="42"/>
  <c r="AL150" i="42"/>
  <c r="AK150" i="42"/>
  <c r="AJ150" i="42"/>
  <c r="AI150" i="42"/>
  <c r="AH150" i="42"/>
  <c r="AG150" i="42"/>
  <c r="AF150" i="42"/>
  <c r="AE150" i="42"/>
  <c r="AD150" i="42"/>
  <c r="AC150" i="42"/>
  <c r="AB150" i="42"/>
  <c r="AA150" i="42"/>
  <c r="Z150" i="42"/>
  <c r="Y150" i="42"/>
  <c r="X150" i="42"/>
  <c r="W150" i="42"/>
  <c r="V149" i="42"/>
  <c r="AP149" i="42"/>
  <c r="AO149" i="42"/>
  <c r="AN149" i="42"/>
  <c r="AM149" i="42"/>
  <c r="AL149" i="42"/>
  <c r="AK149" i="42"/>
  <c r="AJ149" i="42"/>
  <c r="AI149" i="42"/>
  <c r="AH149" i="42"/>
  <c r="AG149" i="42"/>
  <c r="AF149" i="42"/>
  <c r="AE149" i="42"/>
  <c r="AD149" i="42"/>
  <c r="AC149" i="42"/>
  <c r="AB149" i="42"/>
  <c r="AA149" i="42"/>
  <c r="Z149" i="42"/>
  <c r="Y149" i="42"/>
  <c r="X149" i="42"/>
  <c r="W149" i="42"/>
  <c r="V148" i="42"/>
  <c r="AP148" i="42"/>
  <c r="AO148" i="42"/>
  <c r="AN148" i="42"/>
  <c r="AM148" i="42"/>
  <c r="AL148" i="42"/>
  <c r="AK148" i="42"/>
  <c r="AJ148" i="42"/>
  <c r="AI148" i="42"/>
  <c r="AH148" i="42"/>
  <c r="AG148" i="42"/>
  <c r="AF148" i="42"/>
  <c r="AE148" i="42"/>
  <c r="AD148" i="42"/>
  <c r="AC148" i="42"/>
  <c r="AB148" i="42"/>
  <c r="AA148" i="42"/>
  <c r="Z148" i="42"/>
  <c r="Y148" i="42"/>
  <c r="X148" i="42"/>
  <c r="W148" i="42"/>
  <c r="V147" i="42"/>
  <c r="AP147" i="42"/>
  <c r="AO147" i="42"/>
  <c r="AN147" i="42"/>
  <c r="AM147" i="42"/>
  <c r="AL147" i="42"/>
  <c r="AK147" i="42"/>
  <c r="AJ147" i="42"/>
  <c r="AI147" i="42"/>
  <c r="AH147" i="42"/>
  <c r="AG147" i="42"/>
  <c r="AF147" i="42"/>
  <c r="AE147" i="42"/>
  <c r="AD147" i="42"/>
  <c r="AC147" i="42"/>
  <c r="AB147" i="42"/>
  <c r="AA147" i="42"/>
  <c r="Z147" i="42"/>
  <c r="Y147" i="42"/>
  <c r="X147" i="42"/>
  <c r="W147" i="42"/>
  <c r="V146" i="42"/>
  <c r="AP146" i="42"/>
  <c r="AO146" i="42"/>
  <c r="AN146" i="42"/>
  <c r="AM146" i="42"/>
  <c r="AL146" i="42"/>
  <c r="AK146" i="42"/>
  <c r="AJ146" i="42"/>
  <c r="AI146" i="42"/>
  <c r="AH146" i="42"/>
  <c r="AG146" i="42"/>
  <c r="AF146" i="42"/>
  <c r="AE146" i="42"/>
  <c r="AD146" i="42"/>
  <c r="AC146" i="42"/>
  <c r="AB146" i="42"/>
  <c r="AA146" i="42"/>
  <c r="Z146" i="42"/>
  <c r="Y146" i="42"/>
  <c r="X146" i="42"/>
  <c r="W146" i="42"/>
  <c r="V145" i="42"/>
  <c r="AP145" i="42"/>
  <c r="AO145" i="42"/>
  <c r="AN145" i="42"/>
  <c r="AM145" i="42"/>
  <c r="AL145" i="42"/>
  <c r="AK145" i="42"/>
  <c r="AJ145" i="42"/>
  <c r="AI145" i="42"/>
  <c r="AH145" i="42"/>
  <c r="AG145" i="42"/>
  <c r="AF145" i="42"/>
  <c r="AE145" i="42"/>
  <c r="AD145" i="42"/>
  <c r="AC145" i="42"/>
  <c r="AB145" i="42"/>
  <c r="AA145" i="42"/>
  <c r="Z145" i="42"/>
  <c r="Y145" i="42"/>
  <c r="X145" i="42"/>
  <c r="W145" i="42"/>
  <c r="V144" i="42"/>
  <c r="AP144" i="42"/>
  <c r="AO144" i="42"/>
  <c r="AN144" i="42"/>
  <c r="AM144" i="42"/>
  <c r="AL144" i="42"/>
  <c r="AK144" i="42"/>
  <c r="AJ144" i="42"/>
  <c r="AI144" i="42"/>
  <c r="AH144" i="42"/>
  <c r="AG144" i="42"/>
  <c r="AF144" i="42"/>
  <c r="AE144" i="42"/>
  <c r="AD144" i="42"/>
  <c r="AC144" i="42"/>
  <c r="AB144" i="42"/>
  <c r="AA144" i="42"/>
  <c r="Z144" i="42"/>
  <c r="Y144" i="42"/>
  <c r="X144" i="42"/>
  <c r="W144" i="42"/>
  <c r="V143" i="42"/>
  <c r="AP143" i="42"/>
  <c r="AO143" i="42"/>
  <c r="AN143" i="42"/>
  <c r="AM143" i="42"/>
  <c r="AL143" i="42"/>
  <c r="AK143" i="42"/>
  <c r="AJ143" i="42"/>
  <c r="AI143" i="42"/>
  <c r="AH143" i="42"/>
  <c r="AG143" i="42"/>
  <c r="AF143" i="42"/>
  <c r="AE143" i="42"/>
  <c r="AD143" i="42"/>
  <c r="AC143" i="42"/>
  <c r="AB143" i="42"/>
  <c r="AA143" i="42"/>
  <c r="Z143" i="42"/>
  <c r="Y143" i="42"/>
  <c r="X143" i="42"/>
  <c r="W143" i="42"/>
  <c r="V142" i="42"/>
  <c r="AP142" i="42"/>
  <c r="AO142" i="42"/>
  <c r="AN142" i="42"/>
  <c r="AM142" i="42"/>
  <c r="AL142" i="42"/>
  <c r="AK142" i="42"/>
  <c r="AJ142" i="42"/>
  <c r="AI142" i="42"/>
  <c r="AH142" i="42"/>
  <c r="AG142" i="42"/>
  <c r="AF142" i="42"/>
  <c r="AE142" i="42"/>
  <c r="AD142" i="42"/>
  <c r="AC142" i="42"/>
  <c r="AB142" i="42"/>
  <c r="AA142" i="42"/>
  <c r="Z142" i="42"/>
  <c r="Y142" i="42"/>
  <c r="X142" i="42"/>
  <c r="W142" i="42"/>
  <c r="V141" i="42"/>
  <c r="AP141" i="42"/>
  <c r="AO141" i="42"/>
  <c r="AN141" i="42"/>
  <c r="AM141" i="42"/>
  <c r="AL141" i="42"/>
  <c r="AK141" i="42"/>
  <c r="AJ141" i="42"/>
  <c r="AI141" i="42"/>
  <c r="AH141" i="42"/>
  <c r="AG141" i="42"/>
  <c r="AF141" i="42"/>
  <c r="AE141" i="42"/>
  <c r="AD141" i="42"/>
  <c r="AC141" i="42"/>
  <c r="AB141" i="42"/>
  <c r="AA141" i="42"/>
  <c r="Z141" i="42"/>
  <c r="Y141" i="42"/>
  <c r="X141" i="42"/>
  <c r="W141" i="42"/>
  <c r="V140" i="42"/>
  <c r="AP140" i="42"/>
  <c r="AO140" i="42"/>
  <c r="AN140" i="42"/>
  <c r="AM140" i="42"/>
  <c r="AL140" i="42"/>
  <c r="AK140" i="42"/>
  <c r="AJ140" i="42"/>
  <c r="AI140" i="42"/>
  <c r="AH140" i="42"/>
  <c r="AG140" i="42"/>
  <c r="AF140" i="42"/>
  <c r="AE140" i="42"/>
  <c r="AD140" i="42"/>
  <c r="AC140" i="42"/>
  <c r="AB140" i="42"/>
  <c r="AA140" i="42"/>
  <c r="Z140" i="42"/>
  <c r="Y140" i="42"/>
  <c r="X140" i="42"/>
  <c r="W140" i="42"/>
  <c r="V139" i="42"/>
  <c r="AP139" i="42"/>
  <c r="AO139" i="42"/>
  <c r="AN139" i="42"/>
  <c r="AM139" i="42"/>
  <c r="AL139" i="42"/>
  <c r="AK139" i="42"/>
  <c r="AJ139" i="42"/>
  <c r="AI139" i="42"/>
  <c r="AH139" i="42"/>
  <c r="AG139" i="42"/>
  <c r="AF139" i="42"/>
  <c r="AE139" i="42"/>
  <c r="AD139" i="42"/>
  <c r="AC139" i="42"/>
  <c r="AB139" i="42"/>
  <c r="AA139" i="42"/>
  <c r="Z139" i="42"/>
  <c r="Y139" i="42"/>
  <c r="X139" i="42"/>
  <c r="W139" i="42"/>
  <c r="V138" i="42"/>
  <c r="AP138" i="42"/>
  <c r="AO138" i="42"/>
  <c r="AN138" i="42"/>
  <c r="AM138" i="42"/>
  <c r="AL138" i="42"/>
  <c r="AK138" i="42"/>
  <c r="AJ138" i="42"/>
  <c r="AI138" i="42"/>
  <c r="AH138" i="42"/>
  <c r="AG138" i="42"/>
  <c r="AF138" i="42"/>
  <c r="AE138" i="42"/>
  <c r="AD138" i="42"/>
  <c r="AC138" i="42"/>
  <c r="AB138" i="42"/>
  <c r="AA138" i="42"/>
  <c r="Z138" i="42"/>
  <c r="Y138" i="42"/>
  <c r="X138" i="42"/>
  <c r="W138" i="42"/>
  <c r="V137" i="42"/>
  <c r="AP137" i="42"/>
  <c r="AO137" i="42"/>
  <c r="AN137" i="42"/>
  <c r="AM137" i="42"/>
  <c r="AL137" i="42"/>
  <c r="AK137" i="42"/>
  <c r="AJ137" i="42"/>
  <c r="AI137" i="42"/>
  <c r="AH137" i="42"/>
  <c r="AG137" i="42"/>
  <c r="AF137" i="42"/>
  <c r="AE137" i="42"/>
  <c r="AD137" i="42"/>
  <c r="AC137" i="42"/>
  <c r="AB137" i="42"/>
  <c r="AA137" i="42"/>
  <c r="Z137" i="42"/>
  <c r="Y137" i="42"/>
  <c r="X137" i="42"/>
  <c r="W137" i="42"/>
  <c r="V136" i="42"/>
  <c r="AP136" i="42"/>
  <c r="AO136" i="42"/>
  <c r="AN136" i="42"/>
  <c r="AM136" i="42"/>
  <c r="AL136" i="42"/>
  <c r="AK136" i="42"/>
  <c r="AJ136" i="42"/>
  <c r="AI136" i="42"/>
  <c r="AH136" i="42"/>
  <c r="AG136" i="42"/>
  <c r="AF136" i="42"/>
  <c r="AE136" i="42"/>
  <c r="AD136" i="42"/>
  <c r="AC136" i="42"/>
  <c r="AB136" i="42"/>
  <c r="AA136" i="42"/>
  <c r="Z136" i="42"/>
  <c r="Y136" i="42"/>
  <c r="X136" i="42"/>
  <c r="W136" i="42"/>
  <c r="V135" i="42"/>
  <c r="AP135" i="42"/>
  <c r="AO135" i="42"/>
  <c r="AN135" i="42"/>
  <c r="AM135" i="42"/>
  <c r="AL135" i="42"/>
  <c r="AK135" i="42"/>
  <c r="AJ135" i="42"/>
  <c r="AI135" i="42"/>
  <c r="AH135" i="42"/>
  <c r="AG135" i="42"/>
  <c r="AF135" i="42"/>
  <c r="AE135" i="42"/>
  <c r="AD135" i="42"/>
  <c r="AC135" i="42"/>
  <c r="AB135" i="42"/>
  <c r="AA135" i="42"/>
  <c r="Z135" i="42"/>
  <c r="Y135" i="42"/>
  <c r="X135" i="42"/>
  <c r="W135" i="42"/>
  <c r="V134" i="42"/>
  <c r="AP134" i="42"/>
  <c r="AO134" i="42"/>
  <c r="AN134" i="42"/>
  <c r="AM134" i="42"/>
  <c r="AL134" i="42"/>
  <c r="AK134" i="42"/>
  <c r="AJ134" i="42"/>
  <c r="AI134" i="42"/>
  <c r="AH134" i="42"/>
  <c r="AG134" i="42"/>
  <c r="AF134" i="42"/>
  <c r="AE134" i="42"/>
  <c r="AD134" i="42"/>
  <c r="AC134" i="42"/>
  <c r="AB134" i="42"/>
  <c r="AA134" i="42"/>
  <c r="Z134" i="42"/>
  <c r="Y134" i="42"/>
  <c r="X134" i="42"/>
  <c r="W134" i="42"/>
  <c r="V133" i="42"/>
  <c r="AP133" i="42"/>
  <c r="AO133" i="42"/>
  <c r="AN133" i="42"/>
  <c r="AM133" i="42"/>
  <c r="AL133" i="42"/>
  <c r="AK133" i="42"/>
  <c r="AJ133" i="42"/>
  <c r="AI133" i="42"/>
  <c r="AH133" i="42"/>
  <c r="AG133" i="42"/>
  <c r="AF133" i="42"/>
  <c r="AE133" i="42"/>
  <c r="AD133" i="42"/>
  <c r="AC133" i="42"/>
  <c r="AB133" i="42"/>
  <c r="AA133" i="42"/>
  <c r="Z133" i="42"/>
  <c r="Y133" i="42"/>
  <c r="X133" i="42"/>
  <c r="W133" i="42"/>
  <c r="V132" i="42"/>
  <c r="AP132" i="42"/>
  <c r="AO132" i="42"/>
  <c r="AN132" i="42"/>
  <c r="AM132" i="42"/>
  <c r="AL132" i="42"/>
  <c r="AK132" i="42"/>
  <c r="AJ132" i="42"/>
  <c r="AI132" i="42"/>
  <c r="AH132" i="42"/>
  <c r="AG132" i="42"/>
  <c r="AF132" i="42"/>
  <c r="AE132" i="42"/>
  <c r="AD132" i="42"/>
  <c r="AC132" i="42"/>
  <c r="AB132" i="42"/>
  <c r="AA132" i="42"/>
  <c r="Z132" i="42"/>
  <c r="Y132" i="42"/>
  <c r="X132" i="42"/>
  <c r="W132" i="42"/>
  <c r="V131" i="42"/>
  <c r="AP131" i="42"/>
  <c r="AO131" i="42"/>
  <c r="AN131" i="42"/>
  <c r="AM131" i="42"/>
  <c r="AL131" i="42"/>
  <c r="AK131" i="42"/>
  <c r="AJ131" i="42"/>
  <c r="AI131" i="42"/>
  <c r="AH131" i="42"/>
  <c r="AG131" i="42"/>
  <c r="AF131" i="42"/>
  <c r="AE131" i="42"/>
  <c r="AD131" i="42"/>
  <c r="AC131" i="42"/>
  <c r="AB131" i="42"/>
  <c r="AA131" i="42"/>
  <c r="Z131" i="42"/>
  <c r="Y131" i="42"/>
  <c r="X131" i="42"/>
  <c r="W131" i="42"/>
  <c r="V130" i="42"/>
  <c r="AP130" i="42"/>
  <c r="AO130" i="42"/>
  <c r="AN130" i="42"/>
  <c r="AM130" i="42"/>
  <c r="AL130" i="42"/>
  <c r="AK130" i="42"/>
  <c r="AJ130" i="42"/>
  <c r="AI130" i="42"/>
  <c r="AH130" i="42"/>
  <c r="AG130" i="42"/>
  <c r="AF130" i="42"/>
  <c r="AE130" i="42"/>
  <c r="AD130" i="42"/>
  <c r="AC130" i="42"/>
  <c r="AB130" i="42"/>
  <c r="AA130" i="42"/>
  <c r="Z130" i="42"/>
  <c r="Y130" i="42"/>
  <c r="X130" i="42"/>
  <c r="W130" i="42"/>
  <c r="V129" i="42"/>
  <c r="AP129" i="42"/>
  <c r="AO129" i="42"/>
  <c r="AN129" i="42"/>
  <c r="AM129" i="42"/>
  <c r="AL129" i="42"/>
  <c r="AK129" i="42"/>
  <c r="AJ129" i="42"/>
  <c r="AI129" i="42"/>
  <c r="AH129" i="42"/>
  <c r="AG129" i="42"/>
  <c r="AF129" i="42"/>
  <c r="AE129" i="42"/>
  <c r="AD129" i="42"/>
  <c r="AC129" i="42"/>
  <c r="AB129" i="42"/>
  <c r="AA129" i="42"/>
  <c r="Z129" i="42"/>
  <c r="Y129" i="42"/>
  <c r="X129" i="42"/>
  <c r="W129" i="42"/>
  <c r="V128" i="42"/>
  <c r="AP128" i="42"/>
  <c r="AO128" i="42"/>
  <c r="AN128" i="42"/>
  <c r="AM128" i="42"/>
  <c r="AL128" i="42"/>
  <c r="AK128" i="42"/>
  <c r="AJ128" i="42"/>
  <c r="AI128" i="42"/>
  <c r="AH128" i="42"/>
  <c r="AG128" i="42"/>
  <c r="AF128" i="42"/>
  <c r="AE128" i="42"/>
  <c r="AD128" i="42"/>
  <c r="AC128" i="42"/>
  <c r="AB128" i="42"/>
  <c r="AA128" i="42"/>
  <c r="Z128" i="42"/>
  <c r="Y128" i="42"/>
  <c r="X128" i="42"/>
  <c r="W128" i="42"/>
  <c r="V127" i="42"/>
  <c r="AP127" i="42"/>
  <c r="AO127" i="42"/>
  <c r="AN127" i="42"/>
  <c r="AM127" i="42"/>
  <c r="AL127" i="42"/>
  <c r="AK127" i="42"/>
  <c r="AJ127" i="42"/>
  <c r="AI127" i="42"/>
  <c r="AH127" i="42"/>
  <c r="AG127" i="42"/>
  <c r="AF127" i="42"/>
  <c r="AE127" i="42"/>
  <c r="AD127" i="42"/>
  <c r="AC127" i="42"/>
  <c r="AB127" i="42"/>
  <c r="AA127" i="42"/>
  <c r="Z127" i="42"/>
  <c r="Y127" i="42"/>
  <c r="X127" i="42"/>
  <c r="W127" i="42"/>
  <c r="V126" i="42"/>
  <c r="AP126" i="42"/>
  <c r="AO126" i="42"/>
  <c r="AN126" i="42"/>
  <c r="AM126" i="42"/>
  <c r="AL126" i="42"/>
  <c r="AK126" i="42"/>
  <c r="AJ126" i="42"/>
  <c r="AI126" i="42"/>
  <c r="AH126" i="42"/>
  <c r="AG126" i="42"/>
  <c r="AF126" i="42"/>
  <c r="AE126" i="42"/>
  <c r="AD126" i="42"/>
  <c r="AC126" i="42"/>
  <c r="AB126" i="42"/>
  <c r="AA126" i="42"/>
  <c r="Z126" i="42"/>
  <c r="Y126" i="42"/>
  <c r="X126" i="42"/>
  <c r="W126" i="42"/>
  <c r="V125" i="42"/>
  <c r="AP125" i="42"/>
  <c r="AO125" i="42"/>
  <c r="AN125" i="42"/>
  <c r="AM125" i="42"/>
  <c r="AL125" i="42"/>
  <c r="AK125" i="42"/>
  <c r="AJ125" i="42"/>
  <c r="AI125" i="42"/>
  <c r="AH125" i="42"/>
  <c r="AG125" i="42"/>
  <c r="AF125" i="42"/>
  <c r="AE125" i="42"/>
  <c r="AD125" i="42"/>
  <c r="AC125" i="42"/>
  <c r="AB125" i="42"/>
  <c r="AA125" i="42"/>
  <c r="Z125" i="42"/>
  <c r="Y125" i="42"/>
  <c r="X125" i="42"/>
  <c r="W125" i="42"/>
  <c r="V124" i="42"/>
  <c r="AP124" i="42"/>
  <c r="AO124" i="42"/>
  <c r="AN124" i="42"/>
  <c r="AM124" i="42"/>
  <c r="AL124" i="42"/>
  <c r="AK124" i="42"/>
  <c r="AJ124" i="42"/>
  <c r="AI124" i="42"/>
  <c r="AH124" i="42"/>
  <c r="AG124" i="42"/>
  <c r="AF124" i="42"/>
  <c r="AE124" i="42"/>
  <c r="AD124" i="42"/>
  <c r="AC124" i="42"/>
  <c r="AB124" i="42"/>
  <c r="AA124" i="42"/>
  <c r="Z124" i="42"/>
  <c r="Y124" i="42"/>
  <c r="X124" i="42"/>
  <c r="W124" i="42"/>
  <c r="V123" i="42"/>
  <c r="AP123" i="42"/>
  <c r="AO123" i="42"/>
  <c r="AN123" i="42"/>
  <c r="AM123" i="42"/>
  <c r="AL123" i="42"/>
  <c r="AK123" i="42"/>
  <c r="AJ123" i="42"/>
  <c r="AI123" i="42"/>
  <c r="AH123" i="42"/>
  <c r="AG123" i="42"/>
  <c r="AF123" i="42"/>
  <c r="AE123" i="42"/>
  <c r="AD123" i="42"/>
  <c r="AC123" i="42"/>
  <c r="AB123" i="42"/>
  <c r="AA123" i="42"/>
  <c r="Z123" i="42"/>
  <c r="Y123" i="42"/>
  <c r="X123" i="42"/>
  <c r="W123" i="42"/>
  <c r="V122" i="42"/>
  <c r="AP122" i="42"/>
  <c r="AO122" i="42"/>
  <c r="AN122" i="42"/>
  <c r="AM122" i="42"/>
  <c r="AL122" i="42"/>
  <c r="AK122" i="42"/>
  <c r="AJ122" i="42"/>
  <c r="AI122" i="42"/>
  <c r="AH122" i="42"/>
  <c r="AG122" i="42"/>
  <c r="AF122" i="42"/>
  <c r="AE122" i="42"/>
  <c r="AD122" i="42"/>
  <c r="AC122" i="42"/>
  <c r="AB122" i="42"/>
  <c r="AA122" i="42"/>
  <c r="Z122" i="42"/>
  <c r="Y122" i="42"/>
  <c r="X122" i="42"/>
  <c r="W122" i="42"/>
  <c r="V121" i="42"/>
  <c r="AP121" i="42"/>
  <c r="AO121" i="42"/>
  <c r="AN121" i="42"/>
  <c r="AM121" i="42"/>
  <c r="AL121" i="42"/>
  <c r="AK121" i="42"/>
  <c r="AJ121" i="42"/>
  <c r="AI121" i="42"/>
  <c r="AH121" i="42"/>
  <c r="AG121" i="42"/>
  <c r="AF121" i="42"/>
  <c r="AE121" i="42"/>
  <c r="AD121" i="42"/>
  <c r="AC121" i="42"/>
  <c r="AB121" i="42"/>
  <c r="AA121" i="42"/>
  <c r="Z121" i="42"/>
  <c r="Y121" i="42"/>
  <c r="X121" i="42"/>
  <c r="W121" i="42"/>
  <c r="V120" i="42"/>
  <c r="AP120" i="42"/>
  <c r="AO120" i="42"/>
  <c r="AN120" i="42"/>
  <c r="AM120" i="42"/>
  <c r="AL120" i="42"/>
  <c r="AK120" i="42"/>
  <c r="AJ120" i="42"/>
  <c r="AI120" i="42"/>
  <c r="AH120" i="42"/>
  <c r="AG120" i="42"/>
  <c r="AF120" i="42"/>
  <c r="AE120" i="42"/>
  <c r="AD120" i="42"/>
  <c r="AC120" i="42"/>
  <c r="AB120" i="42"/>
  <c r="AA120" i="42"/>
  <c r="Z120" i="42"/>
  <c r="Y120" i="42"/>
  <c r="X120" i="42"/>
  <c r="W120" i="42"/>
  <c r="V119" i="42"/>
  <c r="AP119" i="42"/>
  <c r="AO119" i="42"/>
  <c r="AN119" i="42"/>
  <c r="AM119" i="42"/>
  <c r="AL119" i="42"/>
  <c r="AK119" i="42"/>
  <c r="AJ119" i="42"/>
  <c r="AI119" i="42"/>
  <c r="AH119" i="42"/>
  <c r="AG119" i="42"/>
  <c r="AF119" i="42"/>
  <c r="AE119" i="42"/>
  <c r="AD119" i="42"/>
  <c r="AC119" i="42"/>
  <c r="AB119" i="42"/>
  <c r="AA119" i="42"/>
  <c r="Z119" i="42"/>
  <c r="Y119" i="42"/>
  <c r="X119" i="42"/>
  <c r="W119" i="42"/>
  <c r="V118" i="42"/>
  <c r="AP118" i="42"/>
  <c r="AO118" i="42"/>
  <c r="AN118" i="42"/>
  <c r="AM118" i="42"/>
  <c r="AL118" i="42"/>
  <c r="AK118" i="42"/>
  <c r="AJ118" i="42"/>
  <c r="AI118" i="42"/>
  <c r="AH118" i="42"/>
  <c r="AG118" i="42"/>
  <c r="AF118" i="42"/>
  <c r="AE118" i="42"/>
  <c r="AD118" i="42"/>
  <c r="AC118" i="42"/>
  <c r="AB118" i="42"/>
  <c r="AA118" i="42"/>
  <c r="Z118" i="42"/>
  <c r="Y118" i="42"/>
  <c r="X118" i="42"/>
  <c r="W118" i="42"/>
  <c r="V117" i="42"/>
  <c r="AP117" i="42"/>
  <c r="AO117" i="42"/>
  <c r="AN117" i="42"/>
  <c r="AM117" i="42"/>
  <c r="AL117" i="42"/>
  <c r="AK117" i="42"/>
  <c r="AJ117" i="42"/>
  <c r="AI117" i="42"/>
  <c r="AH117" i="42"/>
  <c r="AG117" i="42"/>
  <c r="AF117" i="42"/>
  <c r="AE117" i="42"/>
  <c r="AD117" i="42"/>
  <c r="AC117" i="42"/>
  <c r="AB117" i="42"/>
  <c r="AA117" i="42"/>
  <c r="Z117" i="42"/>
  <c r="Y117" i="42"/>
  <c r="X117" i="42"/>
  <c r="W117" i="42"/>
  <c r="V116" i="42"/>
  <c r="AP116" i="42"/>
  <c r="AO116" i="42"/>
  <c r="AN116" i="42"/>
  <c r="AM116" i="42"/>
  <c r="AL116" i="42"/>
  <c r="AK116" i="42"/>
  <c r="AJ116" i="42"/>
  <c r="AI116" i="42"/>
  <c r="AH116" i="42"/>
  <c r="AG116" i="42"/>
  <c r="AF116" i="42"/>
  <c r="AE116" i="42"/>
  <c r="AD116" i="42"/>
  <c r="AC116" i="42"/>
  <c r="AB116" i="42"/>
  <c r="AA116" i="42"/>
  <c r="Z116" i="42"/>
  <c r="Y116" i="42"/>
  <c r="X116" i="42"/>
  <c r="W116" i="42"/>
  <c r="V115" i="42"/>
  <c r="AP115" i="42"/>
  <c r="AO115" i="42"/>
  <c r="AN115" i="42"/>
  <c r="AM115" i="42"/>
  <c r="AL115" i="42"/>
  <c r="AK115" i="42"/>
  <c r="AJ115" i="42"/>
  <c r="AI115" i="42"/>
  <c r="AH115" i="42"/>
  <c r="AG115" i="42"/>
  <c r="AF115" i="42"/>
  <c r="AE115" i="42"/>
  <c r="AD115" i="42"/>
  <c r="AC115" i="42"/>
  <c r="AB115" i="42"/>
  <c r="AA115" i="42"/>
  <c r="Z115" i="42"/>
  <c r="Y115" i="42"/>
  <c r="X115" i="42"/>
  <c r="W115" i="42"/>
  <c r="V114" i="42"/>
  <c r="AP114" i="42"/>
  <c r="AO114" i="42"/>
  <c r="AN114" i="42"/>
  <c r="AM114" i="42"/>
  <c r="AL114" i="42"/>
  <c r="AK114" i="42"/>
  <c r="AJ114" i="42"/>
  <c r="AI114" i="42"/>
  <c r="AH114" i="42"/>
  <c r="AG114" i="42"/>
  <c r="AF114" i="42"/>
  <c r="AE114" i="42"/>
  <c r="AD114" i="42"/>
  <c r="AC114" i="42"/>
  <c r="AB114" i="42"/>
  <c r="AA114" i="42"/>
  <c r="Z114" i="42"/>
  <c r="Y114" i="42"/>
  <c r="X114" i="42"/>
  <c r="W114" i="42"/>
  <c r="V113" i="42"/>
  <c r="AP113" i="42"/>
  <c r="AO113" i="42"/>
  <c r="AN113" i="42"/>
  <c r="AM113" i="42"/>
  <c r="AL113" i="42"/>
  <c r="AK113" i="42"/>
  <c r="AJ113" i="42"/>
  <c r="AI113" i="42"/>
  <c r="AH113" i="42"/>
  <c r="AG113" i="42"/>
  <c r="AF113" i="42"/>
  <c r="AE113" i="42"/>
  <c r="AD113" i="42"/>
  <c r="AC113" i="42"/>
  <c r="AB113" i="42"/>
  <c r="AA113" i="42"/>
  <c r="Z113" i="42"/>
  <c r="Y113" i="42"/>
  <c r="X113" i="42"/>
  <c r="W113" i="42"/>
  <c r="V112" i="42"/>
  <c r="AP112" i="42"/>
  <c r="AO112" i="42"/>
  <c r="AN112" i="42"/>
  <c r="AM112" i="42"/>
  <c r="AL112" i="42"/>
  <c r="AK112" i="42"/>
  <c r="AJ112" i="42"/>
  <c r="AI112" i="42"/>
  <c r="AH112" i="42"/>
  <c r="AG112" i="42"/>
  <c r="AF112" i="42"/>
  <c r="AE112" i="42"/>
  <c r="AD112" i="42"/>
  <c r="AC112" i="42"/>
  <c r="AB112" i="42"/>
  <c r="AA112" i="42"/>
  <c r="Z112" i="42"/>
  <c r="Y112" i="42"/>
  <c r="X112" i="42"/>
  <c r="W112" i="42"/>
  <c r="V111" i="42"/>
  <c r="AP111" i="42"/>
  <c r="AO111" i="42"/>
  <c r="AN111" i="42"/>
  <c r="AM111" i="42"/>
  <c r="AL111" i="42"/>
  <c r="AK111" i="42"/>
  <c r="AJ111" i="42"/>
  <c r="AI111" i="42"/>
  <c r="AH111" i="42"/>
  <c r="AG111" i="42"/>
  <c r="AF111" i="42"/>
  <c r="AE111" i="42"/>
  <c r="AD111" i="42"/>
  <c r="AC111" i="42"/>
  <c r="AB111" i="42"/>
  <c r="AA111" i="42"/>
  <c r="Z111" i="42"/>
  <c r="Y111" i="42"/>
  <c r="X111" i="42"/>
  <c r="W111" i="42"/>
  <c r="V110" i="42"/>
  <c r="AP110" i="42"/>
  <c r="AO110" i="42"/>
  <c r="AN110" i="42"/>
  <c r="AM110" i="42"/>
  <c r="AL110" i="42"/>
  <c r="AK110" i="42"/>
  <c r="AJ110" i="42"/>
  <c r="AI110" i="42"/>
  <c r="AH110" i="42"/>
  <c r="AG110" i="42"/>
  <c r="AF110" i="42"/>
  <c r="AE110" i="42"/>
  <c r="AD110" i="42"/>
  <c r="AC110" i="42"/>
  <c r="AB110" i="42"/>
  <c r="AA110" i="42"/>
  <c r="Z110" i="42"/>
  <c r="Y110" i="42"/>
  <c r="X110" i="42"/>
  <c r="W110" i="42"/>
  <c r="V109" i="42"/>
  <c r="AP109" i="42"/>
  <c r="AO109" i="42"/>
  <c r="AN109" i="42"/>
  <c r="AM109" i="42"/>
  <c r="AL109" i="42"/>
  <c r="AK109" i="42"/>
  <c r="AJ109" i="42"/>
  <c r="AI109" i="42"/>
  <c r="AH109" i="42"/>
  <c r="AG109" i="42"/>
  <c r="AF109" i="42"/>
  <c r="AE109" i="42"/>
  <c r="AD109" i="42"/>
  <c r="AC109" i="42"/>
  <c r="AB109" i="42"/>
  <c r="AA109" i="42"/>
  <c r="Z109" i="42"/>
  <c r="Y109" i="42"/>
  <c r="X109" i="42"/>
  <c r="W109" i="42"/>
  <c r="V108" i="42"/>
  <c r="AP108" i="42"/>
  <c r="AO108" i="42"/>
  <c r="AN108" i="42"/>
  <c r="AM108" i="42"/>
  <c r="AL108" i="42"/>
  <c r="AK108" i="42"/>
  <c r="AJ108" i="42"/>
  <c r="AI108" i="42"/>
  <c r="AH108" i="42"/>
  <c r="AG108" i="42"/>
  <c r="AF108" i="42"/>
  <c r="AE108" i="42"/>
  <c r="AD108" i="42"/>
  <c r="AC108" i="42"/>
  <c r="AB108" i="42"/>
  <c r="AA108" i="42"/>
  <c r="Z108" i="42"/>
  <c r="Y108" i="42"/>
  <c r="X108" i="42"/>
  <c r="W108" i="42"/>
  <c r="V107" i="42"/>
  <c r="AP107" i="42"/>
  <c r="AO107" i="42"/>
  <c r="AN107" i="42"/>
  <c r="AM107" i="42"/>
  <c r="AL107" i="42"/>
  <c r="AK107" i="42"/>
  <c r="AJ107" i="42"/>
  <c r="AI107" i="42"/>
  <c r="AH107" i="42"/>
  <c r="AG107" i="42"/>
  <c r="AF107" i="42"/>
  <c r="AE107" i="42"/>
  <c r="AD107" i="42"/>
  <c r="AC107" i="42"/>
  <c r="AB107" i="42"/>
  <c r="AA107" i="42"/>
  <c r="Z107" i="42"/>
  <c r="Y107" i="42"/>
  <c r="X107" i="42"/>
  <c r="W107" i="42"/>
  <c r="V106" i="42"/>
  <c r="AP106" i="42"/>
  <c r="AO106" i="42"/>
  <c r="AN106" i="42"/>
  <c r="AM106" i="42"/>
  <c r="AL106" i="42"/>
  <c r="AK106" i="42"/>
  <c r="AJ106" i="42"/>
  <c r="AI106" i="42"/>
  <c r="AH106" i="42"/>
  <c r="AG106" i="42"/>
  <c r="AF106" i="42"/>
  <c r="AE106" i="42"/>
  <c r="AD106" i="42"/>
  <c r="AC106" i="42"/>
  <c r="AB106" i="42"/>
  <c r="AA106" i="42"/>
  <c r="Z106" i="42"/>
  <c r="Y106" i="42"/>
  <c r="X106" i="42"/>
  <c r="W106" i="42"/>
  <c r="V105" i="42"/>
  <c r="AP105" i="42"/>
  <c r="AO105" i="42"/>
  <c r="AN105" i="42"/>
  <c r="AM105" i="42"/>
  <c r="AL105" i="42"/>
  <c r="AK105" i="42"/>
  <c r="AJ105" i="42"/>
  <c r="AI105" i="42"/>
  <c r="AH105" i="42"/>
  <c r="AG105" i="42"/>
  <c r="AF105" i="42"/>
  <c r="AE105" i="42"/>
  <c r="AD105" i="42"/>
  <c r="AC105" i="42"/>
  <c r="AB105" i="42"/>
  <c r="AA105" i="42"/>
  <c r="Z105" i="42"/>
  <c r="Y105" i="42"/>
  <c r="X105" i="42"/>
  <c r="W105" i="42"/>
  <c r="V104" i="42"/>
  <c r="AP104" i="42"/>
  <c r="AO104" i="42"/>
  <c r="AN104" i="42"/>
  <c r="AM104" i="42"/>
  <c r="AL104" i="42"/>
  <c r="AK104" i="42"/>
  <c r="AJ104" i="42"/>
  <c r="AI104" i="42"/>
  <c r="AH104" i="42"/>
  <c r="AG104" i="42"/>
  <c r="AF104" i="42"/>
  <c r="AE104" i="42"/>
  <c r="AD104" i="42"/>
  <c r="AC104" i="42"/>
  <c r="AB104" i="42"/>
  <c r="AA104" i="42"/>
  <c r="Z104" i="42"/>
  <c r="Y104" i="42"/>
  <c r="X104" i="42"/>
  <c r="W104" i="42"/>
  <c r="V103" i="42"/>
  <c r="AP103" i="42"/>
  <c r="AO103" i="42"/>
  <c r="AN103" i="42"/>
  <c r="AM103" i="42"/>
  <c r="AL103" i="42"/>
  <c r="AK103" i="42"/>
  <c r="AJ103" i="42"/>
  <c r="AI103" i="42"/>
  <c r="AH103" i="42"/>
  <c r="AG103" i="42"/>
  <c r="AF103" i="42"/>
  <c r="AE103" i="42"/>
  <c r="AD103" i="42"/>
  <c r="AC103" i="42"/>
  <c r="AB103" i="42"/>
  <c r="AA103" i="42"/>
  <c r="Z103" i="42"/>
  <c r="Y103" i="42"/>
  <c r="X103" i="42"/>
  <c r="W103" i="42"/>
  <c r="V102" i="42"/>
  <c r="AP102" i="42"/>
  <c r="AO102" i="42"/>
  <c r="AN102" i="42"/>
  <c r="AM102" i="42"/>
  <c r="AL102" i="42"/>
  <c r="AK102" i="42"/>
  <c r="AJ102" i="42"/>
  <c r="AI102" i="42"/>
  <c r="AH102" i="42"/>
  <c r="AG102" i="42"/>
  <c r="AF102" i="42"/>
  <c r="AE102" i="42"/>
  <c r="AD102" i="42"/>
  <c r="AC102" i="42"/>
  <c r="AB102" i="42"/>
  <c r="AA102" i="42"/>
  <c r="Z102" i="42"/>
  <c r="Y102" i="42"/>
  <c r="X102" i="42"/>
  <c r="W102" i="42"/>
  <c r="V101" i="42"/>
  <c r="AP101" i="42"/>
  <c r="AO101" i="42"/>
  <c r="AN101" i="42"/>
  <c r="AM101" i="42"/>
  <c r="AL101" i="42"/>
  <c r="AK101" i="42"/>
  <c r="AJ101" i="42"/>
  <c r="AI101" i="42"/>
  <c r="AH101" i="42"/>
  <c r="AG101" i="42"/>
  <c r="AF101" i="42"/>
  <c r="AE101" i="42"/>
  <c r="AD101" i="42"/>
  <c r="AC101" i="42"/>
  <c r="AB101" i="42"/>
  <c r="AA101" i="42"/>
  <c r="Z101" i="42"/>
  <c r="Y101" i="42"/>
  <c r="X101" i="42"/>
  <c r="W101" i="42"/>
  <c r="V100" i="42"/>
  <c r="AP100" i="42"/>
  <c r="AO100" i="42"/>
  <c r="AN100" i="42"/>
  <c r="AM100" i="42"/>
  <c r="AL100" i="42"/>
  <c r="AK100" i="42"/>
  <c r="AJ100" i="42"/>
  <c r="AI100" i="42"/>
  <c r="AH100" i="42"/>
  <c r="AG100" i="42"/>
  <c r="AF100" i="42"/>
  <c r="AE100" i="42"/>
  <c r="AD100" i="42"/>
  <c r="AC100" i="42"/>
  <c r="AB100" i="42"/>
  <c r="AA100" i="42"/>
  <c r="Z100" i="42"/>
  <c r="Y100" i="42"/>
  <c r="X100" i="42"/>
  <c r="W100" i="42"/>
  <c r="V99" i="42"/>
  <c r="AP99" i="42"/>
  <c r="AO99" i="42"/>
  <c r="AN99" i="42"/>
  <c r="AM99" i="42"/>
  <c r="AL99" i="42"/>
  <c r="AK99" i="42"/>
  <c r="AJ99" i="42"/>
  <c r="AI99" i="42"/>
  <c r="AH99" i="42"/>
  <c r="AG99" i="42"/>
  <c r="AF99" i="42"/>
  <c r="AE99" i="42"/>
  <c r="AD99" i="42"/>
  <c r="AC99" i="42"/>
  <c r="AB99" i="42"/>
  <c r="AA99" i="42"/>
  <c r="Z99" i="42"/>
  <c r="Y99" i="42"/>
  <c r="X99" i="42"/>
  <c r="W99" i="42"/>
  <c r="V98" i="42"/>
  <c r="AP98" i="42"/>
  <c r="AO98" i="42"/>
  <c r="AN98" i="42"/>
  <c r="AM98" i="42"/>
  <c r="AL98" i="42"/>
  <c r="AK98" i="42"/>
  <c r="AJ98" i="42"/>
  <c r="AI98" i="42"/>
  <c r="AH98" i="42"/>
  <c r="AG98" i="42"/>
  <c r="AF98" i="42"/>
  <c r="AE98" i="42"/>
  <c r="AD98" i="42"/>
  <c r="AC98" i="42"/>
  <c r="AB98" i="42"/>
  <c r="AA98" i="42"/>
  <c r="Z98" i="42"/>
  <c r="Y98" i="42"/>
  <c r="X98" i="42"/>
  <c r="W98" i="42"/>
  <c r="V97" i="42"/>
  <c r="AP97" i="42"/>
  <c r="AO97" i="42"/>
  <c r="AN97" i="42"/>
  <c r="AM97" i="42"/>
  <c r="AL97" i="42"/>
  <c r="AK97" i="42"/>
  <c r="AJ97" i="42"/>
  <c r="AI97" i="42"/>
  <c r="AH97" i="42"/>
  <c r="AG97" i="42"/>
  <c r="AF97" i="42"/>
  <c r="AE97" i="42"/>
  <c r="AD97" i="42"/>
  <c r="AC97" i="42"/>
  <c r="AB97" i="42"/>
  <c r="AA97" i="42"/>
  <c r="Z97" i="42"/>
  <c r="Y97" i="42"/>
  <c r="X97" i="42"/>
  <c r="W97" i="42"/>
  <c r="V96" i="42"/>
  <c r="AP96" i="42"/>
  <c r="AO96" i="42"/>
  <c r="AN96" i="42"/>
  <c r="AM96" i="42"/>
  <c r="AL96" i="42"/>
  <c r="AK96" i="42"/>
  <c r="AJ96" i="42"/>
  <c r="AI96" i="42"/>
  <c r="AH96" i="42"/>
  <c r="AG96" i="42"/>
  <c r="AF96" i="42"/>
  <c r="AE96" i="42"/>
  <c r="AD96" i="42"/>
  <c r="AC96" i="42"/>
  <c r="AB96" i="42"/>
  <c r="AA96" i="42"/>
  <c r="Z96" i="42"/>
  <c r="Y96" i="42"/>
  <c r="X96" i="42"/>
  <c r="W96" i="42"/>
  <c r="V95" i="42"/>
  <c r="AP95" i="42"/>
  <c r="AO95" i="42"/>
  <c r="AN95" i="42"/>
  <c r="AM95" i="42"/>
  <c r="AL95" i="42"/>
  <c r="AK95" i="42"/>
  <c r="AJ95" i="42"/>
  <c r="AI95" i="42"/>
  <c r="AH95" i="42"/>
  <c r="AG95" i="42"/>
  <c r="AF95" i="42"/>
  <c r="AE95" i="42"/>
  <c r="AD95" i="42"/>
  <c r="AC95" i="42"/>
  <c r="AB95" i="42"/>
  <c r="AA95" i="42"/>
  <c r="Z95" i="42"/>
  <c r="Y95" i="42"/>
  <c r="X95" i="42"/>
  <c r="W95" i="42"/>
  <c r="V94" i="42"/>
  <c r="AP94" i="42"/>
  <c r="AO94" i="42"/>
  <c r="AN94" i="42"/>
  <c r="AM94" i="42"/>
  <c r="AL94" i="42"/>
  <c r="AK94" i="42"/>
  <c r="AJ94" i="42"/>
  <c r="AI94" i="42"/>
  <c r="AH94" i="42"/>
  <c r="AG94" i="42"/>
  <c r="AF94" i="42"/>
  <c r="AE94" i="42"/>
  <c r="AD94" i="42"/>
  <c r="AC94" i="42"/>
  <c r="AB94" i="42"/>
  <c r="AA94" i="42"/>
  <c r="Z94" i="42"/>
  <c r="Y94" i="42"/>
  <c r="X94" i="42"/>
  <c r="W94" i="42"/>
  <c r="V93" i="42"/>
  <c r="AP93" i="42"/>
  <c r="AO93" i="42"/>
  <c r="AN93" i="42"/>
  <c r="AM93" i="42"/>
  <c r="AL93" i="42"/>
  <c r="AK93" i="42"/>
  <c r="AJ93" i="42"/>
  <c r="AI93" i="42"/>
  <c r="AH93" i="42"/>
  <c r="AG93" i="42"/>
  <c r="AF93" i="42"/>
  <c r="AE93" i="42"/>
  <c r="AD93" i="42"/>
  <c r="AC93" i="42"/>
  <c r="AB93" i="42"/>
  <c r="AA93" i="42"/>
  <c r="Z93" i="42"/>
  <c r="Y93" i="42"/>
  <c r="X93" i="42"/>
  <c r="W93" i="42"/>
  <c r="V92" i="42"/>
  <c r="AP92" i="42"/>
  <c r="AO92" i="42"/>
  <c r="AN92" i="42"/>
  <c r="AM92" i="42"/>
  <c r="AL92" i="42"/>
  <c r="AK92" i="42"/>
  <c r="AJ92" i="42"/>
  <c r="AI92" i="42"/>
  <c r="AH92" i="42"/>
  <c r="AG92" i="42"/>
  <c r="AF92" i="42"/>
  <c r="AE92" i="42"/>
  <c r="AD92" i="42"/>
  <c r="AC92" i="42"/>
  <c r="AB92" i="42"/>
  <c r="AA92" i="42"/>
  <c r="Z92" i="42"/>
  <c r="Y92" i="42"/>
  <c r="X92" i="42"/>
  <c r="W92" i="42"/>
  <c r="V91" i="42"/>
  <c r="AP91" i="42"/>
  <c r="AO91" i="42"/>
  <c r="AN91" i="42"/>
  <c r="AM91" i="42"/>
  <c r="AL91" i="42"/>
  <c r="AK91" i="42"/>
  <c r="AJ91" i="42"/>
  <c r="AI91" i="42"/>
  <c r="AH91" i="42"/>
  <c r="AG91" i="42"/>
  <c r="AF91" i="42"/>
  <c r="AE91" i="42"/>
  <c r="AD91" i="42"/>
  <c r="AC91" i="42"/>
  <c r="AB91" i="42"/>
  <c r="AA91" i="42"/>
  <c r="Z91" i="42"/>
  <c r="Y91" i="42"/>
  <c r="X91" i="42"/>
  <c r="W91" i="42"/>
  <c r="V90" i="42"/>
  <c r="AP90" i="42"/>
  <c r="AO90" i="42"/>
  <c r="AN90" i="42"/>
  <c r="AM90" i="42"/>
  <c r="AL90" i="42"/>
  <c r="AK90" i="42"/>
  <c r="AJ90" i="42"/>
  <c r="AI90" i="42"/>
  <c r="AH90" i="42"/>
  <c r="AG90" i="42"/>
  <c r="AF90" i="42"/>
  <c r="AE90" i="42"/>
  <c r="AD90" i="42"/>
  <c r="AC90" i="42"/>
  <c r="AB90" i="42"/>
  <c r="AA90" i="42"/>
  <c r="Z90" i="42"/>
  <c r="Y90" i="42"/>
  <c r="X90" i="42"/>
  <c r="W90" i="42"/>
  <c r="V89" i="42"/>
  <c r="AP89" i="42"/>
  <c r="AO89" i="42"/>
  <c r="AN89" i="42"/>
  <c r="AM89" i="42"/>
  <c r="AL89" i="42"/>
  <c r="AK89" i="42"/>
  <c r="AJ89" i="42"/>
  <c r="AI89" i="42"/>
  <c r="AH89" i="42"/>
  <c r="AG89" i="42"/>
  <c r="AF89" i="42"/>
  <c r="AE89" i="42"/>
  <c r="AD89" i="42"/>
  <c r="AC89" i="42"/>
  <c r="AB89" i="42"/>
  <c r="AA89" i="42"/>
  <c r="Z89" i="42"/>
  <c r="Y89" i="42"/>
  <c r="X89" i="42"/>
  <c r="W89" i="42"/>
  <c r="V88" i="42"/>
  <c r="AP88" i="42"/>
  <c r="AO88" i="42"/>
  <c r="AN88" i="42"/>
  <c r="AM88" i="42"/>
  <c r="AL88" i="42"/>
  <c r="AK88" i="42"/>
  <c r="AJ88" i="42"/>
  <c r="AI88" i="42"/>
  <c r="AH88" i="42"/>
  <c r="AG88" i="42"/>
  <c r="AF88" i="42"/>
  <c r="AE88" i="42"/>
  <c r="AD88" i="42"/>
  <c r="AC88" i="42"/>
  <c r="AB88" i="42"/>
  <c r="AA88" i="42"/>
  <c r="Z88" i="42"/>
  <c r="Y88" i="42"/>
  <c r="X88" i="42"/>
  <c r="W88" i="42"/>
  <c r="V87" i="42"/>
  <c r="AP87" i="42"/>
  <c r="AO87" i="42"/>
  <c r="AN87" i="42"/>
  <c r="AM87" i="42"/>
  <c r="AL87" i="42"/>
  <c r="AK87" i="42"/>
  <c r="AJ87" i="42"/>
  <c r="AI87" i="42"/>
  <c r="AH87" i="42"/>
  <c r="AG87" i="42"/>
  <c r="AF87" i="42"/>
  <c r="AE87" i="42"/>
  <c r="AD87" i="42"/>
  <c r="AC87" i="42"/>
  <c r="AB87" i="42"/>
  <c r="AA87" i="42"/>
  <c r="Z87" i="42"/>
  <c r="Y87" i="42"/>
  <c r="X87" i="42"/>
  <c r="W87" i="42"/>
  <c r="V86" i="42"/>
  <c r="AP86" i="42"/>
  <c r="AO86" i="42"/>
  <c r="AN86" i="42"/>
  <c r="AM86" i="42"/>
  <c r="AL86" i="42"/>
  <c r="AK86" i="42"/>
  <c r="AJ86" i="42"/>
  <c r="AI86" i="42"/>
  <c r="AH86" i="42"/>
  <c r="AG86" i="42"/>
  <c r="AF86" i="42"/>
  <c r="AE86" i="42"/>
  <c r="AD86" i="42"/>
  <c r="AC86" i="42"/>
  <c r="AB86" i="42"/>
  <c r="AA86" i="42"/>
  <c r="Z86" i="42"/>
  <c r="Y86" i="42"/>
  <c r="X86" i="42"/>
  <c r="W86" i="42"/>
  <c r="V85" i="42"/>
  <c r="AP85" i="42"/>
  <c r="AO85" i="42"/>
  <c r="AN85" i="42"/>
  <c r="AM85" i="42"/>
  <c r="AL85" i="42"/>
  <c r="AK85" i="42"/>
  <c r="AJ85" i="42"/>
  <c r="AI85" i="42"/>
  <c r="AH85" i="42"/>
  <c r="AG85" i="42"/>
  <c r="AF85" i="42"/>
  <c r="AE85" i="42"/>
  <c r="AD85" i="42"/>
  <c r="AC85" i="42"/>
  <c r="AB85" i="42"/>
  <c r="AA85" i="42"/>
  <c r="Z85" i="42"/>
  <c r="Y85" i="42"/>
  <c r="X85" i="42"/>
  <c r="W85" i="42"/>
  <c r="V84" i="42"/>
  <c r="AP84" i="42"/>
  <c r="AO84" i="42"/>
  <c r="AN84" i="42"/>
  <c r="AM84" i="42"/>
  <c r="AL84" i="42"/>
  <c r="AK84" i="42"/>
  <c r="AJ84" i="42"/>
  <c r="AI84" i="42"/>
  <c r="AH84" i="42"/>
  <c r="AG84" i="42"/>
  <c r="AF84" i="42"/>
  <c r="AE84" i="42"/>
  <c r="AD84" i="42"/>
  <c r="AC84" i="42"/>
  <c r="AB84" i="42"/>
  <c r="AA84" i="42"/>
  <c r="Z84" i="42"/>
  <c r="Y84" i="42"/>
  <c r="X84" i="42"/>
  <c r="W84" i="42"/>
  <c r="V83" i="42"/>
  <c r="AP83" i="42"/>
  <c r="AO83" i="42"/>
  <c r="AN83" i="42"/>
  <c r="AM83" i="42"/>
  <c r="AL83" i="42"/>
  <c r="AK83" i="42"/>
  <c r="AJ83" i="42"/>
  <c r="AI83" i="42"/>
  <c r="AH83" i="42"/>
  <c r="AG83" i="42"/>
  <c r="AF83" i="42"/>
  <c r="AE83" i="42"/>
  <c r="AD83" i="42"/>
  <c r="AC83" i="42"/>
  <c r="AB83" i="42"/>
  <c r="AA83" i="42"/>
  <c r="Z83" i="42"/>
  <c r="Y83" i="42"/>
  <c r="X83" i="42"/>
  <c r="W83" i="42"/>
  <c r="V82" i="42"/>
  <c r="AP82" i="42"/>
  <c r="AO82" i="42"/>
  <c r="AN82" i="42"/>
  <c r="AM82" i="42"/>
  <c r="AL82" i="42"/>
  <c r="AK82" i="42"/>
  <c r="AJ82" i="42"/>
  <c r="AI82" i="42"/>
  <c r="AH82" i="42"/>
  <c r="AG82" i="42"/>
  <c r="AF82" i="42"/>
  <c r="AE82" i="42"/>
  <c r="AD82" i="42"/>
  <c r="AC82" i="42"/>
  <c r="AB82" i="42"/>
  <c r="AA82" i="42"/>
  <c r="Z82" i="42"/>
  <c r="Y82" i="42"/>
  <c r="X82" i="42"/>
  <c r="W82" i="42"/>
  <c r="V81" i="42"/>
  <c r="AP81" i="42"/>
  <c r="AO81" i="42"/>
  <c r="AN81" i="42"/>
  <c r="AM81" i="42"/>
  <c r="AL81" i="42"/>
  <c r="AK81" i="42"/>
  <c r="AJ81" i="42"/>
  <c r="AI81" i="42"/>
  <c r="AH81" i="42"/>
  <c r="AG81" i="42"/>
  <c r="AF81" i="42"/>
  <c r="AE81" i="42"/>
  <c r="AD81" i="42"/>
  <c r="AC81" i="42"/>
  <c r="AB81" i="42"/>
  <c r="AA81" i="42"/>
  <c r="Z81" i="42"/>
  <c r="Y81" i="42"/>
  <c r="X81" i="42"/>
  <c r="W81" i="42"/>
  <c r="V80" i="42"/>
  <c r="AP80" i="42"/>
  <c r="AO80" i="42"/>
  <c r="AN80" i="42"/>
  <c r="AM80" i="42"/>
  <c r="AL80" i="42"/>
  <c r="AK80" i="42"/>
  <c r="AJ80" i="42"/>
  <c r="AI80" i="42"/>
  <c r="AH80" i="42"/>
  <c r="AG80" i="42"/>
  <c r="AF80" i="42"/>
  <c r="AE80" i="42"/>
  <c r="AD80" i="42"/>
  <c r="AC80" i="42"/>
  <c r="AB80" i="42"/>
  <c r="AA80" i="42"/>
  <c r="Z80" i="42"/>
  <c r="Y80" i="42"/>
  <c r="X80" i="42"/>
  <c r="W80" i="42"/>
  <c r="V79" i="42"/>
  <c r="AP79" i="42"/>
  <c r="AO79" i="42"/>
  <c r="AN79" i="42"/>
  <c r="AM79" i="42"/>
  <c r="AL79" i="42"/>
  <c r="AK79" i="42"/>
  <c r="AJ79" i="42"/>
  <c r="AI79" i="42"/>
  <c r="AH79" i="42"/>
  <c r="AG79" i="42"/>
  <c r="AF79" i="42"/>
  <c r="AE79" i="42"/>
  <c r="AD79" i="42"/>
  <c r="AC79" i="42"/>
  <c r="AB79" i="42"/>
  <c r="AA79" i="42"/>
  <c r="Z79" i="42"/>
  <c r="Y79" i="42"/>
  <c r="X79" i="42"/>
  <c r="W79" i="42"/>
  <c r="V78" i="42"/>
  <c r="AP78" i="42"/>
  <c r="AO78" i="42"/>
  <c r="AN78" i="42"/>
  <c r="AM78" i="42"/>
  <c r="AL78" i="42"/>
  <c r="AK78" i="42"/>
  <c r="AJ78" i="42"/>
  <c r="AI78" i="42"/>
  <c r="AH78" i="42"/>
  <c r="AG78" i="42"/>
  <c r="AF78" i="42"/>
  <c r="AE78" i="42"/>
  <c r="AD78" i="42"/>
  <c r="AC78" i="42"/>
  <c r="AB78" i="42"/>
  <c r="AA78" i="42"/>
  <c r="Z78" i="42"/>
  <c r="Y78" i="42"/>
  <c r="X78" i="42"/>
  <c r="W78" i="42"/>
  <c r="V77" i="42"/>
  <c r="AP77" i="42"/>
  <c r="AO77" i="42"/>
  <c r="AN77" i="42"/>
  <c r="AM77" i="42"/>
  <c r="AL77" i="42"/>
  <c r="AK77" i="42"/>
  <c r="AJ77" i="42"/>
  <c r="AI77" i="42"/>
  <c r="AH77" i="42"/>
  <c r="AG77" i="42"/>
  <c r="AF77" i="42"/>
  <c r="AE77" i="42"/>
  <c r="AD77" i="42"/>
  <c r="AC77" i="42"/>
  <c r="AB77" i="42"/>
  <c r="AA77" i="42"/>
  <c r="Z77" i="42"/>
  <c r="Y77" i="42"/>
  <c r="X77" i="42"/>
  <c r="W77" i="42"/>
  <c r="V76" i="42"/>
  <c r="AP76" i="42"/>
  <c r="AO76" i="42"/>
  <c r="AN76" i="42"/>
  <c r="AM76" i="42"/>
  <c r="AL76" i="42"/>
  <c r="AK76" i="42"/>
  <c r="AJ76" i="42"/>
  <c r="AI76" i="42"/>
  <c r="AH76" i="42"/>
  <c r="AG76" i="42"/>
  <c r="AF76" i="42"/>
  <c r="AE76" i="42"/>
  <c r="AD76" i="42"/>
  <c r="AC76" i="42"/>
  <c r="AB76" i="42"/>
  <c r="AA76" i="42"/>
  <c r="Z76" i="42"/>
  <c r="Y76" i="42"/>
  <c r="X76" i="42"/>
  <c r="W76" i="42"/>
  <c r="V75" i="42"/>
  <c r="AP75" i="42"/>
  <c r="AO75" i="42"/>
  <c r="AN75" i="42"/>
  <c r="AM75" i="42"/>
  <c r="AL75" i="42"/>
  <c r="AK75" i="42"/>
  <c r="AJ75" i="42"/>
  <c r="AI75" i="42"/>
  <c r="AH75" i="42"/>
  <c r="AG75" i="42"/>
  <c r="AF75" i="42"/>
  <c r="AE75" i="42"/>
  <c r="AD75" i="42"/>
  <c r="AC75" i="42"/>
  <c r="AB75" i="42"/>
  <c r="AA75" i="42"/>
  <c r="Z75" i="42"/>
  <c r="Y75" i="42"/>
  <c r="X75" i="42"/>
  <c r="W75" i="42"/>
  <c r="V74" i="42"/>
  <c r="AP74" i="42"/>
  <c r="AO74" i="42"/>
  <c r="AN74" i="42"/>
  <c r="AM74" i="42"/>
  <c r="AL74" i="42"/>
  <c r="AK74" i="42"/>
  <c r="AJ74" i="42"/>
  <c r="AI74" i="42"/>
  <c r="AH74" i="42"/>
  <c r="AG74" i="42"/>
  <c r="AF74" i="42"/>
  <c r="AE74" i="42"/>
  <c r="AD74" i="42"/>
  <c r="AC74" i="42"/>
  <c r="AB74" i="42"/>
  <c r="AA74" i="42"/>
  <c r="Z74" i="42"/>
  <c r="Y74" i="42"/>
  <c r="X74" i="42"/>
  <c r="W74" i="42"/>
  <c r="V73" i="42"/>
  <c r="AP73" i="42"/>
  <c r="AO73" i="42"/>
  <c r="AN73" i="42"/>
  <c r="AM73" i="42"/>
  <c r="AL73" i="42"/>
  <c r="AK73" i="42"/>
  <c r="AJ73" i="42"/>
  <c r="AI73" i="42"/>
  <c r="AH73" i="42"/>
  <c r="AG73" i="42"/>
  <c r="AF73" i="42"/>
  <c r="AE73" i="42"/>
  <c r="AD73" i="42"/>
  <c r="AC73" i="42"/>
  <c r="AB73" i="42"/>
  <c r="AA73" i="42"/>
  <c r="Z73" i="42"/>
  <c r="Y73" i="42"/>
  <c r="X73" i="42"/>
  <c r="W73" i="42"/>
  <c r="V72" i="42"/>
  <c r="AP72" i="42"/>
  <c r="AO72" i="42"/>
  <c r="AN72" i="42"/>
  <c r="AM72" i="42"/>
  <c r="AL72" i="42"/>
  <c r="AK72" i="42"/>
  <c r="AJ72" i="42"/>
  <c r="AI72" i="42"/>
  <c r="AH72" i="42"/>
  <c r="AG72" i="42"/>
  <c r="AF72" i="42"/>
  <c r="AE72" i="42"/>
  <c r="AD72" i="42"/>
  <c r="AC72" i="42"/>
  <c r="AB72" i="42"/>
  <c r="AA72" i="42"/>
  <c r="Z72" i="42"/>
  <c r="Y72" i="42"/>
  <c r="X72" i="42"/>
  <c r="W72" i="42"/>
  <c r="V71" i="42"/>
  <c r="AP71" i="42"/>
  <c r="AO71" i="42"/>
  <c r="AN71" i="42"/>
  <c r="AM71" i="42"/>
  <c r="AL71" i="42"/>
  <c r="AK71" i="42"/>
  <c r="AJ71" i="42"/>
  <c r="AI71" i="42"/>
  <c r="AH71" i="42"/>
  <c r="AG71" i="42"/>
  <c r="AF71" i="42"/>
  <c r="AE71" i="42"/>
  <c r="AD71" i="42"/>
  <c r="AC71" i="42"/>
  <c r="AB71" i="42"/>
  <c r="AA71" i="42"/>
  <c r="Z71" i="42"/>
  <c r="Y71" i="42"/>
  <c r="X71" i="42"/>
  <c r="W71" i="42"/>
  <c r="V70" i="42"/>
  <c r="AP70" i="42"/>
  <c r="AO70" i="42"/>
  <c r="AN70" i="42"/>
  <c r="AM70" i="42"/>
  <c r="AL70" i="42"/>
  <c r="AK70" i="42"/>
  <c r="AJ70" i="42"/>
  <c r="AI70" i="42"/>
  <c r="AH70" i="42"/>
  <c r="AG70" i="42"/>
  <c r="AF70" i="42"/>
  <c r="AE70" i="42"/>
  <c r="AD70" i="42"/>
  <c r="AC70" i="42"/>
  <c r="AB70" i="42"/>
  <c r="AA70" i="42"/>
  <c r="Z70" i="42"/>
  <c r="Y70" i="42"/>
  <c r="X70" i="42"/>
  <c r="W70" i="42"/>
  <c r="V69" i="42"/>
  <c r="AP69" i="42"/>
  <c r="AO69" i="42"/>
  <c r="AN69" i="42"/>
  <c r="AM69" i="42"/>
  <c r="AL69" i="42"/>
  <c r="AK69" i="42"/>
  <c r="AJ69" i="42"/>
  <c r="AI69" i="42"/>
  <c r="AH69" i="42"/>
  <c r="AG69" i="42"/>
  <c r="AF69" i="42"/>
  <c r="AE69" i="42"/>
  <c r="AD69" i="42"/>
  <c r="AC69" i="42"/>
  <c r="AB69" i="42"/>
  <c r="AA69" i="42"/>
  <c r="Z69" i="42"/>
  <c r="Y69" i="42"/>
  <c r="X69" i="42"/>
  <c r="W69" i="42"/>
  <c r="V68" i="42"/>
  <c r="AP68" i="42"/>
  <c r="AO68" i="42"/>
  <c r="AN68" i="42"/>
  <c r="AM68" i="42"/>
  <c r="AL68" i="42"/>
  <c r="AK68" i="42"/>
  <c r="AJ68" i="42"/>
  <c r="AI68" i="42"/>
  <c r="AH68" i="42"/>
  <c r="AG68" i="42"/>
  <c r="AF68" i="42"/>
  <c r="AE68" i="42"/>
  <c r="AD68" i="42"/>
  <c r="AC68" i="42"/>
  <c r="AB68" i="42"/>
  <c r="AA68" i="42"/>
  <c r="Z68" i="42"/>
  <c r="Y68" i="42"/>
  <c r="X68" i="42"/>
  <c r="W68" i="42"/>
  <c r="V67" i="42"/>
  <c r="AP67" i="42"/>
  <c r="AO67" i="42"/>
  <c r="AN67" i="42"/>
  <c r="AM67" i="42"/>
  <c r="AL67" i="42"/>
  <c r="AK67" i="42"/>
  <c r="AJ67" i="42"/>
  <c r="AI67" i="42"/>
  <c r="AH67" i="42"/>
  <c r="AG67" i="42"/>
  <c r="AF67" i="42"/>
  <c r="AE67" i="42"/>
  <c r="AD67" i="42"/>
  <c r="AC67" i="42"/>
  <c r="AB67" i="42"/>
  <c r="AA67" i="42"/>
  <c r="Z67" i="42"/>
  <c r="Y67" i="42"/>
  <c r="X67" i="42"/>
  <c r="W67" i="42"/>
  <c r="V66" i="42"/>
  <c r="AP66" i="42"/>
  <c r="AO66" i="42"/>
  <c r="AN66" i="42"/>
  <c r="AM66" i="42"/>
  <c r="AL66" i="42"/>
  <c r="AK66" i="42"/>
  <c r="AJ66" i="42"/>
  <c r="AI66" i="42"/>
  <c r="AH66" i="42"/>
  <c r="AG66" i="42"/>
  <c r="AF66" i="42"/>
  <c r="AE66" i="42"/>
  <c r="AD66" i="42"/>
  <c r="AC66" i="42"/>
  <c r="AB66" i="42"/>
  <c r="AA66" i="42"/>
  <c r="Z66" i="42"/>
  <c r="Y66" i="42"/>
  <c r="X66" i="42"/>
  <c r="W66" i="42"/>
  <c r="V65" i="42"/>
  <c r="AP65" i="42"/>
  <c r="AO65" i="42"/>
  <c r="AN65" i="42"/>
  <c r="AM65" i="42"/>
  <c r="AL65" i="42"/>
  <c r="AK65" i="42"/>
  <c r="AJ65" i="42"/>
  <c r="AI65" i="42"/>
  <c r="AH65" i="42"/>
  <c r="AG65" i="42"/>
  <c r="AF65" i="42"/>
  <c r="AE65" i="42"/>
  <c r="AD65" i="42"/>
  <c r="AC65" i="42"/>
  <c r="AB65" i="42"/>
  <c r="AA65" i="42"/>
  <c r="Z65" i="42"/>
  <c r="Y65" i="42"/>
  <c r="X65" i="42"/>
  <c r="W65" i="42"/>
  <c r="V64" i="42"/>
  <c r="AP64" i="42"/>
  <c r="AO64" i="42"/>
  <c r="AN64" i="42"/>
  <c r="AM64" i="42"/>
  <c r="AL64" i="42"/>
  <c r="AK64" i="42"/>
  <c r="AJ64" i="42"/>
  <c r="AI64" i="42"/>
  <c r="AH64" i="42"/>
  <c r="AG64" i="42"/>
  <c r="AF64" i="42"/>
  <c r="AE64" i="42"/>
  <c r="AD64" i="42"/>
  <c r="AC64" i="42"/>
  <c r="AB64" i="42"/>
  <c r="AA64" i="42"/>
  <c r="Z64" i="42"/>
  <c r="Y64" i="42"/>
  <c r="X64" i="42"/>
  <c r="W64" i="42"/>
  <c r="V63" i="42"/>
  <c r="AP63" i="42"/>
  <c r="AO63" i="42"/>
  <c r="AN63" i="42"/>
  <c r="AM63" i="42"/>
  <c r="AL63" i="42"/>
  <c r="AK63" i="42"/>
  <c r="AJ63" i="42"/>
  <c r="AI63" i="42"/>
  <c r="AH63" i="42"/>
  <c r="AG63" i="42"/>
  <c r="AF63" i="42"/>
  <c r="AE63" i="42"/>
  <c r="AD63" i="42"/>
  <c r="AC63" i="42"/>
  <c r="AB63" i="42"/>
  <c r="AA63" i="42"/>
  <c r="Z63" i="42"/>
  <c r="Y63" i="42"/>
  <c r="X63" i="42"/>
  <c r="W63" i="42"/>
  <c r="V62" i="42"/>
  <c r="AP62" i="42"/>
  <c r="AO62" i="42"/>
  <c r="AN62" i="42"/>
  <c r="AM62" i="42"/>
  <c r="AL62" i="42"/>
  <c r="AK62" i="42"/>
  <c r="AJ62" i="42"/>
  <c r="AI62" i="42"/>
  <c r="AH62" i="42"/>
  <c r="AG62" i="42"/>
  <c r="AF62" i="42"/>
  <c r="AE62" i="42"/>
  <c r="AD62" i="42"/>
  <c r="AC62" i="42"/>
  <c r="AB62" i="42"/>
  <c r="AA62" i="42"/>
  <c r="Z62" i="42"/>
  <c r="Y62" i="42"/>
  <c r="X62" i="42"/>
  <c r="W62" i="42"/>
  <c r="V61" i="42"/>
  <c r="AP61" i="42"/>
  <c r="AO61" i="42"/>
  <c r="AN61" i="42"/>
  <c r="AM61" i="42"/>
  <c r="AL61" i="42"/>
  <c r="AK61" i="42"/>
  <c r="AJ61" i="42"/>
  <c r="AI61" i="42"/>
  <c r="AH61" i="42"/>
  <c r="AG61" i="42"/>
  <c r="AF61" i="42"/>
  <c r="AE61" i="42"/>
  <c r="AD61" i="42"/>
  <c r="AC61" i="42"/>
  <c r="AB61" i="42"/>
  <c r="AA61" i="42"/>
  <c r="Z61" i="42"/>
  <c r="Y61" i="42"/>
  <c r="X61" i="42"/>
  <c r="W61" i="42"/>
  <c r="V60" i="42"/>
  <c r="AP60" i="42"/>
  <c r="AO60" i="42"/>
  <c r="AN60" i="42"/>
  <c r="AM60" i="42"/>
  <c r="AL60" i="42"/>
  <c r="AK60" i="42"/>
  <c r="AJ60" i="42"/>
  <c r="AI60" i="42"/>
  <c r="AH60" i="42"/>
  <c r="AG60" i="42"/>
  <c r="AF60" i="42"/>
  <c r="AE60" i="42"/>
  <c r="AD60" i="42"/>
  <c r="AC60" i="42"/>
  <c r="AB60" i="42"/>
  <c r="AA60" i="42"/>
  <c r="Z60" i="42"/>
  <c r="Y60" i="42"/>
  <c r="X60" i="42"/>
  <c r="W60" i="42"/>
  <c r="V59" i="42"/>
  <c r="AP59" i="42"/>
  <c r="AO59" i="42"/>
  <c r="AN59" i="42"/>
  <c r="AM59" i="42"/>
  <c r="AL59" i="42"/>
  <c r="AK59" i="42"/>
  <c r="AJ59" i="42"/>
  <c r="AI59" i="42"/>
  <c r="AH59" i="42"/>
  <c r="AG59" i="42"/>
  <c r="AF59" i="42"/>
  <c r="AE59" i="42"/>
  <c r="AD59" i="42"/>
  <c r="AC59" i="42"/>
  <c r="AB59" i="42"/>
  <c r="AA59" i="42"/>
  <c r="Z59" i="42"/>
  <c r="Y59" i="42"/>
  <c r="X59" i="42"/>
  <c r="W59" i="42"/>
  <c r="V58" i="42"/>
  <c r="AP58" i="42"/>
  <c r="AO58" i="42"/>
  <c r="AN58" i="42"/>
  <c r="AM58" i="42"/>
  <c r="AL58" i="42"/>
  <c r="AK58" i="42"/>
  <c r="AJ58" i="42"/>
  <c r="AI58" i="42"/>
  <c r="AH58" i="42"/>
  <c r="AG58" i="42"/>
  <c r="AF58" i="42"/>
  <c r="AE58" i="42"/>
  <c r="AD58" i="42"/>
  <c r="AC58" i="42"/>
  <c r="AB58" i="42"/>
  <c r="AA58" i="42"/>
  <c r="Z58" i="42"/>
  <c r="Y58" i="42"/>
  <c r="X58" i="42"/>
  <c r="W58" i="42"/>
  <c r="V57" i="42"/>
  <c r="AP57" i="42"/>
  <c r="AO57" i="42"/>
  <c r="AN57" i="42"/>
  <c r="AM57" i="42"/>
  <c r="AL57" i="42"/>
  <c r="AK57" i="42"/>
  <c r="AJ57" i="42"/>
  <c r="AI57" i="42"/>
  <c r="AH57" i="42"/>
  <c r="AG57" i="42"/>
  <c r="AF57" i="42"/>
  <c r="AE57" i="42"/>
  <c r="AD57" i="42"/>
  <c r="AC57" i="42"/>
  <c r="AB57" i="42"/>
  <c r="AA57" i="42"/>
  <c r="Z57" i="42"/>
  <c r="Y57" i="42"/>
  <c r="X57" i="42"/>
  <c r="W57" i="42"/>
  <c r="V56" i="42"/>
  <c r="AP56" i="42"/>
  <c r="AO56" i="42"/>
  <c r="AN56" i="42"/>
  <c r="AM56" i="42"/>
  <c r="AL56" i="42"/>
  <c r="AK56" i="42"/>
  <c r="AJ56" i="42"/>
  <c r="AI56" i="42"/>
  <c r="AH56" i="42"/>
  <c r="AG56" i="42"/>
  <c r="AF56" i="42"/>
  <c r="AE56" i="42"/>
  <c r="AD56" i="42"/>
  <c r="AC56" i="42"/>
  <c r="AB56" i="42"/>
  <c r="AA56" i="42"/>
  <c r="Z56" i="42"/>
  <c r="Y56" i="42"/>
  <c r="X56" i="42"/>
  <c r="W56" i="42"/>
  <c r="V55" i="42"/>
  <c r="AP55" i="42"/>
  <c r="AO55" i="42"/>
  <c r="AN55" i="42"/>
  <c r="AM55" i="42"/>
  <c r="AL55" i="42"/>
  <c r="AK55" i="42"/>
  <c r="AJ55" i="42"/>
  <c r="AI55" i="42"/>
  <c r="AH55" i="42"/>
  <c r="AG55" i="42"/>
  <c r="AF55" i="42"/>
  <c r="AE55" i="42"/>
  <c r="AD55" i="42"/>
  <c r="AC55" i="42"/>
  <c r="AB55" i="42"/>
  <c r="AA55" i="42"/>
  <c r="Z55" i="42"/>
  <c r="Y55" i="42"/>
  <c r="X55" i="42"/>
  <c r="W55" i="42"/>
  <c r="V54" i="42"/>
  <c r="AP54" i="42"/>
  <c r="AO54" i="42"/>
  <c r="AN54" i="42"/>
  <c r="AM54" i="42"/>
  <c r="AL54" i="42"/>
  <c r="AK54" i="42"/>
  <c r="AJ54" i="42"/>
  <c r="AI54" i="42"/>
  <c r="AH54" i="42"/>
  <c r="AG54" i="42"/>
  <c r="AF54" i="42"/>
  <c r="AE54" i="42"/>
  <c r="AD54" i="42"/>
  <c r="AC54" i="42"/>
  <c r="AB54" i="42"/>
  <c r="AA54" i="42"/>
  <c r="Z54" i="42"/>
  <c r="Y54" i="42"/>
  <c r="X54" i="42"/>
  <c r="W54" i="42"/>
  <c r="V53" i="42"/>
  <c r="AP53" i="42"/>
  <c r="AO53" i="42"/>
  <c r="AN53" i="42"/>
  <c r="AM53" i="42"/>
  <c r="AL53" i="42"/>
  <c r="AK53" i="42"/>
  <c r="AJ53" i="42"/>
  <c r="AI53" i="42"/>
  <c r="AH53" i="42"/>
  <c r="AG53" i="42"/>
  <c r="AF53" i="42"/>
  <c r="AE53" i="42"/>
  <c r="AD53" i="42"/>
  <c r="AC53" i="42"/>
  <c r="AB53" i="42"/>
  <c r="AA53" i="42"/>
  <c r="Z53" i="42"/>
  <c r="Y53" i="42"/>
  <c r="X53" i="42"/>
  <c r="W53" i="42"/>
  <c r="V52" i="42"/>
  <c r="AP52" i="42"/>
  <c r="AO52" i="42"/>
  <c r="AN52" i="42"/>
  <c r="AM52" i="42"/>
  <c r="AL52" i="42"/>
  <c r="AK52" i="42"/>
  <c r="AJ52" i="42"/>
  <c r="AI52" i="42"/>
  <c r="AH52" i="42"/>
  <c r="AG52" i="42"/>
  <c r="AF52" i="42"/>
  <c r="AE52" i="42"/>
  <c r="AD52" i="42"/>
  <c r="AC52" i="42"/>
  <c r="AB52" i="42"/>
  <c r="AA52" i="42"/>
  <c r="Z52" i="42"/>
  <c r="Y52" i="42"/>
  <c r="X52" i="42"/>
  <c r="W52" i="42"/>
  <c r="V51" i="42"/>
  <c r="AP51" i="42"/>
  <c r="AO51" i="42"/>
  <c r="AN51" i="42"/>
  <c r="AM51" i="42"/>
  <c r="AL51" i="42"/>
  <c r="AK51" i="42"/>
  <c r="AJ51" i="42"/>
  <c r="AI51" i="42"/>
  <c r="AH51" i="42"/>
  <c r="AG51" i="42"/>
  <c r="AF51" i="42"/>
  <c r="AE51" i="42"/>
  <c r="AD51" i="42"/>
  <c r="AC51" i="42"/>
  <c r="AB51" i="42"/>
  <c r="AA51" i="42"/>
  <c r="Z51" i="42"/>
  <c r="Y51" i="42"/>
  <c r="X51" i="42"/>
  <c r="W51" i="42"/>
  <c r="V50" i="42"/>
  <c r="AP50" i="42"/>
  <c r="AO50" i="42"/>
  <c r="AN50" i="42"/>
  <c r="AM50" i="42"/>
  <c r="AL50" i="42"/>
  <c r="AK50" i="42"/>
  <c r="AJ50" i="42"/>
  <c r="AI50" i="42"/>
  <c r="AH50" i="42"/>
  <c r="AG50" i="42"/>
  <c r="AF50" i="42"/>
  <c r="AE50" i="42"/>
  <c r="AD50" i="42"/>
  <c r="AC50" i="42"/>
  <c r="AB50" i="42"/>
  <c r="AA50" i="42"/>
  <c r="Z50" i="42"/>
  <c r="Y50" i="42"/>
  <c r="X50" i="42"/>
  <c r="W50" i="42"/>
  <c r="V49" i="42"/>
  <c r="AP49" i="42"/>
  <c r="AO49" i="42"/>
  <c r="AN49" i="42"/>
  <c r="AM49" i="42"/>
  <c r="AL49" i="42"/>
  <c r="AK49" i="42"/>
  <c r="AJ49" i="42"/>
  <c r="AI49" i="42"/>
  <c r="AH49" i="42"/>
  <c r="AG49" i="42"/>
  <c r="AF49" i="42"/>
  <c r="AE49" i="42"/>
  <c r="AD49" i="42"/>
  <c r="AC49" i="42"/>
  <c r="AB49" i="42"/>
  <c r="AA49" i="42"/>
  <c r="Z49" i="42"/>
  <c r="Y49" i="42"/>
  <c r="X49" i="42"/>
  <c r="W49" i="42"/>
  <c r="V48" i="42"/>
  <c r="AP48" i="42"/>
  <c r="AO48" i="42"/>
  <c r="AN48" i="42"/>
  <c r="AM48" i="42"/>
  <c r="AL48" i="42"/>
  <c r="AK48" i="42"/>
  <c r="AJ48" i="42"/>
  <c r="AI48" i="42"/>
  <c r="AH48" i="42"/>
  <c r="AG48" i="42"/>
  <c r="AF48" i="42"/>
  <c r="AE48" i="42"/>
  <c r="AD48" i="42"/>
  <c r="AC48" i="42"/>
  <c r="AB48" i="42"/>
  <c r="AA48" i="42"/>
  <c r="Z48" i="42"/>
  <c r="Y48" i="42"/>
  <c r="X48" i="42"/>
  <c r="W48" i="42"/>
  <c r="V47" i="42"/>
  <c r="AP47" i="42"/>
  <c r="AO47" i="42"/>
  <c r="AN47" i="42"/>
  <c r="AM47" i="42"/>
  <c r="AL47" i="42"/>
  <c r="AK47" i="42"/>
  <c r="AJ47" i="42"/>
  <c r="AI47" i="42"/>
  <c r="AH47" i="42"/>
  <c r="AG47" i="42"/>
  <c r="AF47" i="42"/>
  <c r="AE47" i="42"/>
  <c r="AD47" i="42"/>
  <c r="AC47" i="42"/>
  <c r="AB47" i="42"/>
  <c r="AA47" i="42"/>
  <c r="Z47" i="42"/>
  <c r="Y47" i="42"/>
  <c r="X47" i="42"/>
  <c r="W47" i="42"/>
  <c r="V46" i="42"/>
  <c r="AP46" i="42"/>
  <c r="AO46" i="42"/>
  <c r="AN46" i="42"/>
  <c r="AM46" i="42"/>
  <c r="AL46" i="42"/>
  <c r="AK46" i="42"/>
  <c r="AJ46" i="42"/>
  <c r="AI46" i="42"/>
  <c r="AH46" i="42"/>
  <c r="AG46" i="42"/>
  <c r="AF46" i="42"/>
  <c r="AE46" i="42"/>
  <c r="AD46" i="42"/>
  <c r="AC46" i="42"/>
  <c r="AB46" i="42"/>
  <c r="AA46" i="42"/>
  <c r="Z46" i="42"/>
  <c r="Y46" i="42"/>
  <c r="X46" i="42"/>
  <c r="W46" i="42"/>
  <c r="V45" i="42"/>
  <c r="AP45" i="42"/>
  <c r="AO45" i="42"/>
  <c r="AN45" i="42"/>
  <c r="AM45" i="42"/>
  <c r="AL45" i="42"/>
  <c r="AK45" i="42"/>
  <c r="AJ45" i="42"/>
  <c r="AI45" i="42"/>
  <c r="AH45" i="42"/>
  <c r="AG45" i="42"/>
  <c r="AF45" i="42"/>
  <c r="AE45" i="42"/>
  <c r="AD45" i="42"/>
  <c r="AC45" i="42"/>
  <c r="AB45" i="42"/>
  <c r="AA45" i="42"/>
  <c r="Z45" i="42"/>
  <c r="Y45" i="42"/>
  <c r="X45" i="42"/>
  <c r="W45" i="42"/>
  <c r="V44" i="42"/>
  <c r="AP44" i="42"/>
  <c r="AO44" i="42"/>
  <c r="AN44" i="42"/>
  <c r="AM44" i="42"/>
  <c r="AL44" i="42"/>
  <c r="AK44" i="42"/>
  <c r="AJ44" i="42"/>
  <c r="AI44" i="42"/>
  <c r="AH44" i="42"/>
  <c r="AG44" i="42"/>
  <c r="AF44" i="42"/>
  <c r="AE44" i="42"/>
  <c r="AD44" i="42"/>
  <c r="AC44" i="42"/>
  <c r="AB44" i="42"/>
  <c r="AA44" i="42"/>
  <c r="Z44" i="42"/>
  <c r="Y44" i="42"/>
  <c r="X44" i="42"/>
  <c r="W44" i="42"/>
  <c r="V43" i="42"/>
  <c r="AP43" i="42"/>
  <c r="AO43" i="42"/>
  <c r="AN43" i="42"/>
  <c r="AM43" i="42"/>
  <c r="AL43" i="42"/>
  <c r="AK43" i="42"/>
  <c r="AJ43" i="42"/>
  <c r="AI43" i="42"/>
  <c r="AH43" i="42"/>
  <c r="AG43" i="42"/>
  <c r="AF43" i="42"/>
  <c r="AE43" i="42"/>
  <c r="AD43" i="42"/>
  <c r="AC43" i="42"/>
  <c r="AB43" i="42"/>
  <c r="AA43" i="42"/>
  <c r="Z43" i="42"/>
  <c r="Y43" i="42"/>
  <c r="X43" i="42"/>
  <c r="W43" i="42"/>
  <c r="V42" i="42"/>
  <c r="AP42" i="42"/>
  <c r="AO42" i="42"/>
  <c r="AN42" i="42"/>
  <c r="AM42" i="42"/>
  <c r="AL42" i="42"/>
  <c r="AK42" i="42"/>
  <c r="AJ42" i="42"/>
  <c r="AI42" i="42"/>
  <c r="AH42" i="42"/>
  <c r="AG42" i="42"/>
  <c r="AF42" i="42"/>
  <c r="AE42" i="42"/>
  <c r="AD42" i="42"/>
  <c r="AC42" i="42"/>
  <c r="AB42" i="42"/>
  <c r="AA42" i="42"/>
  <c r="Z42" i="42"/>
  <c r="Y42" i="42"/>
  <c r="X42" i="42"/>
  <c r="W42" i="42"/>
  <c r="V41" i="42"/>
  <c r="AP41" i="42"/>
  <c r="AO41" i="42"/>
  <c r="AN41" i="42"/>
  <c r="AM41" i="42"/>
  <c r="AL41" i="42"/>
  <c r="AK41" i="42"/>
  <c r="AJ41" i="42"/>
  <c r="AI41" i="42"/>
  <c r="AH41" i="42"/>
  <c r="AG41" i="42"/>
  <c r="AF41" i="42"/>
  <c r="AE41" i="42"/>
  <c r="AD41" i="42"/>
  <c r="AC41" i="42"/>
  <c r="AB41" i="42"/>
  <c r="AA41" i="42"/>
  <c r="Z41" i="42"/>
  <c r="Y41" i="42"/>
  <c r="X41" i="42"/>
  <c r="W41" i="42"/>
  <c r="V40" i="42"/>
  <c r="AP40" i="42"/>
  <c r="AO40" i="42"/>
  <c r="AN40" i="42"/>
  <c r="AM40" i="42"/>
  <c r="AL40" i="42"/>
  <c r="AK40" i="42"/>
  <c r="AJ40" i="42"/>
  <c r="AI40" i="42"/>
  <c r="AH40" i="42"/>
  <c r="AG40" i="42"/>
  <c r="AF40" i="42"/>
  <c r="AE40" i="42"/>
  <c r="AD40" i="42"/>
  <c r="AC40" i="42"/>
  <c r="AB40" i="42"/>
  <c r="AA40" i="42"/>
  <c r="Z40" i="42"/>
  <c r="Y40" i="42"/>
  <c r="X40" i="42"/>
  <c r="W40" i="42"/>
  <c r="V39" i="42"/>
  <c r="AP39" i="42"/>
  <c r="AO39" i="42"/>
  <c r="AN39" i="42"/>
  <c r="AM39" i="42"/>
  <c r="AL39" i="42"/>
  <c r="AK39" i="42"/>
  <c r="AJ39" i="42"/>
  <c r="AI39" i="42"/>
  <c r="AH39" i="42"/>
  <c r="AG39" i="42"/>
  <c r="AF39" i="42"/>
  <c r="AE39" i="42"/>
  <c r="AD39" i="42"/>
  <c r="AC39" i="42"/>
  <c r="AB39" i="42"/>
  <c r="AA39" i="42"/>
  <c r="Z39" i="42"/>
  <c r="Y39" i="42"/>
  <c r="X39" i="42"/>
  <c r="W39" i="42"/>
  <c r="V38" i="42"/>
  <c r="AP38" i="42"/>
  <c r="AO38" i="42"/>
  <c r="AN38" i="42"/>
  <c r="AM38" i="42"/>
  <c r="AL38" i="42"/>
  <c r="AK38" i="42"/>
  <c r="AJ38" i="42"/>
  <c r="AI38" i="42"/>
  <c r="AH38" i="42"/>
  <c r="AG38" i="42"/>
  <c r="AF38" i="42"/>
  <c r="AE38" i="42"/>
  <c r="AD38" i="42"/>
  <c r="AC38" i="42"/>
  <c r="AB38" i="42"/>
  <c r="AA38" i="42"/>
  <c r="Z38" i="42"/>
  <c r="Y38" i="42"/>
  <c r="X38" i="42"/>
  <c r="W38" i="42"/>
  <c r="V37" i="42"/>
  <c r="AP37" i="42"/>
  <c r="AO37" i="42"/>
  <c r="AN37" i="42"/>
  <c r="AM37" i="42"/>
  <c r="AL37" i="42"/>
  <c r="AK37" i="42"/>
  <c r="AJ37" i="42"/>
  <c r="AI37" i="42"/>
  <c r="AH37" i="42"/>
  <c r="AG37" i="42"/>
  <c r="AF37" i="42"/>
  <c r="AE37" i="42"/>
  <c r="AD37" i="42"/>
  <c r="AC37" i="42"/>
  <c r="AB37" i="42"/>
  <c r="AA37" i="42"/>
  <c r="Z37" i="42"/>
  <c r="Y37" i="42"/>
  <c r="X37" i="42"/>
  <c r="W37" i="42"/>
  <c r="V36" i="42"/>
  <c r="AP36" i="42"/>
  <c r="AO36" i="42"/>
  <c r="AN36" i="42"/>
  <c r="AM36" i="42"/>
  <c r="AL36" i="42"/>
  <c r="AK36" i="42"/>
  <c r="AJ36" i="42"/>
  <c r="AI36" i="42"/>
  <c r="AH36" i="42"/>
  <c r="AG36" i="42"/>
  <c r="AF36" i="42"/>
  <c r="AE36" i="42"/>
  <c r="AD36" i="42"/>
  <c r="AC36" i="42"/>
  <c r="AB36" i="42"/>
  <c r="AA36" i="42"/>
  <c r="Z36" i="42"/>
  <c r="Y36" i="42"/>
  <c r="X36" i="42"/>
  <c r="W36" i="42"/>
  <c r="V35" i="42"/>
  <c r="AP35" i="42"/>
  <c r="AO35" i="42"/>
  <c r="AN35" i="42"/>
  <c r="AM35" i="42"/>
  <c r="AL35" i="42"/>
  <c r="AK35" i="42"/>
  <c r="AJ35" i="42"/>
  <c r="AI35" i="42"/>
  <c r="AH35" i="42"/>
  <c r="AG35" i="42"/>
  <c r="AF35" i="42"/>
  <c r="AE35" i="42"/>
  <c r="AD35" i="42"/>
  <c r="AC35" i="42"/>
  <c r="AB35" i="42"/>
  <c r="AA35" i="42"/>
  <c r="Z35" i="42"/>
  <c r="Y35" i="42"/>
  <c r="X35" i="42"/>
  <c r="W35" i="42"/>
  <c r="V34" i="42"/>
  <c r="AP34" i="42"/>
  <c r="AO34" i="42"/>
  <c r="AN34" i="42"/>
  <c r="AM34" i="42"/>
  <c r="AL34" i="42"/>
  <c r="AK34" i="42"/>
  <c r="AJ34" i="42"/>
  <c r="AI34" i="42"/>
  <c r="AH34" i="42"/>
  <c r="AG34" i="42"/>
  <c r="AF34" i="42"/>
  <c r="AE34" i="42"/>
  <c r="AD34" i="42"/>
  <c r="AC34" i="42"/>
  <c r="AB34" i="42"/>
  <c r="AA34" i="42"/>
  <c r="Z34" i="42"/>
  <c r="Y34" i="42"/>
  <c r="X34" i="42"/>
  <c r="W34" i="42"/>
  <c r="V33" i="42"/>
  <c r="AP33" i="42"/>
  <c r="AO33" i="42"/>
  <c r="AN33" i="42"/>
  <c r="AM33" i="42"/>
  <c r="AL33" i="42"/>
  <c r="AK33" i="42"/>
  <c r="AJ33" i="42"/>
  <c r="AI33" i="42"/>
  <c r="AH33" i="42"/>
  <c r="AG33" i="42"/>
  <c r="AF33" i="42"/>
  <c r="AE33" i="42"/>
  <c r="AD33" i="42"/>
  <c r="AC33" i="42"/>
  <c r="AB33" i="42"/>
  <c r="AA33" i="42"/>
  <c r="Z33" i="42"/>
  <c r="Y33" i="42"/>
  <c r="X33" i="42"/>
  <c r="W33" i="42"/>
  <c r="V32" i="42"/>
  <c r="AP32" i="42"/>
  <c r="AO32" i="42"/>
  <c r="AN32" i="42"/>
  <c r="AM32" i="42"/>
  <c r="AL32" i="42"/>
  <c r="AK32" i="42"/>
  <c r="AJ32" i="42"/>
  <c r="AI32" i="42"/>
  <c r="AH32" i="42"/>
  <c r="AG32" i="42"/>
  <c r="AF32" i="42"/>
  <c r="AE32" i="42"/>
  <c r="AD32" i="42"/>
  <c r="AC32" i="42"/>
  <c r="AB32" i="42"/>
  <c r="AA32" i="42"/>
  <c r="Z32" i="42"/>
  <c r="Y32" i="42"/>
  <c r="X32" i="42"/>
  <c r="W32" i="42"/>
  <c r="V31" i="42"/>
  <c r="AP31" i="42"/>
  <c r="AO31" i="42"/>
  <c r="AN31" i="42"/>
  <c r="AM31" i="42"/>
  <c r="AL31" i="42"/>
  <c r="AK31" i="42"/>
  <c r="AJ31" i="42"/>
  <c r="AI31" i="42"/>
  <c r="AH31" i="42"/>
  <c r="AG31" i="42"/>
  <c r="AF31" i="42"/>
  <c r="AE31" i="42"/>
  <c r="AD31" i="42"/>
  <c r="AC31" i="42"/>
  <c r="AB31" i="42"/>
  <c r="AA31" i="42"/>
  <c r="Z31" i="42"/>
  <c r="Y31" i="42"/>
  <c r="X31" i="42"/>
  <c r="W31" i="42"/>
  <c r="V30" i="42"/>
  <c r="AP30" i="42"/>
  <c r="AO30" i="42"/>
  <c r="AN30" i="42"/>
  <c r="AM30" i="42"/>
  <c r="AL30" i="42"/>
  <c r="AK30" i="42"/>
  <c r="AJ30" i="42"/>
  <c r="AI30" i="42"/>
  <c r="AH30" i="42"/>
  <c r="AG30" i="42"/>
  <c r="AF30" i="42"/>
  <c r="AE30" i="42"/>
  <c r="AD30" i="42"/>
  <c r="AC30" i="42"/>
  <c r="AB30" i="42"/>
  <c r="AA30" i="42"/>
  <c r="Z30" i="42"/>
  <c r="Y30" i="42"/>
  <c r="X30" i="42"/>
  <c r="W30" i="42"/>
  <c r="V29" i="42"/>
  <c r="AP29" i="42"/>
  <c r="AO29" i="42"/>
  <c r="AN29" i="42"/>
  <c r="AM29" i="42"/>
  <c r="AL29" i="42"/>
  <c r="AK29" i="42"/>
  <c r="AJ29" i="42"/>
  <c r="AI29" i="42"/>
  <c r="AH29" i="42"/>
  <c r="AG29" i="42"/>
  <c r="AF29" i="42"/>
  <c r="AE29" i="42"/>
  <c r="AD29" i="42"/>
  <c r="AC29" i="42"/>
  <c r="AB29" i="42"/>
  <c r="AA29" i="42"/>
  <c r="Z29" i="42"/>
  <c r="Y29" i="42"/>
  <c r="X29" i="42"/>
  <c r="W29" i="42"/>
  <c r="V28" i="42"/>
  <c r="AP28" i="42"/>
  <c r="AO28" i="42"/>
  <c r="AN28" i="42"/>
  <c r="AM28" i="42"/>
  <c r="AL28" i="42"/>
  <c r="AK28" i="42"/>
  <c r="AJ28" i="42"/>
  <c r="AI28" i="42"/>
  <c r="AH28" i="42"/>
  <c r="AG28" i="42"/>
  <c r="AF28" i="42"/>
  <c r="AE28" i="42"/>
  <c r="AD28" i="42"/>
  <c r="AC28" i="42"/>
  <c r="AB28" i="42"/>
  <c r="AA28" i="42"/>
  <c r="Z28" i="42"/>
  <c r="Y28" i="42"/>
  <c r="X28" i="42"/>
  <c r="W28" i="42"/>
  <c r="V27" i="42"/>
  <c r="AP27" i="42"/>
  <c r="AO27" i="42"/>
  <c r="AN27" i="42"/>
  <c r="AM27" i="42"/>
  <c r="AL27" i="42"/>
  <c r="AK27" i="42"/>
  <c r="AJ27" i="42"/>
  <c r="AI27" i="42"/>
  <c r="AH27" i="42"/>
  <c r="AG27" i="42"/>
  <c r="AF27" i="42"/>
  <c r="AE27" i="42"/>
  <c r="AD27" i="42"/>
  <c r="AC27" i="42"/>
  <c r="AB27" i="42"/>
  <c r="AA27" i="42"/>
  <c r="Z27" i="42"/>
  <c r="Y27" i="42"/>
  <c r="X27" i="42"/>
  <c r="W27" i="42"/>
  <c r="V26" i="42"/>
  <c r="AP26" i="42"/>
  <c r="AO26" i="42"/>
  <c r="AN26" i="42"/>
  <c r="AM26" i="42"/>
  <c r="AL26" i="42"/>
  <c r="AK26" i="42"/>
  <c r="AJ26" i="42"/>
  <c r="AI26" i="42"/>
  <c r="AH26" i="42"/>
  <c r="AG26" i="42"/>
  <c r="AF26" i="42"/>
  <c r="AE26" i="42"/>
  <c r="AD26" i="42"/>
  <c r="AC26" i="42"/>
  <c r="AB26" i="42"/>
  <c r="AA26" i="42"/>
  <c r="Z26" i="42"/>
  <c r="Y26" i="42"/>
  <c r="X26" i="42"/>
  <c r="W26" i="42"/>
  <c r="V25" i="42"/>
  <c r="AP25" i="42"/>
  <c r="AO25" i="42"/>
  <c r="AN25" i="42"/>
  <c r="AM25" i="42"/>
  <c r="AL25" i="42"/>
  <c r="AK25" i="42"/>
  <c r="AJ25" i="42"/>
  <c r="AI25" i="42"/>
  <c r="AH25" i="42"/>
  <c r="AG25" i="42"/>
  <c r="AF25" i="42"/>
  <c r="AE25" i="42"/>
  <c r="AD25" i="42"/>
  <c r="AC25" i="42"/>
  <c r="AB25" i="42"/>
  <c r="AA25" i="42"/>
  <c r="Z25" i="42"/>
  <c r="Y25" i="42"/>
  <c r="X25" i="42"/>
  <c r="W25" i="42"/>
  <c r="V24" i="42"/>
  <c r="AP24" i="42"/>
  <c r="AO24" i="42"/>
  <c r="AN24" i="42"/>
  <c r="AM24" i="42"/>
  <c r="AL24" i="42"/>
  <c r="AK24" i="42"/>
  <c r="AJ24" i="42"/>
  <c r="AI24" i="42"/>
  <c r="AH24" i="42"/>
  <c r="AG24" i="42"/>
  <c r="AF24" i="42"/>
  <c r="AE24" i="42"/>
  <c r="AD24" i="42"/>
  <c r="AC24" i="42"/>
  <c r="AB24" i="42"/>
  <c r="AA24" i="42"/>
  <c r="Z24" i="42"/>
  <c r="Y24" i="42"/>
  <c r="X24" i="42"/>
  <c r="W24" i="42"/>
  <c r="V23" i="42"/>
  <c r="AP23" i="42"/>
  <c r="AO23" i="42"/>
  <c r="AN23" i="42"/>
  <c r="AM23" i="42"/>
  <c r="AL23" i="42"/>
  <c r="AK23" i="42"/>
  <c r="AJ23" i="42"/>
  <c r="AI23" i="42"/>
  <c r="AH23" i="42"/>
  <c r="AG23" i="42"/>
  <c r="AF23" i="42"/>
  <c r="AE23" i="42"/>
  <c r="AD23" i="42"/>
  <c r="AC23" i="42"/>
  <c r="AB23" i="42"/>
  <c r="AA23" i="42"/>
  <c r="Z23" i="42"/>
  <c r="Y23" i="42"/>
  <c r="X23" i="42"/>
  <c r="W23" i="42"/>
  <c r="V22" i="42"/>
  <c r="AP22" i="42"/>
  <c r="AO22" i="42"/>
  <c r="AN22" i="42"/>
  <c r="AM22" i="42"/>
  <c r="AL22" i="42"/>
  <c r="AK22" i="42"/>
  <c r="AJ22" i="42"/>
  <c r="AI22" i="42"/>
  <c r="AH22" i="42"/>
  <c r="AG22" i="42"/>
  <c r="AF22" i="42"/>
  <c r="AE22" i="42"/>
  <c r="AD22" i="42"/>
  <c r="AC22" i="42"/>
  <c r="AB22" i="42"/>
  <c r="AA22" i="42"/>
  <c r="Z22" i="42"/>
  <c r="Y22" i="42"/>
  <c r="X22" i="42"/>
  <c r="W22" i="42"/>
  <c r="V21" i="42"/>
  <c r="AP21" i="42"/>
  <c r="AO21" i="42"/>
  <c r="AN21" i="42"/>
  <c r="AM21" i="42"/>
  <c r="AL21" i="42"/>
  <c r="AK21" i="42"/>
  <c r="AJ21" i="42"/>
  <c r="AI21" i="42"/>
  <c r="AH21" i="42"/>
  <c r="AG21" i="42"/>
  <c r="AF21" i="42"/>
  <c r="AE21" i="42"/>
  <c r="AD21" i="42"/>
  <c r="AC21" i="42"/>
  <c r="AB21" i="42"/>
  <c r="AA21" i="42"/>
  <c r="Z21" i="42"/>
  <c r="Y21" i="42"/>
  <c r="X21" i="42"/>
  <c r="W21" i="42"/>
  <c r="V20" i="42"/>
  <c r="AP20" i="42"/>
  <c r="AO20" i="42"/>
  <c r="AN20" i="42"/>
  <c r="AM20" i="42"/>
  <c r="AL20" i="42"/>
  <c r="AK20" i="42"/>
  <c r="AJ20" i="42"/>
  <c r="AI20" i="42"/>
  <c r="AH20" i="42"/>
  <c r="AG20" i="42"/>
  <c r="AF20" i="42"/>
  <c r="AE20" i="42"/>
  <c r="AD20" i="42"/>
  <c r="AC20" i="42"/>
  <c r="AB20" i="42"/>
  <c r="AA20" i="42"/>
  <c r="Z20" i="42"/>
  <c r="Y20" i="42"/>
  <c r="X20" i="42"/>
  <c r="W20" i="42"/>
  <c r="V19" i="42"/>
  <c r="AP19" i="42"/>
  <c r="AO19" i="42"/>
  <c r="AN19" i="42"/>
  <c r="AM19" i="42"/>
  <c r="AL19" i="42"/>
  <c r="AK19" i="42"/>
  <c r="AJ19" i="42"/>
  <c r="AI19" i="42"/>
  <c r="AH19" i="42"/>
  <c r="AG19" i="42"/>
  <c r="AF19" i="42"/>
  <c r="AE19" i="42"/>
  <c r="AD19" i="42"/>
  <c r="AC19" i="42"/>
  <c r="AB19" i="42"/>
  <c r="AA19" i="42"/>
  <c r="Z19" i="42"/>
  <c r="Y19" i="42"/>
  <c r="X19" i="42"/>
  <c r="W19" i="42"/>
  <c r="V18" i="42"/>
  <c r="AP18" i="42"/>
  <c r="AO18" i="42"/>
  <c r="AN18" i="42"/>
  <c r="AM18" i="42"/>
  <c r="AL18" i="42"/>
  <c r="AK18" i="42"/>
  <c r="AJ18" i="42"/>
  <c r="AI18" i="42"/>
  <c r="AH18" i="42"/>
  <c r="AG18" i="42"/>
  <c r="AF18" i="42"/>
  <c r="AE18" i="42"/>
  <c r="AD18" i="42"/>
  <c r="AC18" i="42"/>
  <c r="AB18" i="42"/>
  <c r="AA18" i="42"/>
  <c r="Z18" i="42"/>
  <c r="Y18" i="42"/>
  <c r="X18" i="42"/>
  <c r="W18" i="42"/>
  <c r="V17" i="42"/>
  <c r="AP17" i="42"/>
  <c r="AO17" i="42"/>
  <c r="AN17" i="42"/>
  <c r="AM17" i="42"/>
  <c r="AL17" i="42"/>
  <c r="AK17" i="42"/>
  <c r="AJ17" i="42"/>
  <c r="AI17" i="42"/>
  <c r="AH17" i="42"/>
  <c r="AG17" i="42"/>
  <c r="AF17" i="42"/>
  <c r="AE17" i="42"/>
  <c r="AD17" i="42"/>
  <c r="AC17" i="42"/>
  <c r="AB17" i="42"/>
  <c r="AA17" i="42"/>
  <c r="Z17" i="42"/>
  <c r="Y17" i="42"/>
  <c r="X17" i="42"/>
  <c r="W17" i="42"/>
  <c r="V16" i="42"/>
  <c r="AP16" i="42"/>
  <c r="AO16" i="42"/>
  <c r="AN16" i="42"/>
  <c r="AM16" i="42"/>
  <c r="AL16" i="42"/>
  <c r="AK16" i="42"/>
  <c r="AJ16" i="42"/>
  <c r="AI16" i="42"/>
  <c r="AH16" i="42"/>
  <c r="AG16" i="42"/>
  <c r="AF16" i="42"/>
  <c r="AE16" i="42"/>
  <c r="AD16" i="42"/>
  <c r="AC16" i="42"/>
  <c r="AB16" i="42"/>
  <c r="AA16" i="42"/>
  <c r="Z16" i="42"/>
  <c r="Y16" i="42"/>
  <c r="X16" i="42"/>
  <c r="W16" i="42"/>
  <c r="V15" i="42"/>
  <c r="AP15" i="42"/>
  <c r="AO15" i="42"/>
  <c r="AN15" i="42"/>
  <c r="AM15" i="42"/>
  <c r="AL15" i="42"/>
  <c r="AK15" i="42"/>
  <c r="AJ15" i="42"/>
  <c r="AI15" i="42"/>
  <c r="AH15" i="42"/>
  <c r="AG15" i="42"/>
  <c r="AF15" i="42"/>
  <c r="AE15" i="42"/>
  <c r="AD15" i="42"/>
  <c r="AC15" i="42"/>
  <c r="AB15" i="42"/>
  <c r="AA15" i="42"/>
  <c r="Z15" i="42"/>
  <c r="Y15" i="42"/>
  <c r="X15" i="42"/>
  <c r="W15" i="42"/>
  <c r="V14" i="42"/>
  <c r="AP14" i="42"/>
  <c r="AO14" i="42"/>
  <c r="AN14" i="42"/>
  <c r="AM14" i="42"/>
  <c r="AL14" i="42"/>
  <c r="AK14" i="42"/>
  <c r="AJ14" i="42"/>
  <c r="AI14" i="42"/>
  <c r="AH14" i="42"/>
  <c r="AG14" i="42"/>
  <c r="AF14" i="42"/>
  <c r="AE14" i="42"/>
  <c r="AD14" i="42"/>
  <c r="AC14" i="42"/>
  <c r="AB14" i="42"/>
  <c r="AA14" i="42"/>
  <c r="Z14" i="42"/>
  <c r="Y14" i="42"/>
  <c r="X14" i="42"/>
  <c r="W14" i="42"/>
  <c r="V13" i="42"/>
  <c r="AP13" i="42"/>
  <c r="AO13" i="42"/>
  <c r="AN13" i="42"/>
  <c r="AM13" i="42"/>
  <c r="AL13" i="42"/>
  <c r="AK13" i="42"/>
  <c r="AJ13" i="42"/>
  <c r="AI13" i="42"/>
  <c r="AH13" i="42"/>
  <c r="AG13" i="42"/>
  <c r="AF13" i="42"/>
  <c r="AE13" i="42"/>
  <c r="AD13" i="42"/>
  <c r="AC13" i="42"/>
  <c r="AB13" i="42"/>
  <c r="AA13" i="42"/>
  <c r="Z13" i="42"/>
  <c r="Y13" i="42"/>
  <c r="X13" i="42"/>
  <c r="W13" i="42"/>
  <c r="V12" i="42"/>
  <c r="AP12" i="42"/>
  <c r="AO12" i="42"/>
  <c r="AN12" i="42"/>
  <c r="AM12" i="42"/>
  <c r="AL12" i="42"/>
  <c r="AK12" i="42"/>
  <c r="AJ12" i="42"/>
  <c r="AI12" i="42"/>
  <c r="AH12" i="42"/>
  <c r="AG12" i="42"/>
  <c r="AF12" i="42"/>
  <c r="AE12" i="42"/>
  <c r="AD12" i="42"/>
  <c r="AC12" i="42"/>
  <c r="AB12" i="42"/>
  <c r="AA12" i="42"/>
  <c r="Z12" i="42"/>
  <c r="Y12" i="42"/>
  <c r="X12" i="42"/>
  <c r="W12" i="42"/>
  <c r="V11" i="42"/>
  <c r="AP11" i="42"/>
  <c r="AO11" i="42"/>
  <c r="AN11" i="42"/>
  <c r="AM11" i="42"/>
  <c r="AL11" i="42"/>
  <c r="AK11" i="42"/>
  <c r="AJ11" i="42"/>
  <c r="AI11" i="42"/>
  <c r="AH11" i="42"/>
  <c r="AG11" i="42"/>
  <c r="AF11" i="42"/>
  <c r="AE11" i="42"/>
  <c r="AD11" i="42"/>
  <c r="AC11" i="42"/>
  <c r="AB11" i="42"/>
  <c r="AA11" i="42"/>
  <c r="Z11" i="42"/>
  <c r="Y11" i="42"/>
  <c r="X11" i="42"/>
  <c r="W11" i="42"/>
  <c r="V10" i="42"/>
  <c r="AP10" i="42"/>
  <c r="AO10" i="42"/>
  <c r="AN10" i="42"/>
  <c r="AM10" i="42"/>
  <c r="AL10" i="42"/>
  <c r="AK10" i="42"/>
  <c r="AJ10" i="42"/>
  <c r="AI10" i="42"/>
  <c r="AH10" i="42"/>
  <c r="AG10" i="42"/>
  <c r="AF10" i="42"/>
  <c r="AE10" i="42"/>
  <c r="AD10" i="42"/>
  <c r="AC10" i="42"/>
  <c r="AB10" i="42"/>
  <c r="AA10" i="42"/>
  <c r="Z10" i="42"/>
  <c r="Y10" i="42"/>
  <c r="X10" i="42"/>
  <c r="W10" i="42"/>
  <c r="V9" i="42"/>
  <c r="AP9" i="42"/>
  <c r="AO9" i="42"/>
  <c r="AN9" i="42"/>
  <c r="AM9" i="42"/>
  <c r="AL9" i="42"/>
  <c r="AK9" i="42"/>
  <c r="AJ9" i="42"/>
  <c r="AI9" i="42"/>
  <c r="AH9" i="42"/>
  <c r="AG9" i="42"/>
  <c r="AF9" i="42"/>
  <c r="AE9" i="42"/>
  <c r="AD9" i="42"/>
  <c r="AC9" i="42"/>
  <c r="AB9" i="42"/>
  <c r="AA9" i="42"/>
  <c r="Z9" i="42"/>
  <c r="Y9" i="42"/>
  <c r="X9" i="42"/>
  <c r="W9" i="42"/>
  <c r="V8" i="42"/>
  <c r="AP8" i="42"/>
  <c r="AO8" i="42"/>
  <c r="AN8" i="42"/>
  <c r="AM8" i="42"/>
  <c r="AL8" i="42"/>
  <c r="AK8" i="42"/>
  <c r="AJ8" i="42"/>
  <c r="AI8" i="42"/>
  <c r="AH8" i="42"/>
  <c r="AG8" i="42"/>
  <c r="AF8" i="42"/>
  <c r="AE8" i="42"/>
  <c r="AD8" i="42"/>
  <c r="AC8" i="42"/>
  <c r="AB8" i="42"/>
  <c r="AA8" i="42"/>
  <c r="Z8" i="42"/>
  <c r="Y8" i="42"/>
  <c r="X8" i="42"/>
  <c r="W8" i="42"/>
  <c r="V7" i="42"/>
  <c r="AP7" i="42"/>
  <c r="AO7" i="42"/>
  <c r="AN7" i="42"/>
  <c r="AM7" i="42"/>
  <c r="AL7" i="42"/>
  <c r="AK7" i="42"/>
  <c r="AJ7" i="42"/>
  <c r="AI7" i="42"/>
  <c r="AH7" i="42"/>
  <c r="AG7" i="42"/>
  <c r="AF7" i="42"/>
  <c r="AE7" i="42"/>
  <c r="AD7" i="42"/>
  <c r="AC7" i="42"/>
  <c r="AB7" i="42"/>
  <c r="AA7" i="42"/>
  <c r="Z7" i="42"/>
  <c r="Y7" i="42"/>
  <c r="X7" i="42"/>
  <c r="W7" i="42"/>
  <c r="V6" i="42"/>
  <c r="AP6" i="42"/>
  <c r="AO6" i="42"/>
  <c r="AN6" i="42"/>
  <c r="AM6" i="42"/>
  <c r="AL6" i="42"/>
  <c r="AK6" i="42"/>
  <c r="AJ6" i="42"/>
  <c r="AI6" i="42"/>
  <c r="AH6" i="42"/>
  <c r="AG6" i="42"/>
  <c r="AF6" i="42"/>
  <c r="AE6" i="42"/>
  <c r="AD6" i="42"/>
  <c r="AC6" i="42"/>
  <c r="AB6" i="42"/>
  <c r="AA6" i="42"/>
  <c r="Z6" i="42"/>
  <c r="Y6" i="42"/>
  <c r="X6" i="42"/>
  <c r="W6" i="42"/>
  <c r="V5" i="42"/>
  <c r="AP5" i="42"/>
  <c r="AO5" i="42"/>
  <c r="AN5" i="42"/>
  <c r="AM5" i="42"/>
  <c r="AL5" i="42"/>
  <c r="AK5" i="42"/>
  <c r="AJ5" i="42"/>
  <c r="AI5" i="42"/>
  <c r="AH5" i="42"/>
  <c r="AG5" i="42"/>
  <c r="AF5" i="42"/>
  <c r="AE5" i="42"/>
  <c r="AD5" i="42"/>
  <c r="AC5" i="42"/>
  <c r="AB5" i="42"/>
  <c r="AA5" i="42"/>
  <c r="Z5" i="42"/>
  <c r="Y5" i="42"/>
  <c r="X5" i="42"/>
  <c r="W5" i="42"/>
  <c r="V4" i="42"/>
  <c r="AP4" i="42"/>
  <c r="AO4" i="42"/>
  <c r="AN4" i="42"/>
  <c r="AM4" i="42"/>
  <c r="AL4" i="42"/>
  <c r="AK4" i="42"/>
  <c r="AJ4" i="42"/>
  <c r="AI4" i="42"/>
  <c r="AH4" i="42"/>
  <c r="AG4" i="42"/>
  <c r="AF4" i="42"/>
  <c r="AE4" i="42"/>
  <c r="AD4" i="42"/>
  <c r="AC4" i="42"/>
  <c r="AB4" i="42"/>
  <c r="AA4" i="42"/>
  <c r="Z4" i="42"/>
  <c r="Y4" i="42"/>
  <c r="X4" i="42"/>
  <c r="W4" i="42"/>
  <c r="V3" i="42"/>
  <c r="AP3" i="42"/>
  <c r="AO3" i="42"/>
  <c r="AN3" i="42"/>
  <c r="AM3" i="42"/>
  <c r="AL3" i="42"/>
  <c r="AK3" i="42"/>
  <c r="AJ3" i="42"/>
  <c r="AI3" i="42"/>
  <c r="AH3" i="42"/>
  <c r="AG3" i="42"/>
  <c r="AF3" i="42"/>
  <c r="AE3" i="42"/>
  <c r="AD3" i="42"/>
  <c r="AC3" i="42"/>
  <c r="AB3" i="42"/>
  <c r="AA3" i="42"/>
  <c r="Z3" i="42"/>
  <c r="Y3" i="42"/>
  <c r="X3" i="42"/>
  <c r="W3" i="42"/>
  <c r="V2" i="42"/>
  <c r="AP2" i="42"/>
  <c r="AO2" i="42"/>
  <c r="AN2" i="42"/>
  <c r="AM2" i="42"/>
  <c r="AL2" i="42"/>
  <c r="AK2" i="42"/>
  <c r="AJ2" i="42"/>
  <c r="AI2" i="42"/>
  <c r="AH2" i="42"/>
  <c r="AG2" i="42"/>
  <c r="AF2" i="42"/>
  <c r="AE2" i="42"/>
  <c r="AD2" i="42"/>
  <c r="AC2" i="42"/>
  <c r="AB2" i="42"/>
  <c r="AA2" i="42"/>
  <c r="Z2" i="42"/>
  <c r="Y2" i="42"/>
  <c r="X2" i="42"/>
  <c r="W2" i="42"/>
  <c r="V177" i="41"/>
  <c r="AP177" i="41"/>
  <c r="AO177" i="41"/>
  <c r="AN177" i="41"/>
  <c r="AM177" i="41"/>
  <c r="AL177" i="41"/>
  <c r="AK177" i="41"/>
  <c r="AJ177" i="41"/>
  <c r="AI177" i="41"/>
  <c r="AH177" i="41"/>
  <c r="AG177" i="41"/>
  <c r="AF177" i="41"/>
  <c r="AE177" i="41"/>
  <c r="AD177" i="41"/>
  <c r="AC177" i="41"/>
  <c r="AB177" i="41"/>
  <c r="AA177" i="41"/>
  <c r="Z177" i="41"/>
  <c r="Y177" i="41"/>
  <c r="X177" i="41"/>
  <c r="W177" i="41"/>
  <c r="V176" i="41"/>
  <c r="AP176" i="41"/>
  <c r="AO176" i="41"/>
  <c r="AN176" i="41"/>
  <c r="AM176" i="41"/>
  <c r="AL176" i="41"/>
  <c r="AK176" i="41"/>
  <c r="AJ176" i="41"/>
  <c r="AI176" i="41"/>
  <c r="AH176" i="41"/>
  <c r="AG176" i="41"/>
  <c r="AF176" i="41"/>
  <c r="AE176" i="41"/>
  <c r="AD176" i="41"/>
  <c r="AC176" i="41"/>
  <c r="AB176" i="41"/>
  <c r="AA176" i="41"/>
  <c r="Z176" i="41"/>
  <c r="Y176" i="41"/>
  <c r="X176" i="41"/>
  <c r="W176" i="41"/>
  <c r="V175" i="41"/>
  <c r="AP175" i="41"/>
  <c r="AO175" i="41"/>
  <c r="AN175" i="41"/>
  <c r="AM175" i="41"/>
  <c r="AL175" i="41"/>
  <c r="AK175" i="41"/>
  <c r="AJ175" i="41"/>
  <c r="AI175" i="41"/>
  <c r="AH175" i="41"/>
  <c r="AG175" i="41"/>
  <c r="AF175" i="41"/>
  <c r="AE175" i="41"/>
  <c r="AD175" i="41"/>
  <c r="AC175" i="41"/>
  <c r="AB175" i="41"/>
  <c r="AA175" i="41"/>
  <c r="Z175" i="41"/>
  <c r="Y175" i="41"/>
  <c r="X175" i="41"/>
  <c r="W175" i="41"/>
  <c r="V174" i="41"/>
  <c r="AP174" i="41"/>
  <c r="AO174" i="41"/>
  <c r="AN174" i="41"/>
  <c r="AM174" i="41"/>
  <c r="AL174" i="41"/>
  <c r="AK174" i="41"/>
  <c r="AJ174" i="41"/>
  <c r="AI174" i="41"/>
  <c r="AH174" i="41"/>
  <c r="AG174" i="41"/>
  <c r="AF174" i="41"/>
  <c r="AE174" i="41"/>
  <c r="AD174" i="41"/>
  <c r="AC174" i="41"/>
  <c r="AB174" i="41"/>
  <c r="AA174" i="41"/>
  <c r="Z174" i="41"/>
  <c r="Y174" i="41"/>
  <c r="X174" i="41"/>
  <c r="W174" i="41"/>
  <c r="V173" i="41"/>
  <c r="AP173" i="41"/>
  <c r="AO173" i="41"/>
  <c r="AN173" i="41"/>
  <c r="AM173" i="41"/>
  <c r="AL173" i="41"/>
  <c r="AK173" i="41"/>
  <c r="AJ173" i="41"/>
  <c r="AI173" i="41"/>
  <c r="AH173" i="41"/>
  <c r="AG173" i="41"/>
  <c r="AF173" i="41"/>
  <c r="AE173" i="41"/>
  <c r="AD173" i="41"/>
  <c r="AC173" i="41"/>
  <c r="AB173" i="41"/>
  <c r="AA173" i="41"/>
  <c r="Z173" i="41"/>
  <c r="Y173" i="41"/>
  <c r="X173" i="41"/>
  <c r="W173" i="41"/>
  <c r="V172" i="41"/>
  <c r="AP172" i="41"/>
  <c r="AO172" i="41"/>
  <c r="AN172" i="41"/>
  <c r="AM172" i="41"/>
  <c r="AL172" i="41"/>
  <c r="AK172" i="41"/>
  <c r="AJ172" i="41"/>
  <c r="AI172" i="41"/>
  <c r="AH172" i="41"/>
  <c r="AG172" i="41"/>
  <c r="AF172" i="41"/>
  <c r="AE172" i="41"/>
  <c r="AD172" i="41"/>
  <c r="AC172" i="41"/>
  <c r="AB172" i="41"/>
  <c r="AA172" i="41"/>
  <c r="Z172" i="41"/>
  <c r="Y172" i="41"/>
  <c r="X172" i="41"/>
  <c r="W172" i="41"/>
  <c r="V171" i="41"/>
  <c r="AP171" i="41"/>
  <c r="AO171" i="41"/>
  <c r="AN171" i="41"/>
  <c r="AM171" i="41"/>
  <c r="AL171" i="41"/>
  <c r="AK171" i="41"/>
  <c r="AJ171" i="41"/>
  <c r="AI171" i="41"/>
  <c r="AH171" i="41"/>
  <c r="AG171" i="41"/>
  <c r="AF171" i="41"/>
  <c r="AE171" i="41"/>
  <c r="AD171" i="41"/>
  <c r="AC171" i="41"/>
  <c r="AB171" i="41"/>
  <c r="AA171" i="41"/>
  <c r="Z171" i="41"/>
  <c r="Y171" i="41"/>
  <c r="X171" i="41"/>
  <c r="W171" i="41"/>
  <c r="V170" i="41"/>
  <c r="AP170" i="41"/>
  <c r="AO170" i="41"/>
  <c r="AN170" i="41"/>
  <c r="AM170" i="41"/>
  <c r="AL170" i="41"/>
  <c r="AK170" i="41"/>
  <c r="AJ170" i="41"/>
  <c r="AI170" i="41"/>
  <c r="AH170" i="41"/>
  <c r="AG170" i="41"/>
  <c r="AF170" i="41"/>
  <c r="AE170" i="41"/>
  <c r="AD170" i="41"/>
  <c r="AC170" i="41"/>
  <c r="AB170" i="41"/>
  <c r="AA170" i="41"/>
  <c r="Z170" i="41"/>
  <c r="Y170" i="41"/>
  <c r="X170" i="41"/>
  <c r="W170" i="41"/>
  <c r="V169" i="41"/>
  <c r="AP169" i="41"/>
  <c r="AO169" i="41"/>
  <c r="AN169" i="41"/>
  <c r="AM169" i="41"/>
  <c r="AL169" i="41"/>
  <c r="AK169" i="41"/>
  <c r="AJ169" i="41"/>
  <c r="AI169" i="41"/>
  <c r="AH169" i="41"/>
  <c r="AG169" i="41"/>
  <c r="AF169" i="41"/>
  <c r="AE169" i="41"/>
  <c r="AD169" i="41"/>
  <c r="AC169" i="41"/>
  <c r="AB169" i="41"/>
  <c r="AA169" i="41"/>
  <c r="Z169" i="41"/>
  <c r="Y169" i="41"/>
  <c r="X169" i="41"/>
  <c r="W169" i="41"/>
  <c r="V168" i="41"/>
  <c r="AP168" i="41"/>
  <c r="AO168" i="41"/>
  <c r="AN168" i="41"/>
  <c r="AM168" i="41"/>
  <c r="AL168" i="41"/>
  <c r="AK168" i="41"/>
  <c r="AJ168" i="41"/>
  <c r="AI168" i="41"/>
  <c r="AH168" i="41"/>
  <c r="AG168" i="41"/>
  <c r="AF168" i="41"/>
  <c r="AE168" i="41"/>
  <c r="AD168" i="41"/>
  <c r="AC168" i="41"/>
  <c r="AB168" i="41"/>
  <c r="AA168" i="41"/>
  <c r="Z168" i="41"/>
  <c r="Y168" i="41"/>
  <c r="X168" i="41"/>
  <c r="W168" i="41"/>
  <c r="V167" i="41"/>
  <c r="AP167" i="41"/>
  <c r="AO167" i="41"/>
  <c r="AN167" i="41"/>
  <c r="AM167" i="41"/>
  <c r="AL167" i="41"/>
  <c r="AK167" i="41"/>
  <c r="AJ167" i="41"/>
  <c r="AI167" i="41"/>
  <c r="AH167" i="41"/>
  <c r="AG167" i="41"/>
  <c r="AF167" i="41"/>
  <c r="AE167" i="41"/>
  <c r="AD167" i="41"/>
  <c r="AC167" i="41"/>
  <c r="AB167" i="41"/>
  <c r="AA167" i="41"/>
  <c r="Z167" i="41"/>
  <c r="Y167" i="41"/>
  <c r="X167" i="41"/>
  <c r="W167" i="41"/>
  <c r="V166" i="41"/>
  <c r="AP166" i="41"/>
  <c r="AO166" i="41"/>
  <c r="AN166" i="41"/>
  <c r="AM166" i="41"/>
  <c r="AL166" i="41"/>
  <c r="AK166" i="41"/>
  <c r="AJ166" i="41"/>
  <c r="AI166" i="41"/>
  <c r="AH166" i="41"/>
  <c r="AG166" i="41"/>
  <c r="AF166" i="41"/>
  <c r="AE166" i="41"/>
  <c r="AD166" i="41"/>
  <c r="AC166" i="41"/>
  <c r="AB166" i="41"/>
  <c r="AA166" i="41"/>
  <c r="Z166" i="41"/>
  <c r="Y166" i="41"/>
  <c r="X166" i="41"/>
  <c r="W166" i="41"/>
  <c r="V165" i="41"/>
  <c r="AP165" i="41"/>
  <c r="AO165" i="41"/>
  <c r="AN165" i="41"/>
  <c r="AM165" i="41"/>
  <c r="AL165" i="41"/>
  <c r="AK165" i="41"/>
  <c r="AJ165" i="41"/>
  <c r="AI165" i="41"/>
  <c r="AH165" i="41"/>
  <c r="AG165" i="41"/>
  <c r="AF165" i="41"/>
  <c r="AE165" i="41"/>
  <c r="AD165" i="41"/>
  <c r="AC165" i="41"/>
  <c r="AB165" i="41"/>
  <c r="AA165" i="41"/>
  <c r="Z165" i="41"/>
  <c r="Y165" i="41"/>
  <c r="X165" i="41"/>
  <c r="W165" i="41"/>
  <c r="V164" i="41"/>
  <c r="AP164" i="41"/>
  <c r="AO164" i="41"/>
  <c r="AN164" i="41"/>
  <c r="AM164" i="41"/>
  <c r="AL164" i="41"/>
  <c r="AK164" i="41"/>
  <c r="AJ164" i="41"/>
  <c r="AI164" i="41"/>
  <c r="AH164" i="41"/>
  <c r="AG164" i="41"/>
  <c r="AF164" i="41"/>
  <c r="AE164" i="41"/>
  <c r="AD164" i="41"/>
  <c r="AC164" i="41"/>
  <c r="AB164" i="41"/>
  <c r="AA164" i="41"/>
  <c r="Z164" i="41"/>
  <c r="Y164" i="41"/>
  <c r="X164" i="41"/>
  <c r="W164" i="41"/>
  <c r="V163" i="41"/>
  <c r="AP163" i="41"/>
  <c r="AO163" i="41"/>
  <c r="AN163" i="41"/>
  <c r="AM163" i="41"/>
  <c r="AL163" i="41"/>
  <c r="AK163" i="41"/>
  <c r="AJ163" i="41"/>
  <c r="AI163" i="41"/>
  <c r="AH163" i="41"/>
  <c r="AG163" i="41"/>
  <c r="AF163" i="41"/>
  <c r="AE163" i="41"/>
  <c r="AD163" i="41"/>
  <c r="AC163" i="41"/>
  <c r="AB163" i="41"/>
  <c r="AA163" i="41"/>
  <c r="Z163" i="41"/>
  <c r="Y163" i="41"/>
  <c r="X163" i="41"/>
  <c r="W163" i="41"/>
  <c r="V162" i="41"/>
  <c r="AP162" i="41"/>
  <c r="AO162" i="41"/>
  <c r="AN162" i="41"/>
  <c r="AM162" i="41"/>
  <c r="AL162" i="41"/>
  <c r="AK162" i="41"/>
  <c r="AJ162" i="41"/>
  <c r="AI162" i="41"/>
  <c r="AH162" i="41"/>
  <c r="AG162" i="41"/>
  <c r="AF162" i="41"/>
  <c r="AE162" i="41"/>
  <c r="AD162" i="41"/>
  <c r="AC162" i="41"/>
  <c r="AB162" i="41"/>
  <c r="AA162" i="41"/>
  <c r="Z162" i="41"/>
  <c r="Y162" i="41"/>
  <c r="X162" i="41"/>
  <c r="W162" i="41"/>
  <c r="V161" i="41"/>
  <c r="AP161" i="41"/>
  <c r="AO161" i="41"/>
  <c r="AN161" i="41"/>
  <c r="AM161" i="41"/>
  <c r="AL161" i="41"/>
  <c r="AK161" i="41"/>
  <c r="AJ161" i="41"/>
  <c r="AI161" i="41"/>
  <c r="AH161" i="41"/>
  <c r="AG161" i="41"/>
  <c r="AF161" i="41"/>
  <c r="AE161" i="41"/>
  <c r="AD161" i="41"/>
  <c r="AC161" i="41"/>
  <c r="AB161" i="41"/>
  <c r="AA161" i="41"/>
  <c r="Z161" i="41"/>
  <c r="Y161" i="41"/>
  <c r="X161" i="41"/>
  <c r="W161" i="41"/>
  <c r="V160" i="41"/>
  <c r="AP160" i="41"/>
  <c r="AO160" i="41"/>
  <c r="AN160" i="41"/>
  <c r="AM160" i="41"/>
  <c r="AL160" i="41"/>
  <c r="AK160" i="41"/>
  <c r="AJ160" i="41"/>
  <c r="AI160" i="41"/>
  <c r="AH160" i="41"/>
  <c r="AG160" i="41"/>
  <c r="AF160" i="41"/>
  <c r="AE160" i="41"/>
  <c r="AD160" i="41"/>
  <c r="AC160" i="41"/>
  <c r="AB160" i="41"/>
  <c r="AA160" i="41"/>
  <c r="Z160" i="41"/>
  <c r="Y160" i="41"/>
  <c r="X160" i="41"/>
  <c r="W160" i="41"/>
  <c r="V159" i="41"/>
  <c r="AP159" i="41"/>
  <c r="AO159" i="41"/>
  <c r="AN159" i="41"/>
  <c r="AM159" i="41"/>
  <c r="AL159" i="41"/>
  <c r="AK159" i="41"/>
  <c r="AJ159" i="41"/>
  <c r="AI159" i="41"/>
  <c r="AH159" i="41"/>
  <c r="AG159" i="41"/>
  <c r="AF159" i="41"/>
  <c r="AE159" i="41"/>
  <c r="AD159" i="41"/>
  <c r="AC159" i="41"/>
  <c r="AB159" i="41"/>
  <c r="AA159" i="41"/>
  <c r="Z159" i="41"/>
  <c r="Y159" i="41"/>
  <c r="X159" i="41"/>
  <c r="W159" i="41"/>
  <c r="V158" i="41"/>
  <c r="AP158" i="41"/>
  <c r="AO158" i="41"/>
  <c r="AN158" i="41"/>
  <c r="AM158" i="41"/>
  <c r="AL158" i="41"/>
  <c r="AK158" i="41"/>
  <c r="AJ158" i="41"/>
  <c r="AI158" i="41"/>
  <c r="AH158" i="41"/>
  <c r="AG158" i="41"/>
  <c r="AF158" i="41"/>
  <c r="AE158" i="41"/>
  <c r="AD158" i="41"/>
  <c r="AC158" i="41"/>
  <c r="AB158" i="41"/>
  <c r="AA158" i="41"/>
  <c r="Z158" i="41"/>
  <c r="Y158" i="41"/>
  <c r="X158" i="41"/>
  <c r="W158" i="41"/>
  <c r="V157" i="41"/>
  <c r="AP157" i="41"/>
  <c r="AO157" i="41"/>
  <c r="AN157" i="41"/>
  <c r="AM157" i="41"/>
  <c r="AL157" i="41"/>
  <c r="AK157" i="41"/>
  <c r="AJ157" i="41"/>
  <c r="AI157" i="41"/>
  <c r="AH157" i="41"/>
  <c r="AG157" i="41"/>
  <c r="AF157" i="41"/>
  <c r="AE157" i="41"/>
  <c r="AD157" i="41"/>
  <c r="AC157" i="41"/>
  <c r="AB157" i="41"/>
  <c r="AA157" i="41"/>
  <c r="Z157" i="41"/>
  <c r="Y157" i="41"/>
  <c r="X157" i="41"/>
  <c r="W157" i="41"/>
  <c r="V156" i="41"/>
  <c r="AP156" i="41"/>
  <c r="AO156" i="41"/>
  <c r="AN156" i="41"/>
  <c r="AM156" i="41"/>
  <c r="AL156" i="41"/>
  <c r="AK156" i="41"/>
  <c r="AJ156" i="41"/>
  <c r="AI156" i="41"/>
  <c r="AH156" i="41"/>
  <c r="AG156" i="41"/>
  <c r="AF156" i="41"/>
  <c r="AE156" i="41"/>
  <c r="AD156" i="41"/>
  <c r="AC156" i="41"/>
  <c r="AB156" i="41"/>
  <c r="AA156" i="41"/>
  <c r="Z156" i="41"/>
  <c r="Y156" i="41"/>
  <c r="X156" i="41"/>
  <c r="W156" i="41"/>
  <c r="V155" i="41"/>
  <c r="AP155" i="41"/>
  <c r="AO155" i="41"/>
  <c r="AN155" i="41"/>
  <c r="AM155" i="41"/>
  <c r="AL155" i="41"/>
  <c r="AK155" i="41"/>
  <c r="AJ155" i="41"/>
  <c r="AI155" i="41"/>
  <c r="AH155" i="41"/>
  <c r="AG155" i="41"/>
  <c r="AF155" i="41"/>
  <c r="AE155" i="41"/>
  <c r="AD155" i="41"/>
  <c r="AC155" i="41"/>
  <c r="AB155" i="41"/>
  <c r="AA155" i="41"/>
  <c r="Z155" i="41"/>
  <c r="Y155" i="41"/>
  <c r="X155" i="41"/>
  <c r="W155" i="41"/>
  <c r="V154" i="41"/>
  <c r="AP154" i="41"/>
  <c r="AO154" i="41"/>
  <c r="AN154" i="41"/>
  <c r="AM154" i="41"/>
  <c r="AL154" i="41"/>
  <c r="AK154" i="41"/>
  <c r="AJ154" i="41"/>
  <c r="AI154" i="41"/>
  <c r="AH154" i="41"/>
  <c r="AG154" i="41"/>
  <c r="AF154" i="41"/>
  <c r="AE154" i="41"/>
  <c r="AD154" i="41"/>
  <c r="AC154" i="41"/>
  <c r="AB154" i="41"/>
  <c r="AA154" i="41"/>
  <c r="Z154" i="41"/>
  <c r="Y154" i="41"/>
  <c r="X154" i="41"/>
  <c r="W154" i="41"/>
  <c r="V153" i="41"/>
  <c r="AP153" i="41"/>
  <c r="AO153" i="41"/>
  <c r="AN153" i="41"/>
  <c r="AM153" i="41"/>
  <c r="AL153" i="41"/>
  <c r="AK153" i="41"/>
  <c r="AJ153" i="41"/>
  <c r="AI153" i="41"/>
  <c r="AH153" i="41"/>
  <c r="AG153" i="41"/>
  <c r="AF153" i="41"/>
  <c r="AE153" i="41"/>
  <c r="AD153" i="41"/>
  <c r="AC153" i="41"/>
  <c r="AB153" i="41"/>
  <c r="AA153" i="41"/>
  <c r="Z153" i="41"/>
  <c r="Y153" i="41"/>
  <c r="X153" i="41"/>
  <c r="W153" i="41"/>
  <c r="V152" i="41"/>
  <c r="AP152" i="41"/>
  <c r="AO152" i="41"/>
  <c r="AN152" i="41"/>
  <c r="AM152" i="41"/>
  <c r="AL152" i="41"/>
  <c r="AK152" i="41"/>
  <c r="AJ152" i="41"/>
  <c r="AI152" i="41"/>
  <c r="AH152" i="41"/>
  <c r="AG152" i="41"/>
  <c r="AF152" i="41"/>
  <c r="AE152" i="41"/>
  <c r="AD152" i="41"/>
  <c r="AC152" i="41"/>
  <c r="AB152" i="41"/>
  <c r="AA152" i="41"/>
  <c r="Z152" i="41"/>
  <c r="Y152" i="41"/>
  <c r="X152" i="41"/>
  <c r="W152" i="41"/>
  <c r="V151" i="41"/>
  <c r="AP151" i="41"/>
  <c r="AO151" i="41"/>
  <c r="AN151" i="41"/>
  <c r="AM151" i="41"/>
  <c r="AL151" i="41"/>
  <c r="AK151" i="41"/>
  <c r="AJ151" i="41"/>
  <c r="AI151" i="41"/>
  <c r="AH151" i="41"/>
  <c r="AG151" i="41"/>
  <c r="AF151" i="41"/>
  <c r="AE151" i="41"/>
  <c r="AD151" i="41"/>
  <c r="AC151" i="41"/>
  <c r="AB151" i="41"/>
  <c r="AA151" i="41"/>
  <c r="Z151" i="41"/>
  <c r="Y151" i="41"/>
  <c r="X151" i="41"/>
  <c r="W151" i="41"/>
  <c r="V150" i="41"/>
  <c r="AP150" i="41"/>
  <c r="AO150" i="41"/>
  <c r="AN150" i="41"/>
  <c r="AM150" i="41"/>
  <c r="AL150" i="41"/>
  <c r="AK150" i="41"/>
  <c r="AJ150" i="41"/>
  <c r="AI150" i="41"/>
  <c r="AH150" i="41"/>
  <c r="AG150" i="41"/>
  <c r="AF150" i="41"/>
  <c r="AE150" i="41"/>
  <c r="AD150" i="41"/>
  <c r="AC150" i="41"/>
  <c r="AB150" i="41"/>
  <c r="AA150" i="41"/>
  <c r="Z150" i="41"/>
  <c r="Y150" i="41"/>
  <c r="X150" i="41"/>
  <c r="W150" i="41"/>
  <c r="V149" i="41"/>
  <c r="AP149" i="41"/>
  <c r="AO149" i="41"/>
  <c r="AN149" i="41"/>
  <c r="AM149" i="41"/>
  <c r="AL149" i="41"/>
  <c r="AK149" i="41"/>
  <c r="AJ149" i="41"/>
  <c r="AI149" i="41"/>
  <c r="AH149" i="41"/>
  <c r="AG149" i="41"/>
  <c r="AF149" i="41"/>
  <c r="AE149" i="41"/>
  <c r="AD149" i="41"/>
  <c r="AC149" i="41"/>
  <c r="AB149" i="41"/>
  <c r="AA149" i="41"/>
  <c r="Z149" i="41"/>
  <c r="Y149" i="41"/>
  <c r="X149" i="41"/>
  <c r="W149" i="41"/>
  <c r="V148" i="41"/>
  <c r="AP148" i="41"/>
  <c r="AO148" i="41"/>
  <c r="AN148" i="41"/>
  <c r="AM148" i="41"/>
  <c r="AL148" i="41"/>
  <c r="AK148" i="41"/>
  <c r="AJ148" i="41"/>
  <c r="AI148" i="41"/>
  <c r="AH148" i="41"/>
  <c r="AG148" i="41"/>
  <c r="AF148" i="41"/>
  <c r="AE148" i="41"/>
  <c r="AD148" i="41"/>
  <c r="AC148" i="41"/>
  <c r="AB148" i="41"/>
  <c r="AA148" i="41"/>
  <c r="Z148" i="41"/>
  <c r="Y148" i="41"/>
  <c r="X148" i="41"/>
  <c r="W148" i="41"/>
  <c r="V147" i="41"/>
  <c r="AP147" i="41"/>
  <c r="AO147" i="41"/>
  <c r="AN147" i="41"/>
  <c r="AM147" i="41"/>
  <c r="AL147" i="41"/>
  <c r="AK147" i="41"/>
  <c r="AJ147" i="41"/>
  <c r="AI147" i="41"/>
  <c r="AH147" i="41"/>
  <c r="AG147" i="41"/>
  <c r="AF147" i="41"/>
  <c r="AE147" i="41"/>
  <c r="AD147" i="41"/>
  <c r="AC147" i="41"/>
  <c r="AB147" i="41"/>
  <c r="AA147" i="41"/>
  <c r="Z147" i="41"/>
  <c r="Y147" i="41"/>
  <c r="X147" i="41"/>
  <c r="W147" i="41"/>
  <c r="V146" i="41"/>
  <c r="AP146" i="41"/>
  <c r="AO146" i="41"/>
  <c r="AN146" i="41"/>
  <c r="AM146" i="41"/>
  <c r="AL146" i="41"/>
  <c r="AK146" i="41"/>
  <c r="AJ146" i="41"/>
  <c r="AI146" i="41"/>
  <c r="AH146" i="41"/>
  <c r="AG146" i="41"/>
  <c r="AF146" i="41"/>
  <c r="AE146" i="41"/>
  <c r="AD146" i="41"/>
  <c r="AC146" i="41"/>
  <c r="AB146" i="41"/>
  <c r="AA146" i="41"/>
  <c r="Z146" i="41"/>
  <c r="Y146" i="41"/>
  <c r="X146" i="41"/>
  <c r="W146" i="41"/>
  <c r="V145" i="41"/>
  <c r="AP145" i="41"/>
  <c r="AO145" i="41"/>
  <c r="AN145" i="41"/>
  <c r="AM145" i="41"/>
  <c r="AL145" i="41"/>
  <c r="AK145" i="41"/>
  <c r="AJ145" i="41"/>
  <c r="AI145" i="41"/>
  <c r="AH145" i="41"/>
  <c r="AG145" i="41"/>
  <c r="AF145" i="41"/>
  <c r="AE145" i="41"/>
  <c r="AD145" i="41"/>
  <c r="AC145" i="41"/>
  <c r="AB145" i="41"/>
  <c r="AA145" i="41"/>
  <c r="Z145" i="41"/>
  <c r="Y145" i="41"/>
  <c r="X145" i="41"/>
  <c r="W145" i="41"/>
  <c r="V144" i="41"/>
  <c r="AP144" i="41"/>
  <c r="AO144" i="41"/>
  <c r="AN144" i="41"/>
  <c r="AM144" i="41"/>
  <c r="AL144" i="41"/>
  <c r="AK144" i="41"/>
  <c r="AJ144" i="41"/>
  <c r="AI144" i="41"/>
  <c r="AH144" i="41"/>
  <c r="AG144" i="41"/>
  <c r="AF144" i="41"/>
  <c r="AE144" i="41"/>
  <c r="AD144" i="41"/>
  <c r="AC144" i="41"/>
  <c r="AB144" i="41"/>
  <c r="AA144" i="41"/>
  <c r="Z144" i="41"/>
  <c r="Y144" i="41"/>
  <c r="X144" i="41"/>
  <c r="W144" i="41"/>
  <c r="V143" i="41"/>
  <c r="AP143" i="41"/>
  <c r="AO143" i="41"/>
  <c r="AN143" i="41"/>
  <c r="AM143" i="41"/>
  <c r="AL143" i="41"/>
  <c r="AK143" i="41"/>
  <c r="AJ143" i="41"/>
  <c r="AI143" i="41"/>
  <c r="AH143" i="41"/>
  <c r="AG143" i="41"/>
  <c r="AF143" i="41"/>
  <c r="AE143" i="41"/>
  <c r="AD143" i="41"/>
  <c r="AC143" i="41"/>
  <c r="AB143" i="41"/>
  <c r="AA143" i="41"/>
  <c r="Z143" i="41"/>
  <c r="Y143" i="41"/>
  <c r="X143" i="41"/>
  <c r="W143" i="41"/>
  <c r="V142" i="41"/>
  <c r="AP142" i="41"/>
  <c r="AO142" i="41"/>
  <c r="AN142" i="41"/>
  <c r="AM142" i="41"/>
  <c r="AL142" i="41"/>
  <c r="AK142" i="41"/>
  <c r="AJ142" i="41"/>
  <c r="AI142" i="41"/>
  <c r="AH142" i="41"/>
  <c r="AG142" i="41"/>
  <c r="AF142" i="41"/>
  <c r="AE142" i="41"/>
  <c r="AD142" i="41"/>
  <c r="AC142" i="41"/>
  <c r="AB142" i="41"/>
  <c r="AA142" i="41"/>
  <c r="Z142" i="41"/>
  <c r="Y142" i="41"/>
  <c r="X142" i="41"/>
  <c r="W142" i="41"/>
  <c r="V141" i="41"/>
  <c r="AP141" i="41"/>
  <c r="AO141" i="41"/>
  <c r="AN141" i="41"/>
  <c r="AM141" i="41"/>
  <c r="AL141" i="41"/>
  <c r="AK141" i="41"/>
  <c r="AJ141" i="41"/>
  <c r="AI141" i="41"/>
  <c r="AH141" i="41"/>
  <c r="AG141" i="41"/>
  <c r="AF141" i="41"/>
  <c r="AE141" i="41"/>
  <c r="AD141" i="41"/>
  <c r="AC141" i="41"/>
  <c r="AB141" i="41"/>
  <c r="AA141" i="41"/>
  <c r="Z141" i="41"/>
  <c r="Y141" i="41"/>
  <c r="X141" i="41"/>
  <c r="W141" i="41"/>
  <c r="V140" i="41"/>
  <c r="AP140" i="41"/>
  <c r="AO140" i="41"/>
  <c r="AN140" i="41"/>
  <c r="AM140" i="41"/>
  <c r="AL140" i="41"/>
  <c r="AK140" i="41"/>
  <c r="AJ140" i="41"/>
  <c r="AI140" i="41"/>
  <c r="AH140" i="41"/>
  <c r="AG140" i="41"/>
  <c r="AF140" i="41"/>
  <c r="AE140" i="41"/>
  <c r="AD140" i="41"/>
  <c r="AC140" i="41"/>
  <c r="AB140" i="41"/>
  <c r="AA140" i="41"/>
  <c r="Z140" i="41"/>
  <c r="Y140" i="41"/>
  <c r="X140" i="41"/>
  <c r="W140" i="41"/>
  <c r="V139" i="41"/>
  <c r="AP139" i="41"/>
  <c r="AO139" i="41"/>
  <c r="AN139" i="41"/>
  <c r="AM139" i="41"/>
  <c r="AL139" i="41"/>
  <c r="AK139" i="41"/>
  <c r="AJ139" i="41"/>
  <c r="AI139" i="41"/>
  <c r="AH139" i="41"/>
  <c r="AG139" i="41"/>
  <c r="AF139" i="41"/>
  <c r="AE139" i="41"/>
  <c r="AD139" i="41"/>
  <c r="AC139" i="41"/>
  <c r="AB139" i="41"/>
  <c r="AA139" i="41"/>
  <c r="Z139" i="41"/>
  <c r="Y139" i="41"/>
  <c r="X139" i="41"/>
  <c r="W139" i="41"/>
  <c r="V138" i="41"/>
  <c r="AP138" i="41"/>
  <c r="AO138" i="41"/>
  <c r="AN138" i="41"/>
  <c r="AM138" i="41"/>
  <c r="AL138" i="41"/>
  <c r="AK138" i="41"/>
  <c r="AJ138" i="41"/>
  <c r="AI138" i="41"/>
  <c r="AH138" i="41"/>
  <c r="AG138" i="41"/>
  <c r="AF138" i="41"/>
  <c r="AE138" i="41"/>
  <c r="AD138" i="41"/>
  <c r="AC138" i="41"/>
  <c r="AB138" i="41"/>
  <c r="AA138" i="41"/>
  <c r="Z138" i="41"/>
  <c r="Y138" i="41"/>
  <c r="X138" i="41"/>
  <c r="W138" i="41"/>
  <c r="V137" i="41"/>
  <c r="AP137" i="41"/>
  <c r="AO137" i="41"/>
  <c r="AN137" i="41"/>
  <c r="AM137" i="41"/>
  <c r="AL137" i="41"/>
  <c r="AK137" i="41"/>
  <c r="AJ137" i="41"/>
  <c r="AI137" i="41"/>
  <c r="AH137" i="41"/>
  <c r="AG137" i="41"/>
  <c r="AF137" i="41"/>
  <c r="AE137" i="41"/>
  <c r="AD137" i="41"/>
  <c r="AC137" i="41"/>
  <c r="AB137" i="41"/>
  <c r="AA137" i="41"/>
  <c r="Z137" i="41"/>
  <c r="Y137" i="41"/>
  <c r="X137" i="41"/>
  <c r="W137" i="41"/>
  <c r="V136" i="41"/>
  <c r="AP136" i="41"/>
  <c r="AO136" i="41"/>
  <c r="AN136" i="41"/>
  <c r="AM136" i="41"/>
  <c r="AL136" i="41"/>
  <c r="AK136" i="41"/>
  <c r="AJ136" i="41"/>
  <c r="AI136" i="41"/>
  <c r="AH136" i="41"/>
  <c r="AG136" i="41"/>
  <c r="AF136" i="41"/>
  <c r="AE136" i="41"/>
  <c r="AD136" i="41"/>
  <c r="AC136" i="41"/>
  <c r="AB136" i="41"/>
  <c r="AA136" i="41"/>
  <c r="Z136" i="41"/>
  <c r="Y136" i="41"/>
  <c r="X136" i="41"/>
  <c r="W136" i="41"/>
  <c r="V135" i="41"/>
  <c r="AP135" i="41"/>
  <c r="AO135" i="41"/>
  <c r="AN135" i="41"/>
  <c r="AM135" i="41"/>
  <c r="AL135" i="41"/>
  <c r="AK135" i="41"/>
  <c r="AJ135" i="41"/>
  <c r="AI135" i="41"/>
  <c r="AH135" i="41"/>
  <c r="AG135" i="41"/>
  <c r="AF135" i="41"/>
  <c r="AE135" i="41"/>
  <c r="AD135" i="41"/>
  <c r="AC135" i="41"/>
  <c r="AB135" i="41"/>
  <c r="AA135" i="41"/>
  <c r="Z135" i="41"/>
  <c r="Y135" i="41"/>
  <c r="X135" i="41"/>
  <c r="W135" i="41"/>
  <c r="V134" i="41"/>
  <c r="AP134" i="41"/>
  <c r="AO134" i="41"/>
  <c r="AN134" i="41"/>
  <c r="AM134" i="41"/>
  <c r="AL134" i="41"/>
  <c r="AK134" i="41"/>
  <c r="AJ134" i="41"/>
  <c r="AI134" i="41"/>
  <c r="AH134" i="41"/>
  <c r="AG134" i="41"/>
  <c r="AF134" i="41"/>
  <c r="AE134" i="41"/>
  <c r="AD134" i="41"/>
  <c r="AC134" i="41"/>
  <c r="AB134" i="41"/>
  <c r="AA134" i="41"/>
  <c r="Z134" i="41"/>
  <c r="Y134" i="41"/>
  <c r="X134" i="41"/>
  <c r="W134" i="41"/>
  <c r="V133" i="41"/>
  <c r="AP133" i="41"/>
  <c r="AO133" i="41"/>
  <c r="AN133" i="41"/>
  <c r="AM133" i="41"/>
  <c r="AL133" i="41"/>
  <c r="AK133" i="41"/>
  <c r="AJ133" i="41"/>
  <c r="AI133" i="41"/>
  <c r="AH133" i="41"/>
  <c r="AG133" i="41"/>
  <c r="AF133" i="41"/>
  <c r="AE133" i="41"/>
  <c r="AD133" i="41"/>
  <c r="AC133" i="41"/>
  <c r="AB133" i="41"/>
  <c r="AA133" i="41"/>
  <c r="Z133" i="41"/>
  <c r="Y133" i="41"/>
  <c r="X133" i="41"/>
  <c r="W133" i="41"/>
  <c r="V132" i="41"/>
  <c r="AP132" i="41"/>
  <c r="AO132" i="41"/>
  <c r="AN132" i="41"/>
  <c r="AM132" i="41"/>
  <c r="AL132" i="41"/>
  <c r="AK132" i="41"/>
  <c r="AJ132" i="41"/>
  <c r="AI132" i="41"/>
  <c r="AH132" i="41"/>
  <c r="AG132" i="41"/>
  <c r="AF132" i="41"/>
  <c r="AE132" i="41"/>
  <c r="AD132" i="41"/>
  <c r="AC132" i="41"/>
  <c r="AB132" i="41"/>
  <c r="AA132" i="41"/>
  <c r="Z132" i="41"/>
  <c r="Y132" i="41"/>
  <c r="X132" i="41"/>
  <c r="W132" i="41"/>
  <c r="V131" i="41"/>
  <c r="AP131" i="41"/>
  <c r="AO131" i="41"/>
  <c r="AN131" i="41"/>
  <c r="AM131" i="41"/>
  <c r="AL131" i="41"/>
  <c r="AK131" i="41"/>
  <c r="AJ131" i="41"/>
  <c r="AI131" i="41"/>
  <c r="AH131" i="41"/>
  <c r="AG131" i="41"/>
  <c r="AF131" i="41"/>
  <c r="AE131" i="41"/>
  <c r="AD131" i="41"/>
  <c r="AC131" i="41"/>
  <c r="AB131" i="41"/>
  <c r="AA131" i="41"/>
  <c r="Z131" i="41"/>
  <c r="Y131" i="41"/>
  <c r="X131" i="41"/>
  <c r="W131" i="41"/>
  <c r="V130" i="41"/>
  <c r="AP130" i="41"/>
  <c r="AO130" i="41"/>
  <c r="AN130" i="41"/>
  <c r="AM130" i="41"/>
  <c r="AL130" i="41"/>
  <c r="AK130" i="41"/>
  <c r="AJ130" i="41"/>
  <c r="AI130" i="41"/>
  <c r="AH130" i="41"/>
  <c r="AG130" i="41"/>
  <c r="AF130" i="41"/>
  <c r="AE130" i="41"/>
  <c r="AD130" i="41"/>
  <c r="AC130" i="41"/>
  <c r="AB130" i="41"/>
  <c r="AA130" i="41"/>
  <c r="Z130" i="41"/>
  <c r="Y130" i="41"/>
  <c r="X130" i="41"/>
  <c r="W130" i="41"/>
  <c r="V129" i="41"/>
  <c r="AP129" i="41"/>
  <c r="AO129" i="41"/>
  <c r="AN129" i="41"/>
  <c r="AM129" i="41"/>
  <c r="AL129" i="41"/>
  <c r="AK129" i="41"/>
  <c r="AJ129" i="41"/>
  <c r="AI129" i="41"/>
  <c r="AH129" i="41"/>
  <c r="AG129" i="41"/>
  <c r="AF129" i="41"/>
  <c r="AE129" i="41"/>
  <c r="AD129" i="41"/>
  <c r="AC129" i="41"/>
  <c r="AB129" i="41"/>
  <c r="AA129" i="41"/>
  <c r="Z129" i="41"/>
  <c r="Y129" i="41"/>
  <c r="X129" i="41"/>
  <c r="W129" i="41"/>
  <c r="V128" i="41"/>
  <c r="AP128" i="41"/>
  <c r="AO128" i="41"/>
  <c r="AN128" i="41"/>
  <c r="AM128" i="41"/>
  <c r="AL128" i="41"/>
  <c r="AK128" i="41"/>
  <c r="AJ128" i="41"/>
  <c r="AI128" i="41"/>
  <c r="AH128" i="41"/>
  <c r="AG128" i="41"/>
  <c r="AF128" i="41"/>
  <c r="AE128" i="41"/>
  <c r="AD128" i="41"/>
  <c r="AC128" i="41"/>
  <c r="AB128" i="41"/>
  <c r="AA128" i="41"/>
  <c r="Z128" i="41"/>
  <c r="Y128" i="41"/>
  <c r="X128" i="41"/>
  <c r="W128" i="41"/>
  <c r="V127" i="41"/>
  <c r="AP127" i="41"/>
  <c r="AO127" i="41"/>
  <c r="AN127" i="41"/>
  <c r="AM127" i="41"/>
  <c r="AL127" i="41"/>
  <c r="AK127" i="41"/>
  <c r="AJ127" i="41"/>
  <c r="AI127" i="41"/>
  <c r="AH127" i="41"/>
  <c r="AG127" i="41"/>
  <c r="AF127" i="41"/>
  <c r="AE127" i="41"/>
  <c r="AD127" i="41"/>
  <c r="AC127" i="41"/>
  <c r="AB127" i="41"/>
  <c r="AA127" i="41"/>
  <c r="Z127" i="41"/>
  <c r="Y127" i="41"/>
  <c r="X127" i="41"/>
  <c r="W127" i="41"/>
  <c r="V126" i="41"/>
  <c r="AP126" i="41"/>
  <c r="AO126" i="41"/>
  <c r="AN126" i="41"/>
  <c r="AM126" i="41"/>
  <c r="AL126" i="41"/>
  <c r="AK126" i="41"/>
  <c r="AJ126" i="41"/>
  <c r="AI126" i="41"/>
  <c r="AH126" i="41"/>
  <c r="AG126" i="41"/>
  <c r="AF126" i="41"/>
  <c r="AE126" i="41"/>
  <c r="AD126" i="41"/>
  <c r="AC126" i="41"/>
  <c r="AB126" i="41"/>
  <c r="AA126" i="41"/>
  <c r="Z126" i="41"/>
  <c r="Y126" i="41"/>
  <c r="X126" i="41"/>
  <c r="W126" i="41"/>
  <c r="V125" i="41"/>
  <c r="AP125" i="41"/>
  <c r="AO125" i="41"/>
  <c r="AN125" i="41"/>
  <c r="AM125" i="41"/>
  <c r="AL125" i="41"/>
  <c r="AK125" i="41"/>
  <c r="AJ125" i="41"/>
  <c r="AI125" i="41"/>
  <c r="AH125" i="41"/>
  <c r="AG125" i="41"/>
  <c r="AF125" i="41"/>
  <c r="AE125" i="41"/>
  <c r="AD125" i="41"/>
  <c r="AC125" i="41"/>
  <c r="AB125" i="41"/>
  <c r="AA125" i="41"/>
  <c r="Z125" i="41"/>
  <c r="Y125" i="41"/>
  <c r="X125" i="41"/>
  <c r="W125" i="41"/>
  <c r="V124" i="41"/>
  <c r="AP124" i="41"/>
  <c r="AO124" i="41"/>
  <c r="AN124" i="41"/>
  <c r="AM124" i="41"/>
  <c r="AL124" i="41"/>
  <c r="AK124" i="41"/>
  <c r="AJ124" i="41"/>
  <c r="AI124" i="41"/>
  <c r="AH124" i="41"/>
  <c r="AG124" i="41"/>
  <c r="AF124" i="41"/>
  <c r="AE124" i="41"/>
  <c r="AD124" i="41"/>
  <c r="AC124" i="41"/>
  <c r="AB124" i="41"/>
  <c r="AA124" i="41"/>
  <c r="Z124" i="41"/>
  <c r="Y124" i="41"/>
  <c r="X124" i="41"/>
  <c r="W124" i="41"/>
  <c r="V123" i="41"/>
  <c r="AP123" i="41"/>
  <c r="AO123" i="41"/>
  <c r="AN123" i="41"/>
  <c r="AM123" i="41"/>
  <c r="AL123" i="41"/>
  <c r="AK123" i="41"/>
  <c r="AJ123" i="41"/>
  <c r="AI123" i="41"/>
  <c r="AH123" i="41"/>
  <c r="AG123" i="41"/>
  <c r="AF123" i="41"/>
  <c r="AE123" i="41"/>
  <c r="AD123" i="41"/>
  <c r="AC123" i="41"/>
  <c r="AB123" i="41"/>
  <c r="AA123" i="41"/>
  <c r="Z123" i="41"/>
  <c r="Y123" i="41"/>
  <c r="X123" i="41"/>
  <c r="W123" i="41"/>
  <c r="V122" i="41"/>
  <c r="AP122" i="41"/>
  <c r="AO122" i="41"/>
  <c r="AN122" i="41"/>
  <c r="AM122" i="41"/>
  <c r="AL122" i="41"/>
  <c r="AK122" i="41"/>
  <c r="AJ122" i="41"/>
  <c r="AI122" i="41"/>
  <c r="AH122" i="41"/>
  <c r="AG122" i="41"/>
  <c r="AF122" i="41"/>
  <c r="AE122" i="41"/>
  <c r="AD122" i="41"/>
  <c r="AC122" i="41"/>
  <c r="AB122" i="41"/>
  <c r="AA122" i="41"/>
  <c r="Z122" i="41"/>
  <c r="Y122" i="41"/>
  <c r="X122" i="41"/>
  <c r="W122" i="41"/>
  <c r="V121" i="41"/>
  <c r="AP121" i="41"/>
  <c r="AO121" i="41"/>
  <c r="AN121" i="41"/>
  <c r="AM121" i="41"/>
  <c r="AL121" i="41"/>
  <c r="AK121" i="41"/>
  <c r="AJ121" i="41"/>
  <c r="AI121" i="41"/>
  <c r="AH121" i="41"/>
  <c r="AG121" i="41"/>
  <c r="AF121" i="41"/>
  <c r="AE121" i="41"/>
  <c r="AD121" i="41"/>
  <c r="AC121" i="41"/>
  <c r="AB121" i="41"/>
  <c r="AA121" i="41"/>
  <c r="Z121" i="41"/>
  <c r="Y121" i="41"/>
  <c r="X121" i="41"/>
  <c r="W121" i="41"/>
  <c r="V120" i="41"/>
  <c r="AP120" i="41"/>
  <c r="AO120" i="41"/>
  <c r="AN120" i="41"/>
  <c r="AM120" i="41"/>
  <c r="AL120" i="41"/>
  <c r="AK120" i="41"/>
  <c r="AJ120" i="41"/>
  <c r="AI120" i="41"/>
  <c r="AH120" i="41"/>
  <c r="AG120" i="41"/>
  <c r="AF120" i="41"/>
  <c r="AE120" i="41"/>
  <c r="AD120" i="41"/>
  <c r="AC120" i="41"/>
  <c r="AB120" i="41"/>
  <c r="AA120" i="41"/>
  <c r="Z120" i="41"/>
  <c r="Y120" i="41"/>
  <c r="X120" i="41"/>
  <c r="W120" i="41"/>
  <c r="V119" i="41"/>
  <c r="AP119" i="41"/>
  <c r="AO119" i="41"/>
  <c r="AN119" i="41"/>
  <c r="AM119" i="41"/>
  <c r="AL119" i="41"/>
  <c r="AK119" i="41"/>
  <c r="AJ119" i="41"/>
  <c r="AI119" i="41"/>
  <c r="AH119" i="41"/>
  <c r="AG119" i="41"/>
  <c r="AF119" i="41"/>
  <c r="AE119" i="41"/>
  <c r="AD119" i="41"/>
  <c r="AC119" i="41"/>
  <c r="AB119" i="41"/>
  <c r="AA119" i="41"/>
  <c r="Z119" i="41"/>
  <c r="Y119" i="41"/>
  <c r="X119" i="41"/>
  <c r="W119" i="41"/>
  <c r="V118" i="41"/>
  <c r="AP118" i="41"/>
  <c r="AO118" i="41"/>
  <c r="AN118" i="41"/>
  <c r="AM118" i="41"/>
  <c r="AL118" i="41"/>
  <c r="AK118" i="41"/>
  <c r="AJ118" i="41"/>
  <c r="AI118" i="41"/>
  <c r="AH118" i="41"/>
  <c r="AG118" i="41"/>
  <c r="AF118" i="41"/>
  <c r="AE118" i="41"/>
  <c r="AD118" i="41"/>
  <c r="AC118" i="41"/>
  <c r="AB118" i="41"/>
  <c r="AA118" i="41"/>
  <c r="Z118" i="41"/>
  <c r="Y118" i="41"/>
  <c r="X118" i="41"/>
  <c r="W118" i="41"/>
  <c r="V117" i="41"/>
  <c r="AP117" i="41"/>
  <c r="AO117" i="41"/>
  <c r="AN117" i="41"/>
  <c r="AM117" i="41"/>
  <c r="AL117" i="41"/>
  <c r="AK117" i="41"/>
  <c r="AJ117" i="41"/>
  <c r="AI117" i="41"/>
  <c r="AH117" i="41"/>
  <c r="AG117" i="41"/>
  <c r="AF117" i="41"/>
  <c r="AE117" i="41"/>
  <c r="AD117" i="41"/>
  <c r="AC117" i="41"/>
  <c r="AB117" i="41"/>
  <c r="AA117" i="41"/>
  <c r="Z117" i="41"/>
  <c r="Y117" i="41"/>
  <c r="X117" i="41"/>
  <c r="W117" i="41"/>
  <c r="V116" i="41"/>
  <c r="AP116" i="41"/>
  <c r="AO116" i="41"/>
  <c r="AN116" i="41"/>
  <c r="AM116" i="41"/>
  <c r="AL116" i="41"/>
  <c r="AK116" i="41"/>
  <c r="AJ116" i="41"/>
  <c r="AI116" i="41"/>
  <c r="AH116" i="41"/>
  <c r="AG116" i="41"/>
  <c r="AF116" i="41"/>
  <c r="AE116" i="41"/>
  <c r="AD116" i="41"/>
  <c r="AC116" i="41"/>
  <c r="AB116" i="41"/>
  <c r="AA116" i="41"/>
  <c r="Z116" i="41"/>
  <c r="Y116" i="41"/>
  <c r="X116" i="41"/>
  <c r="W116" i="41"/>
  <c r="V115" i="41"/>
  <c r="AP115" i="41"/>
  <c r="AO115" i="41"/>
  <c r="AN115" i="41"/>
  <c r="AM115" i="41"/>
  <c r="AL115" i="41"/>
  <c r="AK115" i="41"/>
  <c r="AJ115" i="41"/>
  <c r="AI115" i="41"/>
  <c r="AH115" i="41"/>
  <c r="AG115" i="41"/>
  <c r="AF115" i="41"/>
  <c r="AE115" i="41"/>
  <c r="AD115" i="41"/>
  <c r="AC115" i="41"/>
  <c r="AB115" i="41"/>
  <c r="AA115" i="41"/>
  <c r="Z115" i="41"/>
  <c r="Y115" i="41"/>
  <c r="X115" i="41"/>
  <c r="W115" i="41"/>
  <c r="V114" i="41"/>
  <c r="AP114" i="41"/>
  <c r="AO114" i="41"/>
  <c r="AN114" i="41"/>
  <c r="AM114" i="41"/>
  <c r="AL114" i="41"/>
  <c r="AK114" i="41"/>
  <c r="AJ114" i="41"/>
  <c r="AI114" i="41"/>
  <c r="AH114" i="41"/>
  <c r="AG114" i="41"/>
  <c r="AF114" i="41"/>
  <c r="AE114" i="41"/>
  <c r="AD114" i="41"/>
  <c r="AC114" i="41"/>
  <c r="AB114" i="41"/>
  <c r="AA114" i="41"/>
  <c r="Z114" i="41"/>
  <c r="Y114" i="41"/>
  <c r="X114" i="41"/>
  <c r="W114" i="41"/>
  <c r="V113" i="41"/>
  <c r="AP113" i="41"/>
  <c r="AO113" i="41"/>
  <c r="AN113" i="41"/>
  <c r="AM113" i="41"/>
  <c r="AL113" i="41"/>
  <c r="AK113" i="41"/>
  <c r="AJ113" i="41"/>
  <c r="AI113" i="41"/>
  <c r="AH113" i="41"/>
  <c r="AG113" i="41"/>
  <c r="AF113" i="41"/>
  <c r="AE113" i="41"/>
  <c r="AD113" i="41"/>
  <c r="AC113" i="41"/>
  <c r="AB113" i="41"/>
  <c r="AA113" i="41"/>
  <c r="Z113" i="41"/>
  <c r="Y113" i="41"/>
  <c r="X113" i="41"/>
  <c r="W113" i="41"/>
  <c r="V112" i="41"/>
  <c r="AP112" i="41"/>
  <c r="AO112" i="41"/>
  <c r="AN112" i="41"/>
  <c r="AM112" i="41"/>
  <c r="AL112" i="41"/>
  <c r="AK112" i="41"/>
  <c r="AJ112" i="41"/>
  <c r="AI112" i="41"/>
  <c r="AH112" i="41"/>
  <c r="AG112" i="41"/>
  <c r="AF112" i="41"/>
  <c r="AE112" i="41"/>
  <c r="AD112" i="41"/>
  <c r="AC112" i="41"/>
  <c r="AB112" i="41"/>
  <c r="AA112" i="41"/>
  <c r="Z112" i="41"/>
  <c r="Y112" i="41"/>
  <c r="X112" i="41"/>
  <c r="W112" i="41"/>
  <c r="V111" i="41"/>
  <c r="AP111" i="41"/>
  <c r="AO111" i="41"/>
  <c r="AN111" i="41"/>
  <c r="AM111" i="41"/>
  <c r="AL111" i="41"/>
  <c r="AK111" i="41"/>
  <c r="AJ111" i="41"/>
  <c r="AI111" i="41"/>
  <c r="AH111" i="41"/>
  <c r="AG111" i="41"/>
  <c r="AF111" i="41"/>
  <c r="AE111" i="41"/>
  <c r="AD111" i="41"/>
  <c r="AC111" i="41"/>
  <c r="AB111" i="41"/>
  <c r="AA111" i="41"/>
  <c r="Z111" i="41"/>
  <c r="Y111" i="41"/>
  <c r="X111" i="41"/>
  <c r="W111" i="41"/>
  <c r="V110" i="41"/>
  <c r="AP110" i="41"/>
  <c r="AO110" i="41"/>
  <c r="AN110" i="41"/>
  <c r="AM110" i="41"/>
  <c r="AL110" i="41"/>
  <c r="AK110" i="41"/>
  <c r="AJ110" i="41"/>
  <c r="AI110" i="41"/>
  <c r="AH110" i="41"/>
  <c r="AG110" i="41"/>
  <c r="AF110" i="41"/>
  <c r="AE110" i="41"/>
  <c r="AD110" i="41"/>
  <c r="AC110" i="41"/>
  <c r="AB110" i="41"/>
  <c r="AA110" i="41"/>
  <c r="Z110" i="41"/>
  <c r="Y110" i="41"/>
  <c r="X110" i="41"/>
  <c r="W110" i="41"/>
  <c r="V109" i="41"/>
  <c r="AP109" i="41"/>
  <c r="AO109" i="41"/>
  <c r="AN109" i="41"/>
  <c r="AM109" i="41"/>
  <c r="AL109" i="41"/>
  <c r="AK109" i="41"/>
  <c r="AJ109" i="41"/>
  <c r="AI109" i="41"/>
  <c r="AH109" i="41"/>
  <c r="AG109" i="41"/>
  <c r="AF109" i="41"/>
  <c r="AE109" i="41"/>
  <c r="AD109" i="41"/>
  <c r="AC109" i="41"/>
  <c r="AB109" i="41"/>
  <c r="AA109" i="41"/>
  <c r="Z109" i="41"/>
  <c r="Y109" i="41"/>
  <c r="X109" i="41"/>
  <c r="W109" i="41"/>
  <c r="V108" i="41"/>
  <c r="AP108" i="41"/>
  <c r="AO108" i="41"/>
  <c r="AN108" i="41"/>
  <c r="AM108" i="41"/>
  <c r="AL108" i="41"/>
  <c r="AK108" i="41"/>
  <c r="AJ108" i="41"/>
  <c r="AI108" i="41"/>
  <c r="AH108" i="41"/>
  <c r="AG108" i="41"/>
  <c r="AF108" i="41"/>
  <c r="AE108" i="41"/>
  <c r="AD108" i="41"/>
  <c r="AC108" i="41"/>
  <c r="AB108" i="41"/>
  <c r="AA108" i="41"/>
  <c r="Z108" i="41"/>
  <c r="Y108" i="41"/>
  <c r="X108" i="41"/>
  <c r="W108" i="41"/>
  <c r="V107" i="41"/>
  <c r="AP107" i="41"/>
  <c r="AO107" i="41"/>
  <c r="AN107" i="41"/>
  <c r="AM107" i="41"/>
  <c r="AL107" i="41"/>
  <c r="AK107" i="41"/>
  <c r="AJ107" i="41"/>
  <c r="AI107" i="41"/>
  <c r="AH107" i="41"/>
  <c r="AG107" i="41"/>
  <c r="AF107" i="41"/>
  <c r="AE107" i="41"/>
  <c r="AD107" i="41"/>
  <c r="AC107" i="41"/>
  <c r="AB107" i="41"/>
  <c r="AA107" i="41"/>
  <c r="Z107" i="41"/>
  <c r="Y107" i="41"/>
  <c r="X107" i="41"/>
  <c r="W107" i="41"/>
  <c r="V106" i="41"/>
  <c r="AP106" i="41"/>
  <c r="AO106" i="41"/>
  <c r="AN106" i="41"/>
  <c r="AM106" i="41"/>
  <c r="AL106" i="41"/>
  <c r="AK106" i="41"/>
  <c r="AJ106" i="41"/>
  <c r="AI106" i="41"/>
  <c r="AH106" i="41"/>
  <c r="AG106" i="41"/>
  <c r="AF106" i="41"/>
  <c r="AE106" i="41"/>
  <c r="AD106" i="41"/>
  <c r="AC106" i="41"/>
  <c r="AB106" i="41"/>
  <c r="AA106" i="41"/>
  <c r="Z106" i="41"/>
  <c r="Y106" i="41"/>
  <c r="X106" i="41"/>
  <c r="W106" i="41"/>
  <c r="V105" i="41"/>
  <c r="AP105" i="41"/>
  <c r="AO105" i="41"/>
  <c r="AN105" i="41"/>
  <c r="AM105" i="41"/>
  <c r="AL105" i="41"/>
  <c r="AK105" i="41"/>
  <c r="AJ105" i="41"/>
  <c r="AI105" i="41"/>
  <c r="AH105" i="41"/>
  <c r="AG105" i="41"/>
  <c r="AF105" i="41"/>
  <c r="AE105" i="41"/>
  <c r="AD105" i="41"/>
  <c r="AC105" i="41"/>
  <c r="AB105" i="41"/>
  <c r="AA105" i="41"/>
  <c r="Z105" i="41"/>
  <c r="Y105" i="41"/>
  <c r="X105" i="41"/>
  <c r="W105" i="41"/>
  <c r="V104" i="41"/>
  <c r="AP104" i="41"/>
  <c r="AO104" i="41"/>
  <c r="AN104" i="41"/>
  <c r="AM104" i="41"/>
  <c r="AL104" i="41"/>
  <c r="AK104" i="41"/>
  <c r="AJ104" i="41"/>
  <c r="AI104" i="41"/>
  <c r="AH104" i="41"/>
  <c r="AG104" i="41"/>
  <c r="AF104" i="41"/>
  <c r="AE104" i="41"/>
  <c r="AD104" i="41"/>
  <c r="AC104" i="41"/>
  <c r="AB104" i="41"/>
  <c r="AA104" i="41"/>
  <c r="Z104" i="41"/>
  <c r="Y104" i="41"/>
  <c r="X104" i="41"/>
  <c r="W104" i="41"/>
  <c r="V103" i="41"/>
  <c r="AP103" i="41"/>
  <c r="AO103" i="41"/>
  <c r="AN103" i="41"/>
  <c r="AM103" i="41"/>
  <c r="AL103" i="41"/>
  <c r="AK103" i="41"/>
  <c r="AJ103" i="41"/>
  <c r="AI103" i="41"/>
  <c r="AH103" i="41"/>
  <c r="AG103" i="41"/>
  <c r="AF103" i="41"/>
  <c r="AE103" i="41"/>
  <c r="AD103" i="41"/>
  <c r="AC103" i="41"/>
  <c r="AB103" i="41"/>
  <c r="AA103" i="41"/>
  <c r="Z103" i="41"/>
  <c r="Y103" i="41"/>
  <c r="X103" i="41"/>
  <c r="W103" i="41"/>
  <c r="V102" i="41"/>
  <c r="AP102" i="41"/>
  <c r="AO102" i="41"/>
  <c r="AN102" i="41"/>
  <c r="AM102" i="41"/>
  <c r="AL102" i="41"/>
  <c r="AK102" i="41"/>
  <c r="AJ102" i="41"/>
  <c r="AI102" i="41"/>
  <c r="AH102" i="41"/>
  <c r="AG102" i="41"/>
  <c r="AF102" i="41"/>
  <c r="AE102" i="41"/>
  <c r="AD102" i="41"/>
  <c r="AC102" i="41"/>
  <c r="AB102" i="41"/>
  <c r="AA102" i="41"/>
  <c r="Z102" i="41"/>
  <c r="Y102" i="41"/>
  <c r="X102" i="41"/>
  <c r="W102" i="41"/>
  <c r="V101" i="41"/>
  <c r="AP101" i="41"/>
  <c r="AO101" i="41"/>
  <c r="AN101" i="41"/>
  <c r="AM101" i="41"/>
  <c r="AL101" i="41"/>
  <c r="AK101" i="41"/>
  <c r="AJ101" i="41"/>
  <c r="AI101" i="41"/>
  <c r="AH101" i="41"/>
  <c r="AG101" i="41"/>
  <c r="AF101" i="41"/>
  <c r="AE101" i="41"/>
  <c r="AD101" i="41"/>
  <c r="AC101" i="41"/>
  <c r="AB101" i="41"/>
  <c r="AA101" i="41"/>
  <c r="Z101" i="41"/>
  <c r="Y101" i="41"/>
  <c r="X101" i="41"/>
  <c r="W101" i="41"/>
  <c r="V100" i="41"/>
  <c r="AP100" i="41"/>
  <c r="AO100" i="41"/>
  <c r="AN100" i="41"/>
  <c r="AM100" i="41"/>
  <c r="AL100" i="41"/>
  <c r="AK100" i="41"/>
  <c r="AJ100" i="41"/>
  <c r="AI100" i="41"/>
  <c r="AH100" i="41"/>
  <c r="AG100" i="41"/>
  <c r="AF100" i="41"/>
  <c r="AE100" i="41"/>
  <c r="AD100" i="41"/>
  <c r="AC100" i="41"/>
  <c r="AB100" i="41"/>
  <c r="AA100" i="41"/>
  <c r="Z100" i="41"/>
  <c r="Y100" i="41"/>
  <c r="X100" i="41"/>
  <c r="W100" i="41"/>
  <c r="V99" i="41"/>
  <c r="AP99" i="41"/>
  <c r="AO99" i="41"/>
  <c r="AN99" i="41"/>
  <c r="AM99" i="41"/>
  <c r="AL99" i="41"/>
  <c r="AK99" i="41"/>
  <c r="AJ99" i="41"/>
  <c r="AI99" i="41"/>
  <c r="AH99" i="41"/>
  <c r="AG99" i="41"/>
  <c r="AF99" i="41"/>
  <c r="AE99" i="41"/>
  <c r="AD99" i="41"/>
  <c r="AC99" i="41"/>
  <c r="AB99" i="41"/>
  <c r="AA99" i="41"/>
  <c r="Z99" i="41"/>
  <c r="Y99" i="41"/>
  <c r="X99" i="41"/>
  <c r="W99" i="41"/>
  <c r="V98" i="41"/>
  <c r="AP98" i="41"/>
  <c r="AO98" i="41"/>
  <c r="AN98" i="41"/>
  <c r="AM98" i="41"/>
  <c r="AL98" i="41"/>
  <c r="AK98" i="41"/>
  <c r="AJ98" i="41"/>
  <c r="AI98" i="41"/>
  <c r="AH98" i="41"/>
  <c r="AG98" i="41"/>
  <c r="AF98" i="41"/>
  <c r="AE98" i="41"/>
  <c r="AD98" i="41"/>
  <c r="AC98" i="41"/>
  <c r="AB98" i="41"/>
  <c r="AA98" i="41"/>
  <c r="Z98" i="41"/>
  <c r="Y98" i="41"/>
  <c r="X98" i="41"/>
  <c r="W98" i="41"/>
  <c r="V97" i="41"/>
  <c r="AP97" i="41"/>
  <c r="AO97" i="41"/>
  <c r="AN97" i="41"/>
  <c r="AM97" i="41"/>
  <c r="AL97" i="41"/>
  <c r="AK97" i="41"/>
  <c r="AJ97" i="41"/>
  <c r="AI97" i="41"/>
  <c r="AH97" i="41"/>
  <c r="AG97" i="41"/>
  <c r="AF97" i="41"/>
  <c r="AE97" i="41"/>
  <c r="AD97" i="41"/>
  <c r="AC97" i="41"/>
  <c r="AB97" i="41"/>
  <c r="AA97" i="41"/>
  <c r="Z97" i="41"/>
  <c r="Y97" i="41"/>
  <c r="X97" i="41"/>
  <c r="W97" i="41"/>
  <c r="V96" i="41"/>
  <c r="AP96" i="41"/>
  <c r="AO96" i="41"/>
  <c r="AN96" i="41"/>
  <c r="AM96" i="41"/>
  <c r="AL96" i="41"/>
  <c r="AK96" i="41"/>
  <c r="AJ96" i="41"/>
  <c r="AI96" i="41"/>
  <c r="AH96" i="41"/>
  <c r="AG96" i="41"/>
  <c r="AF96" i="41"/>
  <c r="AE96" i="41"/>
  <c r="AD96" i="41"/>
  <c r="AC96" i="41"/>
  <c r="AB96" i="41"/>
  <c r="AA96" i="41"/>
  <c r="Z96" i="41"/>
  <c r="Y96" i="41"/>
  <c r="X96" i="41"/>
  <c r="W96" i="41"/>
  <c r="V95" i="41"/>
  <c r="AP95" i="41"/>
  <c r="AO95" i="41"/>
  <c r="AN95" i="41"/>
  <c r="AM95" i="41"/>
  <c r="AL95" i="41"/>
  <c r="AK95" i="41"/>
  <c r="AJ95" i="41"/>
  <c r="AI95" i="41"/>
  <c r="AH95" i="41"/>
  <c r="AG95" i="41"/>
  <c r="AF95" i="41"/>
  <c r="AE95" i="41"/>
  <c r="AD95" i="41"/>
  <c r="AC95" i="41"/>
  <c r="AB95" i="41"/>
  <c r="AA95" i="41"/>
  <c r="Z95" i="41"/>
  <c r="Y95" i="41"/>
  <c r="X95" i="41"/>
  <c r="W95" i="41"/>
  <c r="V94" i="41"/>
  <c r="AP94" i="41"/>
  <c r="AO94" i="41"/>
  <c r="AN94" i="41"/>
  <c r="AM94" i="41"/>
  <c r="AL94" i="41"/>
  <c r="AK94" i="41"/>
  <c r="AJ94" i="41"/>
  <c r="AI94" i="41"/>
  <c r="AH94" i="41"/>
  <c r="AG94" i="41"/>
  <c r="AF94" i="41"/>
  <c r="AE94" i="41"/>
  <c r="AD94" i="41"/>
  <c r="AC94" i="41"/>
  <c r="AB94" i="41"/>
  <c r="AA94" i="41"/>
  <c r="Z94" i="41"/>
  <c r="Y94" i="41"/>
  <c r="X94" i="41"/>
  <c r="W94" i="41"/>
  <c r="V93" i="41"/>
  <c r="AP93" i="41"/>
  <c r="AO93" i="41"/>
  <c r="AN93" i="41"/>
  <c r="AM93" i="41"/>
  <c r="AL93" i="41"/>
  <c r="AK93" i="41"/>
  <c r="AJ93" i="41"/>
  <c r="AI93" i="41"/>
  <c r="AH93" i="41"/>
  <c r="AG93" i="41"/>
  <c r="AF93" i="41"/>
  <c r="AE93" i="41"/>
  <c r="AD93" i="41"/>
  <c r="AC93" i="41"/>
  <c r="AB93" i="41"/>
  <c r="AA93" i="41"/>
  <c r="Z93" i="41"/>
  <c r="Y93" i="41"/>
  <c r="X93" i="41"/>
  <c r="W93" i="41"/>
  <c r="V92" i="41"/>
  <c r="AP92" i="41"/>
  <c r="AO92" i="41"/>
  <c r="AN92" i="41"/>
  <c r="AM92" i="41"/>
  <c r="AL92" i="41"/>
  <c r="AK92" i="41"/>
  <c r="AJ92" i="41"/>
  <c r="AI92" i="41"/>
  <c r="AH92" i="41"/>
  <c r="AG92" i="41"/>
  <c r="AF92" i="41"/>
  <c r="AE92" i="41"/>
  <c r="AD92" i="41"/>
  <c r="AC92" i="41"/>
  <c r="AB92" i="41"/>
  <c r="AA92" i="41"/>
  <c r="Z92" i="41"/>
  <c r="Y92" i="41"/>
  <c r="X92" i="41"/>
  <c r="W92" i="41"/>
  <c r="V91" i="41"/>
  <c r="AP91" i="41"/>
  <c r="AO91" i="41"/>
  <c r="AN91" i="41"/>
  <c r="AM91" i="41"/>
  <c r="AL91" i="41"/>
  <c r="AK91" i="41"/>
  <c r="AJ91" i="41"/>
  <c r="AI91" i="41"/>
  <c r="AH91" i="41"/>
  <c r="AG91" i="41"/>
  <c r="AF91" i="41"/>
  <c r="AE91" i="41"/>
  <c r="AD91" i="41"/>
  <c r="AC91" i="41"/>
  <c r="AB91" i="41"/>
  <c r="AA91" i="41"/>
  <c r="Z91" i="41"/>
  <c r="Y91" i="41"/>
  <c r="X91" i="41"/>
  <c r="W91" i="41"/>
  <c r="V90" i="41"/>
  <c r="AP90" i="41"/>
  <c r="AO90" i="41"/>
  <c r="AN90" i="41"/>
  <c r="AM90" i="41"/>
  <c r="AL90" i="41"/>
  <c r="AK90" i="41"/>
  <c r="AJ90" i="41"/>
  <c r="AI90" i="41"/>
  <c r="AH90" i="41"/>
  <c r="AG90" i="41"/>
  <c r="AF90" i="41"/>
  <c r="AE90" i="41"/>
  <c r="AD90" i="41"/>
  <c r="AC90" i="41"/>
  <c r="AB90" i="41"/>
  <c r="AA90" i="41"/>
  <c r="Z90" i="41"/>
  <c r="Y90" i="41"/>
  <c r="X90" i="41"/>
  <c r="W90" i="41"/>
  <c r="V89" i="41"/>
  <c r="AP89" i="41"/>
  <c r="AO89" i="41"/>
  <c r="AN89" i="41"/>
  <c r="AM89" i="41"/>
  <c r="AL89" i="41"/>
  <c r="AK89" i="41"/>
  <c r="AJ89" i="41"/>
  <c r="AI89" i="41"/>
  <c r="AH89" i="41"/>
  <c r="AG89" i="41"/>
  <c r="AF89" i="41"/>
  <c r="AE89" i="41"/>
  <c r="AD89" i="41"/>
  <c r="AC89" i="41"/>
  <c r="AB89" i="41"/>
  <c r="AA89" i="41"/>
  <c r="Z89" i="41"/>
  <c r="Y89" i="41"/>
  <c r="X89" i="41"/>
  <c r="W89" i="41"/>
  <c r="V88" i="41"/>
  <c r="AP88" i="41"/>
  <c r="AO88" i="41"/>
  <c r="AN88" i="41"/>
  <c r="AM88" i="41"/>
  <c r="AL88" i="41"/>
  <c r="AK88" i="41"/>
  <c r="AJ88" i="41"/>
  <c r="AI88" i="41"/>
  <c r="AH88" i="41"/>
  <c r="AG88" i="41"/>
  <c r="AF88" i="41"/>
  <c r="AE88" i="41"/>
  <c r="AD88" i="41"/>
  <c r="AC88" i="41"/>
  <c r="AB88" i="41"/>
  <c r="AA88" i="41"/>
  <c r="Z88" i="41"/>
  <c r="Y88" i="41"/>
  <c r="X88" i="41"/>
  <c r="W88" i="41"/>
  <c r="V87" i="41"/>
  <c r="AP87" i="41"/>
  <c r="AO87" i="41"/>
  <c r="AN87" i="41"/>
  <c r="AM87" i="41"/>
  <c r="AL87" i="41"/>
  <c r="AK87" i="41"/>
  <c r="AJ87" i="41"/>
  <c r="AI87" i="41"/>
  <c r="AH87" i="41"/>
  <c r="AG87" i="41"/>
  <c r="AF87" i="41"/>
  <c r="AE87" i="41"/>
  <c r="AD87" i="41"/>
  <c r="AC87" i="41"/>
  <c r="AB87" i="41"/>
  <c r="AA87" i="41"/>
  <c r="Z87" i="41"/>
  <c r="Y87" i="41"/>
  <c r="X87" i="41"/>
  <c r="W87" i="41"/>
  <c r="V86" i="41"/>
  <c r="AP86" i="41"/>
  <c r="AO86" i="41"/>
  <c r="AN86" i="41"/>
  <c r="AM86" i="41"/>
  <c r="AL86" i="41"/>
  <c r="AK86" i="41"/>
  <c r="AJ86" i="41"/>
  <c r="AI86" i="41"/>
  <c r="AH86" i="41"/>
  <c r="AG86" i="41"/>
  <c r="AF86" i="41"/>
  <c r="AE86" i="41"/>
  <c r="AD86" i="41"/>
  <c r="AC86" i="41"/>
  <c r="AB86" i="41"/>
  <c r="AA86" i="41"/>
  <c r="Z86" i="41"/>
  <c r="Y86" i="41"/>
  <c r="X86" i="41"/>
  <c r="W86" i="41"/>
  <c r="V85" i="41"/>
  <c r="AP85" i="41"/>
  <c r="AO85" i="41"/>
  <c r="AN85" i="41"/>
  <c r="AM85" i="41"/>
  <c r="AL85" i="41"/>
  <c r="AK85" i="41"/>
  <c r="AJ85" i="41"/>
  <c r="AI85" i="41"/>
  <c r="AH85" i="41"/>
  <c r="AG85" i="41"/>
  <c r="AF85" i="41"/>
  <c r="AE85" i="41"/>
  <c r="AD85" i="41"/>
  <c r="AC85" i="41"/>
  <c r="AB85" i="41"/>
  <c r="AA85" i="41"/>
  <c r="Z85" i="41"/>
  <c r="Y85" i="41"/>
  <c r="X85" i="41"/>
  <c r="W85" i="41"/>
  <c r="V84" i="41"/>
  <c r="AP84" i="41"/>
  <c r="AO84" i="41"/>
  <c r="AN84" i="41"/>
  <c r="AM84" i="41"/>
  <c r="AL84" i="41"/>
  <c r="AK84" i="41"/>
  <c r="AJ84" i="41"/>
  <c r="AI84" i="41"/>
  <c r="AH84" i="41"/>
  <c r="AG84" i="41"/>
  <c r="AF84" i="41"/>
  <c r="AE84" i="41"/>
  <c r="AD84" i="41"/>
  <c r="AC84" i="41"/>
  <c r="AB84" i="41"/>
  <c r="AA84" i="41"/>
  <c r="Z84" i="41"/>
  <c r="Y84" i="41"/>
  <c r="X84" i="41"/>
  <c r="W84" i="41"/>
  <c r="V83" i="41"/>
  <c r="AP83" i="41"/>
  <c r="AO83" i="41"/>
  <c r="AN83" i="41"/>
  <c r="AM83" i="41"/>
  <c r="AL83" i="41"/>
  <c r="AK83" i="41"/>
  <c r="AJ83" i="41"/>
  <c r="AI83" i="41"/>
  <c r="AH83" i="41"/>
  <c r="AG83" i="41"/>
  <c r="AF83" i="41"/>
  <c r="AE83" i="41"/>
  <c r="AD83" i="41"/>
  <c r="AC83" i="41"/>
  <c r="AB83" i="41"/>
  <c r="AA83" i="41"/>
  <c r="Z83" i="41"/>
  <c r="Y83" i="41"/>
  <c r="X83" i="41"/>
  <c r="W83" i="41"/>
  <c r="V82" i="41"/>
  <c r="AP82" i="41"/>
  <c r="AO82" i="41"/>
  <c r="AN82" i="41"/>
  <c r="AM82" i="41"/>
  <c r="AL82" i="41"/>
  <c r="AK82" i="41"/>
  <c r="AJ82" i="41"/>
  <c r="AI82" i="41"/>
  <c r="AH82" i="41"/>
  <c r="AG82" i="41"/>
  <c r="AF82" i="41"/>
  <c r="AE82" i="41"/>
  <c r="AD82" i="41"/>
  <c r="AC82" i="41"/>
  <c r="AB82" i="41"/>
  <c r="AA82" i="41"/>
  <c r="Z82" i="41"/>
  <c r="Y82" i="41"/>
  <c r="X82" i="41"/>
  <c r="W82" i="41"/>
  <c r="V81" i="41"/>
  <c r="AP81" i="41"/>
  <c r="AO81" i="41"/>
  <c r="AN81" i="41"/>
  <c r="AM81" i="41"/>
  <c r="AL81" i="41"/>
  <c r="AK81" i="41"/>
  <c r="AJ81" i="41"/>
  <c r="AI81" i="41"/>
  <c r="AH81" i="41"/>
  <c r="AG81" i="41"/>
  <c r="AF81" i="41"/>
  <c r="AE81" i="41"/>
  <c r="AD81" i="41"/>
  <c r="AC81" i="41"/>
  <c r="AB81" i="41"/>
  <c r="AA81" i="41"/>
  <c r="Z81" i="41"/>
  <c r="Y81" i="41"/>
  <c r="X81" i="41"/>
  <c r="W81" i="41"/>
  <c r="V80" i="41"/>
  <c r="AP80" i="41"/>
  <c r="AO80" i="41"/>
  <c r="AN80" i="41"/>
  <c r="AM80" i="41"/>
  <c r="AL80" i="41"/>
  <c r="AK80" i="41"/>
  <c r="AJ80" i="41"/>
  <c r="AI80" i="41"/>
  <c r="AH80" i="41"/>
  <c r="AG80" i="41"/>
  <c r="AF80" i="41"/>
  <c r="AE80" i="41"/>
  <c r="AD80" i="41"/>
  <c r="AC80" i="41"/>
  <c r="AB80" i="41"/>
  <c r="AA80" i="41"/>
  <c r="Z80" i="41"/>
  <c r="Y80" i="41"/>
  <c r="X80" i="41"/>
  <c r="W80" i="41"/>
  <c r="V79" i="41"/>
  <c r="AP79" i="41"/>
  <c r="AO79" i="41"/>
  <c r="AN79" i="41"/>
  <c r="AM79" i="41"/>
  <c r="AL79" i="41"/>
  <c r="AK79" i="41"/>
  <c r="AJ79" i="41"/>
  <c r="AI79" i="41"/>
  <c r="AH79" i="41"/>
  <c r="AG79" i="41"/>
  <c r="AF79" i="41"/>
  <c r="AE79" i="41"/>
  <c r="AD79" i="41"/>
  <c r="AC79" i="41"/>
  <c r="AB79" i="41"/>
  <c r="AA79" i="41"/>
  <c r="Z79" i="41"/>
  <c r="Y79" i="41"/>
  <c r="X79" i="41"/>
  <c r="W79" i="41"/>
  <c r="V78" i="41"/>
  <c r="AP78" i="41"/>
  <c r="AO78" i="41"/>
  <c r="AN78" i="41"/>
  <c r="AM78" i="41"/>
  <c r="AL78" i="41"/>
  <c r="AK78" i="41"/>
  <c r="AJ78" i="41"/>
  <c r="AI78" i="41"/>
  <c r="AH78" i="41"/>
  <c r="AG78" i="41"/>
  <c r="AF78" i="41"/>
  <c r="AE78" i="41"/>
  <c r="AD78" i="41"/>
  <c r="AC78" i="41"/>
  <c r="AB78" i="41"/>
  <c r="AA78" i="41"/>
  <c r="Z78" i="41"/>
  <c r="Y78" i="41"/>
  <c r="X78" i="41"/>
  <c r="W78" i="41"/>
  <c r="V77" i="41"/>
  <c r="AP77" i="41"/>
  <c r="AO77" i="41"/>
  <c r="AN77" i="41"/>
  <c r="AM77" i="41"/>
  <c r="AL77" i="41"/>
  <c r="AK77" i="41"/>
  <c r="AJ77" i="41"/>
  <c r="AI77" i="41"/>
  <c r="AH77" i="41"/>
  <c r="AG77" i="41"/>
  <c r="AF77" i="41"/>
  <c r="AE77" i="41"/>
  <c r="AD77" i="41"/>
  <c r="AC77" i="41"/>
  <c r="AB77" i="41"/>
  <c r="AA77" i="41"/>
  <c r="Z77" i="41"/>
  <c r="Y77" i="41"/>
  <c r="X77" i="41"/>
  <c r="W77" i="41"/>
  <c r="V76" i="41"/>
  <c r="AP76" i="41"/>
  <c r="AO76" i="41"/>
  <c r="AN76" i="41"/>
  <c r="AM76" i="41"/>
  <c r="AL76" i="41"/>
  <c r="AK76" i="41"/>
  <c r="AJ76" i="41"/>
  <c r="AI76" i="41"/>
  <c r="AH76" i="41"/>
  <c r="AG76" i="41"/>
  <c r="AF76" i="41"/>
  <c r="AE76" i="41"/>
  <c r="AD76" i="41"/>
  <c r="AC76" i="41"/>
  <c r="AB76" i="41"/>
  <c r="AA76" i="41"/>
  <c r="Z76" i="41"/>
  <c r="Y76" i="41"/>
  <c r="X76" i="41"/>
  <c r="W76" i="41"/>
  <c r="V75" i="41"/>
  <c r="AP75" i="41"/>
  <c r="AO75" i="41"/>
  <c r="AN75" i="41"/>
  <c r="AM75" i="41"/>
  <c r="AL75" i="41"/>
  <c r="AK75" i="41"/>
  <c r="AJ75" i="41"/>
  <c r="AI75" i="41"/>
  <c r="AH75" i="41"/>
  <c r="AG75" i="41"/>
  <c r="AF75" i="41"/>
  <c r="AE75" i="41"/>
  <c r="AD75" i="41"/>
  <c r="AC75" i="41"/>
  <c r="AB75" i="41"/>
  <c r="AA75" i="41"/>
  <c r="Z75" i="41"/>
  <c r="Y75" i="41"/>
  <c r="X75" i="41"/>
  <c r="W75" i="41"/>
  <c r="V74" i="41"/>
  <c r="AP74" i="41"/>
  <c r="AO74" i="41"/>
  <c r="AN74" i="41"/>
  <c r="AM74" i="41"/>
  <c r="AL74" i="41"/>
  <c r="AK74" i="41"/>
  <c r="AJ74" i="41"/>
  <c r="AI74" i="41"/>
  <c r="AH74" i="41"/>
  <c r="AG74" i="41"/>
  <c r="AF74" i="41"/>
  <c r="AE74" i="41"/>
  <c r="AD74" i="41"/>
  <c r="AC74" i="41"/>
  <c r="AB74" i="41"/>
  <c r="AA74" i="41"/>
  <c r="Z74" i="41"/>
  <c r="Y74" i="41"/>
  <c r="X74" i="41"/>
  <c r="W74" i="41"/>
  <c r="V73" i="41"/>
  <c r="AP73" i="41"/>
  <c r="AO73" i="41"/>
  <c r="AN73" i="41"/>
  <c r="AM73" i="41"/>
  <c r="AL73" i="41"/>
  <c r="AK73" i="41"/>
  <c r="AJ73" i="41"/>
  <c r="AI73" i="41"/>
  <c r="AH73" i="41"/>
  <c r="AG73" i="41"/>
  <c r="AF73" i="41"/>
  <c r="AE73" i="41"/>
  <c r="AD73" i="41"/>
  <c r="AC73" i="41"/>
  <c r="AB73" i="41"/>
  <c r="AA73" i="41"/>
  <c r="Z73" i="41"/>
  <c r="Y73" i="41"/>
  <c r="X73" i="41"/>
  <c r="W73" i="41"/>
  <c r="V72" i="41"/>
  <c r="AP72" i="41"/>
  <c r="AO72" i="41"/>
  <c r="AN72" i="41"/>
  <c r="AM72" i="41"/>
  <c r="AL72" i="41"/>
  <c r="AK72" i="41"/>
  <c r="AJ72" i="41"/>
  <c r="AI72" i="41"/>
  <c r="AH72" i="41"/>
  <c r="AG72" i="41"/>
  <c r="AF72" i="41"/>
  <c r="AE72" i="41"/>
  <c r="AD72" i="41"/>
  <c r="AC72" i="41"/>
  <c r="AB72" i="41"/>
  <c r="AA72" i="41"/>
  <c r="Z72" i="41"/>
  <c r="Y72" i="41"/>
  <c r="X72" i="41"/>
  <c r="W72" i="41"/>
  <c r="V71" i="41"/>
  <c r="AP71" i="41"/>
  <c r="AO71" i="41"/>
  <c r="AN71" i="41"/>
  <c r="AM71" i="41"/>
  <c r="AL71" i="41"/>
  <c r="AK71" i="41"/>
  <c r="AJ71" i="41"/>
  <c r="AI71" i="41"/>
  <c r="AH71" i="41"/>
  <c r="AG71" i="41"/>
  <c r="AF71" i="41"/>
  <c r="AE71" i="41"/>
  <c r="AD71" i="41"/>
  <c r="AC71" i="41"/>
  <c r="AB71" i="41"/>
  <c r="AA71" i="41"/>
  <c r="Z71" i="41"/>
  <c r="Y71" i="41"/>
  <c r="X71" i="41"/>
  <c r="W71" i="41"/>
  <c r="V70" i="41"/>
  <c r="AP70" i="41"/>
  <c r="AO70" i="41"/>
  <c r="AN70" i="41"/>
  <c r="AM70" i="41"/>
  <c r="AL70" i="41"/>
  <c r="AK70" i="41"/>
  <c r="AJ70" i="41"/>
  <c r="AI70" i="41"/>
  <c r="AH70" i="41"/>
  <c r="AG70" i="41"/>
  <c r="AF70" i="41"/>
  <c r="AE70" i="41"/>
  <c r="AD70" i="41"/>
  <c r="AC70" i="41"/>
  <c r="AB70" i="41"/>
  <c r="AA70" i="41"/>
  <c r="Z70" i="41"/>
  <c r="Y70" i="41"/>
  <c r="X70" i="41"/>
  <c r="W70" i="41"/>
  <c r="V69" i="41"/>
  <c r="AP69" i="41"/>
  <c r="AO69" i="41"/>
  <c r="AN69" i="41"/>
  <c r="AM69" i="41"/>
  <c r="AL69" i="41"/>
  <c r="AK69" i="41"/>
  <c r="AJ69" i="41"/>
  <c r="AI69" i="41"/>
  <c r="AH69" i="41"/>
  <c r="AG69" i="41"/>
  <c r="AF69" i="41"/>
  <c r="AE69" i="41"/>
  <c r="AD69" i="41"/>
  <c r="AC69" i="41"/>
  <c r="AB69" i="41"/>
  <c r="AA69" i="41"/>
  <c r="Z69" i="41"/>
  <c r="Y69" i="41"/>
  <c r="X69" i="41"/>
  <c r="W69" i="41"/>
  <c r="V68" i="41"/>
  <c r="AP68" i="41"/>
  <c r="AO68" i="41"/>
  <c r="AN68" i="41"/>
  <c r="AM68" i="41"/>
  <c r="AL68" i="41"/>
  <c r="AK68" i="41"/>
  <c r="AJ68" i="41"/>
  <c r="AI68" i="41"/>
  <c r="AH68" i="41"/>
  <c r="AG68" i="41"/>
  <c r="AF68" i="41"/>
  <c r="AE68" i="41"/>
  <c r="AD68" i="41"/>
  <c r="AC68" i="41"/>
  <c r="AB68" i="41"/>
  <c r="AA68" i="41"/>
  <c r="Z68" i="41"/>
  <c r="Y68" i="41"/>
  <c r="X68" i="41"/>
  <c r="W68" i="41"/>
  <c r="V67" i="41"/>
  <c r="AP67" i="41"/>
  <c r="AO67" i="41"/>
  <c r="AN67" i="41"/>
  <c r="AM67" i="41"/>
  <c r="AL67" i="41"/>
  <c r="AK67" i="41"/>
  <c r="AJ67" i="41"/>
  <c r="AI67" i="41"/>
  <c r="AH67" i="41"/>
  <c r="AG67" i="41"/>
  <c r="AF67" i="41"/>
  <c r="AE67" i="41"/>
  <c r="AD67" i="41"/>
  <c r="AC67" i="41"/>
  <c r="AB67" i="41"/>
  <c r="AA67" i="41"/>
  <c r="Z67" i="41"/>
  <c r="Y67" i="41"/>
  <c r="X67" i="41"/>
  <c r="W67" i="41"/>
  <c r="V66" i="41"/>
  <c r="AP66" i="41"/>
  <c r="AO66" i="41"/>
  <c r="AN66" i="41"/>
  <c r="AM66" i="41"/>
  <c r="AL66" i="41"/>
  <c r="AK66" i="41"/>
  <c r="AJ66" i="41"/>
  <c r="AI66" i="41"/>
  <c r="AH66" i="41"/>
  <c r="AG66" i="41"/>
  <c r="AF66" i="41"/>
  <c r="AE66" i="41"/>
  <c r="AD66" i="41"/>
  <c r="AC66" i="41"/>
  <c r="AB66" i="41"/>
  <c r="AA66" i="41"/>
  <c r="Z66" i="41"/>
  <c r="Y66" i="41"/>
  <c r="X66" i="41"/>
  <c r="W66" i="41"/>
  <c r="V65" i="41"/>
  <c r="AP65" i="41"/>
  <c r="AO65" i="41"/>
  <c r="AN65" i="41"/>
  <c r="AM65" i="41"/>
  <c r="AL65" i="41"/>
  <c r="AK65" i="41"/>
  <c r="AJ65" i="41"/>
  <c r="AI65" i="41"/>
  <c r="AH65" i="41"/>
  <c r="AG65" i="41"/>
  <c r="AF65" i="41"/>
  <c r="AE65" i="41"/>
  <c r="AD65" i="41"/>
  <c r="AC65" i="41"/>
  <c r="AB65" i="41"/>
  <c r="AA65" i="41"/>
  <c r="Z65" i="41"/>
  <c r="Y65" i="41"/>
  <c r="X65" i="41"/>
  <c r="W65" i="41"/>
  <c r="V64" i="41"/>
  <c r="AP64" i="41"/>
  <c r="AO64" i="41"/>
  <c r="AN64" i="41"/>
  <c r="AM64" i="41"/>
  <c r="AL64" i="41"/>
  <c r="AK64" i="41"/>
  <c r="AJ64" i="41"/>
  <c r="AI64" i="41"/>
  <c r="AH64" i="41"/>
  <c r="AG64" i="41"/>
  <c r="AF64" i="41"/>
  <c r="AE64" i="41"/>
  <c r="AD64" i="41"/>
  <c r="AC64" i="41"/>
  <c r="AB64" i="41"/>
  <c r="AA64" i="41"/>
  <c r="Z64" i="41"/>
  <c r="Y64" i="41"/>
  <c r="X64" i="41"/>
  <c r="W64" i="41"/>
  <c r="V63" i="41"/>
  <c r="AP63" i="41"/>
  <c r="AO63" i="41"/>
  <c r="AN63" i="41"/>
  <c r="AM63" i="41"/>
  <c r="AL63" i="41"/>
  <c r="AK63" i="41"/>
  <c r="AJ63" i="41"/>
  <c r="AI63" i="41"/>
  <c r="AH63" i="41"/>
  <c r="AG63" i="41"/>
  <c r="AF63" i="41"/>
  <c r="AE63" i="41"/>
  <c r="AD63" i="41"/>
  <c r="AC63" i="41"/>
  <c r="AB63" i="41"/>
  <c r="AA63" i="41"/>
  <c r="Z63" i="41"/>
  <c r="Y63" i="41"/>
  <c r="X63" i="41"/>
  <c r="W63" i="41"/>
  <c r="V62" i="41"/>
  <c r="AP62" i="41"/>
  <c r="AO62" i="41"/>
  <c r="AN62" i="41"/>
  <c r="AM62" i="41"/>
  <c r="AL62" i="41"/>
  <c r="AK62" i="41"/>
  <c r="AJ62" i="41"/>
  <c r="AI62" i="41"/>
  <c r="AH62" i="41"/>
  <c r="AG62" i="41"/>
  <c r="AF62" i="41"/>
  <c r="AE62" i="41"/>
  <c r="AD62" i="41"/>
  <c r="AC62" i="41"/>
  <c r="AB62" i="41"/>
  <c r="AA62" i="41"/>
  <c r="Z62" i="41"/>
  <c r="Y62" i="41"/>
  <c r="X62" i="41"/>
  <c r="W62" i="41"/>
  <c r="V61" i="41"/>
  <c r="AP61" i="41"/>
  <c r="AO61" i="41"/>
  <c r="AN61" i="41"/>
  <c r="AM61" i="41"/>
  <c r="AL61" i="41"/>
  <c r="AK61" i="41"/>
  <c r="AJ61" i="41"/>
  <c r="AI61" i="41"/>
  <c r="AH61" i="41"/>
  <c r="AG61" i="41"/>
  <c r="AF61" i="41"/>
  <c r="AE61" i="41"/>
  <c r="AD61" i="41"/>
  <c r="AC61" i="41"/>
  <c r="AB61" i="41"/>
  <c r="AA61" i="41"/>
  <c r="Z61" i="41"/>
  <c r="Y61" i="41"/>
  <c r="X61" i="41"/>
  <c r="W61" i="41"/>
  <c r="V60" i="41"/>
  <c r="AP60" i="41"/>
  <c r="AO60" i="41"/>
  <c r="AN60" i="41"/>
  <c r="AM60" i="41"/>
  <c r="AL60" i="41"/>
  <c r="AK60" i="41"/>
  <c r="AJ60" i="41"/>
  <c r="AI60" i="41"/>
  <c r="AH60" i="41"/>
  <c r="AG60" i="41"/>
  <c r="AF60" i="41"/>
  <c r="AE60" i="41"/>
  <c r="AD60" i="41"/>
  <c r="AC60" i="41"/>
  <c r="AB60" i="41"/>
  <c r="AA60" i="41"/>
  <c r="Z60" i="41"/>
  <c r="Y60" i="41"/>
  <c r="X60" i="41"/>
  <c r="W60" i="41"/>
  <c r="V59" i="41"/>
  <c r="AP59" i="41"/>
  <c r="AO59" i="41"/>
  <c r="AN59" i="41"/>
  <c r="AM59" i="41"/>
  <c r="AL59" i="41"/>
  <c r="AK59" i="41"/>
  <c r="AJ59" i="41"/>
  <c r="AI59" i="41"/>
  <c r="AH59" i="41"/>
  <c r="AG59" i="41"/>
  <c r="AF59" i="41"/>
  <c r="AE59" i="41"/>
  <c r="AD59" i="41"/>
  <c r="AC59" i="41"/>
  <c r="AB59" i="41"/>
  <c r="AA59" i="41"/>
  <c r="Z59" i="41"/>
  <c r="Y59" i="41"/>
  <c r="X59" i="41"/>
  <c r="W59" i="41"/>
  <c r="V58" i="41"/>
  <c r="AP58" i="41"/>
  <c r="AO58" i="41"/>
  <c r="AN58" i="41"/>
  <c r="AM58" i="41"/>
  <c r="AL58" i="41"/>
  <c r="AK58" i="41"/>
  <c r="AJ58" i="41"/>
  <c r="AI58" i="41"/>
  <c r="AH58" i="41"/>
  <c r="AG58" i="41"/>
  <c r="AF58" i="41"/>
  <c r="AE58" i="41"/>
  <c r="AD58" i="41"/>
  <c r="AC58" i="41"/>
  <c r="AB58" i="41"/>
  <c r="AA58" i="41"/>
  <c r="Z58" i="41"/>
  <c r="Y58" i="41"/>
  <c r="X58" i="41"/>
  <c r="W58" i="41"/>
  <c r="V57" i="41"/>
  <c r="AP57" i="41"/>
  <c r="AO57" i="41"/>
  <c r="AN57" i="41"/>
  <c r="AM57" i="41"/>
  <c r="AL57" i="41"/>
  <c r="AK57" i="41"/>
  <c r="AJ57" i="41"/>
  <c r="AI57" i="41"/>
  <c r="AH57" i="41"/>
  <c r="AG57" i="41"/>
  <c r="AF57" i="41"/>
  <c r="AE57" i="41"/>
  <c r="AD57" i="41"/>
  <c r="AC57" i="41"/>
  <c r="AB57" i="41"/>
  <c r="AA57" i="41"/>
  <c r="Z57" i="41"/>
  <c r="Y57" i="41"/>
  <c r="X57" i="41"/>
  <c r="W57" i="41"/>
  <c r="V56" i="41"/>
  <c r="AP56" i="41"/>
  <c r="AO56" i="41"/>
  <c r="AN56" i="41"/>
  <c r="AM56" i="41"/>
  <c r="AL56" i="41"/>
  <c r="AK56" i="41"/>
  <c r="AJ56" i="41"/>
  <c r="AI56" i="41"/>
  <c r="AH56" i="41"/>
  <c r="AG56" i="41"/>
  <c r="AF56" i="41"/>
  <c r="AE56" i="41"/>
  <c r="AD56" i="41"/>
  <c r="AC56" i="41"/>
  <c r="AB56" i="41"/>
  <c r="AA56" i="41"/>
  <c r="Z56" i="41"/>
  <c r="Y56" i="41"/>
  <c r="X56" i="41"/>
  <c r="W56" i="41"/>
  <c r="V55" i="41"/>
  <c r="AP55" i="41"/>
  <c r="AO55" i="41"/>
  <c r="AN55" i="41"/>
  <c r="AM55" i="41"/>
  <c r="AL55" i="41"/>
  <c r="AK55" i="41"/>
  <c r="AJ55" i="41"/>
  <c r="AI55" i="41"/>
  <c r="AH55" i="41"/>
  <c r="AG55" i="41"/>
  <c r="AF55" i="41"/>
  <c r="AE55" i="41"/>
  <c r="AD55" i="41"/>
  <c r="AC55" i="41"/>
  <c r="AB55" i="41"/>
  <c r="AA55" i="41"/>
  <c r="Z55" i="41"/>
  <c r="Y55" i="41"/>
  <c r="X55" i="41"/>
  <c r="W55" i="41"/>
  <c r="V54" i="41"/>
  <c r="AP54" i="41"/>
  <c r="AO54" i="41"/>
  <c r="AN54" i="41"/>
  <c r="AM54" i="41"/>
  <c r="AL54" i="41"/>
  <c r="AK54" i="41"/>
  <c r="AJ54" i="41"/>
  <c r="AI54" i="41"/>
  <c r="AH54" i="41"/>
  <c r="AG54" i="41"/>
  <c r="AF54" i="41"/>
  <c r="AE54" i="41"/>
  <c r="AD54" i="41"/>
  <c r="AC54" i="41"/>
  <c r="AB54" i="41"/>
  <c r="AA54" i="41"/>
  <c r="Z54" i="41"/>
  <c r="Y54" i="41"/>
  <c r="X54" i="41"/>
  <c r="W54" i="41"/>
  <c r="V53" i="41"/>
  <c r="AP53" i="41"/>
  <c r="AO53" i="41"/>
  <c r="AN53" i="41"/>
  <c r="AM53" i="41"/>
  <c r="AL53" i="41"/>
  <c r="AK53" i="41"/>
  <c r="AJ53" i="41"/>
  <c r="AI53" i="41"/>
  <c r="AH53" i="41"/>
  <c r="AG53" i="41"/>
  <c r="AF53" i="41"/>
  <c r="AE53" i="41"/>
  <c r="AD53" i="41"/>
  <c r="AC53" i="41"/>
  <c r="AB53" i="41"/>
  <c r="AA53" i="41"/>
  <c r="Z53" i="41"/>
  <c r="Y53" i="41"/>
  <c r="X53" i="41"/>
  <c r="W53" i="41"/>
  <c r="V52" i="41"/>
  <c r="AP52" i="41"/>
  <c r="AO52" i="41"/>
  <c r="AN52" i="41"/>
  <c r="AM52" i="41"/>
  <c r="AL52" i="41"/>
  <c r="AK52" i="41"/>
  <c r="AJ52" i="41"/>
  <c r="AI52" i="41"/>
  <c r="AH52" i="41"/>
  <c r="AG52" i="41"/>
  <c r="AF52" i="41"/>
  <c r="AE52" i="41"/>
  <c r="AD52" i="41"/>
  <c r="AC52" i="41"/>
  <c r="AB52" i="41"/>
  <c r="AA52" i="41"/>
  <c r="Z52" i="41"/>
  <c r="Y52" i="41"/>
  <c r="X52" i="41"/>
  <c r="W52" i="41"/>
  <c r="V51" i="41"/>
  <c r="AP51" i="41"/>
  <c r="AO51" i="41"/>
  <c r="AN51" i="41"/>
  <c r="AM51" i="41"/>
  <c r="AL51" i="41"/>
  <c r="AK51" i="41"/>
  <c r="AJ51" i="41"/>
  <c r="AI51" i="41"/>
  <c r="AH51" i="41"/>
  <c r="AG51" i="41"/>
  <c r="AF51" i="41"/>
  <c r="AE51" i="41"/>
  <c r="AD51" i="41"/>
  <c r="AC51" i="41"/>
  <c r="AB51" i="41"/>
  <c r="AA51" i="41"/>
  <c r="Z51" i="41"/>
  <c r="Y51" i="41"/>
  <c r="X51" i="41"/>
  <c r="W51" i="41"/>
  <c r="V50" i="41"/>
  <c r="AP50" i="41"/>
  <c r="AO50" i="41"/>
  <c r="AN50" i="41"/>
  <c r="AM50" i="41"/>
  <c r="AL50" i="41"/>
  <c r="AK50" i="41"/>
  <c r="AJ50" i="41"/>
  <c r="AI50" i="41"/>
  <c r="AH50" i="41"/>
  <c r="AG50" i="41"/>
  <c r="AF50" i="41"/>
  <c r="AE50" i="41"/>
  <c r="AD50" i="41"/>
  <c r="AC50" i="41"/>
  <c r="AB50" i="41"/>
  <c r="AA50" i="41"/>
  <c r="Z50" i="41"/>
  <c r="Y50" i="41"/>
  <c r="X50" i="41"/>
  <c r="W50" i="41"/>
  <c r="V49" i="41"/>
  <c r="AP49" i="41"/>
  <c r="AO49" i="41"/>
  <c r="AN49" i="41"/>
  <c r="AM49" i="41"/>
  <c r="AL49" i="41"/>
  <c r="AK49" i="41"/>
  <c r="AJ49" i="41"/>
  <c r="AI49" i="41"/>
  <c r="AH49" i="41"/>
  <c r="AG49" i="41"/>
  <c r="AF49" i="41"/>
  <c r="AE49" i="41"/>
  <c r="AD49" i="41"/>
  <c r="AC49" i="41"/>
  <c r="AB49" i="41"/>
  <c r="AA49" i="41"/>
  <c r="Z49" i="41"/>
  <c r="Y49" i="41"/>
  <c r="X49" i="41"/>
  <c r="W49" i="41"/>
  <c r="V48" i="41"/>
  <c r="AP48" i="41"/>
  <c r="AO48" i="41"/>
  <c r="AN48" i="41"/>
  <c r="AM48" i="41"/>
  <c r="AL48" i="41"/>
  <c r="AK48" i="41"/>
  <c r="AJ48" i="41"/>
  <c r="AI48" i="41"/>
  <c r="AH48" i="41"/>
  <c r="AG48" i="41"/>
  <c r="AF48" i="41"/>
  <c r="AE48" i="41"/>
  <c r="AD48" i="41"/>
  <c r="AC48" i="41"/>
  <c r="AB48" i="41"/>
  <c r="AA48" i="41"/>
  <c r="Z48" i="41"/>
  <c r="Y48" i="41"/>
  <c r="X48" i="41"/>
  <c r="W48" i="41"/>
  <c r="V47" i="41"/>
  <c r="AP47" i="41"/>
  <c r="AO47" i="41"/>
  <c r="AN47" i="41"/>
  <c r="AM47" i="41"/>
  <c r="AL47" i="41"/>
  <c r="AK47" i="41"/>
  <c r="AJ47" i="41"/>
  <c r="AI47" i="41"/>
  <c r="AH47" i="41"/>
  <c r="AG47" i="41"/>
  <c r="AF47" i="41"/>
  <c r="AE47" i="41"/>
  <c r="AD47" i="41"/>
  <c r="AC47" i="41"/>
  <c r="AB47" i="41"/>
  <c r="AA47" i="41"/>
  <c r="Z47" i="41"/>
  <c r="Y47" i="41"/>
  <c r="X47" i="41"/>
  <c r="W47" i="41"/>
  <c r="V46" i="41"/>
  <c r="AP46" i="41"/>
  <c r="AO46" i="41"/>
  <c r="AN46" i="41"/>
  <c r="AM46" i="41"/>
  <c r="AL46" i="41"/>
  <c r="AK46" i="41"/>
  <c r="AJ46" i="41"/>
  <c r="AI46" i="41"/>
  <c r="AH46" i="41"/>
  <c r="AG46" i="41"/>
  <c r="AF46" i="41"/>
  <c r="AE46" i="41"/>
  <c r="AD46" i="41"/>
  <c r="AC46" i="41"/>
  <c r="AB46" i="41"/>
  <c r="AA46" i="41"/>
  <c r="Z46" i="41"/>
  <c r="Y46" i="41"/>
  <c r="X46" i="41"/>
  <c r="W46" i="41"/>
  <c r="V45" i="41"/>
  <c r="AP45" i="41"/>
  <c r="AO45" i="41"/>
  <c r="AN45" i="41"/>
  <c r="AM45" i="41"/>
  <c r="AL45" i="41"/>
  <c r="AK45" i="41"/>
  <c r="AJ45" i="41"/>
  <c r="AI45" i="41"/>
  <c r="AH45" i="41"/>
  <c r="AG45" i="41"/>
  <c r="AF45" i="41"/>
  <c r="AE45" i="41"/>
  <c r="AD45" i="41"/>
  <c r="AC45" i="41"/>
  <c r="AB45" i="41"/>
  <c r="AA45" i="41"/>
  <c r="Z45" i="41"/>
  <c r="Y45" i="41"/>
  <c r="X45" i="41"/>
  <c r="W45" i="41"/>
  <c r="V44" i="41"/>
  <c r="AP44" i="41"/>
  <c r="AO44" i="41"/>
  <c r="AN44" i="41"/>
  <c r="AM44" i="41"/>
  <c r="AL44" i="41"/>
  <c r="AK44" i="41"/>
  <c r="AJ44" i="41"/>
  <c r="AI44" i="41"/>
  <c r="AH44" i="41"/>
  <c r="AG44" i="41"/>
  <c r="AF44" i="41"/>
  <c r="AE44" i="41"/>
  <c r="AD44" i="41"/>
  <c r="AC44" i="41"/>
  <c r="AB44" i="41"/>
  <c r="AA44" i="41"/>
  <c r="Z44" i="41"/>
  <c r="Y44" i="41"/>
  <c r="X44" i="41"/>
  <c r="W44" i="41"/>
  <c r="V43" i="41"/>
  <c r="AP43" i="41"/>
  <c r="AO43" i="41"/>
  <c r="AN43" i="41"/>
  <c r="AM43" i="41"/>
  <c r="AL43" i="41"/>
  <c r="AK43" i="41"/>
  <c r="AJ43" i="41"/>
  <c r="AI43" i="41"/>
  <c r="AH43" i="41"/>
  <c r="AG43" i="41"/>
  <c r="AF43" i="41"/>
  <c r="AE43" i="41"/>
  <c r="AD43" i="41"/>
  <c r="AC43" i="41"/>
  <c r="AB43" i="41"/>
  <c r="AA43" i="41"/>
  <c r="Z43" i="41"/>
  <c r="Y43" i="41"/>
  <c r="X43" i="41"/>
  <c r="W43" i="41"/>
  <c r="V42" i="41"/>
  <c r="AP42" i="41"/>
  <c r="AO42" i="41"/>
  <c r="AN42" i="41"/>
  <c r="AM42" i="41"/>
  <c r="AL42" i="41"/>
  <c r="AK42" i="41"/>
  <c r="AJ42" i="41"/>
  <c r="AI42" i="41"/>
  <c r="AH42" i="41"/>
  <c r="AG42" i="41"/>
  <c r="AF42" i="41"/>
  <c r="AE42" i="41"/>
  <c r="AD42" i="41"/>
  <c r="AC42" i="41"/>
  <c r="AB42" i="41"/>
  <c r="AA42" i="41"/>
  <c r="Z42" i="41"/>
  <c r="Y42" i="41"/>
  <c r="X42" i="41"/>
  <c r="W42" i="41"/>
  <c r="V41" i="41"/>
  <c r="AP41" i="41"/>
  <c r="AO41" i="41"/>
  <c r="AN41" i="41"/>
  <c r="AM41" i="41"/>
  <c r="AL41" i="41"/>
  <c r="AK41" i="41"/>
  <c r="AJ41" i="41"/>
  <c r="AI41" i="41"/>
  <c r="AH41" i="41"/>
  <c r="AG41" i="41"/>
  <c r="AF41" i="41"/>
  <c r="AE41" i="41"/>
  <c r="AD41" i="41"/>
  <c r="AC41" i="41"/>
  <c r="AB41" i="41"/>
  <c r="AA41" i="41"/>
  <c r="Z41" i="41"/>
  <c r="Y41" i="41"/>
  <c r="X41" i="41"/>
  <c r="W41" i="41"/>
  <c r="V40" i="41"/>
  <c r="AP40" i="41"/>
  <c r="AO40" i="41"/>
  <c r="AN40" i="41"/>
  <c r="AM40" i="41"/>
  <c r="AL40" i="41"/>
  <c r="AK40" i="41"/>
  <c r="AJ40" i="41"/>
  <c r="AI40" i="41"/>
  <c r="AH40" i="41"/>
  <c r="AG40" i="41"/>
  <c r="AF40" i="41"/>
  <c r="AE40" i="41"/>
  <c r="AD40" i="41"/>
  <c r="AC40" i="41"/>
  <c r="AB40" i="41"/>
  <c r="AA40" i="41"/>
  <c r="Z40" i="41"/>
  <c r="Y40" i="41"/>
  <c r="X40" i="41"/>
  <c r="W40" i="41"/>
  <c r="V39" i="41"/>
  <c r="AP39" i="41"/>
  <c r="AO39" i="41"/>
  <c r="AN39" i="41"/>
  <c r="AM39" i="41"/>
  <c r="AL39" i="41"/>
  <c r="AK39" i="41"/>
  <c r="AJ39" i="41"/>
  <c r="AI39" i="41"/>
  <c r="AH39" i="41"/>
  <c r="AG39" i="41"/>
  <c r="AF39" i="41"/>
  <c r="AE39" i="41"/>
  <c r="AD39" i="41"/>
  <c r="AC39" i="41"/>
  <c r="AB39" i="41"/>
  <c r="AA39" i="41"/>
  <c r="Z39" i="41"/>
  <c r="Y39" i="41"/>
  <c r="X39" i="41"/>
  <c r="W39" i="41"/>
  <c r="V38" i="41"/>
  <c r="AP38" i="41"/>
  <c r="AO38" i="41"/>
  <c r="AN38" i="41"/>
  <c r="AM38" i="41"/>
  <c r="AL38" i="41"/>
  <c r="AK38" i="41"/>
  <c r="AJ38" i="41"/>
  <c r="AI38" i="41"/>
  <c r="AH38" i="41"/>
  <c r="AG38" i="41"/>
  <c r="AF38" i="41"/>
  <c r="AE38" i="41"/>
  <c r="AD38" i="41"/>
  <c r="AC38" i="41"/>
  <c r="AB38" i="41"/>
  <c r="AA38" i="41"/>
  <c r="Z38" i="41"/>
  <c r="Y38" i="41"/>
  <c r="X38" i="41"/>
  <c r="W38" i="41"/>
  <c r="V37" i="41"/>
  <c r="AP37" i="41"/>
  <c r="AO37" i="41"/>
  <c r="AN37" i="41"/>
  <c r="AM37" i="41"/>
  <c r="AL37" i="41"/>
  <c r="AK37" i="41"/>
  <c r="AJ37" i="41"/>
  <c r="AI37" i="41"/>
  <c r="AH37" i="41"/>
  <c r="AG37" i="41"/>
  <c r="AF37" i="41"/>
  <c r="AE37" i="41"/>
  <c r="AD37" i="41"/>
  <c r="AC37" i="41"/>
  <c r="AB37" i="41"/>
  <c r="AA37" i="41"/>
  <c r="Z37" i="41"/>
  <c r="Y37" i="41"/>
  <c r="X37" i="41"/>
  <c r="W37" i="41"/>
  <c r="V36" i="41"/>
  <c r="AP36" i="41"/>
  <c r="AO36" i="41"/>
  <c r="AN36" i="41"/>
  <c r="AM36" i="41"/>
  <c r="AL36" i="41"/>
  <c r="AK36" i="41"/>
  <c r="AJ36" i="41"/>
  <c r="AI36" i="41"/>
  <c r="AH36" i="41"/>
  <c r="AG36" i="41"/>
  <c r="AF36" i="41"/>
  <c r="AE36" i="41"/>
  <c r="AD36" i="41"/>
  <c r="AC36" i="41"/>
  <c r="AB36" i="41"/>
  <c r="AA36" i="41"/>
  <c r="Z36" i="41"/>
  <c r="Y36" i="41"/>
  <c r="X36" i="41"/>
  <c r="W36" i="41"/>
  <c r="V35" i="41"/>
  <c r="AP35" i="41"/>
  <c r="AO35" i="41"/>
  <c r="AN35" i="41"/>
  <c r="AM35" i="41"/>
  <c r="AL35" i="41"/>
  <c r="AK35" i="41"/>
  <c r="AJ35" i="41"/>
  <c r="AI35" i="41"/>
  <c r="AH35" i="41"/>
  <c r="AG35" i="41"/>
  <c r="AF35" i="41"/>
  <c r="AE35" i="41"/>
  <c r="AD35" i="41"/>
  <c r="AC35" i="41"/>
  <c r="AB35" i="41"/>
  <c r="AA35" i="41"/>
  <c r="Z35" i="41"/>
  <c r="Y35" i="41"/>
  <c r="X35" i="41"/>
  <c r="W35" i="41"/>
  <c r="V34" i="41"/>
  <c r="AP34" i="41"/>
  <c r="AO34" i="41"/>
  <c r="AN34" i="41"/>
  <c r="AM34" i="41"/>
  <c r="AL34" i="41"/>
  <c r="AK34" i="41"/>
  <c r="AJ34" i="41"/>
  <c r="AI34" i="41"/>
  <c r="AH34" i="41"/>
  <c r="AG34" i="41"/>
  <c r="AF34" i="41"/>
  <c r="AE34" i="41"/>
  <c r="AD34" i="41"/>
  <c r="AC34" i="41"/>
  <c r="AB34" i="41"/>
  <c r="AA34" i="41"/>
  <c r="Z34" i="41"/>
  <c r="Y34" i="41"/>
  <c r="X34" i="41"/>
  <c r="W34" i="41"/>
  <c r="V33" i="41"/>
  <c r="AP33" i="41"/>
  <c r="AO33" i="41"/>
  <c r="AN33" i="41"/>
  <c r="AM33" i="41"/>
  <c r="AL33" i="41"/>
  <c r="AK33" i="41"/>
  <c r="AJ33" i="41"/>
  <c r="AI33" i="41"/>
  <c r="AH33" i="41"/>
  <c r="AG33" i="41"/>
  <c r="AF33" i="41"/>
  <c r="AE33" i="41"/>
  <c r="AD33" i="41"/>
  <c r="AC33" i="41"/>
  <c r="AB33" i="41"/>
  <c r="AA33" i="41"/>
  <c r="Z33" i="41"/>
  <c r="Y33" i="41"/>
  <c r="X33" i="41"/>
  <c r="W33" i="41"/>
  <c r="V32" i="41"/>
  <c r="AP32" i="41"/>
  <c r="AO32" i="41"/>
  <c r="AN32" i="41"/>
  <c r="AM32" i="41"/>
  <c r="AL32" i="41"/>
  <c r="AK32" i="41"/>
  <c r="AJ32" i="41"/>
  <c r="AI32" i="41"/>
  <c r="AH32" i="41"/>
  <c r="AG32" i="41"/>
  <c r="AF32" i="41"/>
  <c r="AE32" i="41"/>
  <c r="AD32" i="41"/>
  <c r="AC32" i="41"/>
  <c r="AB32" i="41"/>
  <c r="AA32" i="41"/>
  <c r="Z32" i="41"/>
  <c r="Y32" i="41"/>
  <c r="X32" i="41"/>
  <c r="W32" i="41"/>
  <c r="V31" i="41"/>
  <c r="AP31" i="41"/>
  <c r="AO31" i="41"/>
  <c r="AN31" i="41"/>
  <c r="AM31" i="41"/>
  <c r="AL31" i="41"/>
  <c r="AK31" i="41"/>
  <c r="AJ31" i="41"/>
  <c r="AI31" i="41"/>
  <c r="AH31" i="41"/>
  <c r="AG31" i="41"/>
  <c r="AF31" i="41"/>
  <c r="AE31" i="41"/>
  <c r="AD31" i="41"/>
  <c r="AC31" i="41"/>
  <c r="AB31" i="41"/>
  <c r="AA31" i="41"/>
  <c r="Z31" i="41"/>
  <c r="Y31" i="41"/>
  <c r="X31" i="41"/>
  <c r="W31" i="41"/>
  <c r="V30" i="41"/>
  <c r="AP30" i="41"/>
  <c r="AO30" i="41"/>
  <c r="AN30" i="41"/>
  <c r="AM30" i="41"/>
  <c r="AL30" i="41"/>
  <c r="AK30" i="41"/>
  <c r="AJ30" i="41"/>
  <c r="AI30" i="41"/>
  <c r="AH30" i="41"/>
  <c r="AG30" i="41"/>
  <c r="AF30" i="41"/>
  <c r="AE30" i="41"/>
  <c r="AD30" i="41"/>
  <c r="AC30" i="41"/>
  <c r="AB30" i="41"/>
  <c r="AA30" i="41"/>
  <c r="Z30" i="41"/>
  <c r="Y30" i="41"/>
  <c r="X30" i="41"/>
  <c r="W30" i="41"/>
  <c r="V29" i="41"/>
  <c r="AP29" i="41"/>
  <c r="AO29" i="41"/>
  <c r="AN29" i="41"/>
  <c r="AM29" i="41"/>
  <c r="AL29" i="41"/>
  <c r="AK29" i="41"/>
  <c r="AJ29" i="41"/>
  <c r="AI29" i="41"/>
  <c r="AH29" i="41"/>
  <c r="AG29" i="41"/>
  <c r="AF29" i="41"/>
  <c r="AE29" i="41"/>
  <c r="AD29" i="41"/>
  <c r="AC29" i="41"/>
  <c r="AB29" i="41"/>
  <c r="AA29" i="41"/>
  <c r="Z29" i="41"/>
  <c r="Y29" i="41"/>
  <c r="X29" i="41"/>
  <c r="W29" i="41"/>
  <c r="V28" i="41"/>
  <c r="AP28" i="41"/>
  <c r="AO28" i="41"/>
  <c r="AN28" i="41"/>
  <c r="AM28" i="41"/>
  <c r="AL28" i="41"/>
  <c r="AK28" i="41"/>
  <c r="AJ28" i="41"/>
  <c r="AI28" i="41"/>
  <c r="AH28" i="41"/>
  <c r="AG28" i="41"/>
  <c r="AF28" i="41"/>
  <c r="AE28" i="41"/>
  <c r="AD28" i="41"/>
  <c r="AC28" i="41"/>
  <c r="AB28" i="41"/>
  <c r="AA28" i="41"/>
  <c r="Z28" i="41"/>
  <c r="Y28" i="41"/>
  <c r="X28" i="41"/>
  <c r="W28" i="41"/>
  <c r="V27" i="41"/>
  <c r="AP27" i="41"/>
  <c r="AO27" i="41"/>
  <c r="AN27" i="41"/>
  <c r="AM27" i="41"/>
  <c r="AL27" i="41"/>
  <c r="AK27" i="41"/>
  <c r="AJ27" i="41"/>
  <c r="AI27" i="41"/>
  <c r="AH27" i="41"/>
  <c r="AG27" i="41"/>
  <c r="AF27" i="41"/>
  <c r="AE27" i="41"/>
  <c r="AD27" i="41"/>
  <c r="AC27" i="41"/>
  <c r="AB27" i="41"/>
  <c r="AA27" i="41"/>
  <c r="Z27" i="41"/>
  <c r="Y27" i="41"/>
  <c r="X27" i="41"/>
  <c r="W27" i="41"/>
  <c r="V26" i="41"/>
  <c r="AP26" i="41"/>
  <c r="AO26" i="41"/>
  <c r="AN26" i="41"/>
  <c r="AM26" i="41"/>
  <c r="AL26" i="41"/>
  <c r="AK26" i="41"/>
  <c r="AJ26" i="41"/>
  <c r="AI26" i="41"/>
  <c r="AH26" i="41"/>
  <c r="AG26" i="41"/>
  <c r="AF26" i="41"/>
  <c r="AE26" i="41"/>
  <c r="AD26" i="41"/>
  <c r="AC26" i="41"/>
  <c r="AB26" i="41"/>
  <c r="AA26" i="41"/>
  <c r="Z26" i="41"/>
  <c r="Y26" i="41"/>
  <c r="X26" i="41"/>
  <c r="W26" i="41"/>
  <c r="V25" i="41"/>
  <c r="AP25" i="41"/>
  <c r="AO25" i="41"/>
  <c r="AN25" i="41"/>
  <c r="AM25" i="41"/>
  <c r="AL25" i="41"/>
  <c r="AK25" i="41"/>
  <c r="AJ25" i="41"/>
  <c r="AI25" i="41"/>
  <c r="AH25" i="41"/>
  <c r="AG25" i="41"/>
  <c r="AF25" i="41"/>
  <c r="AE25" i="41"/>
  <c r="AD25" i="41"/>
  <c r="AC25" i="41"/>
  <c r="AB25" i="41"/>
  <c r="AA25" i="41"/>
  <c r="Z25" i="41"/>
  <c r="Y25" i="41"/>
  <c r="X25" i="41"/>
  <c r="W25" i="41"/>
  <c r="V24" i="41"/>
  <c r="AP24" i="41"/>
  <c r="AO24" i="41"/>
  <c r="AN24" i="41"/>
  <c r="AM24" i="41"/>
  <c r="AL24" i="41"/>
  <c r="AK24" i="41"/>
  <c r="AJ24" i="41"/>
  <c r="AI24" i="41"/>
  <c r="AH24" i="41"/>
  <c r="AG24" i="41"/>
  <c r="AF24" i="41"/>
  <c r="AE24" i="41"/>
  <c r="AD24" i="41"/>
  <c r="AC24" i="41"/>
  <c r="AB24" i="41"/>
  <c r="AA24" i="41"/>
  <c r="Z24" i="41"/>
  <c r="Y24" i="41"/>
  <c r="X24" i="41"/>
  <c r="W24" i="41"/>
  <c r="V23" i="41"/>
  <c r="AP23" i="41"/>
  <c r="AO23" i="41"/>
  <c r="AN23" i="41"/>
  <c r="AM23" i="41"/>
  <c r="AL23" i="41"/>
  <c r="AK23" i="41"/>
  <c r="AJ23" i="41"/>
  <c r="AI23" i="41"/>
  <c r="AH23" i="41"/>
  <c r="AG23" i="41"/>
  <c r="AF23" i="41"/>
  <c r="AE23" i="41"/>
  <c r="AD23" i="41"/>
  <c r="AC23" i="41"/>
  <c r="AB23" i="41"/>
  <c r="AA23" i="41"/>
  <c r="Z23" i="41"/>
  <c r="Y23" i="41"/>
  <c r="X23" i="41"/>
  <c r="W23" i="41"/>
  <c r="V22" i="41"/>
  <c r="AP22" i="41"/>
  <c r="AO22" i="41"/>
  <c r="AN22" i="41"/>
  <c r="AM22" i="41"/>
  <c r="AL22" i="41"/>
  <c r="AK22" i="41"/>
  <c r="AJ22" i="41"/>
  <c r="AI22" i="41"/>
  <c r="AH22" i="41"/>
  <c r="AG22" i="41"/>
  <c r="AF22" i="41"/>
  <c r="AE22" i="41"/>
  <c r="AD22" i="41"/>
  <c r="AC22" i="41"/>
  <c r="AB22" i="41"/>
  <c r="AA22" i="41"/>
  <c r="Z22" i="41"/>
  <c r="Y22" i="41"/>
  <c r="X22" i="41"/>
  <c r="W22" i="41"/>
  <c r="V21" i="41"/>
  <c r="AP21" i="41"/>
  <c r="AO21" i="41"/>
  <c r="AN21" i="41"/>
  <c r="AM21" i="41"/>
  <c r="AL21" i="41"/>
  <c r="AK21" i="41"/>
  <c r="AJ21" i="41"/>
  <c r="AI21" i="41"/>
  <c r="AH21" i="41"/>
  <c r="AG21" i="41"/>
  <c r="AF21" i="41"/>
  <c r="AE21" i="41"/>
  <c r="AD21" i="41"/>
  <c r="AC21" i="41"/>
  <c r="AB21" i="41"/>
  <c r="AA21" i="41"/>
  <c r="Z21" i="41"/>
  <c r="Y21" i="41"/>
  <c r="X21" i="41"/>
  <c r="W21" i="41"/>
  <c r="V20" i="41"/>
  <c r="AP20" i="41"/>
  <c r="AO20" i="41"/>
  <c r="AN20" i="41"/>
  <c r="AM20" i="41"/>
  <c r="AL20" i="41"/>
  <c r="AK20" i="41"/>
  <c r="AJ20" i="41"/>
  <c r="AI20" i="41"/>
  <c r="AH20" i="41"/>
  <c r="AG20" i="41"/>
  <c r="AF20" i="41"/>
  <c r="AE20" i="41"/>
  <c r="AD20" i="41"/>
  <c r="AC20" i="41"/>
  <c r="AB20" i="41"/>
  <c r="AA20" i="41"/>
  <c r="Z20" i="41"/>
  <c r="Y20" i="41"/>
  <c r="X20" i="41"/>
  <c r="W20" i="41"/>
  <c r="V19" i="41"/>
  <c r="AP19" i="41"/>
  <c r="AO19" i="41"/>
  <c r="AN19" i="41"/>
  <c r="AM19" i="41"/>
  <c r="AL19" i="41"/>
  <c r="AK19" i="41"/>
  <c r="AJ19" i="41"/>
  <c r="AI19" i="41"/>
  <c r="AH19" i="41"/>
  <c r="AG19" i="41"/>
  <c r="AF19" i="41"/>
  <c r="AE19" i="41"/>
  <c r="AD19" i="41"/>
  <c r="AC19" i="41"/>
  <c r="AB19" i="41"/>
  <c r="AA19" i="41"/>
  <c r="Z19" i="41"/>
  <c r="Y19" i="41"/>
  <c r="X19" i="41"/>
  <c r="W19" i="41"/>
  <c r="V18" i="41"/>
  <c r="AP18" i="41"/>
  <c r="AO18" i="41"/>
  <c r="AN18" i="41"/>
  <c r="AM18" i="41"/>
  <c r="AL18" i="41"/>
  <c r="AK18" i="41"/>
  <c r="AJ18" i="41"/>
  <c r="AI18" i="41"/>
  <c r="AH18" i="41"/>
  <c r="AG18" i="41"/>
  <c r="AF18" i="41"/>
  <c r="AE18" i="41"/>
  <c r="AD18" i="41"/>
  <c r="AC18" i="41"/>
  <c r="AB18" i="41"/>
  <c r="AA18" i="41"/>
  <c r="Z18" i="41"/>
  <c r="Y18" i="41"/>
  <c r="X18" i="41"/>
  <c r="W18" i="41"/>
  <c r="V17" i="41"/>
  <c r="AP17" i="41"/>
  <c r="AO17" i="41"/>
  <c r="AN17" i="41"/>
  <c r="AM17" i="41"/>
  <c r="AL17" i="41"/>
  <c r="AK17" i="41"/>
  <c r="AJ17" i="41"/>
  <c r="AI17" i="41"/>
  <c r="AH17" i="41"/>
  <c r="AG17" i="41"/>
  <c r="AF17" i="41"/>
  <c r="AE17" i="41"/>
  <c r="AD17" i="41"/>
  <c r="AC17" i="41"/>
  <c r="AB17" i="41"/>
  <c r="AA17" i="41"/>
  <c r="Z17" i="41"/>
  <c r="Y17" i="41"/>
  <c r="X17" i="41"/>
  <c r="W17" i="41"/>
  <c r="V16" i="41"/>
  <c r="AP16" i="41"/>
  <c r="AO16" i="41"/>
  <c r="AN16" i="41"/>
  <c r="AM16" i="41"/>
  <c r="AL16" i="41"/>
  <c r="AK16" i="41"/>
  <c r="AJ16" i="41"/>
  <c r="AI16" i="41"/>
  <c r="AH16" i="41"/>
  <c r="AG16" i="41"/>
  <c r="AF16" i="41"/>
  <c r="AE16" i="41"/>
  <c r="AD16" i="41"/>
  <c r="AC16" i="41"/>
  <c r="AB16" i="41"/>
  <c r="AA16" i="41"/>
  <c r="Z16" i="41"/>
  <c r="Y16" i="41"/>
  <c r="X16" i="41"/>
  <c r="W16" i="41"/>
  <c r="V15" i="41"/>
  <c r="AP15" i="41"/>
  <c r="AO15" i="41"/>
  <c r="AN15" i="41"/>
  <c r="AM15" i="41"/>
  <c r="AL15" i="41"/>
  <c r="AK15" i="41"/>
  <c r="AJ15" i="41"/>
  <c r="AI15" i="41"/>
  <c r="AH15" i="41"/>
  <c r="AG15" i="41"/>
  <c r="AF15" i="41"/>
  <c r="AE15" i="41"/>
  <c r="AD15" i="41"/>
  <c r="AC15" i="41"/>
  <c r="AB15" i="41"/>
  <c r="AA15" i="41"/>
  <c r="Z15" i="41"/>
  <c r="Y15" i="41"/>
  <c r="X15" i="41"/>
  <c r="W15" i="41"/>
  <c r="V14" i="41"/>
  <c r="AP14" i="41"/>
  <c r="AO14" i="41"/>
  <c r="AN14" i="41"/>
  <c r="AM14" i="41"/>
  <c r="AL14" i="41"/>
  <c r="AK14" i="41"/>
  <c r="AJ14" i="41"/>
  <c r="AI14" i="41"/>
  <c r="AH14" i="41"/>
  <c r="AG14" i="41"/>
  <c r="AF14" i="41"/>
  <c r="AE14" i="41"/>
  <c r="AD14" i="41"/>
  <c r="AC14" i="41"/>
  <c r="AB14" i="41"/>
  <c r="AA14" i="41"/>
  <c r="Z14" i="41"/>
  <c r="Y14" i="41"/>
  <c r="X14" i="41"/>
  <c r="W14" i="41"/>
  <c r="V13" i="41"/>
  <c r="AP13" i="41"/>
  <c r="AO13" i="41"/>
  <c r="AN13" i="41"/>
  <c r="AM13" i="41"/>
  <c r="AL13" i="41"/>
  <c r="AK13" i="41"/>
  <c r="AJ13" i="41"/>
  <c r="AI13" i="41"/>
  <c r="AH13" i="41"/>
  <c r="AG13" i="41"/>
  <c r="AF13" i="41"/>
  <c r="AE13" i="41"/>
  <c r="AD13" i="41"/>
  <c r="AC13" i="41"/>
  <c r="AB13" i="41"/>
  <c r="AA13" i="41"/>
  <c r="Z13" i="41"/>
  <c r="Y13" i="41"/>
  <c r="X13" i="41"/>
  <c r="W13" i="41"/>
  <c r="V12" i="41"/>
  <c r="AP12" i="41"/>
  <c r="AO12" i="41"/>
  <c r="AN12" i="41"/>
  <c r="AM12" i="41"/>
  <c r="AL12" i="41"/>
  <c r="AK12" i="41"/>
  <c r="AJ12" i="41"/>
  <c r="AI12" i="41"/>
  <c r="AH12" i="41"/>
  <c r="AG12" i="41"/>
  <c r="AF12" i="41"/>
  <c r="AE12" i="41"/>
  <c r="AD12" i="41"/>
  <c r="AC12" i="41"/>
  <c r="AB12" i="41"/>
  <c r="AA12" i="41"/>
  <c r="Z12" i="41"/>
  <c r="Y12" i="41"/>
  <c r="X12" i="41"/>
  <c r="W12" i="41"/>
  <c r="V11" i="41"/>
  <c r="AP11" i="41"/>
  <c r="AO11" i="41"/>
  <c r="AN11" i="41"/>
  <c r="AM11" i="41"/>
  <c r="AL11" i="41"/>
  <c r="AK11" i="41"/>
  <c r="AJ11" i="41"/>
  <c r="AI11" i="41"/>
  <c r="AH11" i="41"/>
  <c r="AG11" i="41"/>
  <c r="AF11" i="41"/>
  <c r="AE11" i="41"/>
  <c r="AD11" i="41"/>
  <c r="AC11" i="41"/>
  <c r="AB11" i="41"/>
  <c r="AA11" i="41"/>
  <c r="Z11" i="41"/>
  <c r="Y11" i="41"/>
  <c r="X11" i="41"/>
  <c r="W11" i="41"/>
  <c r="V10" i="41"/>
  <c r="AP10" i="41"/>
  <c r="AO10" i="41"/>
  <c r="AN10" i="41"/>
  <c r="AM10" i="41"/>
  <c r="AL10" i="41"/>
  <c r="AK10" i="41"/>
  <c r="AJ10" i="41"/>
  <c r="AI10" i="41"/>
  <c r="AH10" i="41"/>
  <c r="AG10" i="41"/>
  <c r="AF10" i="41"/>
  <c r="AE10" i="41"/>
  <c r="AD10" i="41"/>
  <c r="AC10" i="41"/>
  <c r="AB10" i="41"/>
  <c r="AA10" i="41"/>
  <c r="Z10" i="41"/>
  <c r="Y10" i="41"/>
  <c r="X10" i="41"/>
  <c r="W10" i="41"/>
  <c r="V9" i="41"/>
  <c r="AP9" i="41"/>
  <c r="AO9" i="41"/>
  <c r="AN9" i="41"/>
  <c r="AM9" i="41"/>
  <c r="AL9" i="41"/>
  <c r="AK9" i="41"/>
  <c r="AJ9" i="41"/>
  <c r="AI9" i="41"/>
  <c r="AH9" i="41"/>
  <c r="AG9" i="41"/>
  <c r="AF9" i="41"/>
  <c r="AE9" i="41"/>
  <c r="AD9" i="41"/>
  <c r="AC9" i="41"/>
  <c r="AB9" i="41"/>
  <c r="AA9" i="41"/>
  <c r="Z9" i="41"/>
  <c r="Y9" i="41"/>
  <c r="X9" i="41"/>
  <c r="W9" i="41"/>
  <c r="V8" i="41"/>
  <c r="AP8" i="41"/>
  <c r="AO8" i="41"/>
  <c r="AN8" i="41"/>
  <c r="AM8" i="41"/>
  <c r="AL8" i="41"/>
  <c r="AK8" i="41"/>
  <c r="AJ8" i="41"/>
  <c r="AI8" i="41"/>
  <c r="AH8" i="41"/>
  <c r="AG8" i="41"/>
  <c r="AF8" i="41"/>
  <c r="AE8" i="41"/>
  <c r="AD8" i="41"/>
  <c r="AC8" i="41"/>
  <c r="AB8" i="41"/>
  <c r="AA8" i="41"/>
  <c r="Z8" i="41"/>
  <c r="Y8" i="41"/>
  <c r="X8" i="41"/>
  <c r="W8" i="41"/>
  <c r="V7" i="41"/>
  <c r="AP7" i="41"/>
  <c r="AO7" i="41"/>
  <c r="AN7" i="41"/>
  <c r="AM7" i="41"/>
  <c r="AL7" i="41"/>
  <c r="AK7" i="41"/>
  <c r="AJ7" i="41"/>
  <c r="AI7" i="41"/>
  <c r="AH7" i="41"/>
  <c r="AG7" i="41"/>
  <c r="AF7" i="41"/>
  <c r="AE7" i="41"/>
  <c r="AD7" i="41"/>
  <c r="AC7" i="41"/>
  <c r="AB7" i="41"/>
  <c r="AA7" i="41"/>
  <c r="Z7" i="41"/>
  <c r="Y7" i="41"/>
  <c r="X7" i="41"/>
  <c r="W7" i="41"/>
  <c r="V6" i="41"/>
  <c r="AP6" i="41"/>
  <c r="AO6" i="41"/>
  <c r="AN6" i="41"/>
  <c r="AM6" i="41"/>
  <c r="AL6" i="41"/>
  <c r="AK6" i="41"/>
  <c r="AJ6" i="41"/>
  <c r="AI6" i="41"/>
  <c r="AH6" i="41"/>
  <c r="AG6" i="41"/>
  <c r="AF6" i="41"/>
  <c r="AE6" i="41"/>
  <c r="AD6" i="41"/>
  <c r="AC6" i="41"/>
  <c r="AB6" i="41"/>
  <c r="AA6" i="41"/>
  <c r="Z6" i="41"/>
  <c r="Y6" i="41"/>
  <c r="X6" i="41"/>
  <c r="W6" i="41"/>
  <c r="V5" i="41"/>
  <c r="AP5" i="41"/>
  <c r="AO5" i="41"/>
  <c r="AN5" i="41"/>
  <c r="AM5" i="41"/>
  <c r="AL5" i="41"/>
  <c r="AK5" i="41"/>
  <c r="AJ5" i="41"/>
  <c r="AI5" i="41"/>
  <c r="AH5" i="41"/>
  <c r="AG5" i="41"/>
  <c r="AF5" i="41"/>
  <c r="AE5" i="41"/>
  <c r="AD5" i="41"/>
  <c r="AC5" i="41"/>
  <c r="AB5" i="41"/>
  <c r="AA5" i="41"/>
  <c r="Z5" i="41"/>
  <c r="Y5" i="41"/>
  <c r="X5" i="41"/>
  <c r="W5" i="41"/>
  <c r="V4" i="41"/>
  <c r="AP4" i="41"/>
  <c r="AO4" i="41"/>
  <c r="AN4" i="41"/>
  <c r="AM4" i="41"/>
  <c r="AL4" i="41"/>
  <c r="AK4" i="41"/>
  <c r="AJ4" i="41"/>
  <c r="AI4" i="41"/>
  <c r="AH4" i="41"/>
  <c r="AG4" i="41"/>
  <c r="AF4" i="41"/>
  <c r="AE4" i="41"/>
  <c r="AD4" i="41"/>
  <c r="AC4" i="41"/>
  <c r="AB4" i="41"/>
  <c r="AA4" i="41"/>
  <c r="Z4" i="41"/>
  <c r="Y4" i="41"/>
  <c r="X4" i="41"/>
  <c r="W4" i="41"/>
  <c r="V3" i="41"/>
  <c r="AP3" i="41"/>
  <c r="AO3" i="41"/>
  <c r="AN3" i="41"/>
  <c r="AM3" i="41"/>
  <c r="AL3" i="41"/>
  <c r="AK3" i="41"/>
  <c r="AJ3" i="41"/>
  <c r="AI3" i="41"/>
  <c r="AH3" i="41"/>
  <c r="AG3" i="41"/>
  <c r="AF3" i="41"/>
  <c r="AE3" i="41"/>
  <c r="AD3" i="41"/>
  <c r="AC3" i="41"/>
  <c r="AB3" i="41"/>
  <c r="AA3" i="41"/>
  <c r="Z3" i="41"/>
  <c r="Y3" i="41"/>
  <c r="X3" i="41"/>
  <c r="W3" i="41"/>
  <c r="V2" i="41"/>
  <c r="AP2" i="41"/>
  <c r="AO2" i="41"/>
  <c r="AN2" i="41"/>
  <c r="AM2" i="41"/>
  <c r="AL2" i="41"/>
  <c r="AK2" i="41"/>
  <c r="AJ2" i="41"/>
  <c r="AI2" i="41"/>
  <c r="AH2" i="41"/>
  <c r="AG2" i="41"/>
  <c r="AF2" i="41"/>
  <c r="AE2" i="41"/>
  <c r="AD2" i="41"/>
  <c r="AC2" i="41"/>
  <c r="AB2" i="41"/>
  <c r="AA2" i="41"/>
  <c r="Z2" i="41"/>
  <c r="Y2" i="41"/>
  <c r="X2" i="41"/>
  <c r="W2" i="41"/>
  <c r="V177" i="40"/>
  <c r="AP177" i="40"/>
  <c r="AO177" i="40"/>
  <c r="AN177" i="40"/>
  <c r="AM177" i="40"/>
  <c r="AL177" i="40"/>
  <c r="AK177" i="40"/>
  <c r="AJ177" i="40"/>
  <c r="AI177" i="40"/>
  <c r="AH177" i="40"/>
  <c r="AG177" i="40"/>
  <c r="AF177" i="40"/>
  <c r="AE177" i="40"/>
  <c r="AD177" i="40"/>
  <c r="AC177" i="40"/>
  <c r="AB177" i="40"/>
  <c r="AA177" i="40"/>
  <c r="Z177" i="40"/>
  <c r="Y177" i="40"/>
  <c r="X177" i="40"/>
  <c r="W177" i="40"/>
  <c r="V176" i="40"/>
  <c r="AP176" i="40"/>
  <c r="AO176" i="40"/>
  <c r="AN176" i="40"/>
  <c r="AM176" i="40"/>
  <c r="AL176" i="40"/>
  <c r="AK176" i="40"/>
  <c r="AJ176" i="40"/>
  <c r="AI176" i="40"/>
  <c r="AH176" i="40"/>
  <c r="AG176" i="40"/>
  <c r="AF176" i="40"/>
  <c r="AE176" i="40"/>
  <c r="AD176" i="40"/>
  <c r="AC176" i="40"/>
  <c r="AB176" i="40"/>
  <c r="AA176" i="40"/>
  <c r="Z176" i="40"/>
  <c r="Y176" i="40"/>
  <c r="X176" i="40"/>
  <c r="W176" i="40"/>
  <c r="V175" i="40"/>
  <c r="AP175" i="40"/>
  <c r="AO175" i="40"/>
  <c r="AN175" i="40"/>
  <c r="AM175" i="40"/>
  <c r="AL175" i="40"/>
  <c r="AK175" i="40"/>
  <c r="AJ175" i="40"/>
  <c r="AI175" i="40"/>
  <c r="AH175" i="40"/>
  <c r="AG175" i="40"/>
  <c r="AF175" i="40"/>
  <c r="AE175" i="40"/>
  <c r="AD175" i="40"/>
  <c r="AC175" i="40"/>
  <c r="AB175" i="40"/>
  <c r="AA175" i="40"/>
  <c r="Z175" i="40"/>
  <c r="Y175" i="40"/>
  <c r="X175" i="40"/>
  <c r="W175" i="40"/>
  <c r="V174" i="40"/>
  <c r="AP174" i="40"/>
  <c r="AO174" i="40"/>
  <c r="AN174" i="40"/>
  <c r="AM174" i="40"/>
  <c r="AL174" i="40"/>
  <c r="AK174" i="40"/>
  <c r="AJ174" i="40"/>
  <c r="AI174" i="40"/>
  <c r="AH174" i="40"/>
  <c r="AG174" i="40"/>
  <c r="AF174" i="40"/>
  <c r="AE174" i="40"/>
  <c r="AD174" i="40"/>
  <c r="AC174" i="40"/>
  <c r="AB174" i="40"/>
  <c r="AA174" i="40"/>
  <c r="Z174" i="40"/>
  <c r="Y174" i="40"/>
  <c r="X174" i="40"/>
  <c r="W174" i="40"/>
  <c r="V173" i="40"/>
  <c r="AP173" i="40"/>
  <c r="AO173" i="40"/>
  <c r="AN173" i="40"/>
  <c r="AM173" i="40"/>
  <c r="AL173" i="40"/>
  <c r="AK173" i="40"/>
  <c r="AJ173" i="40"/>
  <c r="AI173" i="40"/>
  <c r="AH173" i="40"/>
  <c r="AG173" i="40"/>
  <c r="AF173" i="40"/>
  <c r="AE173" i="40"/>
  <c r="AD173" i="40"/>
  <c r="AC173" i="40"/>
  <c r="AB173" i="40"/>
  <c r="AA173" i="40"/>
  <c r="Z173" i="40"/>
  <c r="Y173" i="40"/>
  <c r="X173" i="40"/>
  <c r="W173" i="40"/>
  <c r="V172" i="40"/>
  <c r="AP172" i="40"/>
  <c r="AO172" i="40"/>
  <c r="AN172" i="40"/>
  <c r="AM172" i="40"/>
  <c r="AL172" i="40"/>
  <c r="AK172" i="40"/>
  <c r="AJ172" i="40"/>
  <c r="AI172" i="40"/>
  <c r="AH172" i="40"/>
  <c r="AG172" i="40"/>
  <c r="AF172" i="40"/>
  <c r="AE172" i="40"/>
  <c r="AD172" i="40"/>
  <c r="AC172" i="40"/>
  <c r="AB172" i="40"/>
  <c r="AA172" i="40"/>
  <c r="Z172" i="40"/>
  <c r="Y172" i="40"/>
  <c r="X172" i="40"/>
  <c r="W172" i="40"/>
  <c r="V171" i="40"/>
  <c r="AP171" i="40"/>
  <c r="AO171" i="40"/>
  <c r="AN171" i="40"/>
  <c r="AM171" i="40"/>
  <c r="AL171" i="40"/>
  <c r="AK171" i="40"/>
  <c r="AJ171" i="40"/>
  <c r="AI171" i="40"/>
  <c r="AH171" i="40"/>
  <c r="AG171" i="40"/>
  <c r="AF171" i="40"/>
  <c r="AE171" i="40"/>
  <c r="AD171" i="40"/>
  <c r="AC171" i="40"/>
  <c r="AB171" i="40"/>
  <c r="AA171" i="40"/>
  <c r="Z171" i="40"/>
  <c r="Y171" i="40"/>
  <c r="X171" i="40"/>
  <c r="W171" i="40"/>
  <c r="V170" i="40"/>
  <c r="AP170" i="40"/>
  <c r="AO170" i="40"/>
  <c r="AN170" i="40"/>
  <c r="AM170" i="40"/>
  <c r="AL170" i="40"/>
  <c r="AK170" i="40"/>
  <c r="AJ170" i="40"/>
  <c r="AI170" i="40"/>
  <c r="AH170" i="40"/>
  <c r="AG170" i="40"/>
  <c r="AF170" i="40"/>
  <c r="AE170" i="40"/>
  <c r="AD170" i="40"/>
  <c r="AC170" i="40"/>
  <c r="AB170" i="40"/>
  <c r="AA170" i="40"/>
  <c r="Z170" i="40"/>
  <c r="Y170" i="40"/>
  <c r="X170" i="40"/>
  <c r="W170" i="40"/>
  <c r="V169" i="40"/>
  <c r="AP169" i="40"/>
  <c r="AO169" i="40"/>
  <c r="AN169" i="40"/>
  <c r="AM169" i="40"/>
  <c r="AL169" i="40"/>
  <c r="AK169" i="40"/>
  <c r="AJ169" i="40"/>
  <c r="AI169" i="40"/>
  <c r="AH169" i="40"/>
  <c r="AG169" i="40"/>
  <c r="AF169" i="40"/>
  <c r="AE169" i="40"/>
  <c r="AD169" i="40"/>
  <c r="AC169" i="40"/>
  <c r="AB169" i="40"/>
  <c r="AA169" i="40"/>
  <c r="Z169" i="40"/>
  <c r="Y169" i="40"/>
  <c r="X169" i="40"/>
  <c r="W169" i="40"/>
  <c r="V168" i="40"/>
  <c r="AP168" i="40"/>
  <c r="AO168" i="40"/>
  <c r="AN168" i="40"/>
  <c r="AM168" i="40"/>
  <c r="AL168" i="40"/>
  <c r="AK168" i="40"/>
  <c r="AJ168" i="40"/>
  <c r="AI168" i="40"/>
  <c r="AH168" i="40"/>
  <c r="AG168" i="40"/>
  <c r="AF168" i="40"/>
  <c r="AE168" i="40"/>
  <c r="AD168" i="40"/>
  <c r="AC168" i="40"/>
  <c r="AB168" i="40"/>
  <c r="AA168" i="40"/>
  <c r="Z168" i="40"/>
  <c r="Y168" i="40"/>
  <c r="X168" i="40"/>
  <c r="W168" i="40"/>
  <c r="V167" i="40"/>
  <c r="AP167" i="40"/>
  <c r="AO167" i="40"/>
  <c r="AN167" i="40"/>
  <c r="AM167" i="40"/>
  <c r="AL167" i="40"/>
  <c r="AK167" i="40"/>
  <c r="AJ167" i="40"/>
  <c r="AI167" i="40"/>
  <c r="AH167" i="40"/>
  <c r="AG167" i="40"/>
  <c r="AF167" i="40"/>
  <c r="AE167" i="40"/>
  <c r="AD167" i="40"/>
  <c r="AC167" i="40"/>
  <c r="AB167" i="40"/>
  <c r="AA167" i="40"/>
  <c r="Z167" i="40"/>
  <c r="Y167" i="40"/>
  <c r="X167" i="40"/>
  <c r="W167" i="40"/>
  <c r="V166" i="40"/>
  <c r="AP166" i="40"/>
  <c r="AO166" i="40"/>
  <c r="AN166" i="40"/>
  <c r="AM166" i="40"/>
  <c r="AL166" i="40"/>
  <c r="AK166" i="40"/>
  <c r="AJ166" i="40"/>
  <c r="AI166" i="40"/>
  <c r="AH166" i="40"/>
  <c r="AG166" i="40"/>
  <c r="AF166" i="40"/>
  <c r="AE166" i="40"/>
  <c r="AD166" i="40"/>
  <c r="AC166" i="40"/>
  <c r="AB166" i="40"/>
  <c r="AA166" i="40"/>
  <c r="Z166" i="40"/>
  <c r="Y166" i="40"/>
  <c r="X166" i="40"/>
  <c r="W166" i="40"/>
  <c r="V165" i="40"/>
  <c r="AP165" i="40"/>
  <c r="AO165" i="40"/>
  <c r="AN165" i="40"/>
  <c r="AM165" i="40"/>
  <c r="AL165" i="40"/>
  <c r="AK165" i="40"/>
  <c r="AJ165" i="40"/>
  <c r="AI165" i="40"/>
  <c r="AH165" i="40"/>
  <c r="AG165" i="40"/>
  <c r="AF165" i="40"/>
  <c r="AE165" i="40"/>
  <c r="AD165" i="40"/>
  <c r="AC165" i="40"/>
  <c r="AB165" i="40"/>
  <c r="AA165" i="40"/>
  <c r="Z165" i="40"/>
  <c r="Y165" i="40"/>
  <c r="X165" i="40"/>
  <c r="W165" i="40"/>
  <c r="V164" i="40"/>
  <c r="AP164" i="40"/>
  <c r="AO164" i="40"/>
  <c r="AN164" i="40"/>
  <c r="AM164" i="40"/>
  <c r="AL164" i="40"/>
  <c r="AK164" i="40"/>
  <c r="AJ164" i="40"/>
  <c r="AI164" i="40"/>
  <c r="AH164" i="40"/>
  <c r="AG164" i="40"/>
  <c r="AF164" i="40"/>
  <c r="AE164" i="40"/>
  <c r="AD164" i="40"/>
  <c r="AC164" i="40"/>
  <c r="AB164" i="40"/>
  <c r="AA164" i="40"/>
  <c r="Z164" i="40"/>
  <c r="Y164" i="40"/>
  <c r="X164" i="40"/>
  <c r="W164" i="40"/>
  <c r="V163" i="40"/>
  <c r="AP163" i="40"/>
  <c r="AO163" i="40"/>
  <c r="AN163" i="40"/>
  <c r="AM163" i="40"/>
  <c r="AL163" i="40"/>
  <c r="AK163" i="40"/>
  <c r="AJ163" i="40"/>
  <c r="AI163" i="40"/>
  <c r="AH163" i="40"/>
  <c r="AG163" i="40"/>
  <c r="AF163" i="40"/>
  <c r="AE163" i="40"/>
  <c r="AD163" i="40"/>
  <c r="AC163" i="40"/>
  <c r="AB163" i="40"/>
  <c r="AA163" i="40"/>
  <c r="Z163" i="40"/>
  <c r="Y163" i="40"/>
  <c r="X163" i="40"/>
  <c r="W163" i="40"/>
  <c r="V162" i="40"/>
  <c r="AP162" i="40"/>
  <c r="AO162" i="40"/>
  <c r="AN162" i="40"/>
  <c r="AM162" i="40"/>
  <c r="AL162" i="40"/>
  <c r="AK162" i="40"/>
  <c r="AJ162" i="40"/>
  <c r="AI162" i="40"/>
  <c r="AH162" i="40"/>
  <c r="AG162" i="40"/>
  <c r="AF162" i="40"/>
  <c r="AE162" i="40"/>
  <c r="AD162" i="40"/>
  <c r="AC162" i="40"/>
  <c r="AB162" i="40"/>
  <c r="AA162" i="40"/>
  <c r="Z162" i="40"/>
  <c r="Y162" i="40"/>
  <c r="X162" i="40"/>
  <c r="W162" i="40"/>
  <c r="V161" i="40"/>
  <c r="AP161" i="40"/>
  <c r="AO161" i="40"/>
  <c r="AN161" i="40"/>
  <c r="AM161" i="40"/>
  <c r="AL161" i="40"/>
  <c r="AK161" i="40"/>
  <c r="AJ161" i="40"/>
  <c r="AI161" i="40"/>
  <c r="AH161" i="40"/>
  <c r="AG161" i="40"/>
  <c r="AF161" i="40"/>
  <c r="AE161" i="40"/>
  <c r="AD161" i="40"/>
  <c r="AC161" i="40"/>
  <c r="AB161" i="40"/>
  <c r="AA161" i="40"/>
  <c r="Z161" i="40"/>
  <c r="Y161" i="40"/>
  <c r="X161" i="40"/>
  <c r="W161" i="40"/>
  <c r="V160" i="40"/>
  <c r="AP160" i="40"/>
  <c r="AO160" i="40"/>
  <c r="AN160" i="40"/>
  <c r="AM160" i="40"/>
  <c r="AL160" i="40"/>
  <c r="AK160" i="40"/>
  <c r="AJ160" i="40"/>
  <c r="AI160" i="40"/>
  <c r="AH160" i="40"/>
  <c r="AG160" i="40"/>
  <c r="AF160" i="40"/>
  <c r="AE160" i="40"/>
  <c r="AD160" i="40"/>
  <c r="AC160" i="40"/>
  <c r="AB160" i="40"/>
  <c r="AA160" i="40"/>
  <c r="Z160" i="40"/>
  <c r="Y160" i="40"/>
  <c r="X160" i="40"/>
  <c r="W160" i="40"/>
  <c r="V159" i="40"/>
  <c r="AP159" i="40"/>
  <c r="AO159" i="40"/>
  <c r="AN159" i="40"/>
  <c r="AM159" i="40"/>
  <c r="AL159" i="40"/>
  <c r="AK159" i="40"/>
  <c r="AJ159" i="40"/>
  <c r="AI159" i="40"/>
  <c r="AH159" i="40"/>
  <c r="AG159" i="40"/>
  <c r="AF159" i="40"/>
  <c r="AE159" i="40"/>
  <c r="AD159" i="40"/>
  <c r="AC159" i="40"/>
  <c r="AB159" i="40"/>
  <c r="AA159" i="40"/>
  <c r="Z159" i="40"/>
  <c r="Y159" i="40"/>
  <c r="X159" i="40"/>
  <c r="W159" i="40"/>
  <c r="V158" i="40"/>
  <c r="AP158" i="40"/>
  <c r="AO158" i="40"/>
  <c r="AN158" i="40"/>
  <c r="AM158" i="40"/>
  <c r="AL158" i="40"/>
  <c r="AK158" i="40"/>
  <c r="AJ158" i="40"/>
  <c r="AI158" i="40"/>
  <c r="AH158" i="40"/>
  <c r="AG158" i="40"/>
  <c r="AF158" i="40"/>
  <c r="AE158" i="40"/>
  <c r="AD158" i="40"/>
  <c r="AC158" i="40"/>
  <c r="AB158" i="40"/>
  <c r="AA158" i="40"/>
  <c r="Z158" i="40"/>
  <c r="Y158" i="40"/>
  <c r="X158" i="40"/>
  <c r="W158" i="40"/>
  <c r="V157" i="40"/>
  <c r="AP157" i="40"/>
  <c r="AO157" i="40"/>
  <c r="AN157" i="40"/>
  <c r="AM157" i="40"/>
  <c r="AL157" i="40"/>
  <c r="AK157" i="40"/>
  <c r="AJ157" i="40"/>
  <c r="AI157" i="40"/>
  <c r="AH157" i="40"/>
  <c r="AG157" i="40"/>
  <c r="AF157" i="40"/>
  <c r="AE157" i="40"/>
  <c r="AD157" i="40"/>
  <c r="AC157" i="40"/>
  <c r="AB157" i="40"/>
  <c r="AA157" i="40"/>
  <c r="Z157" i="40"/>
  <c r="Y157" i="40"/>
  <c r="X157" i="40"/>
  <c r="W157" i="40"/>
  <c r="V156" i="40"/>
  <c r="AP156" i="40"/>
  <c r="AO156" i="40"/>
  <c r="AN156" i="40"/>
  <c r="AM156" i="40"/>
  <c r="AL156" i="40"/>
  <c r="AK156" i="40"/>
  <c r="AJ156" i="40"/>
  <c r="AI156" i="40"/>
  <c r="AH156" i="40"/>
  <c r="AG156" i="40"/>
  <c r="AF156" i="40"/>
  <c r="AE156" i="40"/>
  <c r="AD156" i="40"/>
  <c r="AC156" i="40"/>
  <c r="AB156" i="40"/>
  <c r="AA156" i="40"/>
  <c r="Z156" i="40"/>
  <c r="Y156" i="40"/>
  <c r="X156" i="40"/>
  <c r="W156" i="40"/>
  <c r="V155" i="40"/>
  <c r="AP155" i="40"/>
  <c r="AO155" i="40"/>
  <c r="AN155" i="40"/>
  <c r="AM155" i="40"/>
  <c r="AL155" i="40"/>
  <c r="AK155" i="40"/>
  <c r="AJ155" i="40"/>
  <c r="AI155" i="40"/>
  <c r="AH155" i="40"/>
  <c r="AG155" i="40"/>
  <c r="AF155" i="40"/>
  <c r="AE155" i="40"/>
  <c r="AD155" i="40"/>
  <c r="AC155" i="40"/>
  <c r="AB155" i="40"/>
  <c r="AA155" i="40"/>
  <c r="Z155" i="40"/>
  <c r="Y155" i="40"/>
  <c r="X155" i="40"/>
  <c r="W155" i="40"/>
  <c r="V154" i="40"/>
  <c r="AP154" i="40"/>
  <c r="AO154" i="40"/>
  <c r="AN154" i="40"/>
  <c r="AM154" i="40"/>
  <c r="AL154" i="40"/>
  <c r="AK154" i="40"/>
  <c r="AJ154" i="40"/>
  <c r="AI154" i="40"/>
  <c r="AH154" i="40"/>
  <c r="AG154" i="40"/>
  <c r="AF154" i="40"/>
  <c r="AE154" i="40"/>
  <c r="AD154" i="40"/>
  <c r="AC154" i="40"/>
  <c r="AB154" i="40"/>
  <c r="AA154" i="40"/>
  <c r="Z154" i="40"/>
  <c r="Y154" i="40"/>
  <c r="X154" i="40"/>
  <c r="W154" i="40"/>
  <c r="V153" i="40"/>
  <c r="AP153" i="40"/>
  <c r="AO153" i="40"/>
  <c r="AN153" i="40"/>
  <c r="AM153" i="40"/>
  <c r="AL153" i="40"/>
  <c r="AK153" i="40"/>
  <c r="AJ153" i="40"/>
  <c r="AI153" i="40"/>
  <c r="AH153" i="40"/>
  <c r="AG153" i="40"/>
  <c r="AF153" i="40"/>
  <c r="AE153" i="40"/>
  <c r="AD153" i="40"/>
  <c r="AC153" i="40"/>
  <c r="AB153" i="40"/>
  <c r="AA153" i="40"/>
  <c r="Z153" i="40"/>
  <c r="Y153" i="40"/>
  <c r="X153" i="40"/>
  <c r="W153" i="40"/>
  <c r="V152" i="40"/>
  <c r="AP152" i="40"/>
  <c r="AO152" i="40"/>
  <c r="AN152" i="40"/>
  <c r="AM152" i="40"/>
  <c r="AL152" i="40"/>
  <c r="AK152" i="40"/>
  <c r="AJ152" i="40"/>
  <c r="AI152" i="40"/>
  <c r="AH152" i="40"/>
  <c r="AG152" i="40"/>
  <c r="AF152" i="40"/>
  <c r="AE152" i="40"/>
  <c r="AD152" i="40"/>
  <c r="AC152" i="40"/>
  <c r="AB152" i="40"/>
  <c r="AA152" i="40"/>
  <c r="Z152" i="40"/>
  <c r="Y152" i="40"/>
  <c r="X152" i="40"/>
  <c r="W152" i="40"/>
  <c r="V151" i="40"/>
  <c r="AP151" i="40"/>
  <c r="AO151" i="40"/>
  <c r="AN151" i="40"/>
  <c r="AM151" i="40"/>
  <c r="AL151" i="40"/>
  <c r="AK151" i="40"/>
  <c r="AJ151" i="40"/>
  <c r="AI151" i="40"/>
  <c r="AH151" i="40"/>
  <c r="AG151" i="40"/>
  <c r="AF151" i="40"/>
  <c r="AE151" i="40"/>
  <c r="AD151" i="40"/>
  <c r="AC151" i="40"/>
  <c r="AB151" i="40"/>
  <c r="AA151" i="40"/>
  <c r="Z151" i="40"/>
  <c r="Y151" i="40"/>
  <c r="X151" i="40"/>
  <c r="W151" i="40"/>
  <c r="V150" i="40"/>
  <c r="AP150" i="40"/>
  <c r="AO150" i="40"/>
  <c r="AN150" i="40"/>
  <c r="AM150" i="40"/>
  <c r="AL150" i="40"/>
  <c r="AK150" i="40"/>
  <c r="AJ150" i="40"/>
  <c r="AI150" i="40"/>
  <c r="AH150" i="40"/>
  <c r="AG150" i="40"/>
  <c r="AF150" i="40"/>
  <c r="AE150" i="40"/>
  <c r="AD150" i="40"/>
  <c r="AC150" i="40"/>
  <c r="AB150" i="40"/>
  <c r="AA150" i="40"/>
  <c r="Z150" i="40"/>
  <c r="Y150" i="40"/>
  <c r="X150" i="40"/>
  <c r="W150" i="40"/>
  <c r="V149" i="40"/>
  <c r="AP149" i="40"/>
  <c r="AO149" i="40"/>
  <c r="AN149" i="40"/>
  <c r="AM149" i="40"/>
  <c r="AL149" i="40"/>
  <c r="AK149" i="40"/>
  <c r="AJ149" i="40"/>
  <c r="AI149" i="40"/>
  <c r="AH149" i="40"/>
  <c r="AG149" i="40"/>
  <c r="AF149" i="40"/>
  <c r="AE149" i="40"/>
  <c r="AD149" i="40"/>
  <c r="AC149" i="40"/>
  <c r="AB149" i="40"/>
  <c r="AA149" i="40"/>
  <c r="Z149" i="40"/>
  <c r="Y149" i="40"/>
  <c r="X149" i="40"/>
  <c r="W149" i="40"/>
  <c r="V148" i="40"/>
  <c r="AP148" i="40"/>
  <c r="AO148" i="40"/>
  <c r="AN148" i="40"/>
  <c r="AM148" i="40"/>
  <c r="AL148" i="40"/>
  <c r="AK148" i="40"/>
  <c r="AJ148" i="40"/>
  <c r="AI148" i="40"/>
  <c r="AH148" i="40"/>
  <c r="AG148" i="40"/>
  <c r="AF148" i="40"/>
  <c r="AE148" i="40"/>
  <c r="AD148" i="40"/>
  <c r="AC148" i="40"/>
  <c r="AB148" i="40"/>
  <c r="AA148" i="40"/>
  <c r="Z148" i="40"/>
  <c r="Y148" i="40"/>
  <c r="X148" i="40"/>
  <c r="W148" i="40"/>
  <c r="V147" i="40"/>
  <c r="AP147" i="40"/>
  <c r="AO147" i="40"/>
  <c r="AN147" i="40"/>
  <c r="AM147" i="40"/>
  <c r="AL147" i="40"/>
  <c r="AK147" i="40"/>
  <c r="AJ147" i="40"/>
  <c r="AI147" i="40"/>
  <c r="AH147" i="40"/>
  <c r="AG147" i="40"/>
  <c r="AF147" i="40"/>
  <c r="AE147" i="40"/>
  <c r="AD147" i="40"/>
  <c r="AC147" i="40"/>
  <c r="AB147" i="40"/>
  <c r="AA147" i="40"/>
  <c r="Z147" i="40"/>
  <c r="Y147" i="40"/>
  <c r="X147" i="40"/>
  <c r="W147" i="40"/>
  <c r="V146" i="40"/>
  <c r="AP146" i="40"/>
  <c r="AO146" i="40"/>
  <c r="AN146" i="40"/>
  <c r="AM146" i="40"/>
  <c r="AL146" i="40"/>
  <c r="AK146" i="40"/>
  <c r="AJ146" i="40"/>
  <c r="AI146" i="40"/>
  <c r="AH146" i="40"/>
  <c r="AG146" i="40"/>
  <c r="AF146" i="40"/>
  <c r="AE146" i="40"/>
  <c r="AD146" i="40"/>
  <c r="AC146" i="40"/>
  <c r="AB146" i="40"/>
  <c r="AA146" i="40"/>
  <c r="Z146" i="40"/>
  <c r="Y146" i="40"/>
  <c r="X146" i="40"/>
  <c r="W146" i="40"/>
  <c r="V145" i="40"/>
  <c r="AP145" i="40"/>
  <c r="AO145" i="40"/>
  <c r="AN145" i="40"/>
  <c r="AM145" i="40"/>
  <c r="AL145" i="40"/>
  <c r="AK145" i="40"/>
  <c r="AJ145" i="40"/>
  <c r="AI145" i="40"/>
  <c r="AH145" i="40"/>
  <c r="AG145" i="40"/>
  <c r="AF145" i="40"/>
  <c r="AE145" i="40"/>
  <c r="AD145" i="40"/>
  <c r="AC145" i="40"/>
  <c r="AB145" i="40"/>
  <c r="AA145" i="40"/>
  <c r="Z145" i="40"/>
  <c r="Y145" i="40"/>
  <c r="X145" i="40"/>
  <c r="W145" i="40"/>
  <c r="V144" i="40"/>
  <c r="AP144" i="40"/>
  <c r="AO144" i="40"/>
  <c r="AN144" i="40"/>
  <c r="AM144" i="40"/>
  <c r="AL144" i="40"/>
  <c r="AK144" i="40"/>
  <c r="AJ144" i="40"/>
  <c r="AI144" i="40"/>
  <c r="AH144" i="40"/>
  <c r="AG144" i="40"/>
  <c r="AF144" i="40"/>
  <c r="AE144" i="40"/>
  <c r="AD144" i="40"/>
  <c r="AC144" i="40"/>
  <c r="AB144" i="40"/>
  <c r="AA144" i="40"/>
  <c r="Z144" i="40"/>
  <c r="Y144" i="40"/>
  <c r="X144" i="40"/>
  <c r="W144" i="40"/>
  <c r="V143" i="40"/>
  <c r="AP143" i="40"/>
  <c r="AO143" i="40"/>
  <c r="AN143" i="40"/>
  <c r="AM143" i="40"/>
  <c r="AL143" i="40"/>
  <c r="AK143" i="40"/>
  <c r="AJ143" i="40"/>
  <c r="AI143" i="40"/>
  <c r="AH143" i="40"/>
  <c r="AG143" i="40"/>
  <c r="AF143" i="40"/>
  <c r="AE143" i="40"/>
  <c r="AD143" i="40"/>
  <c r="AC143" i="40"/>
  <c r="AB143" i="40"/>
  <c r="AA143" i="40"/>
  <c r="Z143" i="40"/>
  <c r="Y143" i="40"/>
  <c r="X143" i="40"/>
  <c r="W143" i="40"/>
  <c r="V142" i="40"/>
  <c r="AP142" i="40"/>
  <c r="AO142" i="40"/>
  <c r="AN142" i="40"/>
  <c r="AM142" i="40"/>
  <c r="AL142" i="40"/>
  <c r="AK142" i="40"/>
  <c r="AJ142" i="40"/>
  <c r="AI142" i="40"/>
  <c r="AH142" i="40"/>
  <c r="AG142" i="40"/>
  <c r="AF142" i="40"/>
  <c r="AE142" i="40"/>
  <c r="AD142" i="40"/>
  <c r="AC142" i="40"/>
  <c r="AB142" i="40"/>
  <c r="AA142" i="40"/>
  <c r="Z142" i="40"/>
  <c r="Y142" i="40"/>
  <c r="X142" i="40"/>
  <c r="W142" i="40"/>
  <c r="V141" i="40"/>
  <c r="AP141" i="40"/>
  <c r="AO141" i="40"/>
  <c r="AN141" i="40"/>
  <c r="AM141" i="40"/>
  <c r="AL141" i="40"/>
  <c r="AK141" i="40"/>
  <c r="AJ141" i="40"/>
  <c r="AI141" i="40"/>
  <c r="AH141" i="40"/>
  <c r="AG141" i="40"/>
  <c r="AF141" i="40"/>
  <c r="AE141" i="40"/>
  <c r="AD141" i="40"/>
  <c r="AC141" i="40"/>
  <c r="AB141" i="40"/>
  <c r="AA141" i="40"/>
  <c r="Z141" i="40"/>
  <c r="Y141" i="40"/>
  <c r="X141" i="40"/>
  <c r="W141" i="40"/>
  <c r="V140" i="40"/>
  <c r="AP140" i="40"/>
  <c r="AO140" i="40"/>
  <c r="AN140" i="40"/>
  <c r="AM140" i="40"/>
  <c r="AL140" i="40"/>
  <c r="AK140" i="40"/>
  <c r="AJ140" i="40"/>
  <c r="AI140" i="40"/>
  <c r="AH140" i="40"/>
  <c r="AG140" i="40"/>
  <c r="AF140" i="40"/>
  <c r="AE140" i="40"/>
  <c r="AD140" i="40"/>
  <c r="AC140" i="40"/>
  <c r="AB140" i="40"/>
  <c r="AA140" i="40"/>
  <c r="Z140" i="40"/>
  <c r="Y140" i="40"/>
  <c r="X140" i="40"/>
  <c r="W140" i="40"/>
  <c r="V139" i="40"/>
  <c r="AP139" i="40"/>
  <c r="AO139" i="40"/>
  <c r="AN139" i="40"/>
  <c r="AM139" i="40"/>
  <c r="AL139" i="40"/>
  <c r="AK139" i="40"/>
  <c r="AJ139" i="40"/>
  <c r="AI139" i="40"/>
  <c r="AH139" i="40"/>
  <c r="AG139" i="40"/>
  <c r="AF139" i="40"/>
  <c r="AE139" i="40"/>
  <c r="AD139" i="40"/>
  <c r="AC139" i="40"/>
  <c r="AB139" i="40"/>
  <c r="AA139" i="40"/>
  <c r="Z139" i="40"/>
  <c r="Y139" i="40"/>
  <c r="X139" i="40"/>
  <c r="W139" i="40"/>
  <c r="V138" i="40"/>
  <c r="AP138" i="40"/>
  <c r="AO138" i="40"/>
  <c r="AN138" i="40"/>
  <c r="AM138" i="40"/>
  <c r="AL138" i="40"/>
  <c r="AK138" i="40"/>
  <c r="AJ138" i="40"/>
  <c r="AI138" i="40"/>
  <c r="AH138" i="40"/>
  <c r="AG138" i="40"/>
  <c r="AF138" i="40"/>
  <c r="AE138" i="40"/>
  <c r="AD138" i="40"/>
  <c r="AC138" i="40"/>
  <c r="AB138" i="40"/>
  <c r="AA138" i="40"/>
  <c r="Z138" i="40"/>
  <c r="Y138" i="40"/>
  <c r="X138" i="40"/>
  <c r="W138" i="40"/>
  <c r="V137" i="40"/>
  <c r="AP137" i="40"/>
  <c r="AO137" i="40"/>
  <c r="AN137" i="40"/>
  <c r="AM137" i="40"/>
  <c r="AL137" i="40"/>
  <c r="AK137" i="40"/>
  <c r="AJ137" i="40"/>
  <c r="AI137" i="40"/>
  <c r="AH137" i="40"/>
  <c r="AG137" i="40"/>
  <c r="AF137" i="40"/>
  <c r="AE137" i="40"/>
  <c r="AD137" i="40"/>
  <c r="AC137" i="40"/>
  <c r="AB137" i="40"/>
  <c r="AA137" i="40"/>
  <c r="Z137" i="40"/>
  <c r="Y137" i="40"/>
  <c r="X137" i="40"/>
  <c r="W137" i="40"/>
  <c r="V136" i="40"/>
  <c r="AP136" i="40"/>
  <c r="AO136" i="40"/>
  <c r="AN136" i="40"/>
  <c r="AM136" i="40"/>
  <c r="AL136" i="40"/>
  <c r="AK136" i="40"/>
  <c r="AJ136" i="40"/>
  <c r="AI136" i="40"/>
  <c r="AH136" i="40"/>
  <c r="AG136" i="40"/>
  <c r="AF136" i="40"/>
  <c r="AE136" i="40"/>
  <c r="AD136" i="40"/>
  <c r="AC136" i="40"/>
  <c r="AB136" i="40"/>
  <c r="AA136" i="40"/>
  <c r="Z136" i="40"/>
  <c r="Y136" i="40"/>
  <c r="X136" i="40"/>
  <c r="W136" i="40"/>
  <c r="V135" i="40"/>
  <c r="AP135" i="40"/>
  <c r="AO135" i="40"/>
  <c r="AN135" i="40"/>
  <c r="AM135" i="40"/>
  <c r="AL135" i="40"/>
  <c r="AK135" i="40"/>
  <c r="AJ135" i="40"/>
  <c r="AI135" i="40"/>
  <c r="AH135" i="40"/>
  <c r="AG135" i="40"/>
  <c r="AF135" i="40"/>
  <c r="AE135" i="40"/>
  <c r="AD135" i="40"/>
  <c r="AC135" i="40"/>
  <c r="AB135" i="40"/>
  <c r="AA135" i="40"/>
  <c r="Z135" i="40"/>
  <c r="Y135" i="40"/>
  <c r="X135" i="40"/>
  <c r="W135" i="40"/>
  <c r="V134" i="40"/>
  <c r="AP134" i="40"/>
  <c r="AO134" i="40"/>
  <c r="AN134" i="40"/>
  <c r="AM134" i="40"/>
  <c r="AL134" i="40"/>
  <c r="AK134" i="40"/>
  <c r="AJ134" i="40"/>
  <c r="AI134" i="40"/>
  <c r="AH134" i="40"/>
  <c r="AG134" i="40"/>
  <c r="AF134" i="40"/>
  <c r="AE134" i="40"/>
  <c r="AD134" i="40"/>
  <c r="AC134" i="40"/>
  <c r="AB134" i="40"/>
  <c r="AA134" i="40"/>
  <c r="Z134" i="40"/>
  <c r="Y134" i="40"/>
  <c r="X134" i="40"/>
  <c r="W134" i="40"/>
  <c r="V133" i="40"/>
  <c r="AP133" i="40"/>
  <c r="AO133" i="40"/>
  <c r="AN133" i="40"/>
  <c r="AM133" i="40"/>
  <c r="AL133" i="40"/>
  <c r="AK133" i="40"/>
  <c r="AJ133" i="40"/>
  <c r="AI133" i="40"/>
  <c r="AH133" i="40"/>
  <c r="AG133" i="40"/>
  <c r="AF133" i="40"/>
  <c r="AE133" i="40"/>
  <c r="AD133" i="40"/>
  <c r="AC133" i="40"/>
  <c r="AB133" i="40"/>
  <c r="AA133" i="40"/>
  <c r="Z133" i="40"/>
  <c r="Y133" i="40"/>
  <c r="X133" i="40"/>
  <c r="W133" i="40"/>
  <c r="V132" i="40"/>
  <c r="AP132" i="40"/>
  <c r="AO132" i="40"/>
  <c r="AN132" i="40"/>
  <c r="AM132" i="40"/>
  <c r="AL132" i="40"/>
  <c r="AK132" i="40"/>
  <c r="AJ132" i="40"/>
  <c r="AI132" i="40"/>
  <c r="AH132" i="40"/>
  <c r="AG132" i="40"/>
  <c r="AF132" i="40"/>
  <c r="AE132" i="40"/>
  <c r="AD132" i="40"/>
  <c r="AC132" i="40"/>
  <c r="AB132" i="40"/>
  <c r="AA132" i="40"/>
  <c r="Z132" i="40"/>
  <c r="Y132" i="40"/>
  <c r="X132" i="40"/>
  <c r="W132" i="40"/>
  <c r="V131" i="40"/>
  <c r="AP131" i="40"/>
  <c r="AO131" i="40"/>
  <c r="AN131" i="40"/>
  <c r="AM131" i="40"/>
  <c r="AL131" i="40"/>
  <c r="AK131" i="40"/>
  <c r="AJ131" i="40"/>
  <c r="AI131" i="40"/>
  <c r="AH131" i="40"/>
  <c r="AG131" i="40"/>
  <c r="AF131" i="40"/>
  <c r="AE131" i="40"/>
  <c r="AD131" i="40"/>
  <c r="AC131" i="40"/>
  <c r="AB131" i="40"/>
  <c r="AA131" i="40"/>
  <c r="Z131" i="40"/>
  <c r="Y131" i="40"/>
  <c r="X131" i="40"/>
  <c r="W131" i="40"/>
  <c r="V130" i="40"/>
  <c r="AP130" i="40"/>
  <c r="AO130" i="40"/>
  <c r="AN130" i="40"/>
  <c r="AM130" i="40"/>
  <c r="AL130" i="40"/>
  <c r="AK130" i="40"/>
  <c r="AJ130" i="40"/>
  <c r="AI130" i="40"/>
  <c r="AH130" i="40"/>
  <c r="AG130" i="40"/>
  <c r="AF130" i="40"/>
  <c r="AE130" i="40"/>
  <c r="AD130" i="40"/>
  <c r="AC130" i="40"/>
  <c r="AB130" i="40"/>
  <c r="AA130" i="40"/>
  <c r="Z130" i="40"/>
  <c r="Y130" i="40"/>
  <c r="X130" i="40"/>
  <c r="W130" i="40"/>
  <c r="V129" i="40"/>
  <c r="AP129" i="40"/>
  <c r="AO129" i="40"/>
  <c r="AN129" i="40"/>
  <c r="AM129" i="40"/>
  <c r="AL129" i="40"/>
  <c r="AK129" i="40"/>
  <c r="AJ129" i="40"/>
  <c r="AI129" i="40"/>
  <c r="AH129" i="40"/>
  <c r="AG129" i="40"/>
  <c r="AF129" i="40"/>
  <c r="AE129" i="40"/>
  <c r="AD129" i="40"/>
  <c r="AC129" i="40"/>
  <c r="AB129" i="40"/>
  <c r="AA129" i="40"/>
  <c r="Z129" i="40"/>
  <c r="Y129" i="40"/>
  <c r="X129" i="40"/>
  <c r="W129" i="40"/>
  <c r="V128" i="40"/>
  <c r="AP128" i="40"/>
  <c r="AO128" i="40"/>
  <c r="AN128" i="40"/>
  <c r="AM128" i="40"/>
  <c r="AL128" i="40"/>
  <c r="AK128" i="40"/>
  <c r="AJ128" i="40"/>
  <c r="AI128" i="40"/>
  <c r="AH128" i="40"/>
  <c r="AG128" i="40"/>
  <c r="AF128" i="40"/>
  <c r="AE128" i="40"/>
  <c r="AD128" i="40"/>
  <c r="AC128" i="40"/>
  <c r="AB128" i="40"/>
  <c r="AA128" i="40"/>
  <c r="Z128" i="40"/>
  <c r="Y128" i="40"/>
  <c r="X128" i="40"/>
  <c r="W128" i="40"/>
  <c r="V127" i="40"/>
  <c r="AP127" i="40"/>
  <c r="AO127" i="40"/>
  <c r="AN127" i="40"/>
  <c r="AM127" i="40"/>
  <c r="AL127" i="40"/>
  <c r="AK127" i="40"/>
  <c r="AJ127" i="40"/>
  <c r="AI127" i="40"/>
  <c r="AH127" i="40"/>
  <c r="AG127" i="40"/>
  <c r="AF127" i="40"/>
  <c r="AE127" i="40"/>
  <c r="AD127" i="40"/>
  <c r="AC127" i="40"/>
  <c r="AB127" i="40"/>
  <c r="AA127" i="40"/>
  <c r="Z127" i="40"/>
  <c r="Y127" i="40"/>
  <c r="X127" i="40"/>
  <c r="W127" i="40"/>
  <c r="V126" i="40"/>
  <c r="AP126" i="40"/>
  <c r="AO126" i="40"/>
  <c r="AN126" i="40"/>
  <c r="AM126" i="40"/>
  <c r="AL126" i="40"/>
  <c r="AK126" i="40"/>
  <c r="AJ126" i="40"/>
  <c r="AI126" i="40"/>
  <c r="AH126" i="40"/>
  <c r="AG126" i="40"/>
  <c r="AF126" i="40"/>
  <c r="AE126" i="40"/>
  <c r="AD126" i="40"/>
  <c r="AC126" i="40"/>
  <c r="AB126" i="40"/>
  <c r="AA126" i="40"/>
  <c r="Z126" i="40"/>
  <c r="Y126" i="40"/>
  <c r="X126" i="40"/>
  <c r="W126" i="40"/>
  <c r="V125" i="40"/>
  <c r="AP125" i="40"/>
  <c r="AO125" i="40"/>
  <c r="AN125" i="40"/>
  <c r="AM125" i="40"/>
  <c r="AL125" i="40"/>
  <c r="AK125" i="40"/>
  <c r="AJ125" i="40"/>
  <c r="AI125" i="40"/>
  <c r="AH125" i="40"/>
  <c r="AG125" i="40"/>
  <c r="AF125" i="40"/>
  <c r="AE125" i="40"/>
  <c r="AD125" i="40"/>
  <c r="AC125" i="40"/>
  <c r="AB125" i="40"/>
  <c r="AA125" i="40"/>
  <c r="Z125" i="40"/>
  <c r="Y125" i="40"/>
  <c r="X125" i="40"/>
  <c r="W125" i="40"/>
  <c r="V124" i="40"/>
  <c r="AP124" i="40"/>
  <c r="AO124" i="40"/>
  <c r="AN124" i="40"/>
  <c r="AM124" i="40"/>
  <c r="AL124" i="40"/>
  <c r="AK124" i="40"/>
  <c r="AJ124" i="40"/>
  <c r="AI124" i="40"/>
  <c r="AH124" i="40"/>
  <c r="AG124" i="40"/>
  <c r="AF124" i="40"/>
  <c r="AE124" i="40"/>
  <c r="AD124" i="40"/>
  <c r="AC124" i="40"/>
  <c r="AB124" i="40"/>
  <c r="AA124" i="40"/>
  <c r="Z124" i="40"/>
  <c r="Y124" i="40"/>
  <c r="X124" i="40"/>
  <c r="W124" i="40"/>
  <c r="V123" i="40"/>
  <c r="AP123" i="40"/>
  <c r="AO123" i="40"/>
  <c r="AN123" i="40"/>
  <c r="AM123" i="40"/>
  <c r="AL123" i="40"/>
  <c r="AK123" i="40"/>
  <c r="AJ123" i="40"/>
  <c r="AI123" i="40"/>
  <c r="AH123" i="40"/>
  <c r="AG123" i="40"/>
  <c r="AF123" i="40"/>
  <c r="AE123" i="40"/>
  <c r="AD123" i="40"/>
  <c r="AC123" i="40"/>
  <c r="AB123" i="40"/>
  <c r="AA123" i="40"/>
  <c r="Z123" i="40"/>
  <c r="Y123" i="40"/>
  <c r="X123" i="40"/>
  <c r="W123" i="40"/>
  <c r="V122" i="40"/>
  <c r="AP122" i="40"/>
  <c r="AO122" i="40"/>
  <c r="AN122" i="40"/>
  <c r="AM122" i="40"/>
  <c r="AL122" i="40"/>
  <c r="AK122" i="40"/>
  <c r="AJ122" i="40"/>
  <c r="AI122" i="40"/>
  <c r="AH122" i="40"/>
  <c r="AG122" i="40"/>
  <c r="AF122" i="40"/>
  <c r="AE122" i="40"/>
  <c r="AD122" i="40"/>
  <c r="AC122" i="40"/>
  <c r="AB122" i="40"/>
  <c r="AA122" i="40"/>
  <c r="Z122" i="40"/>
  <c r="Y122" i="40"/>
  <c r="X122" i="40"/>
  <c r="W122" i="40"/>
  <c r="V121" i="40"/>
  <c r="AP121" i="40"/>
  <c r="AO121" i="40"/>
  <c r="AN121" i="40"/>
  <c r="AM121" i="40"/>
  <c r="AL121" i="40"/>
  <c r="AK121" i="40"/>
  <c r="AJ121" i="40"/>
  <c r="AI121" i="40"/>
  <c r="AH121" i="40"/>
  <c r="AG121" i="40"/>
  <c r="AF121" i="40"/>
  <c r="AE121" i="40"/>
  <c r="AD121" i="40"/>
  <c r="AC121" i="40"/>
  <c r="AB121" i="40"/>
  <c r="AA121" i="40"/>
  <c r="Z121" i="40"/>
  <c r="Y121" i="40"/>
  <c r="X121" i="40"/>
  <c r="W121" i="40"/>
  <c r="V120" i="40"/>
  <c r="AP120" i="40"/>
  <c r="AO120" i="40"/>
  <c r="AN120" i="40"/>
  <c r="AM120" i="40"/>
  <c r="AL120" i="40"/>
  <c r="AK120" i="40"/>
  <c r="AJ120" i="40"/>
  <c r="AI120" i="40"/>
  <c r="AH120" i="40"/>
  <c r="AG120" i="40"/>
  <c r="AF120" i="40"/>
  <c r="AE120" i="40"/>
  <c r="AD120" i="40"/>
  <c r="AC120" i="40"/>
  <c r="AB120" i="40"/>
  <c r="AA120" i="40"/>
  <c r="Z120" i="40"/>
  <c r="Y120" i="40"/>
  <c r="X120" i="40"/>
  <c r="W120" i="40"/>
  <c r="V119" i="40"/>
  <c r="AP119" i="40"/>
  <c r="AO119" i="40"/>
  <c r="AN119" i="40"/>
  <c r="AM119" i="40"/>
  <c r="AL119" i="40"/>
  <c r="AK119" i="40"/>
  <c r="AJ119" i="40"/>
  <c r="AI119" i="40"/>
  <c r="AH119" i="40"/>
  <c r="AG119" i="40"/>
  <c r="AF119" i="40"/>
  <c r="AE119" i="40"/>
  <c r="AD119" i="40"/>
  <c r="AC119" i="40"/>
  <c r="AB119" i="40"/>
  <c r="AA119" i="40"/>
  <c r="Z119" i="40"/>
  <c r="Y119" i="40"/>
  <c r="X119" i="40"/>
  <c r="W119" i="40"/>
  <c r="V118" i="40"/>
  <c r="AP118" i="40"/>
  <c r="AO118" i="40"/>
  <c r="AN118" i="40"/>
  <c r="AM118" i="40"/>
  <c r="AL118" i="40"/>
  <c r="AK118" i="40"/>
  <c r="AJ118" i="40"/>
  <c r="AI118" i="40"/>
  <c r="AH118" i="40"/>
  <c r="AG118" i="40"/>
  <c r="AF118" i="40"/>
  <c r="AE118" i="40"/>
  <c r="AD118" i="40"/>
  <c r="AC118" i="40"/>
  <c r="AB118" i="40"/>
  <c r="AA118" i="40"/>
  <c r="Z118" i="40"/>
  <c r="Y118" i="40"/>
  <c r="X118" i="40"/>
  <c r="W118" i="40"/>
  <c r="V117" i="40"/>
  <c r="AP117" i="40"/>
  <c r="AO117" i="40"/>
  <c r="AN117" i="40"/>
  <c r="AM117" i="40"/>
  <c r="AL117" i="40"/>
  <c r="AK117" i="40"/>
  <c r="AJ117" i="40"/>
  <c r="AI117" i="40"/>
  <c r="AH117" i="40"/>
  <c r="AG117" i="40"/>
  <c r="AF117" i="40"/>
  <c r="AE117" i="40"/>
  <c r="AD117" i="40"/>
  <c r="AC117" i="40"/>
  <c r="AB117" i="40"/>
  <c r="AA117" i="40"/>
  <c r="Z117" i="40"/>
  <c r="Y117" i="40"/>
  <c r="X117" i="40"/>
  <c r="W117" i="40"/>
  <c r="V116" i="40"/>
  <c r="AP116" i="40"/>
  <c r="AO116" i="40"/>
  <c r="AN116" i="40"/>
  <c r="AM116" i="40"/>
  <c r="AL116" i="40"/>
  <c r="AK116" i="40"/>
  <c r="AJ116" i="40"/>
  <c r="AI116" i="40"/>
  <c r="AH116" i="40"/>
  <c r="AG116" i="40"/>
  <c r="AF116" i="40"/>
  <c r="AE116" i="40"/>
  <c r="AD116" i="40"/>
  <c r="AC116" i="40"/>
  <c r="AB116" i="40"/>
  <c r="AA116" i="40"/>
  <c r="Z116" i="40"/>
  <c r="Y116" i="40"/>
  <c r="X116" i="40"/>
  <c r="W116" i="40"/>
  <c r="V115" i="40"/>
  <c r="AP115" i="40"/>
  <c r="AO115" i="40"/>
  <c r="AN115" i="40"/>
  <c r="AM115" i="40"/>
  <c r="AL115" i="40"/>
  <c r="AK115" i="40"/>
  <c r="AJ115" i="40"/>
  <c r="AI115" i="40"/>
  <c r="AH115" i="40"/>
  <c r="AG115" i="40"/>
  <c r="AF115" i="40"/>
  <c r="AE115" i="40"/>
  <c r="AD115" i="40"/>
  <c r="AC115" i="40"/>
  <c r="AB115" i="40"/>
  <c r="AA115" i="40"/>
  <c r="Z115" i="40"/>
  <c r="Y115" i="40"/>
  <c r="X115" i="40"/>
  <c r="W115" i="40"/>
  <c r="V114" i="40"/>
  <c r="AP114" i="40"/>
  <c r="AO114" i="40"/>
  <c r="AN114" i="40"/>
  <c r="AM114" i="40"/>
  <c r="AL114" i="40"/>
  <c r="AK114" i="40"/>
  <c r="AJ114" i="40"/>
  <c r="AI114" i="40"/>
  <c r="AH114" i="40"/>
  <c r="AG114" i="40"/>
  <c r="AF114" i="40"/>
  <c r="AE114" i="40"/>
  <c r="AD114" i="40"/>
  <c r="AC114" i="40"/>
  <c r="AB114" i="40"/>
  <c r="AA114" i="40"/>
  <c r="Z114" i="40"/>
  <c r="Y114" i="40"/>
  <c r="X114" i="40"/>
  <c r="W114" i="40"/>
  <c r="V113" i="40"/>
  <c r="AP113" i="40"/>
  <c r="AO113" i="40"/>
  <c r="AN113" i="40"/>
  <c r="AM113" i="40"/>
  <c r="AL113" i="40"/>
  <c r="AK113" i="40"/>
  <c r="AJ113" i="40"/>
  <c r="AI113" i="40"/>
  <c r="AH113" i="40"/>
  <c r="AG113" i="40"/>
  <c r="AF113" i="40"/>
  <c r="AE113" i="40"/>
  <c r="AD113" i="40"/>
  <c r="AC113" i="40"/>
  <c r="AB113" i="40"/>
  <c r="AA113" i="40"/>
  <c r="Z113" i="40"/>
  <c r="Y113" i="40"/>
  <c r="X113" i="40"/>
  <c r="W113" i="40"/>
  <c r="V112" i="40"/>
  <c r="AP112" i="40"/>
  <c r="AO112" i="40"/>
  <c r="AN112" i="40"/>
  <c r="AM112" i="40"/>
  <c r="AL112" i="40"/>
  <c r="AK112" i="40"/>
  <c r="AJ112" i="40"/>
  <c r="AI112" i="40"/>
  <c r="AH112" i="40"/>
  <c r="AG112" i="40"/>
  <c r="AF112" i="40"/>
  <c r="AE112" i="40"/>
  <c r="AD112" i="40"/>
  <c r="AC112" i="40"/>
  <c r="AB112" i="40"/>
  <c r="AA112" i="40"/>
  <c r="Z112" i="40"/>
  <c r="Y112" i="40"/>
  <c r="X112" i="40"/>
  <c r="W112" i="40"/>
  <c r="V111" i="40"/>
  <c r="AP111" i="40"/>
  <c r="AO111" i="40"/>
  <c r="AN111" i="40"/>
  <c r="AM111" i="40"/>
  <c r="AL111" i="40"/>
  <c r="AK111" i="40"/>
  <c r="AJ111" i="40"/>
  <c r="AI111" i="40"/>
  <c r="AH111" i="40"/>
  <c r="AG111" i="40"/>
  <c r="AF111" i="40"/>
  <c r="AE111" i="40"/>
  <c r="AD111" i="40"/>
  <c r="AC111" i="40"/>
  <c r="AB111" i="40"/>
  <c r="AA111" i="40"/>
  <c r="Z111" i="40"/>
  <c r="Y111" i="40"/>
  <c r="X111" i="40"/>
  <c r="W111" i="40"/>
  <c r="V110" i="40"/>
  <c r="AP110" i="40"/>
  <c r="AO110" i="40"/>
  <c r="AN110" i="40"/>
  <c r="AM110" i="40"/>
  <c r="AL110" i="40"/>
  <c r="AK110" i="40"/>
  <c r="AJ110" i="40"/>
  <c r="AI110" i="40"/>
  <c r="AH110" i="40"/>
  <c r="AG110" i="40"/>
  <c r="AF110" i="40"/>
  <c r="AE110" i="40"/>
  <c r="AD110" i="40"/>
  <c r="AC110" i="40"/>
  <c r="AB110" i="40"/>
  <c r="AA110" i="40"/>
  <c r="Z110" i="40"/>
  <c r="Y110" i="40"/>
  <c r="X110" i="40"/>
  <c r="W110" i="40"/>
  <c r="V109" i="40"/>
  <c r="AP109" i="40"/>
  <c r="AO109" i="40"/>
  <c r="AN109" i="40"/>
  <c r="AM109" i="40"/>
  <c r="AL109" i="40"/>
  <c r="AK109" i="40"/>
  <c r="AJ109" i="40"/>
  <c r="AI109" i="40"/>
  <c r="AH109" i="40"/>
  <c r="AG109" i="40"/>
  <c r="AF109" i="40"/>
  <c r="AE109" i="40"/>
  <c r="AD109" i="40"/>
  <c r="AC109" i="40"/>
  <c r="AB109" i="40"/>
  <c r="AA109" i="40"/>
  <c r="Z109" i="40"/>
  <c r="Y109" i="40"/>
  <c r="X109" i="40"/>
  <c r="W109" i="40"/>
  <c r="V108" i="40"/>
  <c r="AP108" i="40"/>
  <c r="AO108" i="40"/>
  <c r="AN108" i="40"/>
  <c r="AM108" i="40"/>
  <c r="AL108" i="40"/>
  <c r="AK108" i="40"/>
  <c r="AJ108" i="40"/>
  <c r="AI108" i="40"/>
  <c r="AH108" i="40"/>
  <c r="AG108" i="40"/>
  <c r="AF108" i="40"/>
  <c r="AE108" i="40"/>
  <c r="AD108" i="40"/>
  <c r="AC108" i="40"/>
  <c r="AB108" i="40"/>
  <c r="AA108" i="40"/>
  <c r="Z108" i="40"/>
  <c r="Y108" i="40"/>
  <c r="X108" i="40"/>
  <c r="W108" i="40"/>
  <c r="V107" i="40"/>
  <c r="AP107" i="40"/>
  <c r="AO107" i="40"/>
  <c r="AN107" i="40"/>
  <c r="AM107" i="40"/>
  <c r="AL107" i="40"/>
  <c r="AK107" i="40"/>
  <c r="AJ107" i="40"/>
  <c r="AI107" i="40"/>
  <c r="AH107" i="40"/>
  <c r="AG107" i="40"/>
  <c r="AF107" i="40"/>
  <c r="AE107" i="40"/>
  <c r="AD107" i="40"/>
  <c r="AC107" i="40"/>
  <c r="AB107" i="40"/>
  <c r="AA107" i="40"/>
  <c r="Z107" i="40"/>
  <c r="Y107" i="40"/>
  <c r="X107" i="40"/>
  <c r="W107" i="40"/>
  <c r="V106" i="40"/>
  <c r="AP106" i="40"/>
  <c r="AO106" i="40"/>
  <c r="AN106" i="40"/>
  <c r="AM106" i="40"/>
  <c r="AL106" i="40"/>
  <c r="AK106" i="40"/>
  <c r="AJ106" i="40"/>
  <c r="AI106" i="40"/>
  <c r="AH106" i="40"/>
  <c r="AG106" i="40"/>
  <c r="AF106" i="40"/>
  <c r="AE106" i="40"/>
  <c r="AD106" i="40"/>
  <c r="AC106" i="40"/>
  <c r="AB106" i="40"/>
  <c r="AA106" i="40"/>
  <c r="Z106" i="40"/>
  <c r="Y106" i="40"/>
  <c r="X106" i="40"/>
  <c r="W106" i="40"/>
  <c r="V105" i="40"/>
  <c r="AP105" i="40"/>
  <c r="AO105" i="40"/>
  <c r="AN105" i="40"/>
  <c r="AM105" i="40"/>
  <c r="AL105" i="40"/>
  <c r="AK105" i="40"/>
  <c r="AJ105" i="40"/>
  <c r="AI105" i="40"/>
  <c r="AH105" i="40"/>
  <c r="AG105" i="40"/>
  <c r="AF105" i="40"/>
  <c r="AE105" i="40"/>
  <c r="AD105" i="40"/>
  <c r="AC105" i="40"/>
  <c r="AB105" i="40"/>
  <c r="AA105" i="40"/>
  <c r="Z105" i="40"/>
  <c r="Y105" i="40"/>
  <c r="X105" i="40"/>
  <c r="W105" i="40"/>
  <c r="V104" i="40"/>
  <c r="AP104" i="40"/>
  <c r="AO104" i="40"/>
  <c r="AN104" i="40"/>
  <c r="AM104" i="40"/>
  <c r="AL104" i="40"/>
  <c r="AK104" i="40"/>
  <c r="AJ104" i="40"/>
  <c r="AI104" i="40"/>
  <c r="AH104" i="40"/>
  <c r="AG104" i="40"/>
  <c r="AF104" i="40"/>
  <c r="AE104" i="40"/>
  <c r="AD104" i="40"/>
  <c r="AC104" i="40"/>
  <c r="AB104" i="40"/>
  <c r="AA104" i="40"/>
  <c r="Z104" i="40"/>
  <c r="Y104" i="40"/>
  <c r="X104" i="40"/>
  <c r="W104" i="40"/>
  <c r="V103" i="40"/>
  <c r="AP103" i="40"/>
  <c r="AO103" i="40"/>
  <c r="AN103" i="40"/>
  <c r="AM103" i="40"/>
  <c r="AL103" i="40"/>
  <c r="AK103" i="40"/>
  <c r="AJ103" i="40"/>
  <c r="AI103" i="40"/>
  <c r="AH103" i="40"/>
  <c r="AG103" i="40"/>
  <c r="AF103" i="40"/>
  <c r="AE103" i="40"/>
  <c r="AD103" i="40"/>
  <c r="AC103" i="40"/>
  <c r="AB103" i="40"/>
  <c r="AA103" i="40"/>
  <c r="Z103" i="40"/>
  <c r="Y103" i="40"/>
  <c r="X103" i="40"/>
  <c r="W103" i="40"/>
  <c r="V102" i="40"/>
  <c r="AP102" i="40"/>
  <c r="AO102" i="40"/>
  <c r="AN102" i="40"/>
  <c r="AM102" i="40"/>
  <c r="AL102" i="40"/>
  <c r="AK102" i="40"/>
  <c r="AJ102" i="40"/>
  <c r="AI102" i="40"/>
  <c r="AH102" i="40"/>
  <c r="AG102" i="40"/>
  <c r="AF102" i="40"/>
  <c r="AE102" i="40"/>
  <c r="AD102" i="40"/>
  <c r="AC102" i="40"/>
  <c r="AB102" i="40"/>
  <c r="AA102" i="40"/>
  <c r="Z102" i="40"/>
  <c r="Y102" i="40"/>
  <c r="X102" i="40"/>
  <c r="W102" i="40"/>
  <c r="V101" i="40"/>
  <c r="AP101" i="40"/>
  <c r="AO101" i="40"/>
  <c r="AN101" i="40"/>
  <c r="AM101" i="40"/>
  <c r="AL101" i="40"/>
  <c r="AK101" i="40"/>
  <c r="AJ101" i="40"/>
  <c r="AI101" i="40"/>
  <c r="AH101" i="40"/>
  <c r="AG101" i="40"/>
  <c r="AF101" i="40"/>
  <c r="AE101" i="40"/>
  <c r="AD101" i="40"/>
  <c r="AC101" i="40"/>
  <c r="AB101" i="40"/>
  <c r="AA101" i="40"/>
  <c r="Z101" i="40"/>
  <c r="Y101" i="40"/>
  <c r="X101" i="40"/>
  <c r="W101" i="40"/>
  <c r="V100" i="40"/>
  <c r="AP100" i="40"/>
  <c r="AO100" i="40"/>
  <c r="AN100" i="40"/>
  <c r="AM100" i="40"/>
  <c r="AL100" i="40"/>
  <c r="AK100" i="40"/>
  <c r="AJ100" i="40"/>
  <c r="AI100" i="40"/>
  <c r="AH100" i="40"/>
  <c r="AG100" i="40"/>
  <c r="AF100" i="40"/>
  <c r="AE100" i="40"/>
  <c r="AD100" i="40"/>
  <c r="AC100" i="40"/>
  <c r="AB100" i="40"/>
  <c r="AA100" i="40"/>
  <c r="Z100" i="40"/>
  <c r="Y100" i="40"/>
  <c r="X100" i="40"/>
  <c r="W100" i="40"/>
  <c r="V99" i="40"/>
  <c r="AP99" i="40"/>
  <c r="AO99" i="40"/>
  <c r="AN99" i="40"/>
  <c r="AM99" i="40"/>
  <c r="AL99" i="40"/>
  <c r="AK99" i="40"/>
  <c r="AJ99" i="40"/>
  <c r="AI99" i="40"/>
  <c r="AH99" i="40"/>
  <c r="AG99" i="40"/>
  <c r="AF99" i="40"/>
  <c r="AE99" i="40"/>
  <c r="AD99" i="40"/>
  <c r="AC99" i="40"/>
  <c r="AB99" i="40"/>
  <c r="AA99" i="40"/>
  <c r="Z99" i="40"/>
  <c r="Y99" i="40"/>
  <c r="X99" i="40"/>
  <c r="W99" i="40"/>
  <c r="V98" i="40"/>
  <c r="AP98" i="40"/>
  <c r="AO98" i="40"/>
  <c r="AN98" i="40"/>
  <c r="AM98" i="40"/>
  <c r="AL98" i="40"/>
  <c r="AK98" i="40"/>
  <c r="AJ98" i="40"/>
  <c r="AI98" i="40"/>
  <c r="AH98" i="40"/>
  <c r="AG98" i="40"/>
  <c r="AF98" i="40"/>
  <c r="AE98" i="40"/>
  <c r="AD98" i="40"/>
  <c r="AC98" i="40"/>
  <c r="AB98" i="40"/>
  <c r="AA98" i="40"/>
  <c r="Z98" i="40"/>
  <c r="Y98" i="40"/>
  <c r="X98" i="40"/>
  <c r="W98" i="40"/>
  <c r="V97" i="40"/>
  <c r="AP97" i="40"/>
  <c r="AO97" i="40"/>
  <c r="AN97" i="40"/>
  <c r="AM97" i="40"/>
  <c r="AL97" i="40"/>
  <c r="AK97" i="40"/>
  <c r="AJ97" i="40"/>
  <c r="AI97" i="40"/>
  <c r="AH97" i="40"/>
  <c r="AG97" i="40"/>
  <c r="AF97" i="40"/>
  <c r="AE97" i="40"/>
  <c r="AD97" i="40"/>
  <c r="AC97" i="40"/>
  <c r="AB97" i="40"/>
  <c r="AA97" i="40"/>
  <c r="Z97" i="40"/>
  <c r="Y97" i="40"/>
  <c r="X97" i="40"/>
  <c r="W97" i="40"/>
  <c r="V96" i="40"/>
  <c r="AP96" i="40"/>
  <c r="AO96" i="40"/>
  <c r="AN96" i="40"/>
  <c r="AM96" i="40"/>
  <c r="AL96" i="40"/>
  <c r="AK96" i="40"/>
  <c r="AJ96" i="40"/>
  <c r="AI96" i="40"/>
  <c r="AH96" i="40"/>
  <c r="AG96" i="40"/>
  <c r="AF96" i="40"/>
  <c r="AE96" i="40"/>
  <c r="AD96" i="40"/>
  <c r="AC96" i="40"/>
  <c r="AB96" i="40"/>
  <c r="AA96" i="40"/>
  <c r="Z96" i="40"/>
  <c r="Y96" i="40"/>
  <c r="X96" i="40"/>
  <c r="W96" i="40"/>
  <c r="V95" i="40"/>
  <c r="AP95" i="40"/>
  <c r="AO95" i="40"/>
  <c r="AN95" i="40"/>
  <c r="AM95" i="40"/>
  <c r="AL95" i="40"/>
  <c r="AK95" i="40"/>
  <c r="AJ95" i="40"/>
  <c r="AI95" i="40"/>
  <c r="AH95" i="40"/>
  <c r="AG95" i="40"/>
  <c r="AF95" i="40"/>
  <c r="AE95" i="40"/>
  <c r="AD95" i="40"/>
  <c r="AC95" i="40"/>
  <c r="AB95" i="40"/>
  <c r="AA95" i="40"/>
  <c r="Z95" i="40"/>
  <c r="Y95" i="40"/>
  <c r="X95" i="40"/>
  <c r="W95" i="40"/>
  <c r="V94" i="40"/>
  <c r="AP94" i="40"/>
  <c r="AO94" i="40"/>
  <c r="AN94" i="40"/>
  <c r="AM94" i="40"/>
  <c r="AL94" i="40"/>
  <c r="AK94" i="40"/>
  <c r="AJ94" i="40"/>
  <c r="AI94" i="40"/>
  <c r="AH94" i="40"/>
  <c r="AG94" i="40"/>
  <c r="AF94" i="40"/>
  <c r="AE94" i="40"/>
  <c r="AD94" i="40"/>
  <c r="AC94" i="40"/>
  <c r="AB94" i="40"/>
  <c r="AA94" i="40"/>
  <c r="Z94" i="40"/>
  <c r="Y94" i="40"/>
  <c r="X94" i="40"/>
  <c r="W94" i="40"/>
  <c r="V93" i="40"/>
  <c r="AP93" i="40"/>
  <c r="AO93" i="40"/>
  <c r="AN93" i="40"/>
  <c r="AM93" i="40"/>
  <c r="AL93" i="40"/>
  <c r="AK93" i="40"/>
  <c r="AJ93" i="40"/>
  <c r="AI93" i="40"/>
  <c r="AH93" i="40"/>
  <c r="AG93" i="40"/>
  <c r="AF93" i="40"/>
  <c r="AE93" i="40"/>
  <c r="AD93" i="40"/>
  <c r="AC93" i="40"/>
  <c r="AB93" i="40"/>
  <c r="AA93" i="40"/>
  <c r="Z93" i="40"/>
  <c r="Y93" i="40"/>
  <c r="X93" i="40"/>
  <c r="W93" i="40"/>
  <c r="V92" i="40"/>
  <c r="AP92" i="40"/>
  <c r="AO92" i="40"/>
  <c r="AN92" i="40"/>
  <c r="AM92" i="40"/>
  <c r="AL92" i="40"/>
  <c r="AK92" i="40"/>
  <c r="AJ92" i="40"/>
  <c r="AI92" i="40"/>
  <c r="AH92" i="40"/>
  <c r="AG92" i="40"/>
  <c r="AF92" i="40"/>
  <c r="AE92" i="40"/>
  <c r="AD92" i="40"/>
  <c r="AC92" i="40"/>
  <c r="AB92" i="40"/>
  <c r="AA92" i="40"/>
  <c r="Z92" i="40"/>
  <c r="Y92" i="40"/>
  <c r="X92" i="40"/>
  <c r="W92" i="40"/>
  <c r="V91" i="40"/>
  <c r="AP91" i="40"/>
  <c r="AO91" i="40"/>
  <c r="AN91" i="40"/>
  <c r="AM91" i="40"/>
  <c r="AL91" i="40"/>
  <c r="AK91" i="40"/>
  <c r="AJ91" i="40"/>
  <c r="AI91" i="40"/>
  <c r="AH91" i="40"/>
  <c r="AG91" i="40"/>
  <c r="AF91" i="40"/>
  <c r="AE91" i="40"/>
  <c r="AD91" i="40"/>
  <c r="AC91" i="40"/>
  <c r="AB91" i="40"/>
  <c r="AA91" i="40"/>
  <c r="Z91" i="40"/>
  <c r="Y91" i="40"/>
  <c r="X91" i="40"/>
  <c r="W91" i="40"/>
  <c r="V90" i="40"/>
  <c r="AP90" i="40"/>
  <c r="AO90" i="40"/>
  <c r="AN90" i="40"/>
  <c r="AM90" i="40"/>
  <c r="AL90" i="40"/>
  <c r="AK90" i="40"/>
  <c r="AJ90" i="40"/>
  <c r="AI90" i="40"/>
  <c r="AH90" i="40"/>
  <c r="AG90" i="40"/>
  <c r="AF90" i="40"/>
  <c r="AE90" i="40"/>
  <c r="AD90" i="40"/>
  <c r="AC90" i="40"/>
  <c r="AB90" i="40"/>
  <c r="AA90" i="40"/>
  <c r="Z90" i="40"/>
  <c r="Y90" i="40"/>
  <c r="X90" i="40"/>
  <c r="W90" i="40"/>
  <c r="V89" i="40"/>
  <c r="AP89" i="40"/>
  <c r="AO89" i="40"/>
  <c r="AN89" i="40"/>
  <c r="AM89" i="40"/>
  <c r="AL89" i="40"/>
  <c r="AK89" i="40"/>
  <c r="AJ89" i="40"/>
  <c r="AI89" i="40"/>
  <c r="AH89" i="40"/>
  <c r="AG89" i="40"/>
  <c r="AF89" i="40"/>
  <c r="AE89" i="40"/>
  <c r="AD89" i="40"/>
  <c r="AC89" i="40"/>
  <c r="AB89" i="40"/>
  <c r="AA89" i="40"/>
  <c r="Z89" i="40"/>
  <c r="Y89" i="40"/>
  <c r="X89" i="40"/>
  <c r="W89" i="40"/>
  <c r="V88" i="40"/>
  <c r="AP88" i="40"/>
  <c r="AO88" i="40"/>
  <c r="AN88" i="40"/>
  <c r="AM88" i="40"/>
  <c r="AL88" i="40"/>
  <c r="AK88" i="40"/>
  <c r="AJ88" i="40"/>
  <c r="AI88" i="40"/>
  <c r="AH88" i="40"/>
  <c r="AG88" i="40"/>
  <c r="AF88" i="40"/>
  <c r="AE88" i="40"/>
  <c r="AD88" i="40"/>
  <c r="AC88" i="40"/>
  <c r="AB88" i="40"/>
  <c r="AA88" i="40"/>
  <c r="Z88" i="40"/>
  <c r="Y88" i="40"/>
  <c r="X88" i="40"/>
  <c r="W88" i="40"/>
  <c r="V87" i="40"/>
  <c r="AP87" i="40"/>
  <c r="AO87" i="40"/>
  <c r="AN87" i="40"/>
  <c r="AM87" i="40"/>
  <c r="AL87" i="40"/>
  <c r="AK87" i="40"/>
  <c r="AJ87" i="40"/>
  <c r="AI87" i="40"/>
  <c r="AH87" i="40"/>
  <c r="AG87" i="40"/>
  <c r="AF87" i="40"/>
  <c r="AE87" i="40"/>
  <c r="AD87" i="40"/>
  <c r="AC87" i="40"/>
  <c r="AB87" i="40"/>
  <c r="AA87" i="40"/>
  <c r="Z87" i="40"/>
  <c r="Y87" i="40"/>
  <c r="X87" i="40"/>
  <c r="W87" i="40"/>
  <c r="V86" i="40"/>
  <c r="AP86" i="40"/>
  <c r="AO86" i="40"/>
  <c r="AN86" i="40"/>
  <c r="AM86" i="40"/>
  <c r="AL86" i="40"/>
  <c r="AK86" i="40"/>
  <c r="AJ86" i="40"/>
  <c r="AI86" i="40"/>
  <c r="AH86" i="40"/>
  <c r="AG86" i="40"/>
  <c r="AF86" i="40"/>
  <c r="AE86" i="40"/>
  <c r="AD86" i="40"/>
  <c r="AC86" i="40"/>
  <c r="AB86" i="40"/>
  <c r="AA86" i="40"/>
  <c r="Z86" i="40"/>
  <c r="Y86" i="40"/>
  <c r="X86" i="40"/>
  <c r="W86" i="40"/>
  <c r="V85" i="40"/>
  <c r="AP85" i="40"/>
  <c r="AO85" i="40"/>
  <c r="AN85" i="40"/>
  <c r="AM85" i="40"/>
  <c r="AL85" i="40"/>
  <c r="AK85" i="40"/>
  <c r="AJ85" i="40"/>
  <c r="AI85" i="40"/>
  <c r="AH85" i="40"/>
  <c r="AG85" i="40"/>
  <c r="AF85" i="40"/>
  <c r="AE85" i="40"/>
  <c r="AD85" i="40"/>
  <c r="AC85" i="40"/>
  <c r="AB85" i="40"/>
  <c r="AA85" i="40"/>
  <c r="Z85" i="40"/>
  <c r="Y85" i="40"/>
  <c r="X85" i="40"/>
  <c r="W85" i="40"/>
  <c r="V84" i="40"/>
  <c r="AP84" i="40"/>
  <c r="AO84" i="40"/>
  <c r="AN84" i="40"/>
  <c r="AM84" i="40"/>
  <c r="AL84" i="40"/>
  <c r="AK84" i="40"/>
  <c r="AJ84" i="40"/>
  <c r="AI84" i="40"/>
  <c r="AH84" i="40"/>
  <c r="AG84" i="40"/>
  <c r="AF84" i="40"/>
  <c r="AE84" i="40"/>
  <c r="AD84" i="40"/>
  <c r="AC84" i="40"/>
  <c r="AB84" i="40"/>
  <c r="AA84" i="40"/>
  <c r="Z84" i="40"/>
  <c r="Y84" i="40"/>
  <c r="X84" i="40"/>
  <c r="W84" i="40"/>
  <c r="V83" i="40"/>
  <c r="AP83" i="40"/>
  <c r="AO83" i="40"/>
  <c r="AN83" i="40"/>
  <c r="AM83" i="40"/>
  <c r="AL83" i="40"/>
  <c r="AK83" i="40"/>
  <c r="AJ83" i="40"/>
  <c r="AI83" i="40"/>
  <c r="AH83" i="40"/>
  <c r="AG83" i="40"/>
  <c r="AF83" i="40"/>
  <c r="AE83" i="40"/>
  <c r="AD83" i="40"/>
  <c r="AC83" i="40"/>
  <c r="AB83" i="40"/>
  <c r="AA83" i="40"/>
  <c r="Z83" i="40"/>
  <c r="Y83" i="40"/>
  <c r="X83" i="40"/>
  <c r="W83" i="40"/>
  <c r="V82" i="40"/>
  <c r="AP82" i="40"/>
  <c r="AO82" i="40"/>
  <c r="AN82" i="40"/>
  <c r="AM82" i="40"/>
  <c r="AL82" i="40"/>
  <c r="AK82" i="40"/>
  <c r="AJ82" i="40"/>
  <c r="AI82" i="40"/>
  <c r="AH82" i="40"/>
  <c r="AG82" i="40"/>
  <c r="AF82" i="40"/>
  <c r="AE82" i="40"/>
  <c r="AD82" i="40"/>
  <c r="AC82" i="40"/>
  <c r="AB82" i="40"/>
  <c r="AA82" i="40"/>
  <c r="Z82" i="40"/>
  <c r="Y82" i="40"/>
  <c r="X82" i="40"/>
  <c r="W82" i="40"/>
  <c r="V81" i="40"/>
  <c r="AP81" i="40"/>
  <c r="AO81" i="40"/>
  <c r="AN81" i="40"/>
  <c r="AM81" i="40"/>
  <c r="AL81" i="40"/>
  <c r="AK81" i="40"/>
  <c r="AJ81" i="40"/>
  <c r="AI81" i="40"/>
  <c r="AH81" i="40"/>
  <c r="AG81" i="40"/>
  <c r="AF81" i="40"/>
  <c r="AE81" i="40"/>
  <c r="AD81" i="40"/>
  <c r="AC81" i="40"/>
  <c r="AB81" i="40"/>
  <c r="AA81" i="40"/>
  <c r="Z81" i="40"/>
  <c r="Y81" i="40"/>
  <c r="X81" i="40"/>
  <c r="W81" i="40"/>
  <c r="V80" i="40"/>
  <c r="AP80" i="40"/>
  <c r="AO80" i="40"/>
  <c r="AN80" i="40"/>
  <c r="AM80" i="40"/>
  <c r="AL80" i="40"/>
  <c r="AK80" i="40"/>
  <c r="AJ80" i="40"/>
  <c r="AI80" i="40"/>
  <c r="AH80" i="40"/>
  <c r="AG80" i="40"/>
  <c r="AF80" i="40"/>
  <c r="AE80" i="40"/>
  <c r="AD80" i="40"/>
  <c r="AC80" i="40"/>
  <c r="AB80" i="40"/>
  <c r="AA80" i="40"/>
  <c r="Z80" i="40"/>
  <c r="Y80" i="40"/>
  <c r="X80" i="40"/>
  <c r="W80" i="40"/>
  <c r="V79" i="40"/>
  <c r="AP79" i="40"/>
  <c r="AO79" i="40"/>
  <c r="AN79" i="40"/>
  <c r="AM79" i="40"/>
  <c r="AL79" i="40"/>
  <c r="AK79" i="40"/>
  <c r="AJ79" i="40"/>
  <c r="AI79" i="40"/>
  <c r="AH79" i="40"/>
  <c r="AG79" i="40"/>
  <c r="AF79" i="40"/>
  <c r="AE79" i="40"/>
  <c r="AD79" i="40"/>
  <c r="AC79" i="40"/>
  <c r="AB79" i="40"/>
  <c r="AA79" i="40"/>
  <c r="Z79" i="40"/>
  <c r="Y79" i="40"/>
  <c r="X79" i="40"/>
  <c r="W79" i="40"/>
  <c r="V78" i="40"/>
  <c r="AP78" i="40"/>
  <c r="AO78" i="40"/>
  <c r="AN78" i="40"/>
  <c r="AM78" i="40"/>
  <c r="AL78" i="40"/>
  <c r="AK78" i="40"/>
  <c r="AJ78" i="40"/>
  <c r="AI78" i="40"/>
  <c r="AH78" i="40"/>
  <c r="AG78" i="40"/>
  <c r="AF78" i="40"/>
  <c r="AE78" i="40"/>
  <c r="AD78" i="40"/>
  <c r="AC78" i="40"/>
  <c r="AB78" i="40"/>
  <c r="AA78" i="40"/>
  <c r="Z78" i="40"/>
  <c r="Y78" i="40"/>
  <c r="X78" i="40"/>
  <c r="W78" i="40"/>
  <c r="V77" i="40"/>
  <c r="AP77" i="40"/>
  <c r="AO77" i="40"/>
  <c r="AN77" i="40"/>
  <c r="AM77" i="40"/>
  <c r="AL77" i="40"/>
  <c r="AK77" i="40"/>
  <c r="AJ77" i="40"/>
  <c r="AI77" i="40"/>
  <c r="AH77" i="40"/>
  <c r="AG77" i="40"/>
  <c r="AF77" i="40"/>
  <c r="AE77" i="40"/>
  <c r="AD77" i="40"/>
  <c r="AC77" i="40"/>
  <c r="AB77" i="40"/>
  <c r="AA77" i="40"/>
  <c r="Z77" i="40"/>
  <c r="Y77" i="40"/>
  <c r="X77" i="40"/>
  <c r="W77" i="40"/>
  <c r="V76" i="40"/>
  <c r="AP76" i="40"/>
  <c r="AO76" i="40"/>
  <c r="AN76" i="40"/>
  <c r="AM76" i="40"/>
  <c r="AL76" i="40"/>
  <c r="AK76" i="40"/>
  <c r="AJ76" i="40"/>
  <c r="AI76" i="40"/>
  <c r="AH76" i="40"/>
  <c r="AG76" i="40"/>
  <c r="AF76" i="40"/>
  <c r="AE76" i="40"/>
  <c r="AD76" i="40"/>
  <c r="AC76" i="40"/>
  <c r="AB76" i="40"/>
  <c r="AA76" i="40"/>
  <c r="Z76" i="40"/>
  <c r="Y76" i="40"/>
  <c r="X76" i="40"/>
  <c r="W76" i="40"/>
  <c r="V75" i="40"/>
  <c r="AP75" i="40"/>
  <c r="AO75" i="40"/>
  <c r="AN75" i="40"/>
  <c r="AM75" i="40"/>
  <c r="AL75" i="40"/>
  <c r="AK75" i="40"/>
  <c r="AJ75" i="40"/>
  <c r="AI75" i="40"/>
  <c r="AH75" i="40"/>
  <c r="AG75" i="40"/>
  <c r="AF75" i="40"/>
  <c r="AE75" i="40"/>
  <c r="AD75" i="40"/>
  <c r="AC75" i="40"/>
  <c r="AB75" i="40"/>
  <c r="AA75" i="40"/>
  <c r="Z75" i="40"/>
  <c r="Y75" i="40"/>
  <c r="X75" i="40"/>
  <c r="W75" i="40"/>
  <c r="V74" i="40"/>
  <c r="AP74" i="40"/>
  <c r="AO74" i="40"/>
  <c r="AN74" i="40"/>
  <c r="AM74" i="40"/>
  <c r="AL74" i="40"/>
  <c r="AK74" i="40"/>
  <c r="AJ74" i="40"/>
  <c r="AI74" i="40"/>
  <c r="AH74" i="40"/>
  <c r="AG74" i="40"/>
  <c r="AF74" i="40"/>
  <c r="AE74" i="40"/>
  <c r="AD74" i="40"/>
  <c r="AC74" i="40"/>
  <c r="AB74" i="40"/>
  <c r="AA74" i="40"/>
  <c r="Z74" i="40"/>
  <c r="Y74" i="40"/>
  <c r="X74" i="40"/>
  <c r="W74" i="40"/>
  <c r="V73" i="40"/>
  <c r="AP73" i="40"/>
  <c r="AO73" i="40"/>
  <c r="AN73" i="40"/>
  <c r="AM73" i="40"/>
  <c r="AL73" i="40"/>
  <c r="AK73" i="40"/>
  <c r="AJ73" i="40"/>
  <c r="AI73" i="40"/>
  <c r="AH73" i="40"/>
  <c r="AG73" i="40"/>
  <c r="AF73" i="40"/>
  <c r="AE73" i="40"/>
  <c r="AD73" i="40"/>
  <c r="AC73" i="40"/>
  <c r="AB73" i="40"/>
  <c r="AA73" i="40"/>
  <c r="Z73" i="40"/>
  <c r="Y73" i="40"/>
  <c r="X73" i="40"/>
  <c r="W73" i="40"/>
  <c r="V72" i="40"/>
  <c r="AP72" i="40"/>
  <c r="AO72" i="40"/>
  <c r="AN72" i="40"/>
  <c r="AM72" i="40"/>
  <c r="AL72" i="40"/>
  <c r="AK72" i="40"/>
  <c r="AJ72" i="40"/>
  <c r="AI72" i="40"/>
  <c r="AH72" i="40"/>
  <c r="AG72" i="40"/>
  <c r="AF72" i="40"/>
  <c r="AE72" i="40"/>
  <c r="AD72" i="40"/>
  <c r="AC72" i="40"/>
  <c r="AB72" i="40"/>
  <c r="AA72" i="40"/>
  <c r="Z72" i="40"/>
  <c r="Y72" i="40"/>
  <c r="X72" i="40"/>
  <c r="W72" i="40"/>
  <c r="V71" i="40"/>
  <c r="AP71" i="40"/>
  <c r="AO71" i="40"/>
  <c r="AN71" i="40"/>
  <c r="AM71" i="40"/>
  <c r="AL71" i="40"/>
  <c r="AK71" i="40"/>
  <c r="AJ71" i="40"/>
  <c r="AI71" i="40"/>
  <c r="AH71" i="40"/>
  <c r="AG71" i="40"/>
  <c r="AF71" i="40"/>
  <c r="AE71" i="40"/>
  <c r="AD71" i="40"/>
  <c r="AC71" i="40"/>
  <c r="AB71" i="40"/>
  <c r="AA71" i="40"/>
  <c r="Z71" i="40"/>
  <c r="Y71" i="40"/>
  <c r="X71" i="40"/>
  <c r="W71" i="40"/>
  <c r="V70" i="40"/>
  <c r="AP70" i="40"/>
  <c r="AO70" i="40"/>
  <c r="AN70" i="40"/>
  <c r="AM70" i="40"/>
  <c r="AL70" i="40"/>
  <c r="AK70" i="40"/>
  <c r="AJ70" i="40"/>
  <c r="AI70" i="40"/>
  <c r="AH70" i="40"/>
  <c r="AG70" i="40"/>
  <c r="AF70" i="40"/>
  <c r="AE70" i="40"/>
  <c r="AD70" i="40"/>
  <c r="AC70" i="40"/>
  <c r="AB70" i="40"/>
  <c r="AA70" i="40"/>
  <c r="Z70" i="40"/>
  <c r="Y70" i="40"/>
  <c r="X70" i="40"/>
  <c r="W70" i="40"/>
  <c r="V69" i="40"/>
  <c r="AP69" i="40"/>
  <c r="AO69" i="40"/>
  <c r="AN69" i="40"/>
  <c r="AM69" i="40"/>
  <c r="AL69" i="40"/>
  <c r="AK69" i="40"/>
  <c r="AJ69" i="40"/>
  <c r="AI69" i="40"/>
  <c r="AH69" i="40"/>
  <c r="AG69" i="40"/>
  <c r="AF69" i="40"/>
  <c r="AE69" i="40"/>
  <c r="AD69" i="40"/>
  <c r="AC69" i="40"/>
  <c r="AB69" i="40"/>
  <c r="AA69" i="40"/>
  <c r="Z69" i="40"/>
  <c r="Y69" i="40"/>
  <c r="X69" i="40"/>
  <c r="W69" i="40"/>
  <c r="V68" i="40"/>
  <c r="AP68" i="40"/>
  <c r="AO68" i="40"/>
  <c r="AN68" i="40"/>
  <c r="AM68" i="40"/>
  <c r="AL68" i="40"/>
  <c r="AK68" i="40"/>
  <c r="AJ68" i="40"/>
  <c r="AI68" i="40"/>
  <c r="AH68" i="40"/>
  <c r="AG68" i="40"/>
  <c r="AF68" i="40"/>
  <c r="AE68" i="40"/>
  <c r="AD68" i="40"/>
  <c r="AC68" i="40"/>
  <c r="AB68" i="40"/>
  <c r="AA68" i="40"/>
  <c r="Z68" i="40"/>
  <c r="Y68" i="40"/>
  <c r="X68" i="40"/>
  <c r="W68" i="40"/>
  <c r="V67" i="40"/>
  <c r="AP67" i="40"/>
  <c r="AO67" i="40"/>
  <c r="AN67" i="40"/>
  <c r="AM67" i="40"/>
  <c r="AL67" i="40"/>
  <c r="AK67" i="40"/>
  <c r="AJ67" i="40"/>
  <c r="AI67" i="40"/>
  <c r="AH67" i="40"/>
  <c r="AG67" i="40"/>
  <c r="AF67" i="40"/>
  <c r="AE67" i="40"/>
  <c r="AD67" i="40"/>
  <c r="AC67" i="40"/>
  <c r="AB67" i="40"/>
  <c r="AA67" i="40"/>
  <c r="Z67" i="40"/>
  <c r="Y67" i="40"/>
  <c r="X67" i="40"/>
  <c r="W67" i="40"/>
  <c r="V66" i="40"/>
  <c r="AP66" i="40"/>
  <c r="AO66" i="40"/>
  <c r="AN66" i="40"/>
  <c r="AM66" i="40"/>
  <c r="AL66" i="40"/>
  <c r="AK66" i="40"/>
  <c r="AJ66" i="40"/>
  <c r="AI66" i="40"/>
  <c r="AH66" i="40"/>
  <c r="AG66" i="40"/>
  <c r="AF66" i="40"/>
  <c r="AE66" i="40"/>
  <c r="AD66" i="40"/>
  <c r="AC66" i="40"/>
  <c r="AB66" i="40"/>
  <c r="AA66" i="40"/>
  <c r="Z66" i="40"/>
  <c r="Y66" i="40"/>
  <c r="X66" i="40"/>
  <c r="W66" i="40"/>
  <c r="V65" i="40"/>
  <c r="AP65" i="40"/>
  <c r="AO65" i="40"/>
  <c r="AN65" i="40"/>
  <c r="AM65" i="40"/>
  <c r="AL65" i="40"/>
  <c r="AK65" i="40"/>
  <c r="AJ65" i="40"/>
  <c r="AI65" i="40"/>
  <c r="AH65" i="40"/>
  <c r="AG65" i="40"/>
  <c r="AF65" i="40"/>
  <c r="AE65" i="40"/>
  <c r="AD65" i="40"/>
  <c r="AC65" i="40"/>
  <c r="AB65" i="40"/>
  <c r="AA65" i="40"/>
  <c r="Z65" i="40"/>
  <c r="Y65" i="40"/>
  <c r="X65" i="40"/>
  <c r="W65" i="40"/>
  <c r="V64" i="40"/>
  <c r="AP64" i="40"/>
  <c r="AO64" i="40"/>
  <c r="AN64" i="40"/>
  <c r="AM64" i="40"/>
  <c r="AL64" i="40"/>
  <c r="AK64" i="40"/>
  <c r="AJ64" i="40"/>
  <c r="AI64" i="40"/>
  <c r="AH64" i="40"/>
  <c r="AG64" i="40"/>
  <c r="AF64" i="40"/>
  <c r="AE64" i="40"/>
  <c r="AD64" i="40"/>
  <c r="AC64" i="40"/>
  <c r="AB64" i="40"/>
  <c r="AA64" i="40"/>
  <c r="Z64" i="40"/>
  <c r="Y64" i="40"/>
  <c r="X64" i="40"/>
  <c r="W64" i="40"/>
  <c r="V63" i="40"/>
  <c r="AP63" i="40"/>
  <c r="AO63" i="40"/>
  <c r="AN63" i="40"/>
  <c r="AM63" i="40"/>
  <c r="AL63" i="40"/>
  <c r="AK63" i="40"/>
  <c r="AJ63" i="40"/>
  <c r="AI63" i="40"/>
  <c r="AH63" i="40"/>
  <c r="AG63" i="40"/>
  <c r="AF63" i="40"/>
  <c r="AE63" i="40"/>
  <c r="AD63" i="40"/>
  <c r="AC63" i="40"/>
  <c r="AB63" i="40"/>
  <c r="AA63" i="40"/>
  <c r="Z63" i="40"/>
  <c r="Y63" i="40"/>
  <c r="X63" i="40"/>
  <c r="W63" i="40"/>
  <c r="V62" i="40"/>
  <c r="AP62" i="40"/>
  <c r="AO62" i="40"/>
  <c r="AN62" i="40"/>
  <c r="AM62" i="40"/>
  <c r="AL62" i="40"/>
  <c r="AK62" i="40"/>
  <c r="AJ62" i="40"/>
  <c r="AI62" i="40"/>
  <c r="AH62" i="40"/>
  <c r="AG62" i="40"/>
  <c r="AF62" i="40"/>
  <c r="AE62" i="40"/>
  <c r="AD62" i="40"/>
  <c r="AC62" i="40"/>
  <c r="AB62" i="40"/>
  <c r="AA62" i="40"/>
  <c r="Z62" i="40"/>
  <c r="Y62" i="40"/>
  <c r="X62" i="40"/>
  <c r="W62" i="40"/>
  <c r="V61" i="40"/>
  <c r="AP61" i="40"/>
  <c r="AO61" i="40"/>
  <c r="AN61" i="40"/>
  <c r="AM61" i="40"/>
  <c r="AL61" i="40"/>
  <c r="AK61" i="40"/>
  <c r="AJ61" i="40"/>
  <c r="AI61" i="40"/>
  <c r="AH61" i="40"/>
  <c r="AG61" i="40"/>
  <c r="AF61" i="40"/>
  <c r="AE61" i="40"/>
  <c r="AD61" i="40"/>
  <c r="AC61" i="40"/>
  <c r="AB61" i="40"/>
  <c r="AA61" i="40"/>
  <c r="Z61" i="40"/>
  <c r="Y61" i="40"/>
  <c r="X61" i="40"/>
  <c r="W61" i="40"/>
  <c r="V60" i="40"/>
  <c r="AP60" i="40"/>
  <c r="AO60" i="40"/>
  <c r="AN60" i="40"/>
  <c r="AM60" i="40"/>
  <c r="AL60" i="40"/>
  <c r="AK60" i="40"/>
  <c r="AJ60" i="40"/>
  <c r="AI60" i="40"/>
  <c r="AH60" i="40"/>
  <c r="AG60" i="40"/>
  <c r="AF60" i="40"/>
  <c r="AE60" i="40"/>
  <c r="AD60" i="40"/>
  <c r="AC60" i="40"/>
  <c r="AB60" i="40"/>
  <c r="AA60" i="40"/>
  <c r="Z60" i="40"/>
  <c r="Y60" i="40"/>
  <c r="X60" i="40"/>
  <c r="W60" i="40"/>
  <c r="V59" i="40"/>
  <c r="AP59" i="40"/>
  <c r="AO59" i="40"/>
  <c r="AN59" i="40"/>
  <c r="AM59" i="40"/>
  <c r="AL59" i="40"/>
  <c r="AK59" i="40"/>
  <c r="AJ59" i="40"/>
  <c r="AI59" i="40"/>
  <c r="AH59" i="40"/>
  <c r="AG59" i="40"/>
  <c r="AF59" i="40"/>
  <c r="AE59" i="40"/>
  <c r="AD59" i="40"/>
  <c r="AC59" i="40"/>
  <c r="AB59" i="40"/>
  <c r="AA59" i="40"/>
  <c r="Z59" i="40"/>
  <c r="Y59" i="40"/>
  <c r="X59" i="40"/>
  <c r="W59" i="40"/>
  <c r="V58" i="40"/>
  <c r="AP58" i="40"/>
  <c r="AO58" i="40"/>
  <c r="AN58" i="40"/>
  <c r="AM58" i="40"/>
  <c r="AL58" i="40"/>
  <c r="AK58" i="40"/>
  <c r="AJ58" i="40"/>
  <c r="AI58" i="40"/>
  <c r="AH58" i="40"/>
  <c r="AG58" i="40"/>
  <c r="AF58" i="40"/>
  <c r="AE58" i="40"/>
  <c r="AD58" i="40"/>
  <c r="AC58" i="40"/>
  <c r="AB58" i="40"/>
  <c r="AA58" i="40"/>
  <c r="Z58" i="40"/>
  <c r="Y58" i="40"/>
  <c r="X58" i="40"/>
  <c r="W58" i="40"/>
  <c r="V57" i="40"/>
  <c r="AP57" i="40"/>
  <c r="AO57" i="40"/>
  <c r="AN57" i="40"/>
  <c r="AM57" i="40"/>
  <c r="AL57" i="40"/>
  <c r="AK57" i="40"/>
  <c r="AJ57" i="40"/>
  <c r="AI57" i="40"/>
  <c r="AH57" i="40"/>
  <c r="AG57" i="40"/>
  <c r="AF57" i="40"/>
  <c r="AE57" i="40"/>
  <c r="AD57" i="40"/>
  <c r="AC57" i="40"/>
  <c r="AB57" i="40"/>
  <c r="AA57" i="40"/>
  <c r="Z57" i="40"/>
  <c r="Y57" i="40"/>
  <c r="X57" i="40"/>
  <c r="W57" i="40"/>
  <c r="V56" i="40"/>
  <c r="AP56" i="40"/>
  <c r="AO56" i="40"/>
  <c r="AN56" i="40"/>
  <c r="AM56" i="40"/>
  <c r="AL56" i="40"/>
  <c r="AK56" i="40"/>
  <c r="AJ56" i="40"/>
  <c r="AI56" i="40"/>
  <c r="AH56" i="40"/>
  <c r="AG56" i="40"/>
  <c r="AF56" i="40"/>
  <c r="AE56" i="40"/>
  <c r="AD56" i="40"/>
  <c r="AC56" i="40"/>
  <c r="AB56" i="40"/>
  <c r="AA56" i="40"/>
  <c r="Z56" i="40"/>
  <c r="Y56" i="40"/>
  <c r="X56" i="40"/>
  <c r="W56" i="40"/>
  <c r="V55" i="40"/>
  <c r="AP55" i="40"/>
  <c r="AO55" i="40"/>
  <c r="AN55" i="40"/>
  <c r="AM55" i="40"/>
  <c r="AL55" i="40"/>
  <c r="AK55" i="40"/>
  <c r="AJ55" i="40"/>
  <c r="AI55" i="40"/>
  <c r="AH55" i="40"/>
  <c r="AG55" i="40"/>
  <c r="AF55" i="40"/>
  <c r="AE55" i="40"/>
  <c r="AD55" i="40"/>
  <c r="AC55" i="40"/>
  <c r="AB55" i="40"/>
  <c r="AA55" i="40"/>
  <c r="Z55" i="40"/>
  <c r="Y55" i="40"/>
  <c r="X55" i="40"/>
  <c r="W55" i="40"/>
  <c r="V54" i="40"/>
  <c r="AP54" i="40"/>
  <c r="AO54" i="40"/>
  <c r="AN54" i="40"/>
  <c r="AM54" i="40"/>
  <c r="AL54" i="40"/>
  <c r="AK54" i="40"/>
  <c r="AJ54" i="40"/>
  <c r="AI54" i="40"/>
  <c r="AH54" i="40"/>
  <c r="AG54" i="40"/>
  <c r="AF54" i="40"/>
  <c r="AE54" i="40"/>
  <c r="AD54" i="40"/>
  <c r="AC54" i="40"/>
  <c r="AB54" i="40"/>
  <c r="AA54" i="40"/>
  <c r="Z54" i="40"/>
  <c r="Y54" i="40"/>
  <c r="X54" i="40"/>
  <c r="W54" i="40"/>
  <c r="V53" i="40"/>
  <c r="AP53" i="40"/>
  <c r="AO53" i="40"/>
  <c r="AN53" i="40"/>
  <c r="AM53" i="40"/>
  <c r="AL53" i="40"/>
  <c r="AK53" i="40"/>
  <c r="AJ53" i="40"/>
  <c r="AI53" i="40"/>
  <c r="AH53" i="40"/>
  <c r="AG53" i="40"/>
  <c r="AF53" i="40"/>
  <c r="AE53" i="40"/>
  <c r="AD53" i="40"/>
  <c r="AC53" i="40"/>
  <c r="AB53" i="40"/>
  <c r="AA53" i="40"/>
  <c r="Z53" i="40"/>
  <c r="Y53" i="40"/>
  <c r="X53" i="40"/>
  <c r="W53" i="40"/>
  <c r="V52" i="40"/>
  <c r="AP52" i="40"/>
  <c r="AO52" i="40"/>
  <c r="AN52" i="40"/>
  <c r="AM52" i="40"/>
  <c r="AL52" i="40"/>
  <c r="AK52" i="40"/>
  <c r="AJ52" i="40"/>
  <c r="AI52" i="40"/>
  <c r="AH52" i="40"/>
  <c r="AG52" i="40"/>
  <c r="AF52" i="40"/>
  <c r="AE52" i="40"/>
  <c r="AD52" i="40"/>
  <c r="AC52" i="40"/>
  <c r="AB52" i="40"/>
  <c r="AA52" i="40"/>
  <c r="Z52" i="40"/>
  <c r="Y52" i="40"/>
  <c r="X52" i="40"/>
  <c r="W52" i="40"/>
  <c r="V51" i="40"/>
  <c r="AP51" i="40"/>
  <c r="AO51" i="40"/>
  <c r="AN51" i="40"/>
  <c r="AM51" i="40"/>
  <c r="AL51" i="40"/>
  <c r="AK51" i="40"/>
  <c r="AJ51" i="40"/>
  <c r="AI51" i="40"/>
  <c r="AH51" i="40"/>
  <c r="AG51" i="40"/>
  <c r="AF51" i="40"/>
  <c r="AE51" i="40"/>
  <c r="AD51" i="40"/>
  <c r="AC51" i="40"/>
  <c r="AB51" i="40"/>
  <c r="AA51" i="40"/>
  <c r="Z51" i="40"/>
  <c r="Y51" i="40"/>
  <c r="X51" i="40"/>
  <c r="W51" i="40"/>
  <c r="V50" i="40"/>
  <c r="AP50" i="40"/>
  <c r="AO50" i="40"/>
  <c r="AN50" i="40"/>
  <c r="AM50" i="40"/>
  <c r="AL50" i="40"/>
  <c r="AK50" i="40"/>
  <c r="AJ50" i="40"/>
  <c r="AI50" i="40"/>
  <c r="AH50" i="40"/>
  <c r="AG50" i="40"/>
  <c r="AF50" i="40"/>
  <c r="AE50" i="40"/>
  <c r="AD50" i="40"/>
  <c r="AC50" i="40"/>
  <c r="AB50" i="40"/>
  <c r="AA50" i="40"/>
  <c r="Z50" i="40"/>
  <c r="Y50" i="40"/>
  <c r="X50" i="40"/>
  <c r="W50" i="40"/>
  <c r="V49" i="40"/>
  <c r="AP49" i="40"/>
  <c r="AO49" i="40"/>
  <c r="AN49" i="40"/>
  <c r="AM49" i="40"/>
  <c r="AL49" i="40"/>
  <c r="AK49" i="40"/>
  <c r="AJ49" i="40"/>
  <c r="AI49" i="40"/>
  <c r="AH49" i="40"/>
  <c r="AG49" i="40"/>
  <c r="AF49" i="40"/>
  <c r="AE49" i="40"/>
  <c r="AD49" i="40"/>
  <c r="AC49" i="40"/>
  <c r="AB49" i="40"/>
  <c r="AA49" i="40"/>
  <c r="Z49" i="40"/>
  <c r="Y49" i="40"/>
  <c r="X49" i="40"/>
  <c r="W49" i="40"/>
  <c r="V48" i="40"/>
  <c r="AP48" i="40"/>
  <c r="AO48" i="40"/>
  <c r="AN48" i="40"/>
  <c r="AM48" i="40"/>
  <c r="AL48" i="40"/>
  <c r="AK48" i="40"/>
  <c r="AJ48" i="40"/>
  <c r="AI48" i="40"/>
  <c r="AH48" i="40"/>
  <c r="AG48" i="40"/>
  <c r="AF48" i="40"/>
  <c r="AE48" i="40"/>
  <c r="AD48" i="40"/>
  <c r="AC48" i="40"/>
  <c r="AB48" i="40"/>
  <c r="AA48" i="40"/>
  <c r="Z48" i="40"/>
  <c r="Y48" i="40"/>
  <c r="X48" i="40"/>
  <c r="W48" i="40"/>
  <c r="V47" i="40"/>
  <c r="AP47" i="40"/>
  <c r="AO47" i="40"/>
  <c r="AN47" i="40"/>
  <c r="AM47" i="40"/>
  <c r="AL47" i="40"/>
  <c r="AK47" i="40"/>
  <c r="AJ47" i="40"/>
  <c r="AI47" i="40"/>
  <c r="AH47" i="40"/>
  <c r="AG47" i="40"/>
  <c r="AF47" i="40"/>
  <c r="AE47" i="40"/>
  <c r="AD47" i="40"/>
  <c r="AC47" i="40"/>
  <c r="AB47" i="40"/>
  <c r="AA47" i="40"/>
  <c r="Z47" i="40"/>
  <c r="Y47" i="40"/>
  <c r="X47" i="40"/>
  <c r="W47" i="40"/>
  <c r="V46" i="40"/>
  <c r="AP46" i="40"/>
  <c r="AO46" i="40"/>
  <c r="AN46" i="40"/>
  <c r="AM46" i="40"/>
  <c r="AL46" i="40"/>
  <c r="AK46" i="40"/>
  <c r="AJ46" i="40"/>
  <c r="AI46" i="40"/>
  <c r="AH46" i="40"/>
  <c r="AG46" i="40"/>
  <c r="AF46" i="40"/>
  <c r="AE46" i="40"/>
  <c r="AD46" i="40"/>
  <c r="AC46" i="40"/>
  <c r="AB46" i="40"/>
  <c r="AA46" i="40"/>
  <c r="Z46" i="40"/>
  <c r="Y46" i="40"/>
  <c r="X46" i="40"/>
  <c r="W46" i="40"/>
  <c r="V45" i="40"/>
  <c r="AP45" i="40"/>
  <c r="AO45" i="40"/>
  <c r="AN45" i="40"/>
  <c r="AM45" i="40"/>
  <c r="AL45" i="40"/>
  <c r="AK45" i="40"/>
  <c r="AJ45" i="40"/>
  <c r="AI45" i="40"/>
  <c r="AH45" i="40"/>
  <c r="AG45" i="40"/>
  <c r="AF45" i="40"/>
  <c r="AE45" i="40"/>
  <c r="AD45" i="40"/>
  <c r="AC45" i="40"/>
  <c r="AB45" i="40"/>
  <c r="AA45" i="40"/>
  <c r="Z45" i="40"/>
  <c r="Y45" i="40"/>
  <c r="X45" i="40"/>
  <c r="W45" i="40"/>
  <c r="V44" i="40"/>
  <c r="AP44" i="40"/>
  <c r="AO44" i="40"/>
  <c r="AN44" i="40"/>
  <c r="AM44" i="40"/>
  <c r="AL44" i="40"/>
  <c r="AK44" i="40"/>
  <c r="AJ44" i="40"/>
  <c r="AI44" i="40"/>
  <c r="AH44" i="40"/>
  <c r="AG44" i="40"/>
  <c r="AF44" i="40"/>
  <c r="AE44" i="40"/>
  <c r="AD44" i="40"/>
  <c r="AC44" i="40"/>
  <c r="AB44" i="40"/>
  <c r="AA44" i="40"/>
  <c r="Z44" i="40"/>
  <c r="Y44" i="40"/>
  <c r="X44" i="40"/>
  <c r="W44" i="40"/>
  <c r="V43" i="40"/>
  <c r="AP43" i="40"/>
  <c r="AO43" i="40"/>
  <c r="AN43" i="40"/>
  <c r="AM43" i="40"/>
  <c r="AL43" i="40"/>
  <c r="AK43" i="40"/>
  <c r="AJ43" i="40"/>
  <c r="AI43" i="40"/>
  <c r="AH43" i="40"/>
  <c r="AG43" i="40"/>
  <c r="AF43" i="40"/>
  <c r="AE43" i="40"/>
  <c r="AD43" i="40"/>
  <c r="AC43" i="40"/>
  <c r="AB43" i="40"/>
  <c r="AA43" i="40"/>
  <c r="Z43" i="40"/>
  <c r="Y43" i="40"/>
  <c r="X43" i="40"/>
  <c r="W43" i="40"/>
  <c r="V42" i="40"/>
  <c r="AP42" i="40"/>
  <c r="AO42" i="40"/>
  <c r="AN42" i="40"/>
  <c r="AM42" i="40"/>
  <c r="AL42" i="40"/>
  <c r="AK42" i="40"/>
  <c r="AJ42" i="40"/>
  <c r="AI42" i="40"/>
  <c r="AH42" i="40"/>
  <c r="AG42" i="40"/>
  <c r="AF42" i="40"/>
  <c r="AE42" i="40"/>
  <c r="AD42" i="40"/>
  <c r="AC42" i="40"/>
  <c r="AB42" i="40"/>
  <c r="AA42" i="40"/>
  <c r="Z42" i="40"/>
  <c r="Y42" i="40"/>
  <c r="X42" i="40"/>
  <c r="W42" i="40"/>
  <c r="V41" i="40"/>
  <c r="AP41" i="40"/>
  <c r="AO41" i="40"/>
  <c r="AN41" i="40"/>
  <c r="AM41" i="40"/>
  <c r="AL41" i="40"/>
  <c r="AK41" i="40"/>
  <c r="AJ41" i="40"/>
  <c r="AI41" i="40"/>
  <c r="AH41" i="40"/>
  <c r="AG41" i="40"/>
  <c r="AF41" i="40"/>
  <c r="AE41" i="40"/>
  <c r="AD41" i="40"/>
  <c r="AC41" i="40"/>
  <c r="AB41" i="40"/>
  <c r="AA41" i="40"/>
  <c r="Z41" i="40"/>
  <c r="Y41" i="40"/>
  <c r="X41" i="40"/>
  <c r="W41" i="40"/>
  <c r="V40" i="40"/>
  <c r="AP40" i="40"/>
  <c r="AO40" i="40"/>
  <c r="AN40" i="40"/>
  <c r="AM40" i="40"/>
  <c r="AL40" i="40"/>
  <c r="AK40" i="40"/>
  <c r="AJ40" i="40"/>
  <c r="AI40" i="40"/>
  <c r="AH40" i="40"/>
  <c r="AG40" i="40"/>
  <c r="AF40" i="40"/>
  <c r="AE40" i="40"/>
  <c r="AD40" i="40"/>
  <c r="AC40" i="40"/>
  <c r="AB40" i="40"/>
  <c r="AA40" i="40"/>
  <c r="Z40" i="40"/>
  <c r="Y40" i="40"/>
  <c r="X40" i="40"/>
  <c r="W40" i="40"/>
  <c r="V39" i="40"/>
  <c r="AP39" i="40"/>
  <c r="AO39" i="40"/>
  <c r="AN39" i="40"/>
  <c r="AM39" i="40"/>
  <c r="AL39" i="40"/>
  <c r="AK39" i="40"/>
  <c r="AJ39" i="40"/>
  <c r="AI39" i="40"/>
  <c r="AH39" i="40"/>
  <c r="AG39" i="40"/>
  <c r="AF39" i="40"/>
  <c r="AE39" i="40"/>
  <c r="AD39" i="40"/>
  <c r="AC39" i="40"/>
  <c r="AB39" i="40"/>
  <c r="AA39" i="40"/>
  <c r="Z39" i="40"/>
  <c r="Y39" i="40"/>
  <c r="X39" i="40"/>
  <c r="W39" i="40"/>
  <c r="V38" i="40"/>
  <c r="AP38" i="40"/>
  <c r="AO38" i="40"/>
  <c r="AN38" i="40"/>
  <c r="AM38" i="40"/>
  <c r="AL38" i="40"/>
  <c r="AK38" i="40"/>
  <c r="AJ38" i="40"/>
  <c r="AI38" i="40"/>
  <c r="AH38" i="40"/>
  <c r="AG38" i="40"/>
  <c r="AF38" i="40"/>
  <c r="AE38" i="40"/>
  <c r="AD38" i="40"/>
  <c r="AC38" i="40"/>
  <c r="AB38" i="40"/>
  <c r="AA38" i="40"/>
  <c r="Z38" i="40"/>
  <c r="Y38" i="40"/>
  <c r="X38" i="40"/>
  <c r="W38" i="40"/>
  <c r="V37" i="40"/>
  <c r="AP37" i="40"/>
  <c r="AO37" i="40"/>
  <c r="AN37" i="40"/>
  <c r="AM37" i="40"/>
  <c r="AL37" i="40"/>
  <c r="AK37" i="40"/>
  <c r="AJ37" i="40"/>
  <c r="AI37" i="40"/>
  <c r="AH37" i="40"/>
  <c r="AG37" i="40"/>
  <c r="AF37" i="40"/>
  <c r="AE37" i="40"/>
  <c r="AD37" i="40"/>
  <c r="AC37" i="40"/>
  <c r="AB37" i="40"/>
  <c r="AA37" i="40"/>
  <c r="Z37" i="40"/>
  <c r="Y37" i="40"/>
  <c r="X37" i="40"/>
  <c r="W37" i="40"/>
  <c r="V36" i="40"/>
  <c r="AP36" i="40"/>
  <c r="AO36" i="40"/>
  <c r="AN36" i="40"/>
  <c r="AM36" i="40"/>
  <c r="AL36" i="40"/>
  <c r="AK36" i="40"/>
  <c r="AJ36" i="40"/>
  <c r="AI36" i="40"/>
  <c r="AH36" i="40"/>
  <c r="AG36" i="40"/>
  <c r="AF36" i="40"/>
  <c r="AE36" i="40"/>
  <c r="AD36" i="40"/>
  <c r="AC36" i="40"/>
  <c r="AB36" i="40"/>
  <c r="AA36" i="40"/>
  <c r="Z36" i="40"/>
  <c r="Y36" i="40"/>
  <c r="X36" i="40"/>
  <c r="W36" i="40"/>
  <c r="V35" i="40"/>
  <c r="AP35" i="40"/>
  <c r="AO35" i="40"/>
  <c r="AN35" i="40"/>
  <c r="AM35" i="40"/>
  <c r="AL35" i="40"/>
  <c r="AK35" i="40"/>
  <c r="AJ35" i="40"/>
  <c r="AI35" i="40"/>
  <c r="AH35" i="40"/>
  <c r="AG35" i="40"/>
  <c r="AF35" i="40"/>
  <c r="AE35" i="40"/>
  <c r="AD35" i="40"/>
  <c r="AC35" i="40"/>
  <c r="AB35" i="40"/>
  <c r="AA35" i="40"/>
  <c r="Z35" i="40"/>
  <c r="Y35" i="40"/>
  <c r="X35" i="40"/>
  <c r="W35" i="40"/>
  <c r="V34" i="40"/>
  <c r="AP34" i="40"/>
  <c r="AO34" i="40"/>
  <c r="AN34" i="40"/>
  <c r="AM34" i="40"/>
  <c r="AL34" i="40"/>
  <c r="AK34" i="40"/>
  <c r="AJ34" i="40"/>
  <c r="AI34" i="40"/>
  <c r="AH34" i="40"/>
  <c r="AG34" i="40"/>
  <c r="AF34" i="40"/>
  <c r="AE34" i="40"/>
  <c r="AD34" i="40"/>
  <c r="AC34" i="40"/>
  <c r="AB34" i="40"/>
  <c r="AA34" i="40"/>
  <c r="Z34" i="40"/>
  <c r="Y34" i="40"/>
  <c r="X34" i="40"/>
  <c r="W34" i="40"/>
  <c r="V33" i="40"/>
  <c r="AP33" i="40"/>
  <c r="AO33" i="40"/>
  <c r="AN33" i="40"/>
  <c r="AM33" i="40"/>
  <c r="AL33" i="40"/>
  <c r="AK33" i="40"/>
  <c r="AJ33" i="40"/>
  <c r="AI33" i="40"/>
  <c r="AH33" i="40"/>
  <c r="AG33" i="40"/>
  <c r="AF33" i="40"/>
  <c r="AE33" i="40"/>
  <c r="AD33" i="40"/>
  <c r="AC33" i="40"/>
  <c r="AB33" i="40"/>
  <c r="AA33" i="40"/>
  <c r="Z33" i="40"/>
  <c r="Y33" i="40"/>
  <c r="X33" i="40"/>
  <c r="W33" i="40"/>
  <c r="V32" i="40"/>
  <c r="AP32" i="40"/>
  <c r="AO32" i="40"/>
  <c r="AN32" i="40"/>
  <c r="AM32" i="40"/>
  <c r="AL32" i="40"/>
  <c r="AK32" i="40"/>
  <c r="AJ32" i="40"/>
  <c r="AI32" i="40"/>
  <c r="AH32" i="40"/>
  <c r="AG32" i="40"/>
  <c r="AF32" i="40"/>
  <c r="AE32" i="40"/>
  <c r="AD32" i="40"/>
  <c r="AC32" i="40"/>
  <c r="AB32" i="40"/>
  <c r="AA32" i="40"/>
  <c r="Z32" i="40"/>
  <c r="Y32" i="40"/>
  <c r="X32" i="40"/>
  <c r="W32" i="40"/>
  <c r="V31" i="40"/>
  <c r="AP31" i="40"/>
  <c r="AO31" i="40"/>
  <c r="AN31" i="40"/>
  <c r="AM31" i="40"/>
  <c r="AL31" i="40"/>
  <c r="AK31" i="40"/>
  <c r="AJ31" i="40"/>
  <c r="AI31" i="40"/>
  <c r="AH31" i="40"/>
  <c r="AG31" i="40"/>
  <c r="AF31" i="40"/>
  <c r="AE31" i="40"/>
  <c r="AD31" i="40"/>
  <c r="AC31" i="40"/>
  <c r="AB31" i="40"/>
  <c r="AA31" i="40"/>
  <c r="Z31" i="40"/>
  <c r="Y31" i="40"/>
  <c r="X31" i="40"/>
  <c r="W31" i="40"/>
  <c r="V30" i="40"/>
  <c r="AP30" i="40"/>
  <c r="AO30" i="40"/>
  <c r="AN30" i="40"/>
  <c r="AM30" i="40"/>
  <c r="AL30" i="40"/>
  <c r="AK30" i="40"/>
  <c r="AJ30" i="40"/>
  <c r="AI30" i="40"/>
  <c r="AH30" i="40"/>
  <c r="AG30" i="40"/>
  <c r="AF30" i="40"/>
  <c r="AE30" i="40"/>
  <c r="AD30" i="40"/>
  <c r="AC30" i="40"/>
  <c r="AB30" i="40"/>
  <c r="AA30" i="40"/>
  <c r="Z30" i="40"/>
  <c r="Y30" i="40"/>
  <c r="X30" i="40"/>
  <c r="W30" i="40"/>
  <c r="V29" i="40"/>
  <c r="AP29" i="40"/>
  <c r="AO29" i="40"/>
  <c r="AN29" i="40"/>
  <c r="AM29" i="40"/>
  <c r="AL29" i="40"/>
  <c r="AK29" i="40"/>
  <c r="AJ29" i="40"/>
  <c r="AI29" i="40"/>
  <c r="AH29" i="40"/>
  <c r="AG29" i="40"/>
  <c r="AF29" i="40"/>
  <c r="AE29" i="40"/>
  <c r="AD29" i="40"/>
  <c r="AC29" i="40"/>
  <c r="AB29" i="40"/>
  <c r="AA29" i="40"/>
  <c r="Z29" i="40"/>
  <c r="Y29" i="40"/>
  <c r="X29" i="40"/>
  <c r="W29" i="40"/>
  <c r="V28" i="40"/>
  <c r="AP28" i="40"/>
  <c r="AO28" i="40"/>
  <c r="AN28" i="40"/>
  <c r="AM28" i="40"/>
  <c r="AL28" i="40"/>
  <c r="AK28" i="40"/>
  <c r="AJ28" i="40"/>
  <c r="AI28" i="40"/>
  <c r="AH28" i="40"/>
  <c r="AG28" i="40"/>
  <c r="AF28" i="40"/>
  <c r="AE28" i="40"/>
  <c r="AD28" i="40"/>
  <c r="AC28" i="40"/>
  <c r="AB28" i="40"/>
  <c r="AA28" i="40"/>
  <c r="Z28" i="40"/>
  <c r="Y28" i="40"/>
  <c r="X28" i="40"/>
  <c r="W28" i="40"/>
  <c r="V27" i="40"/>
  <c r="AP27" i="40"/>
  <c r="AO27" i="40"/>
  <c r="AN27" i="40"/>
  <c r="AM27" i="40"/>
  <c r="AL27" i="40"/>
  <c r="AK27" i="40"/>
  <c r="AJ27" i="40"/>
  <c r="AI27" i="40"/>
  <c r="AH27" i="40"/>
  <c r="AG27" i="40"/>
  <c r="AF27" i="40"/>
  <c r="AE27" i="40"/>
  <c r="AD27" i="40"/>
  <c r="AC27" i="40"/>
  <c r="AB27" i="40"/>
  <c r="AA27" i="40"/>
  <c r="Z27" i="40"/>
  <c r="Y27" i="40"/>
  <c r="X27" i="40"/>
  <c r="W27" i="40"/>
  <c r="V26" i="40"/>
  <c r="AP26" i="40"/>
  <c r="AO26" i="40"/>
  <c r="AN26" i="40"/>
  <c r="AM26" i="40"/>
  <c r="AL26" i="40"/>
  <c r="AK26" i="40"/>
  <c r="AJ26" i="40"/>
  <c r="AI26" i="40"/>
  <c r="AH26" i="40"/>
  <c r="AG26" i="40"/>
  <c r="AF26" i="40"/>
  <c r="AE26" i="40"/>
  <c r="AD26" i="40"/>
  <c r="AC26" i="40"/>
  <c r="AB26" i="40"/>
  <c r="AA26" i="40"/>
  <c r="Z26" i="40"/>
  <c r="Y26" i="40"/>
  <c r="X26" i="40"/>
  <c r="W26" i="40"/>
  <c r="V25" i="40"/>
  <c r="AP25" i="40"/>
  <c r="AO25" i="40"/>
  <c r="AN25" i="40"/>
  <c r="AM25" i="40"/>
  <c r="AL25" i="40"/>
  <c r="AK25" i="40"/>
  <c r="AJ25" i="40"/>
  <c r="AI25" i="40"/>
  <c r="AH25" i="40"/>
  <c r="AG25" i="40"/>
  <c r="AF25" i="40"/>
  <c r="AE25" i="40"/>
  <c r="AD25" i="40"/>
  <c r="AC25" i="40"/>
  <c r="AB25" i="40"/>
  <c r="AA25" i="40"/>
  <c r="Z25" i="40"/>
  <c r="Y25" i="40"/>
  <c r="X25" i="40"/>
  <c r="W25" i="40"/>
  <c r="V24" i="40"/>
  <c r="AP24" i="40"/>
  <c r="AO24" i="40"/>
  <c r="AN24" i="40"/>
  <c r="AM24" i="40"/>
  <c r="AL24" i="40"/>
  <c r="AK24" i="40"/>
  <c r="AJ24" i="40"/>
  <c r="AI24" i="40"/>
  <c r="AH24" i="40"/>
  <c r="AG24" i="40"/>
  <c r="AF24" i="40"/>
  <c r="AE24" i="40"/>
  <c r="AD24" i="40"/>
  <c r="AC24" i="40"/>
  <c r="AB24" i="40"/>
  <c r="AA24" i="40"/>
  <c r="Z24" i="40"/>
  <c r="Y24" i="40"/>
  <c r="X24" i="40"/>
  <c r="W24" i="40"/>
  <c r="V23" i="40"/>
  <c r="AP23" i="40"/>
  <c r="AO23" i="40"/>
  <c r="AN23" i="40"/>
  <c r="AM23" i="40"/>
  <c r="AL23" i="40"/>
  <c r="AK23" i="40"/>
  <c r="AJ23" i="40"/>
  <c r="AI23" i="40"/>
  <c r="AH23" i="40"/>
  <c r="AG23" i="40"/>
  <c r="AF23" i="40"/>
  <c r="AE23" i="40"/>
  <c r="AD23" i="40"/>
  <c r="AC23" i="40"/>
  <c r="AB23" i="40"/>
  <c r="AA23" i="40"/>
  <c r="Z23" i="40"/>
  <c r="Y23" i="40"/>
  <c r="X23" i="40"/>
  <c r="W23" i="40"/>
  <c r="V22" i="40"/>
  <c r="AP22" i="40"/>
  <c r="AO22" i="40"/>
  <c r="AN22" i="40"/>
  <c r="AM22" i="40"/>
  <c r="AL22" i="40"/>
  <c r="AK22" i="40"/>
  <c r="AJ22" i="40"/>
  <c r="AI22" i="40"/>
  <c r="AH22" i="40"/>
  <c r="AG22" i="40"/>
  <c r="AF22" i="40"/>
  <c r="AE22" i="40"/>
  <c r="AD22" i="40"/>
  <c r="AC22" i="40"/>
  <c r="AB22" i="40"/>
  <c r="AA22" i="40"/>
  <c r="Z22" i="40"/>
  <c r="Y22" i="40"/>
  <c r="X22" i="40"/>
  <c r="W22" i="40"/>
  <c r="V21" i="40"/>
  <c r="AP21" i="40"/>
  <c r="AO21" i="40"/>
  <c r="AN21" i="40"/>
  <c r="AM21" i="40"/>
  <c r="AL21" i="40"/>
  <c r="AK21" i="40"/>
  <c r="AJ21" i="40"/>
  <c r="AI21" i="40"/>
  <c r="AH21" i="40"/>
  <c r="AG21" i="40"/>
  <c r="AF21" i="40"/>
  <c r="AE21" i="40"/>
  <c r="AD21" i="40"/>
  <c r="AC21" i="40"/>
  <c r="AB21" i="40"/>
  <c r="AA21" i="40"/>
  <c r="Z21" i="40"/>
  <c r="Y21" i="40"/>
  <c r="X21" i="40"/>
  <c r="W21" i="40"/>
  <c r="V20" i="40"/>
  <c r="AP20" i="40"/>
  <c r="AO20" i="40"/>
  <c r="AN20" i="40"/>
  <c r="AM20" i="40"/>
  <c r="AL20" i="40"/>
  <c r="AK20" i="40"/>
  <c r="AJ20" i="40"/>
  <c r="AI20" i="40"/>
  <c r="AH20" i="40"/>
  <c r="AG20" i="40"/>
  <c r="AF20" i="40"/>
  <c r="AE20" i="40"/>
  <c r="AD20" i="40"/>
  <c r="AC20" i="40"/>
  <c r="AB20" i="40"/>
  <c r="AA20" i="40"/>
  <c r="Z20" i="40"/>
  <c r="Y20" i="40"/>
  <c r="X20" i="40"/>
  <c r="W20" i="40"/>
  <c r="V19" i="40"/>
  <c r="AP19" i="40"/>
  <c r="AO19" i="40"/>
  <c r="AN19" i="40"/>
  <c r="AM19" i="40"/>
  <c r="AL19" i="40"/>
  <c r="AK19" i="40"/>
  <c r="AJ19" i="40"/>
  <c r="AI19" i="40"/>
  <c r="AH19" i="40"/>
  <c r="AG19" i="40"/>
  <c r="AF19" i="40"/>
  <c r="AE19" i="40"/>
  <c r="AD19" i="40"/>
  <c r="AC19" i="40"/>
  <c r="AB19" i="40"/>
  <c r="AA19" i="40"/>
  <c r="Z19" i="40"/>
  <c r="Y19" i="40"/>
  <c r="X19" i="40"/>
  <c r="W19" i="40"/>
  <c r="V18" i="40"/>
  <c r="AP18" i="40"/>
  <c r="AO18" i="40"/>
  <c r="AN18" i="40"/>
  <c r="AM18" i="40"/>
  <c r="AL18" i="40"/>
  <c r="AK18" i="40"/>
  <c r="AJ18" i="40"/>
  <c r="AI18" i="40"/>
  <c r="AH18" i="40"/>
  <c r="AG18" i="40"/>
  <c r="AF18" i="40"/>
  <c r="AE18" i="40"/>
  <c r="AD18" i="40"/>
  <c r="AC18" i="40"/>
  <c r="AB18" i="40"/>
  <c r="AA18" i="40"/>
  <c r="Z18" i="40"/>
  <c r="Y18" i="40"/>
  <c r="X18" i="40"/>
  <c r="W18" i="40"/>
  <c r="V17" i="40"/>
  <c r="AP17" i="40"/>
  <c r="AO17" i="40"/>
  <c r="AN17" i="40"/>
  <c r="AM17" i="40"/>
  <c r="AL17" i="40"/>
  <c r="AK17" i="40"/>
  <c r="AJ17" i="40"/>
  <c r="AI17" i="40"/>
  <c r="AH17" i="40"/>
  <c r="AG17" i="40"/>
  <c r="AF17" i="40"/>
  <c r="AE17" i="40"/>
  <c r="AD17" i="40"/>
  <c r="AC17" i="40"/>
  <c r="AB17" i="40"/>
  <c r="AA17" i="40"/>
  <c r="Z17" i="40"/>
  <c r="Y17" i="40"/>
  <c r="X17" i="40"/>
  <c r="W17" i="40"/>
  <c r="V16" i="40"/>
  <c r="AP16" i="40"/>
  <c r="AO16" i="40"/>
  <c r="AN16" i="40"/>
  <c r="AM16" i="40"/>
  <c r="AL16" i="40"/>
  <c r="AK16" i="40"/>
  <c r="AJ16" i="40"/>
  <c r="AI16" i="40"/>
  <c r="AH16" i="40"/>
  <c r="AG16" i="40"/>
  <c r="AF16" i="40"/>
  <c r="AE16" i="40"/>
  <c r="AD16" i="40"/>
  <c r="AC16" i="40"/>
  <c r="AB16" i="40"/>
  <c r="AA16" i="40"/>
  <c r="Z16" i="40"/>
  <c r="Y16" i="40"/>
  <c r="X16" i="40"/>
  <c r="W16" i="40"/>
  <c r="V15" i="40"/>
  <c r="AP15" i="40"/>
  <c r="AO15" i="40"/>
  <c r="AN15" i="40"/>
  <c r="AM15" i="40"/>
  <c r="AL15" i="40"/>
  <c r="AK15" i="40"/>
  <c r="AJ15" i="40"/>
  <c r="AI15" i="40"/>
  <c r="AH15" i="40"/>
  <c r="AG15" i="40"/>
  <c r="AF15" i="40"/>
  <c r="AE15" i="40"/>
  <c r="AD15" i="40"/>
  <c r="AC15" i="40"/>
  <c r="AB15" i="40"/>
  <c r="AA15" i="40"/>
  <c r="Z15" i="40"/>
  <c r="Y15" i="40"/>
  <c r="X15" i="40"/>
  <c r="W15" i="40"/>
  <c r="V14" i="40"/>
  <c r="AP14" i="40"/>
  <c r="AO14" i="40"/>
  <c r="AN14" i="40"/>
  <c r="AM14" i="40"/>
  <c r="AL14" i="40"/>
  <c r="AK14" i="40"/>
  <c r="AJ14" i="40"/>
  <c r="AI14" i="40"/>
  <c r="AH14" i="40"/>
  <c r="AG14" i="40"/>
  <c r="AF14" i="40"/>
  <c r="AE14" i="40"/>
  <c r="AD14" i="40"/>
  <c r="AC14" i="40"/>
  <c r="AB14" i="40"/>
  <c r="AA14" i="40"/>
  <c r="Z14" i="40"/>
  <c r="Y14" i="40"/>
  <c r="X14" i="40"/>
  <c r="W14" i="40"/>
  <c r="V13" i="40"/>
  <c r="AP13" i="40"/>
  <c r="AO13" i="40"/>
  <c r="AN13" i="40"/>
  <c r="AM13" i="40"/>
  <c r="AL13" i="40"/>
  <c r="AK13" i="40"/>
  <c r="AJ13" i="40"/>
  <c r="AI13" i="40"/>
  <c r="AH13" i="40"/>
  <c r="AG13" i="40"/>
  <c r="AF13" i="40"/>
  <c r="AE13" i="40"/>
  <c r="AD13" i="40"/>
  <c r="AC13" i="40"/>
  <c r="AB13" i="40"/>
  <c r="AA13" i="40"/>
  <c r="Z13" i="40"/>
  <c r="Y13" i="40"/>
  <c r="X13" i="40"/>
  <c r="W13" i="40"/>
  <c r="V12" i="40"/>
  <c r="AP12" i="40"/>
  <c r="AO12" i="40"/>
  <c r="AN12" i="40"/>
  <c r="AM12" i="40"/>
  <c r="AL12" i="40"/>
  <c r="AK12" i="40"/>
  <c r="AJ12" i="40"/>
  <c r="AI12" i="40"/>
  <c r="AH12" i="40"/>
  <c r="AG12" i="40"/>
  <c r="AF12" i="40"/>
  <c r="AE12" i="40"/>
  <c r="AD12" i="40"/>
  <c r="AC12" i="40"/>
  <c r="AB12" i="40"/>
  <c r="AA12" i="40"/>
  <c r="Z12" i="40"/>
  <c r="Y12" i="40"/>
  <c r="X12" i="40"/>
  <c r="W12" i="40"/>
  <c r="V11" i="40"/>
  <c r="AP11" i="40"/>
  <c r="AO11" i="40"/>
  <c r="AN11" i="40"/>
  <c r="AM11" i="40"/>
  <c r="AL11" i="40"/>
  <c r="AK11" i="40"/>
  <c r="AJ11" i="40"/>
  <c r="AI11" i="40"/>
  <c r="AH11" i="40"/>
  <c r="AG11" i="40"/>
  <c r="AF11" i="40"/>
  <c r="AE11" i="40"/>
  <c r="AD11" i="40"/>
  <c r="AC11" i="40"/>
  <c r="AB11" i="40"/>
  <c r="AA11" i="40"/>
  <c r="Z11" i="40"/>
  <c r="Y11" i="40"/>
  <c r="X11" i="40"/>
  <c r="W11" i="40"/>
  <c r="V10" i="40"/>
  <c r="AP10" i="40"/>
  <c r="AO10" i="40"/>
  <c r="AN10" i="40"/>
  <c r="AM10" i="40"/>
  <c r="AL10" i="40"/>
  <c r="AK10" i="40"/>
  <c r="AJ10" i="40"/>
  <c r="AI10" i="40"/>
  <c r="AH10" i="40"/>
  <c r="AG10" i="40"/>
  <c r="AF10" i="40"/>
  <c r="AE10" i="40"/>
  <c r="AD10" i="40"/>
  <c r="AC10" i="40"/>
  <c r="AB10" i="40"/>
  <c r="AA10" i="40"/>
  <c r="Z10" i="40"/>
  <c r="Y10" i="40"/>
  <c r="X10" i="40"/>
  <c r="W10" i="40"/>
  <c r="V9" i="40"/>
  <c r="AP9" i="40"/>
  <c r="AO9" i="40"/>
  <c r="AN9" i="40"/>
  <c r="AM9" i="40"/>
  <c r="AL9" i="40"/>
  <c r="AK9" i="40"/>
  <c r="AJ9" i="40"/>
  <c r="AI9" i="40"/>
  <c r="AH9" i="40"/>
  <c r="AG9" i="40"/>
  <c r="AF9" i="40"/>
  <c r="AE9" i="40"/>
  <c r="AD9" i="40"/>
  <c r="AC9" i="40"/>
  <c r="AB9" i="40"/>
  <c r="AA9" i="40"/>
  <c r="Z9" i="40"/>
  <c r="Y9" i="40"/>
  <c r="X9" i="40"/>
  <c r="W9" i="40"/>
  <c r="V8" i="40"/>
  <c r="AP8" i="40"/>
  <c r="AO8" i="40"/>
  <c r="AN8" i="40"/>
  <c r="AM8" i="40"/>
  <c r="AL8" i="40"/>
  <c r="AK8" i="40"/>
  <c r="AJ8" i="40"/>
  <c r="AI8" i="40"/>
  <c r="AH8" i="40"/>
  <c r="AG8" i="40"/>
  <c r="AF8" i="40"/>
  <c r="AE8" i="40"/>
  <c r="AD8" i="40"/>
  <c r="AC8" i="40"/>
  <c r="AB8" i="40"/>
  <c r="AA8" i="40"/>
  <c r="Z8" i="40"/>
  <c r="Y8" i="40"/>
  <c r="X8" i="40"/>
  <c r="W8" i="40"/>
  <c r="V7" i="40"/>
  <c r="AP7" i="40"/>
  <c r="AO7" i="40"/>
  <c r="AN7" i="40"/>
  <c r="AM7" i="40"/>
  <c r="AL7" i="40"/>
  <c r="AK7" i="40"/>
  <c r="AJ7" i="40"/>
  <c r="AI7" i="40"/>
  <c r="AH7" i="40"/>
  <c r="AG7" i="40"/>
  <c r="AF7" i="40"/>
  <c r="AE7" i="40"/>
  <c r="AD7" i="40"/>
  <c r="AC7" i="40"/>
  <c r="AB7" i="40"/>
  <c r="AA7" i="40"/>
  <c r="Z7" i="40"/>
  <c r="Y7" i="40"/>
  <c r="X7" i="40"/>
  <c r="W7" i="40"/>
  <c r="V6" i="40"/>
  <c r="AP6" i="40"/>
  <c r="AO6" i="40"/>
  <c r="AN6" i="40"/>
  <c r="AM6" i="40"/>
  <c r="AL6" i="40"/>
  <c r="AK6" i="40"/>
  <c r="AJ6" i="40"/>
  <c r="AI6" i="40"/>
  <c r="AH6" i="40"/>
  <c r="AG6" i="40"/>
  <c r="AF6" i="40"/>
  <c r="AE6" i="40"/>
  <c r="AD6" i="40"/>
  <c r="AC6" i="40"/>
  <c r="AB6" i="40"/>
  <c r="AA6" i="40"/>
  <c r="Z6" i="40"/>
  <c r="Y6" i="40"/>
  <c r="X6" i="40"/>
  <c r="W6" i="40"/>
  <c r="V5" i="40"/>
  <c r="AP5" i="40"/>
  <c r="AO5" i="40"/>
  <c r="AN5" i="40"/>
  <c r="AM5" i="40"/>
  <c r="AL5" i="40"/>
  <c r="AK5" i="40"/>
  <c r="AJ5" i="40"/>
  <c r="AI5" i="40"/>
  <c r="AH5" i="40"/>
  <c r="AG5" i="40"/>
  <c r="AF5" i="40"/>
  <c r="AE5" i="40"/>
  <c r="AD5" i="40"/>
  <c r="AC5" i="40"/>
  <c r="AB5" i="40"/>
  <c r="AA5" i="40"/>
  <c r="Z5" i="40"/>
  <c r="Y5" i="40"/>
  <c r="X5" i="40"/>
  <c r="W5" i="40"/>
  <c r="V4" i="40"/>
  <c r="AP4" i="40"/>
  <c r="AO4" i="40"/>
  <c r="AN4" i="40"/>
  <c r="AM4" i="40"/>
  <c r="AL4" i="40"/>
  <c r="AK4" i="40"/>
  <c r="AJ4" i="40"/>
  <c r="AI4" i="40"/>
  <c r="AH4" i="40"/>
  <c r="AG4" i="40"/>
  <c r="AF4" i="40"/>
  <c r="AE4" i="40"/>
  <c r="AD4" i="40"/>
  <c r="AC4" i="40"/>
  <c r="AB4" i="40"/>
  <c r="AA4" i="40"/>
  <c r="Z4" i="40"/>
  <c r="Y4" i="40"/>
  <c r="X4" i="40"/>
  <c r="W4" i="40"/>
  <c r="V3" i="40"/>
  <c r="AP3" i="40"/>
  <c r="AO3" i="40"/>
  <c r="AN3" i="40"/>
  <c r="AM3" i="40"/>
  <c r="AL3" i="40"/>
  <c r="AK3" i="40"/>
  <c r="AJ3" i="40"/>
  <c r="AI3" i="40"/>
  <c r="AH3" i="40"/>
  <c r="AG3" i="40"/>
  <c r="AF3" i="40"/>
  <c r="AE3" i="40"/>
  <c r="AD3" i="40"/>
  <c r="AC3" i="40"/>
  <c r="AB3" i="40"/>
  <c r="AA3" i="40"/>
  <c r="Z3" i="40"/>
  <c r="Y3" i="40"/>
  <c r="X3" i="40"/>
  <c r="W3" i="40"/>
  <c r="V2" i="40"/>
  <c r="AP2" i="40"/>
  <c r="AO2" i="40"/>
  <c r="AN2" i="40"/>
  <c r="AM2" i="40"/>
  <c r="AL2" i="40"/>
  <c r="AK2" i="40"/>
  <c r="AJ2" i="40"/>
  <c r="AI2" i="40"/>
  <c r="AH2" i="40"/>
  <c r="AG2" i="40"/>
  <c r="AF2" i="40"/>
  <c r="AE2" i="40"/>
  <c r="AD2" i="40"/>
  <c r="AC2" i="40"/>
  <c r="AB2" i="40"/>
  <c r="AA2" i="40"/>
  <c r="Z2" i="40"/>
  <c r="Y2" i="40"/>
  <c r="X2" i="40"/>
  <c r="W2" i="40"/>
  <c r="V177" i="24"/>
  <c r="AP177" i="24"/>
  <c r="AO177" i="24"/>
  <c r="AN177" i="24"/>
  <c r="AM177" i="24"/>
  <c r="AL177" i="24"/>
  <c r="AK177" i="24"/>
  <c r="AJ177" i="24"/>
  <c r="AI177" i="24"/>
  <c r="AH177" i="24"/>
  <c r="AG177" i="24"/>
  <c r="AF177" i="24"/>
  <c r="AE177" i="24"/>
  <c r="AD177" i="24"/>
  <c r="AC177" i="24"/>
  <c r="AB177" i="24"/>
  <c r="AA177" i="24"/>
  <c r="Z177" i="24"/>
  <c r="Y177" i="24"/>
  <c r="X177" i="24"/>
  <c r="W177" i="24"/>
  <c r="V176" i="24"/>
  <c r="AP176" i="24"/>
  <c r="AO176" i="24"/>
  <c r="AN176" i="24"/>
  <c r="AM176" i="24"/>
  <c r="AL176" i="24"/>
  <c r="AK176" i="24"/>
  <c r="AJ176" i="24"/>
  <c r="AI176" i="24"/>
  <c r="AH176" i="24"/>
  <c r="AG176" i="24"/>
  <c r="AF176" i="24"/>
  <c r="AE176" i="24"/>
  <c r="AD176" i="24"/>
  <c r="AC176" i="24"/>
  <c r="AB176" i="24"/>
  <c r="AA176" i="24"/>
  <c r="Z176" i="24"/>
  <c r="Y176" i="24"/>
  <c r="X176" i="24"/>
  <c r="W176" i="24"/>
  <c r="V175" i="24"/>
  <c r="AP175" i="24"/>
  <c r="AO175" i="24"/>
  <c r="AN175" i="24"/>
  <c r="AM175" i="24"/>
  <c r="AL175" i="24"/>
  <c r="AK175" i="24"/>
  <c r="AJ175" i="24"/>
  <c r="AI175" i="24"/>
  <c r="AH175" i="24"/>
  <c r="AG175" i="24"/>
  <c r="AF175" i="24"/>
  <c r="AE175" i="24"/>
  <c r="AD175" i="24"/>
  <c r="AC175" i="24"/>
  <c r="AB175" i="24"/>
  <c r="AA175" i="24"/>
  <c r="Z175" i="24"/>
  <c r="Y175" i="24"/>
  <c r="X175" i="24"/>
  <c r="W175" i="24"/>
  <c r="V174" i="24"/>
  <c r="AP174" i="24"/>
  <c r="AO174" i="24"/>
  <c r="AN174" i="24"/>
  <c r="AM174" i="24"/>
  <c r="AL174" i="24"/>
  <c r="AK174" i="24"/>
  <c r="AJ174" i="24"/>
  <c r="AI174" i="24"/>
  <c r="AH174" i="24"/>
  <c r="AG174" i="24"/>
  <c r="AF174" i="24"/>
  <c r="AE174" i="24"/>
  <c r="AD174" i="24"/>
  <c r="AC174" i="24"/>
  <c r="AB174" i="24"/>
  <c r="AA174" i="24"/>
  <c r="Z174" i="24"/>
  <c r="Y174" i="24"/>
  <c r="X174" i="24"/>
  <c r="W174" i="24"/>
  <c r="V173" i="24"/>
  <c r="AP173" i="24"/>
  <c r="AO173" i="24"/>
  <c r="AN173" i="24"/>
  <c r="AM173" i="24"/>
  <c r="AL173" i="24"/>
  <c r="AK173" i="24"/>
  <c r="AJ173" i="24"/>
  <c r="AI173" i="24"/>
  <c r="AH173" i="24"/>
  <c r="AG173" i="24"/>
  <c r="AF173" i="24"/>
  <c r="AE173" i="24"/>
  <c r="AD173" i="24"/>
  <c r="AC173" i="24"/>
  <c r="AB173" i="24"/>
  <c r="AA173" i="24"/>
  <c r="Z173" i="24"/>
  <c r="Y173" i="24"/>
  <c r="X173" i="24"/>
  <c r="W173" i="24"/>
  <c r="V172" i="24"/>
  <c r="AP172" i="24"/>
  <c r="AO172" i="24"/>
  <c r="AN172" i="24"/>
  <c r="AM172" i="24"/>
  <c r="AL172" i="24"/>
  <c r="AK172" i="24"/>
  <c r="AJ172" i="24"/>
  <c r="AI172" i="24"/>
  <c r="AH172" i="24"/>
  <c r="AG172" i="24"/>
  <c r="AF172" i="24"/>
  <c r="AE172" i="24"/>
  <c r="AD172" i="24"/>
  <c r="AC172" i="24"/>
  <c r="AB172" i="24"/>
  <c r="AA172" i="24"/>
  <c r="Z172" i="24"/>
  <c r="Y172" i="24"/>
  <c r="X172" i="24"/>
  <c r="W172" i="24"/>
  <c r="V171" i="24"/>
  <c r="AP171" i="24"/>
  <c r="AO171" i="24"/>
  <c r="AN171" i="24"/>
  <c r="AM171" i="24"/>
  <c r="AL171" i="24"/>
  <c r="AK171" i="24"/>
  <c r="AJ171" i="24"/>
  <c r="AI171" i="24"/>
  <c r="AH171" i="24"/>
  <c r="AG171" i="24"/>
  <c r="AF171" i="24"/>
  <c r="AE171" i="24"/>
  <c r="AD171" i="24"/>
  <c r="AC171" i="24"/>
  <c r="AB171" i="24"/>
  <c r="AA171" i="24"/>
  <c r="Z171" i="24"/>
  <c r="Y171" i="24"/>
  <c r="X171" i="24"/>
  <c r="W171" i="24"/>
  <c r="V170" i="24"/>
  <c r="AP170" i="24"/>
  <c r="AO170" i="24"/>
  <c r="AN170" i="24"/>
  <c r="AM170" i="24"/>
  <c r="AL170" i="24"/>
  <c r="AK170" i="24"/>
  <c r="AJ170" i="24"/>
  <c r="AI170" i="24"/>
  <c r="AH170" i="24"/>
  <c r="AG170" i="24"/>
  <c r="AF170" i="24"/>
  <c r="AE170" i="24"/>
  <c r="AD170" i="24"/>
  <c r="AC170" i="24"/>
  <c r="AB170" i="24"/>
  <c r="AA170" i="24"/>
  <c r="Z170" i="24"/>
  <c r="Y170" i="24"/>
  <c r="X170" i="24"/>
  <c r="W170" i="24"/>
  <c r="V169" i="24"/>
  <c r="AP169" i="24"/>
  <c r="AO169" i="24"/>
  <c r="AN169" i="24"/>
  <c r="AM169" i="24"/>
  <c r="AL169" i="24"/>
  <c r="AK169" i="24"/>
  <c r="AJ169" i="24"/>
  <c r="AI169" i="24"/>
  <c r="AH169" i="24"/>
  <c r="AG169" i="24"/>
  <c r="AF169" i="24"/>
  <c r="AE169" i="24"/>
  <c r="AD169" i="24"/>
  <c r="AC169" i="24"/>
  <c r="AB169" i="24"/>
  <c r="AA169" i="24"/>
  <c r="Z169" i="24"/>
  <c r="Y169" i="24"/>
  <c r="X169" i="24"/>
  <c r="W169" i="24"/>
  <c r="V168" i="24"/>
  <c r="AP168" i="24"/>
  <c r="AO168" i="24"/>
  <c r="AN168" i="24"/>
  <c r="AM168" i="24"/>
  <c r="AL168" i="24"/>
  <c r="AK168" i="24"/>
  <c r="AJ168" i="24"/>
  <c r="AI168" i="24"/>
  <c r="AH168" i="24"/>
  <c r="AG168" i="24"/>
  <c r="AF168" i="24"/>
  <c r="AE168" i="24"/>
  <c r="AD168" i="24"/>
  <c r="AC168" i="24"/>
  <c r="AB168" i="24"/>
  <c r="AA168" i="24"/>
  <c r="Z168" i="24"/>
  <c r="Y168" i="24"/>
  <c r="X168" i="24"/>
  <c r="W168" i="24"/>
  <c r="V167" i="24"/>
  <c r="AP167" i="24"/>
  <c r="AO167" i="24"/>
  <c r="AN167" i="24"/>
  <c r="AM167" i="24"/>
  <c r="AL167" i="24"/>
  <c r="AK167" i="24"/>
  <c r="AJ167" i="24"/>
  <c r="AI167" i="24"/>
  <c r="AH167" i="24"/>
  <c r="AG167" i="24"/>
  <c r="AF167" i="24"/>
  <c r="AE167" i="24"/>
  <c r="AD167" i="24"/>
  <c r="AC167" i="24"/>
  <c r="AB167" i="24"/>
  <c r="AA167" i="24"/>
  <c r="Z167" i="24"/>
  <c r="Y167" i="24"/>
  <c r="X167" i="24"/>
  <c r="W167" i="24"/>
  <c r="V166" i="24"/>
  <c r="AP166" i="24"/>
  <c r="AO166" i="24"/>
  <c r="AN166" i="24"/>
  <c r="AM166" i="24"/>
  <c r="AL166" i="24"/>
  <c r="AK166" i="24"/>
  <c r="AJ166" i="24"/>
  <c r="AI166" i="24"/>
  <c r="AH166" i="24"/>
  <c r="AG166" i="24"/>
  <c r="AF166" i="24"/>
  <c r="AE166" i="24"/>
  <c r="AD166" i="24"/>
  <c r="AC166" i="24"/>
  <c r="AB166" i="24"/>
  <c r="AA166" i="24"/>
  <c r="Z166" i="24"/>
  <c r="Y166" i="24"/>
  <c r="X166" i="24"/>
  <c r="W166" i="24"/>
  <c r="V165" i="24"/>
  <c r="AP165" i="24"/>
  <c r="AO165" i="24"/>
  <c r="AN165" i="24"/>
  <c r="AM165" i="24"/>
  <c r="AL165" i="24"/>
  <c r="AK165" i="24"/>
  <c r="AJ165" i="24"/>
  <c r="AI165" i="24"/>
  <c r="AH165" i="24"/>
  <c r="AG165" i="24"/>
  <c r="AF165" i="24"/>
  <c r="AE165" i="24"/>
  <c r="AD165" i="24"/>
  <c r="AC165" i="24"/>
  <c r="AB165" i="24"/>
  <c r="AA165" i="24"/>
  <c r="Z165" i="24"/>
  <c r="Y165" i="24"/>
  <c r="X165" i="24"/>
  <c r="W165" i="24"/>
  <c r="V164" i="24"/>
  <c r="AP164" i="24"/>
  <c r="AO164" i="24"/>
  <c r="AN164" i="24"/>
  <c r="AM164" i="24"/>
  <c r="AL164" i="24"/>
  <c r="AK164" i="24"/>
  <c r="AJ164" i="24"/>
  <c r="AI164" i="24"/>
  <c r="AH164" i="24"/>
  <c r="AG164" i="24"/>
  <c r="AF164" i="24"/>
  <c r="AE164" i="24"/>
  <c r="AD164" i="24"/>
  <c r="AC164" i="24"/>
  <c r="AB164" i="24"/>
  <c r="AA164" i="24"/>
  <c r="Z164" i="24"/>
  <c r="Y164" i="24"/>
  <c r="X164" i="24"/>
  <c r="W164" i="24"/>
  <c r="V163" i="24"/>
  <c r="AP163" i="24"/>
  <c r="AO163" i="24"/>
  <c r="AN163" i="24"/>
  <c r="AM163" i="24"/>
  <c r="AL163" i="24"/>
  <c r="AK163" i="24"/>
  <c r="AJ163" i="24"/>
  <c r="AI163" i="24"/>
  <c r="AH163" i="24"/>
  <c r="AG163" i="24"/>
  <c r="AF163" i="24"/>
  <c r="AE163" i="24"/>
  <c r="AD163" i="24"/>
  <c r="AC163" i="24"/>
  <c r="AB163" i="24"/>
  <c r="AA163" i="24"/>
  <c r="Z163" i="24"/>
  <c r="Y163" i="24"/>
  <c r="X163" i="24"/>
  <c r="W163" i="24"/>
  <c r="V162" i="24"/>
  <c r="AP162" i="24"/>
  <c r="AO162" i="24"/>
  <c r="AN162" i="24"/>
  <c r="AM162" i="24"/>
  <c r="AL162" i="24"/>
  <c r="AK162" i="24"/>
  <c r="AJ162" i="24"/>
  <c r="AI162" i="24"/>
  <c r="AH162" i="24"/>
  <c r="AG162" i="24"/>
  <c r="AF162" i="24"/>
  <c r="AE162" i="24"/>
  <c r="AD162" i="24"/>
  <c r="AC162" i="24"/>
  <c r="AB162" i="24"/>
  <c r="AA162" i="24"/>
  <c r="Z162" i="24"/>
  <c r="Y162" i="24"/>
  <c r="X162" i="24"/>
  <c r="W162" i="24"/>
  <c r="V161" i="24"/>
  <c r="AP161" i="24"/>
  <c r="AO161" i="24"/>
  <c r="AN161" i="24"/>
  <c r="AM161" i="24"/>
  <c r="AL161" i="24"/>
  <c r="AK161" i="24"/>
  <c r="AJ161" i="24"/>
  <c r="AI161" i="24"/>
  <c r="AH161" i="24"/>
  <c r="AG161" i="24"/>
  <c r="AF161" i="24"/>
  <c r="AE161" i="24"/>
  <c r="AD161" i="24"/>
  <c r="AC161" i="24"/>
  <c r="AB161" i="24"/>
  <c r="AA161" i="24"/>
  <c r="Z161" i="24"/>
  <c r="Y161" i="24"/>
  <c r="X161" i="24"/>
  <c r="W161" i="24"/>
  <c r="V160" i="24"/>
  <c r="AP160" i="24"/>
  <c r="AO160" i="24"/>
  <c r="AN160" i="24"/>
  <c r="AM160" i="24"/>
  <c r="AL160" i="24"/>
  <c r="AK160" i="24"/>
  <c r="AJ160" i="24"/>
  <c r="AI160" i="24"/>
  <c r="AH160" i="24"/>
  <c r="AG160" i="24"/>
  <c r="AF160" i="24"/>
  <c r="AE160" i="24"/>
  <c r="AD160" i="24"/>
  <c r="AC160" i="24"/>
  <c r="AB160" i="24"/>
  <c r="AA160" i="24"/>
  <c r="Z160" i="24"/>
  <c r="Y160" i="24"/>
  <c r="X160" i="24"/>
  <c r="W160" i="24"/>
  <c r="V159" i="24"/>
  <c r="AP159" i="24"/>
  <c r="AO159" i="24"/>
  <c r="AN159" i="24"/>
  <c r="AM159" i="24"/>
  <c r="AL159" i="24"/>
  <c r="AK159" i="24"/>
  <c r="AJ159" i="24"/>
  <c r="AI159" i="24"/>
  <c r="AH159" i="24"/>
  <c r="AG159" i="24"/>
  <c r="AF159" i="24"/>
  <c r="AE159" i="24"/>
  <c r="AD159" i="24"/>
  <c r="AC159" i="24"/>
  <c r="AB159" i="24"/>
  <c r="AA159" i="24"/>
  <c r="Z159" i="24"/>
  <c r="Y159" i="24"/>
  <c r="X159" i="24"/>
  <c r="W159" i="24"/>
  <c r="V158" i="24"/>
  <c r="AP158" i="24"/>
  <c r="AO158" i="24"/>
  <c r="AN158" i="24"/>
  <c r="AM158" i="24"/>
  <c r="AL158" i="24"/>
  <c r="AK158" i="24"/>
  <c r="AJ158" i="24"/>
  <c r="AI158" i="24"/>
  <c r="AH158" i="24"/>
  <c r="AG158" i="24"/>
  <c r="AF158" i="24"/>
  <c r="AE158" i="24"/>
  <c r="AD158" i="24"/>
  <c r="AC158" i="24"/>
  <c r="AB158" i="24"/>
  <c r="AA158" i="24"/>
  <c r="Z158" i="24"/>
  <c r="Y158" i="24"/>
  <c r="X158" i="24"/>
  <c r="W158" i="24"/>
  <c r="V157" i="24"/>
  <c r="AP157" i="24"/>
  <c r="AO157" i="24"/>
  <c r="AN157" i="24"/>
  <c r="AM157" i="24"/>
  <c r="AL157" i="24"/>
  <c r="AK157" i="24"/>
  <c r="AJ157" i="24"/>
  <c r="AI157" i="24"/>
  <c r="AH157" i="24"/>
  <c r="AG157" i="24"/>
  <c r="AF157" i="24"/>
  <c r="AE157" i="24"/>
  <c r="AD157" i="24"/>
  <c r="AC157" i="24"/>
  <c r="AB157" i="24"/>
  <c r="AA157" i="24"/>
  <c r="Z157" i="24"/>
  <c r="Y157" i="24"/>
  <c r="X157" i="24"/>
  <c r="W157" i="24"/>
  <c r="V156" i="24"/>
  <c r="AP156" i="24"/>
  <c r="AO156" i="24"/>
  <c r="AN156" i="24"/>
  <c r="AM156" i="24"/>
  <c r="AL156" i="24"/>
  <c r="AK156" i="24"/>
  <c r="AJ156" i="24"/>
  <c r="AI156" i="24"/>
  <c r="AH156" i="24"/>
  <c r="AG156" i="24"/>
  <c r="AF156" i="24"/>
  <c r="AE156" i="24"/>
  <c r="AD156" i="24"/>
  <c r="AC156" i="24"/>
  <c r="AB156" i="24"/>
  <c r="AA156" i="24"/>
  <c r="Z156" i="24"/>
  <c r="Y156" i="24"/>
  <c r="X156" i="24"/>
  <c r="W156" i="24"/>
  <c r="V155" i="24"/>
  <c r="AP155" i="24"/>
  <c r="AO155" i="24"/>
  <c r="AN155" i="24"/>
  <c r="AM155" i="24"/>
  <c r="AL155" i="24"/>
  <c r="AK155" i="24"/>
  <c r="AJ155" i="24"/>
  <c r="AI155" i="24"/>
  <c r="AH155" i="24"/>
  <c r="AG155" i="24"/>
  <c r="AF155" i="24"/>
  <c r="AE155" i="24"/>
  <c r="AD155" i="24"/>
  <c r="AC155" i="24"/>
  <c r="AB155" i="24"/>
  <c r="AA155" i="24"/>
  <c r="Z155" i="24"/>
  <c r="Y155" i="24"/>
  <c r="X155" i="24"/>
  <c r="W155" i="24"/>
  <c r="V154" i="24"/>
  <c r="AP154" i="24"/>
  <c r="AO154" i="24"/>
  <c r="AN154" i="24"/>
  <c r="AM154" i="24"/>
  <c r="AL154" i="24"/>
  <c r="AK154" i="24"/>
  <c r="AJ154" i="24"/>
  <c r="AI154" i="24"/>
  <c r="AH154" i="24"/>
  <c r="AG154" i="24"/>
  <c r="AF154" i="24"/>
  <c r="AE154" i="24"/>
  <c r="AD154" i="24"/>
  <c r="AC154" i="24"/>
  <c r="AB154" i="24"/>
  <c r="AA154" i="24"/>
  <c r="Z154" i="24"/>
  <c r="Y154" i="24"/>
  <c r="X154" i="24"/>
  <c r="W154" i="24"/>
  <c r="V153" i="24"/>
  <c r="AP153" i="24"/>
  <c r="AO153" i="24"/>
  <c r="AN153" i="24"/>
  <c r="AM153" i="24"/>
  <c r="AL153" i="24"/>
  <c r="AK153" i="24"/>
  <c r="AJ153" i="24"/>
  <c r="AI153" i="24"/>
  <c r="AH153" i="24"/>
  <c r="AG153" i="24"/>
  <c r="AF153" i="24"/>
  <c r="AE153" i="24"/>
  <c r="AD153" i="24"/>
  <c r="AC153" i="24"/>
  <c r="AB153" i="24"/>
  <c r="AA153" i="24"/>
  <c r="Z153" i="24"/>
  <c r="Y153" i="24"/>
  <c r="X153" i="24"/>
  <c r="W153" i="24"/>
  <c r="V152" i="24"/>
  <c r="AP152" i="24"/>
  <c r="AO152" i="24"/>
  <c r="AN152" i="24"/>
  <c r="AM152" i="24"/>
  <c r="AL152" i="24"/>
  <c r="AK152" i="24"/>
  <c r="AJ152" i="24"/>
  <c r="AI152" i="24"/>
  <c r="AH152" i="24"/>
  <c r="AG152" i="24"/>
  <c r="AF152" i="24"/>
  <c r="AE152" i="24"/>
  <c r="AD152" i="24"/>
  <c r="AC152" i="24"/>
  <c r="AB152" i="24"/>
  <c r="AA152" i="24"/>
  <c r="Z152" i="24"/>
  <c r="Y152" i="24"/>
  <c r="X152" i="24"/>
  <c r="W152" i="24"/>
  <c r="V151" i="24"/>
  <c r="AP151" i="24"/>
  <c r="AO151" i="24"/>
  <c r="AN151" i="24"/>
  <c r="AM151" i="24"/>
  <c r="AL151" i="24"/>
  <c r="AK151" i="24"/>
  <c r="AJ151" i="24"/>
  <c r="AI151" i="24"/>
  <c r="AH151" i="24"/>
  <c r="AG151" i="24"/>
  <c r="AF151" i="24"/>
  <c r="AE151" i="24"/>
  <c r="AD151" i="24"/>
  <c r="AC151" i="24"/>
  <c r="AB151" i="24"/>
  <c r="AA151" i="24"/>
  <c r="Z151" i="24"/>
  <c r="Y151" i="24"/>
  <c r="X151" i="24"/>
  <c r="W151" i="24"/>
  <c r="V150" i="24"/>
  <c r="AP150" i="24"/>
  <c r="AO150" i="24"/>
  <c r="AN150" i="24"/>
  <c r="AM150" i="24"/>
  <c r="AL150" i="24"/>
  <c r="AK150" i="24"/>
  <c r="AJ150" i="24"/>
  <c r="AI150" i="24"/>
  <c r="AH150" i="24"/>
  <c r="AG150" i="24"/>
  <c r="AF150" i="24"/>
  <c r="AE150" i="24"/>
  <c r="AD150" i="24"/>
  <c r="AC150" i="24"/>
  <c r="AB150" i="24"/>
  <c r="AA150" i="24"/>
  <c r="Z150" i="24"/>
  <c r="Y150" i="24"/>
  <c r="X150" i="24"/>
  <c r="W150" i="24"/>
  <c r="V149" i="24"/>
  <c r="AP149" i="24"/>
  <c r="AO149" i="24"/>
  <c r="AN149" i="24"/>
  <c r="AM149" i="24"/>
  <c r="AL149" i="24"/>
  <c r="AK149" i="24"/>
  <c r="AJ149" i="24"/>
  <c r="AI149" i="24"/>
  <c r="AH149" i="24"/>
  <c r="AG149" i="24"/>
  <c r="AF149" i="24"/>
  <c r="AE149" i="24"/>
  <c r="AD149" i="24"/>
  <c r="AC149" i="24"/>
  <c r="AB149" i="24"/>
  <c r="AA149" i="24"/>
  <c r="Z149" i="24"/>
  <c r="Y149" i="24"/>
  <c r="X149" i="24"/>
  <c r="W149" i="24"/>
  <c r="V148" i="24"/>
  <c r="AP148" i="24"/>
  <c r="AO148" i="24"/>
  <c r="AN148" i="24"/>
  <c r="AM148" i="24"/>
  <c r="AL148" i="24"/>
  <c r="AK148" i="24"/>
  <c r="AJ148" i="24"/>
  <c r="AI148" i="24"/>
  <c r="AH148" i="24"/>
  <c r="AG148" i="24"/>
  <c r="AF148" i="24"/>
  <c r="AE148" i="24"/>
  <c r="AD148" i="24"/>
  <c r="AC148" i="24"/>
  <c r="AB148" i="24"/>
  <c r="AA148" i="24"/>
  <c r="Z148" i="24"/>
  <c r="Y148" i="24"/>
  <c r="X148" i="24"/>
  <c r="W148" i="24"/>
  <c r="V147" i="24"/>
  <c r="AP147" i="24"/>
  <c r="AO147" i="24"/>
  <c r="AN147" i="24"/>
  <c r="AM147" i="24"/>
  <c r="AL147" i="24"/>
  <c r="AK147" i="24"/>
  <c r="AJ147" i="24"/>
  <c r="AI147" i="24"/>
  <c r="AH147" i="24"/>
  <c r="AG147" i="24"/>
  <c r="AF147" i="24"/>
  <c r="AE147" i="24"/>
  <c r="AD147" i="24"/>
  <c r="AC147" i="24"/>
  <c r="AB147" i="24"/>
  <c r="AA147" i="24"/>
  <c r="Z147" i="24"/>
  <c r="Y147" i="24"/>
  <c r="X147" i="24"/>
  <c r="W147" i="24"/>
  <c r="V146" i="24"/>
  <c r="AP146" i="24"/>
  <c r="AO146" i="24"/>
  <c r="AN146" i="24"/>
  <c r="AM146" i="24"/>
  <c r="AL146" i="24"/>
  <c r="AK146" i="24"/>
  <c r="AJ146" i="24"/>
  <c r="AI146" i="24"/>
  <c r="AH146" i="24"/>
  <c r="AG146" i="24"/>
  <c r="AF146" i="24"/>
  <c r="AE146" i="24"/>
  <c r="AD146" i="24"/>
  <c r="AC146" i="24"/>
  <c r="AB146" i="24"/>
  <c r="AA146" i="24"/>
  <c r="Z146" i="24"/>
  <c r="Y146" i="24"/>
  <c r="X146" i="24"/>
  <c r="W146" i="24"/>
  <c r="V145" i="24"/>
  <c r="AP145" i="24"/>
  <c r="AO145" i="24"/>
  <c r="AN145" i="24"/>
  <c r="AM145" i="24"/>
  <c r="AL145" i="24"/>
  <c r="AK145" i="24"/>
  <c r="AJ145" i="24"/>
  <c r="AI145" i="24"/>
  <c r="AH145" i="24"/>
  <c r="AG145" i="24"/>
  <c r="AF145" i="24"/>
  <c r="AE145" i="24"/>
  <c r="AD145" i="24"/>
  <c r="AC145" i="24"/>
  <c r="AB145" i="24"/>
  <c r="AA145" i="24"/>
  <c r="Z145" i="24"/>
  <c r="Y145" i="24"/>
  <c r="X145" i="24"/>
  <c r="W145" i="24"/>
  <c r="V144" i="24"/>
  <c r="AP144" i="24"/>
  <c r="AO144" i="24"/>
  <c r="AN144" i="24"/>
  <c r="AM144" i="24"/>
  <c r="AL144" i="24"/>
  <c r="AK144" i="24"/>
  <c r="AJ144" i="24"/>
  <c r="AI144" i="24"/>
  <c r="AH144" i="24"/>
  <c r="AG144" i="24"/>
  <c r="AF144" i="24"/>
  <c r="AE144" i="24"/>
  <c r="AD144" i="24"/>
  <c r="AC144" i="24"/>
  <c r="AB144" i="24"/>
  <c r="AA144" i="24"/>
  <c r="Z144" i="24"/>
  <c r="Y144" i="24"/>
  <c r="X144" i="24"/>
  <c r="W144" i="24"/>
  <c r="V143" i="24"/>
  <c r="AP143" i="24"/>
  <c r="AO143" i="24"/>
  <c r="AN143" i="24"/>
  <c r="AM143" i="24"/>
  <c r="AL143" i="24"/>
  <c r="AK143" i="24"/>
  <c r="AJ143" i="24"/>
  <c r="AI143" i="24"/>
  <c r="AH143" i="24"/>
  <c r="AG143" i="24"/>
  <c r="AF143" i="24"/>
  <c r="AE143" i="24"/>
  <c r="AD143" i="24"/>
  <c r="AC143" i="24"/>
  <c r="AB143" i="24"/>
  <c r="AA143" i="24"/>
  <c r="Z143" i="24"/>
  <c r="Y143" i="24"/>
  <c r="X143" i="24"/>
  <c r="W143" i="24"/>
  <c r="V142" i="24"/>
  <c r="AP142" i="24"/>
  <c r="AO142" i="24"/>
  <c r="AN142" i="24"/>
  <c r="AM142" i="24"/>
  <c r="AL142" i="24"/>
  <c r="AK142" i="24"/>
  <c r="AJ142" i="24"/>
  <c r="AI142" i="24"/>
  <c r="AH142" i="24"/>
  <c r="AG142" i="24"/>
  <c r="AF142" i="24"/>
  <c r="AE142" i="24"/>
  <c r="AD142" i="24"/>
  <c r="AC142" i="24"/>
  <c r="AB142" i="24"/>
  <c r="AA142" i="24"/>
  <c r="Z142" i="24"/>
  <c r="Y142" i="24"/>
  <c r="X142" i="24"/>
  <c r="W142" i="24"/>
  <c r="V141" i="24"/>
  <c r="AP141" i="24"/>
  <c r="AO141" i="24"/>
  <c r="AN141" i="24"/>
  <c r="AM141" i="24"/>
  <c r="AL141" i="24"/>
  <c r="AK141" i="24"/>
  <c r="AJ141" i="24"/>
  <c r="AI141" i="24"/>
  <c r="AH141" i="24"/>
  <c r="AG141" i="24"/>
  <c r="AF141" i="24"/>
  <c r="AE141" i="24"/>
  <c r="AD141" i="24"/>
  <c r="AC141" i="24"/>
  <c r="AB141" i="24"/>
  <c r="AA141" i="24"/>
  <c r="Z141" i="24"/>
  <c r="Y141" i="24"/>
  <c r="X141" i="24"/>
  <c r="W141" i="24"/>
  <c r="V140" i="24"/>
  <c r="AP140" i="24"/>
  <c r="AO140" i="24"/>
  <c r="AN140" i="24"/>
  <c r="AM140" i="24"/>
  <c r="AL140" i="24"/>
  <c r="AK140" i="24"/>
  <c r="AJ140" i="24"/>
  <c r="AI140" i="24"/>
  <c r="AH140" i="24"/>
  <c r="AG140" i="24"/>
  <c r="AF140" i="24"/>
  <c r="AE140" i="24"/>
  <c r="AD140" i="24"/>
  <c r="AC140" i="24"/>
  <c r="AB140" i="24"/>
  <c r="AA140" i="24"/>
  <c r="Z140" i="24"/>
  <c r="Y140" i="24"/>
  <c r="X140" i="24"/>
  <c r="W140" i="24"/>
  <c r="V139" i="24"/>
  <c r="AP139" i="24"/>
  <c r="AO139" i="24"/>
  <c r="AN139" i="24"/>
  <c r="AM139" i="24"/>
  <c r="AL139" i="24"/>
  <c r="AK139" i="24"/>
  <c r="AJ139" i="24"/>
  <c r="AI139" i="24"/>
  <c r="AH139" i="24"/>
  <c r="AG139" i="24"/>
  <c r="AF139" i="24"/>
  <c r="AE139" i="24"/>
  <c r="AD139" i="24"/>
  <c r="AC139" i="24"/>
  <c r="AB139" i="24"/>
  <c r="AA139" i="24"/>
  <c r="Z139" i="24"/>
  <c r="Y139" i="24"/>
  <c r="X139" i="24"/>
  <c r="W139" i="24"/>
  <c r="V138" i="24"/>
  <c r="AP138" i="24"/>
  <c r="AO138" i="24"/>
  <c r="AN138" i="24"/>
  <c r="AM138" i="24"/>
  <c r="AL138" i="24"/>
  <c r="AK138" i="24"/>
  <c r="AJ138" i="24"/>
  <c r="AI138" i="24"/>
  <c r="AH138" i="24"/>
  <c r="AG138" i="24"/>
  <c r="AF138" i="24"/>
  <c r="AE138" i="24"/>
  <c r="AD138" i="24"/>
  <c r="AC138" i="24"/>
  <c r="AB138" i="24"/>
  <c r="AA138" i="24"/>
  <c r="Z138" i="24"/>
  <c r="Y138" i="24"/>
  <c r="X138" i="24"/>
  <c r="W138" i="24"/>
  <c r="V137" i="24"/>
  <c r="AP137" i="24"/>
  <c r="AO137" i="24"/>
  <c r="AN137" i="24"/>
  <c r="AM137" i="24"/>
  <c r="AL137" i="24"/>
  <c r="AK137" i="24"/>
  <c r="AJ137" i="24"/>
  <c r="AI137" i="24"/>
  <c r="AH137" i="24"/>
  <c r="AG137" i="24"/>
  <c r="AF137" i="24"/>
  <c r="AE137" i="24"/>
  <c r="AD137" i="24"/>
  <c r="AC137" i="24"/>
  <c r="AB137" i="24"/>
  <c r="AA137" i="24"/>
  <c r="Z137" i="24"/>
  <c r="Y137" i="24"/>
  <c r="X137" i="24"/>
  <c r="W137" i="24"/>
  <c r="V136" i="24"/>
  <c r="AP136" i="24"/>
  <c r="AO136" i="24"/>
  <c r="AN136" i="24"/>
  <c r="AM136" i="24"/>
  <c r="AL136" i="24"/>
  <c r="AK136" i="24"/>
  <c r="AJ136" i="24"/>
  <c r="AI136" i="24"/>
  <c r="AH136" i="24"/>
  <c r="AG136" i="24"/>
  <c r="AF136" i="24"/>
  <c r="AE136" i="24"/>
  <c r="AD136" i="24"/>
  <c r="AC136" i="24"/>
  <c r="AB136" i="24"/>
  <c r="AA136" i="24"/>
  <c r="Z136" i="24"/>
  <c r="Y136" i="24"/>
  <c r="X136" i="24"/>
  <c r="W136" i="24"/>
  <c r="V135" i="24"/>
  <c r="AP135" i="24"/>
  <c r="AO135" i="24"/>
  <c r="AN135" i="24"/>
  <c r="AM135" i="24"/>
  <c r="AL135" i="24"/>
  <c r="AK135" i="24"/>
  <c r="AJ135" i="24"/>
  <c r="AI135" i="24"/>
  <c r="AH135" i="24"/>
  <c r="AG135" i="24"/>
  <c r="AF135" i="24"/>
  <c r="AE135" i="24"/>
  <c r="AD135" i="24"/>
  <c r="AC135" i="24"/>
  <c r="AB135" i="24"/>
  <c r="AA135" i="24"/>
  <c r="Z135" i="24"/>
  <c r="Y135" i="24"/>
  <c r="X135" i="24"/>
  <c r="W135" i="24"/>
  <c r="V134" i="24"/>
  <c r="AP134" i="24"/>
  <c r="AO134" i="24"/>
  <c r="AN134" i="24"/>
  <c r="AM134" i="24"/>
  <c r="AL134" i="24"/>
  <c r="AK134" i="24"/>
  <c r="AJ134" i="24"/>
  <c r="AI134" i="24"/>
  <c r="AH134" i="24"/>
  <c r="AG134" i="24"/>
  <c r="AF134" i="24"/>
  <c r="AE134" i="24"/>
  <c r="AD134" i="24"/>
  <c r="AC134" i="24"/>
  <c r="AB134" i="24"/>
  <c r="AA134" i="24"/>
  <c r="Z134" i="24"/>
  <c r="Y134" i="24"/>
  <c r="X134" i="24"/>
  <c r="W134" i="24"/>
  <c r="V133" i="24"/>
  <c r="AP133" i="24"/>
  <c r="AO133" i="24"/>
  <c r="AN133" i="24"/>
  <c r="AM133" i="24"/>
  <c r="AL133" i="24"/>
  <c r="AK133" i="24"/>
  <c r="AJ133" i="24"/>
  <c r="AI133" i="24"/>
  <c r="AH133" i="24"/>
  <c r="AG133" i="24"/>
  <c r="AF133" i="24"/>
  <c r="AE133" i="24"/>
  <c r="AD133" i="24"/>
  <c r="AC133" i="24"/>
  <c r="AB133" i="24"/>
  <c r="AA133" i="24"/>
  <c r="Z133" i="24"/>
  <c r="Y133" i="24"/>
  <c r="X133" i="24"/>
  <c r="W133" i="24"/>
  <c r="V132" i="24"/>
  <c r="AP132" i="24"/>
  <c r="AO132" i="24"/>
  <c r="AN132" i="24"/>
  <c r="AM132" i="24"/>
  <c r="AL132" i="24"/>
  <c r="AK132" i="24"/>
  <c r="AJ132" i="24"/>
  <c r="AI132" i="24"/>
  <c r="AH132" i="24"/>
  <c r="AG132" i="24"/>
  <c r="AF132" i="24"/>
  <c r="AE132" i="24"/>
  <c r="AD132" i="24"/>
  <c r="AC132" i="24"/>
  <c r="AB132" i="24"/>
  <c r="AA132" i="24"/>
  <c r="Z132" i="24"/>
  <c r="Y132" i="24"/>
  <c r="X132" i="24"/>
  <c r="W132" i="24"/>
  <c r="V131" i="24"/>
  <c r="AP131" i="24"/>
  <c r="AO131" i="24"/>
  <c r="AN131" i="24"/>
  <c r="AM131" i="24"/>
  <c r="AL131" i="24"/>
  <c r="AK131" i="24"/>
  <c r="AJ131" i="24"/>
  <c r="AI131" i="24"/>
  <c r="AH131" i="24"/>
  <c r="AG131" i="24"/>
  <c r="AF131" i="24"/>
  <c r="AE131" i="24"/>
  <c r="AD131" i="24"/>
  <c r="AC131" i="24"/>
  <c r="AB131" i="24"/>
  <c r="AA131" i="24"/>
  <c r="Z131" i="24"/>
  <c r="Y131" i="24"/>
  <c r="X131" i="24"/>
  <c r="W131" i="24"/>
  <c r="V130" i="24"/>
  <c r="AP130" i="24"/>
  <c r="AO130" i="24"/>
  <c r="AN130" i="24"/>
  <c r="AM130" i="24"/>
  <c r="AL130" i="24"/>
  <c r="AK130" i="24"/>
  <c r="AJ130" i="24"/>
  <c r="AI130" i="24"/>
  <c r="AH130" i="24"/>
  <c r="AG130" i="24"/>
  <c r="AF130" i="24"/>
  <c r="AE130" i="24"/>
  <c r="AD130" i="24"/>
  <c r="AC130" i="24"/>
  <c r="AB130" i="24"/>
  <c r="AA130" i="24"/>
  <c r="Z130" i="24"/>
  <c r="Y130" i="24"/>
  <c r="X130" i="24"/>
  <c r="W130" i="24"/>
  <c r="V129" i="24"/>
  <c r="AP129" i="24"/>
  <c r="AO129" i="24"/>
  <c r="AN129" i="24"/>
  <c r="AM129" i="24"/>
  <c r="AL129" i="24"/>
  <c r="AK129" i="24"/>
  <c r="AJ129" i="24"/>
  <c r="AI129" i="24"/>
  <c r="AH129" i="24"/>
  <c r="AG129" i="24"/>
  <c r="AF129" i="24"/>
  <c r="AE129" i="24"/>
  <c r="AD129" i="24"/>
  <c r="AC129" i="24"/>
  <c r="AB129" i="24"/>
  <c r="AA129" i="24"/>
  <c r="Z129" i="24"/>
  <c r="Y129" i="24"/>
  <c r="X129" i="24"/>
  <c r="W129" i="24"/>
  <c r="V128" i="24"/>
  <c r="AP128" i="24"/>
  <c r="AO128" i="24"/>
  <c r="AN128" i="24"/>
  <c r="AM128" i="24"/>
  <c r="AL128" i="24"/>
  <c r="AK128" i="24"/>
  <c r="AJ128" i="24"/>
  <c r="AI128" i="24"/>
  <c r="AH128" i="24"/>
  <c r="AG128" i="24"/>
  <c r="AF128" i="24"/>
  <c r="AE128" i="24"/>
  <c r="AD128" i="24"/>
  <c r="AC128" i="24"/>
  <c r="AB128" i="24"/>
  <c r="AA128" i="24"/>
  <c r="Z128" i="24"/>
  <c r="Y128" i="24"/>
  <c r="X128" i="24"/>
  <c r="W128" i="24"/>
  <c r="V127" i="24"/>
  <c r="AP127" i="24"/>
  <c r="AO127" i="24"/>
  <c r="AN127" i="24"/>
  <c r="AM127" i="24"/>
  <c r="AL127" i="24"/>
  <c r="AK127" i="24"/>
  <c r="AJ127" i="24"/>
  <c r="AI127" i="24"/>
  <c r="AH127" i="24"/>
  <c r="AG127" i="24"/>
  <c r="AF127" i="24"/>
  <c r="AE127" i="24"/>
  <c r="AD127" i="24"/>
  <c r="AC127" i="24"/>
  <c r="AB127" i="24"/>
  <c r="AA127" i="24"/>
  <c r="Z127" i="24"/>
  <c r="Y127" i="24"/>
  <c r="X127" i="24"/>
  <c r="W127" i="24"/>
  <c r="V126" i="24"/>
  <c r="AP126" i="24"/>
  <c r="AO126" i="24"/>
  <c r="AN126" i="24"/>
  <c r="AM126" i="24"/>
  <c r="AL126" i="24"/>
  <c r="AK126" i="24"/>
  <c r="AJ126" i="24"/>
  <c r="AI126" i="24"/>
  <c r="AH126" i="24"/>
  <c r="AG126" i="24"/>
  <c r="AF126" i="24"/>
  <c r="AE126" i="24"/>
  <c r="AD126" i="24"/>
  <c r="AC126" i="24"/>
  <c r="AB126" i="24"/>
  <c r="AA126" i="24"/>
  <c r="Z126" i="24"/>
  <c r="Y126" i="24"/>
  <c r="X126" i="24"/>
  <c r="W126" i="24"/>
  <c r="V125" i="24"/>
  <c r="AP125" i="24"/>
  <c r="AO125" i="24"/>
  <c r="AN125" i="24"/>
  <c r="AM125" i="24"/>
  <c r="AL125" i="24"/>
  <c r="AK125" i="24"/>
  <c r="AJ125" i="24"/>
  <c r="AI125" i="24"/>
  <c r="AH125" i="24"/>
  <c r="AG125" i="24"/>
  <c r="AF125" i="24"/>
  <c r="AE125" i="24"/>
  <c r="AD125" i="24"/>
  <c r="AC125" i="24"/>
  <c r="AB125" i="24"/>
  <c r="AA125" i="24"/>
  <c r="Z125" i="24"/>
  <c r="Y125" i="24"/>
  <c r="X125" i="24"/>
  <c r="W125" i="24"/>
  <c r="V124" i="24"/>
  <c r="AP124" i="24"/>
  <c r="AO124" i="24"/>
  <c r="AN124" i="24"/>
  <c r="AM124" i="24"/>
  <c r="AL124" i="24"/>
  <c r="AK124" i="24"/>
  <c r="AJ124" i="24"/>
  <c r="AI124" i="24"/>
  <c r="AH124" i="24"/>
  <c r="AG124" i="24"/>
  <c r="AF124" i="24"/>
  <c r="AE124" i="24"/>
  <c r="AD124" i="24"/>
  <c r="AC124" i="24"/>
  <c r="AB124" i="24"/>
  <c r="AA124" i="24"/>
  <c r="Z124" i="24"/>
  <c r="Y124" i="24"/>
  <c r="X124" i="24"/>
  <c r="W124" i="24"/>
  <c r="V123" i="24"/>
  <c r="AP123" i="24"/>
  <c r="AO123" i="24"/>
  <c r="AN123" i="24"/>
  <c r="AM123" i="24"/>
  <c r="AL123" i="24"/>
  <c r="AK123" i="24"/>
  <c r="AJ123" i="24"/>
  <c r="AI123" i="24"/>
  <c r="AH123" i="24"/>
  <c r="AG123" i="24"/>
  <c r="AF123" i="24"/>
  <c r="AE123" i="24"/>
  <c r="AD123" i="24"/>
  <c r="AC123" i="24"/>
  <c r="AB123" i="24"/>
  <c r="AA123" i="24"/>
  <c r="Z123" i="24"/>
  <c r="Y123" i="24"/>
  <c r="X123" i="24"/>
  <c r="W123" i="24"/>
  <c r="V122" i="24"/>
  <c r="AP122" i="24"/>
  <c r="AO122" i="24"/>
  <c r="AN122" i="24"/>
  <c r="AM122" i="24"/>
  <c r="AL122" i="24"/>
  <c r="AK122" i="24"/>
  <c r="AJ122" i="24"/>
  <c r="AI122" i="24"/>
  <c r="AH122" i="24"/>
  <c r="AG122" i="24"/>
  <c r="AF122" i="24"/>
  <c r="AE122" i="24"/>
  <c r="AD122" i="24"/>
  <c r="AC122" i="24"/>
  <c r="AB122" i="24"/>
  <c r="AA122" i="24"/>
  <c r="Z122" i="24"/>
  <c r="Y122" i="24"/>
  <c r="X122" i="24"/>
  <c r="W122" i="24"/>
  <c r="V121" i="24"/>
  <c r="AP121" i="24"/>
  <c r="AO121" i="24"/>
  <c r="AN121" i="24"/>
  <c r="AM121" i="24"/>
  <c r="AL121" i="24"/>
  <c r="AK121" i="24"/>
  <c r="AJ121" i="24"/>
  <c r="AI121" i="24"/>
  <c r="AH121" i="24"/>
  <c r="AG121" i="24"/>
  <c r="AF121" i="24"/>
  <c r="AE121" i="24"/>
  <c r="AD121" i="24"/>
  <c r="AC121" i="24"/>
  <c r="AB121" i="24"/>
  <c r="AA121" i="24"/>
  <c r="Z121" i="24"/>
  <c r="Y121" i="24"/>
  <c r="X121" i="24"/>
  <c r="W121" i="24"/>
  <c r="V120" i="24"/>
  <c r="AP120" i="24"/>
  <c r="AO120" i="24"/>
  <c r="AN120" i="24"/>
  <c r="AM120" i="24"/>
  <c r="AL120" i="24"/>
  <c r="AK120" i="24"/>
  <c r="AJ120" i="24"/>
  <c r="AI120" i="24"/>
  <c r="AH120" i="24"/>
  <c r="AG120" i="24"/>
  <c r="AF120" i="24"/>
  <c r="AE120" i="24"/>
  <c r="AD120" i="24"/>
  <c r="AC120" i="24"/>
  <c r="AB120" i="24"/>
  <c r="AA120" i="24"/>
  <c r="Z120" i="24"/>
  <c r="Y120" i="24"/>
  <c r="X120" i="24"/>
  <c r="W120" i="24"/>
  <c r="V119" i="24"/>
  <c r="AP119" i="24"/>
  <c r="AO119" i="24"/>
  <c r="AN119" i="24"/>
  <c r="AM119" i="24"/>
  <c r="AL119" i="24"/>
  <c r="AK119" i="24"/>
  <c r="AJ119" i="24"/>
  <c r="AI119" i="24"/>
  <c r="AH119" i="24"/>
  <c r="AG119" i="24"/>
  <c r="AF119" i="24"/>
  <c r="AE119" i="24"/>
  <c r="AD119" i="24"/>
  <c r="AC119" i="24"/>
  <c r="AB119" i="24"/>
  <c r="AA119" i="24"/>
  <c r="Z119" i="24"/>
  <c r="Y119" i="24"/>
  <c r="X119" i="24"/>
  <c r="W119" i="24"/>
  <c r="V118" i="24"/>
  <c r="AP118" i="24"/>
  <c r="AO118" i="24"/>
  <c r="AN118" i="24"/>
  <c r="AM118" i="24"/>
  <c r="AL118" i="24"/>
  <c r="AK118" i="24"/>
  <c r="AJ118" i="24"/>
  <c r="AI118" i="24"/>
  <c r="AH118" i="24"/>
  <c r="AG118" i="24"/>
  <c r="AF118" i="24"/>
  <c r="AE118" i="24"/>
  <c r="AD118" i="24"/>
  <c r="AC118" i="24"/>
  <c r="AB118" i="24"/>
  <c r="AA118" i="24"/>
  <c r="Z118" i="24"/>
  <c r="Y118" i="24"/>
  <c r="X118" i="24"/>
  <c r="W118" i="24"/>
  <c r="V117" i="24"/>
  <c r="AP117" i="24"/>
  <c r="AO117" i="24"/>
  <c r="AN117" i="24"/>
  <c r="AM117" i="24"/>
  <c r="AL117" i="24"/>
  <c r="AK117" i="24"/>
  <c r="AJ117" i="24"/>
  <c r="AI117" i="24"/>
  <c r="AH117" i="24"/>
  <c r="AG117" i="24"/>
  <c r="AF117" i="24"/>
  <c r="AE117" i="24"/>
  <c r="AD117" i="24"/>
  <c r="AC117" i="24"/>
  <c r="AB117" i="24"/>
  <c r="AA117" i="24"/>
  <c r="Z117" i="24"/>
  <c r="Y117" i="24"/>
  <c r="X117" i="24"/>
  <c r="W117" i="24"/>
  <c r="V116" i="24"/>
  <c r="AP116" i="24"/>
  <c r="AO116" i="24"/>
  <c r="AN116" i="24"/>
  <c r="AM116" i="24"/>
  <c r="AL116" i="24"/>
  <c r="AK116" i="24"/>
  <c r="AJ116" i="24"/>
  <c r="AI116" i="24"/>
  <c r="AH116" i="24"/>
  <c r="AG116" i="24"/>
  <c r="AF116" i="24"/>
  <c r="AE116" i="24"/>
  <c r="AD116" i="24"/>
  <c r="AC116" i="24"/>
  <c r="AB116" i="24"/>
  <c r="AA116" i="24"/>
  <c r="Z116" i="24"/>
  <c r="Y116" i="24"/>
  <c r="X116" i="24"/>
  <c r="W116" i="24"/>
  <c r="V115" i="24"/>
  <c r="AP115" i="24"/>
  <c r="AO115" i="24"/>
  <c r="AN115" i="24"/>
  <c r="AM115" i="24"/>
  <c r="AL115" i="24"/>
  <c r="AK115" i="24"/>
  <c r="AJ115" i="24"/>
  <c r="AI115" i="24"/>
  <c r="AH115" i="24"/>
  <c r="AG115" i="24"/>
  <c r="AF115" i="24"/>
  <c r="AE115" i="24"/>
  <c r="AD115" i="24"/>
  <c r="AC115" i="24"/>
  <c r="AB115" i="24"/>
  <c r="AA115" i="24"/>
  <c r="Z115" i="24"/>
  <c r="Y115" i="24"/>
  <c r="X115" i="24"/>
  <c r="W115" i="24"/>
  <c r="V114" i="24"/>
  <c r="AP114" i="24"/>
  <c r="AO114" i="24"/>
  <c r="AN114" i="24"/>
  <c r="AM114" i="24"/>
  <c r="AL114" i="24"/>
  <c r="AK114" i="24"/>
  <c r="AJ114" i="24"/>
  <c r="AI114" i="24"/>
  <c r="AH114" i="24"/>
  <c r="AG114" i="24"/>
  <c r="AF114" i="24"/>
  <c r="AE114" i="24"/>
  <c r="AD114" i="24"/>
  <c r="AC114" i="24"/>
  <c r="AB114" i="24"/>
  <c r="AA114" i="24"/>
  <c r="Z114" i="24"/>
  <c r="Y114" i="24"/>
  <c r="X114" i="24"/>
  <c r="W114" i="24"/>
  <c r="V113" i="24"/>
  <c r="AP113" i="24"/>
  <c r="AO113" i="24"/>
  <c r="AN113" i="24"/>
  <c r="AM113" i="24"/>
  <c r="AL113" i="24"/>
  <c r="AK113" i="24"/>
  <c r="AJ113" i="24"/>
  <c r="AI113" i="24"/>
  <c r="AH113" i="24"/>
  <c r="AG113" i="24"/>
  <c r="AF113" i="24"/>
  <c r="AE113" i="24"/>
  <c r="AD113" i="24"/>
  <c r="AC113" i="24"/>
  <c r="AB113" i="24"/>
  <c r="AA113" i="24"/>
  <c r="Z113" i="24"/>
  <c r="Y113" i="24"/>
  <c r="X113" i="24"/>
  <c r="W113" i="24"/>
  <c r="V112" i="24"/>
  <c r="AP112" i="24"/>
  <c r="AO112" i="24"/>
  <c r="AN112" i="24"/>
  <c r="AM112" i="24"/>
  <c r="AL112" i="24"/>
  <c r="AK112" i="24"/>
  <c r="AJ112" i="24"/>
  <c r="AI112" i="24"/>
  <c r="AH112" i="24"/>
  <c r="AG112" i="24"/>
  <c r="AF112" i="24"/>
  <c r="AE112" i="24"/>
  <c r="AD112" i="24"/>
  <c r="AC112" i="24"/>
  <c r="AB112" i="24"/>
  <c r="AA112" i="24"/>
  <c r="Z112" i="24"/>
  <c r="Y112" i="24"/>
  <c r="X112" i="24"/>
  <c r="W112" i="24"/>
  <c r="V111" i="24"/>
  <c r="AP111" i="24"/>
  <c r="AO111" i="24"/>
  <c r="AN111" i="24"/>
  <c r="AM111" i="24"/>
  <c r="AL111" i="24"/>
  <c r="AK111" i="24"/>
  <c r="AJ111" i="24"/>
  <c r="AI111" i="24"/>
  <c r="AH111" i="24"/>
  <c r="AG111" i="24"/>
  <c r="AF111" i="24"/>
  <c r="AE111" i="24"/>
  <c r="AD111" i="24"/>
  <c r="AC111" i="24"/>
  <c r="AB111" i="24"/>
  <c r="AA111" i="24"/>
  <c r="Z111" i="24"/>
  <c r="Y111" i="24"/>
  <c r="X111" i="24"/>
  <c r="W111" i="24"/>
  <c r="V110" i="24"/>
  <c r="AP110" i="24"/>
  <c r="AO110" i="24"/>
  <c r="AN110" i="24"/>
  <c r="AM110" i="24"/>
  <c r="AL110" i="24"/>
  <c r="AK110" i="24"/>
  <c r="AJ110" i="24"/>
  <c r="AI110" i="24"/>
  <c r="AH110" i="24"/>
  <c r="AG110" i="24"/>
  <c r="AF110" i="24"/>
  <c r="AE110" i="24"/>
  <c r="AD110" i="24"/>
  <c r="AC110" i="24"/>
  <c r="AB110" i="24"/>
  <c r="AA110" i="24"/>
  <c r="Z110" i="24"/>
  <c r="Y110" i="24"/>
  <c r="X110" i="24"/>
  <c r="W110" i="24"/>
  <c r="V109" i="24"/>
  <c r="AP109" i="24"/>
  <c r="AO109" i="24"/>
  <c r="AN109" i="24"/>
  <c r="AM109" i="24"/>
  <c r="AL109" i="24"/>
  <c r="AK109" i="24"/>
  <c r="AJ109" i="24"/>
  <c r="AI109" i="24"/>
  <c r="AH109" i="24"/>
  <c r="AG109" i="24"/>
  <c r="AF109" i="24"/>
  <c r="AE109" i="24"/>
  <c r="AD109" i="24"/>
  <c r="AC109" i="24"/>
  <c r="AB109" i="24"/>
  <c r="AA109" i="24"/>
  <c r="Z109" i="24"/>
  <c r="Y109" i="24"/>
  <c r="X109" i="24"/>
  <c r="W109" i="24"/>
  <c r="V108" i="24"/>
  <c r="AP108" i="24"/>
  <c r="AO108" i="24"/>
  <c r="AN108" i="24"/>
  <c r="AM108" i="24"/>
  <c r="AL108" i="24"/>
  <c r="AK108" i="24"/>
  <c r="AJ108" i="24"/>
  <c r="AI108" i="24"/>
  <c r="AH108" i="24"/>
  <c r="AG108" i="24"/>
  <c r="AF108" i="24"/>
  <c r="AE108" i="24"/>
  <c r="AD108" i="24"/>
  <c r="AC108" i="24"/>
  <c r="AB108" i="24"/>
  <c r="AA108" i="24"/>
  <c r="Z108" i="24"/>
  <c r="Y108" i="24"/>
  <c r="X108" i="24"/>
  <c r="W108" i="24"/>
  <c r="V107" i="24"/>
  <c r="AP107" i="24"/>
  <c r="AO107" i="24"/>
  <c r="AN107" i="24"/>
  <c r="AM107" i="24"/>
  <c r="AL107" i="24"/>
  <c r="AK107" i="24"/>
  <c r="AJ107" i="24"/>
  <c r="AI107" i="24"/>
  <c r="AH107" i="24"/>
  <c r="AG107" i="24"/>
  <c r="AF107" i="24"/>
  <c r="AE107" i="24"/>
  <c r="AD107" i="24"/>
  <c r="AC107" i="24"/>
  <c r="AB107" i="24"/>
  <c r="AA107" i="24"/>
  <c r="Z107" i="24"/>
  <c r="Y107" i="24"/>
  <c r="X107" i="24"/>
  <c r="W107" i="24"/>
  <c r="V106" i="24"/>
  <c r="AP106" i="24"/>
  <c r="AO106" i="24"/>
  <c r="AN106" i="24"/>
  <c r="AM106" i="24"/>
  <c r="AL106" i="24"/>
  <c r="AK106" i="24"/>
  <c r="AJ106" i="24"/>
  <c r="AI106" i="24"/>
  <c r="AH106" i="24"/>
  <c r="AG106" i="24"/>
  <c r="AF106" i="24"/>
  <c r="AE106" i="24"/>
  <c r="AD106" i="24"/>
  <c r="AC106" i="24"/>
  <c r="AB106" i="24"/>
  <c r="AA106" i="24"/>
  <c r="Z106" i="24"/>
  <c r="Y106" i="24"/>
  <c r="X106" i="24"/>
  <c r="W106" i="24"/>
  <c r="V105" i="24"/>
  <c r="AP105" i="24"/>
  <c r="AO105" i="24"/>
  <c r="AN105" i="24"/>
  <c r="AM105" i="24"/>
  <c r="AL105" i="24"/>
  <c r="AK105" i="24"/>
  <c r="AJ105" i="24"/>
  <c r="AI105" i="24"/>
  <c r="AH105" i="24"/>
  <c r="AG105" i="24"/>
  <c r="AF105" i="24"/>
  <c r="AE105" i="24"/>
  <c r="AD105" i="24"/>
  <c r="AC105" i="24"/>
  <c r="AB105" i="24"/>
  <c r="AA105" i="24"/>
  <c r="Z105" i="24"/>
  <c r="Y105" i="24"/>
  <c r="X105" i="24"/>
  <c r="W105" i="24"/>
  <c r="V104" i="24"/>
  <c r="AP104" i="24"/>
  <c r="AO104" i="24"/>
  <c r="AN104" i="24"/>
  <c r="AM104" i="24"/>
  <c r="AL104" i="24"/>
  <c r="AK104" i="24"/>
  <c r="AJ104" i="24"/>
  <c r="AI104" i="24"/>
  <c r="AH104" i="24"/>
  <c r="AG104" i="24"/>
  <c r="AF104" i="24"/>
  <c r="AE104" i="24"/>
  <c r="AD104" i="24"/>
  <c r="AC104" i="24"/>
  <c r="AB104" i="24"/>
  <c r="AA104" i="24"/>
  <c r="Z104" i="24"/>
  <c r="Y104" i="24"/>
  <c r="X104" i="24"/>
  <c r="W104" i="24"/>
  <c r="V103" i="24"/>
  <c r="AP103" i="24"/>
  <c r="AO103" i="24"/>
  <c r="AN103" i="24"/>
  <c r="AM103" i="24"/>
  <c r="AL103" i="24"/>
  <c r="AK103" i="24"/>
  <c r="AJ103" i="24"/>
  <c r="AI103" i="24"/>
  <c r="AH103" i="24"/>
  <c r="AG103" i="24"/>
  <c r="AF103" i="24"/>
  <c r="AE103" i="24"/>
  <c r="AD103" i="24"/>
  <c r="AC103" i="24"/>
  <c r="AB103" i="24"/>
  <c r="AA103" i="24"/>
  <c r="Z103" i="24"/>
  <c r="Y103" i="24"/>
  <c r="X103" i="24"/>
  <c r="W103" i="24"/>
  <c r="V102" i="24"/>
  <c r="AP102" i="24"/>
  <c r="AO102" i="24"/>
  <c r="AN102" i="24"/>
  <c r="AM102" i="24"/>
  <c r="AL102" i="24"/>
  <c r="AK102" i="24"/>
  <c r="AJ102" i="24"/>
  <c r="AI102" i="24"/>
  <c r="AH102" i="24"/>
  <c r="AG102" i="24"/>
  <c r="AF102" i="24"/>
  <c r="AE102" i="24"/>
  <c r="AD102" i="24"/>
  <c r="AC102" i="24"/>
  <c r="AB102" i="24"/>
  <c r="AA102" i="24"/>
  <c r="Z102" i="24"/>
  <c r="Y102" i="24"/>
  <c r="X102" i="24"/>
  <c r="W102" i="24"/>
  <c r="V101" i="24"/>
  <c r="AP101" i="24"/>
  <c r="AO101" i="24"/>
  <c r="AN101" i="24"/>
  <c r="AM101" i="24"/>
  <c r="AL101" i="24"/>
  <c r="AK101" i="24"/>
  <c r="AJ101" i="24"/>
  <c r="AI101" i="24"/>
  <c r="AH101" i="24"/>
  <c r="AG101" i="24"/>
  <c r="AF101" i="24"/>
  <c r="AE101" i="24"/>
  <c r="AD101" i="24"/>
  <c r="AC101" i="24"/>
  <c r="AB101" i="24"/>
  <c r="AA101" i="24"/>
  <c r="Z101" i="24"/>
  <c r="Y101" i="24"/>
  <c r="X101" i="24"/>
  <c r="W101" i="24"/>
  <c r="V100" i="24"/>
  <c r="AP100" i="24"/>
  <c r="AO100" i="24"/>
  <c r="AN100" i="24"/>
  <c r="AM100" i="24"/>
  <c r="AL100" i="24"/>
  <c r="AK100" i="24"/>
  <c r="AJ100" i="24"/>
  <c r="AI100" i="24"/>
  <c r="AH100" i="24"/>
  <c r="AG100" i="24"/>
  <c r="AF100" i="24"/>
  <c r="AE100" i="24"/>
  <c r="AD100" i="24"/>
  <c r="AC100" i="24"/>
  <c r="AB100" i="24"/>
  <c r="AA100" i="24"/>
  <c r="Z100" i="24"/>
  <c r="Y100" i="24"/>
  <c r="X100" i="24"/>
  <c r="W100" i="24"/>
  <c r="V99" i="24"/>
  <c r="AP99" i="24"/>
  <c r="AO99" i="24"/>
  <c r="AN99" i="24"/>
  <c r="AM99" i="24"/>
  <c r="AL99" i="24"/>
  <c r="AK99" i="24"/>
  <c r="AJ99" i="24"/>
  <c r="AI99" i="24"/>
  <c r="AH99" i="24"/>
  <c r="AG99" i="24"/>
  <c r="AF99" i="24"/>
  <c r="AE99" i="24"/>
  <c r="AD99" i="24"/>
  <c r="AC99" i="24"/>
  <c r="AB99" i="24"/>
  <c r="AA99" i="24"/>
  <c r="Z99" i="24"/>
  <c r="Y99" i="24"/>
  <c r="X99" i="24"/>
  <c r="W99" i="24"/>
  <c r="V98" i="24"/>
  <c r="AP98" i="24"/>
  <c r="AO98" i="24"/>
  <c r="AN98" i="24"/>
  <c r="AM98" i="24"/>
  <c r="AL98" i="24"/>
  <c r="AK98" i="24"/>
  <c r="AJ98" i="24"/>
  <c r="AI98" i="24"/>
  <c r="AH98" i="24"/>
  <c r="AG98" i="24"/>
  <c r="AF98" i="24"/>
  <c r="AE98" i="24"/>
  <c r="AD98" i="24"/>
  <c r="AC98" i="24"/>
  <c r="AB98" i="24"/>
  <c r="AA98" i="24"/>
  <c r="Z98" i="24"/>
  <c r="Y98" i="24"/>
  <c r="X98" i="24"/>
  <c r="W98" i="24"/>
  <c r="V97" i="24"/>
  <c r="AP97" i="24"/>
  <c r="AO97" i="24"/>
  <c r="AN97" i="24"/>
  <c r="AM97" i="24"/>
  <c r="AL97" i="24"/>
  <c r="AK97" i="24"/>
  <c r="AJ97" i="24"/>
  <c r="AI97" i="24"/>
  <c r="AH97" i="24"/>
  <c r="AG97" i="24"/>
  <c r="AF97" i="24"/>
  <c r="AE97" i="24"/>
  <c r="AD97" i="24"/>
  <c r="AC97" i="24"/>
  <c r="AB97" i="24"/>
  <c r="AA97" i="24"/>
  <c r="Z97" i="24"/>
  <c r="Y97" i="24"/>
  <c r="X97" i="24"/>
  <c r="W97" i="24"/>
  <c r="V96" i="24"/>
  <c r="AP96" i="24"/>
  <c r="AO96" i="24"/>
  <c r="AN96" i="24"/>
  <c r="AM96" i="24"/>
  <c r="AL96" i="24"/>
  <c r="AK96" i="24"/>
  <c r="AJ96" i="24"/>
  <c r="AI96" i="24"/>
  <c r="AH96" i="24"/>
  <c r="AG96" i="24"/>
  <c r="AF96" i="24"/>
  <c r="AE96" i="24"/>
  <c r="AD96" i="24"/>
  <c r="AC96" i="24"/>
  <c r="AB96" i="24"/>
  <c r="AA96" i="24"/>
  <c r="Z96" i="24"/>
  <c r="Y96" i="24"/>
  <c r="X96" i="24"/>
  <c r="W96" i="24"/>
  <c r="V95" i="24"/>
  <c r="AP95" i="24"/>
  <c r="AO95" i="24"/>
  <c r="AN95" i="24"/>
  <c r="AM95" i="24"/>
  <c r="AL95" i="24"/>
  <c r="AK95" i="24"/>
  <c r="AJ95" i="24"/>
  <c r="AI95" i="24"/>
  <c r="AH95" i="24"/>
  <c r="AG95" i="24"/>
  <c r="AF95" i="24"/>
  <c r="AE95" i="24"/>
  <c r="AD95" i="24"/>
  <c r="AC95" i="24"/>
  <c r="AB95" i="24"/>
  <c r="AA95" i="24"/>
  <c r="Z95" i="24"/>
  <c r="Y95" i="24"/>
  <c r="X95" i="24"/>
  <c r="W95" i="24"/>
  <c r="V94" i="24"/>
  <c r="AP94" i="24"/>
  <c r="AO94" i="24"/>
  <c r="AN94" i="24"/>
  <c r="AM94" i="24"/>
  <c r="AL94" i="24"/>
  <c r="AK94" i="24"/>
  <c r="AJ94" i="24"/>
  <c r="AI94" i="24"/>
  <c r="AH94" i="24"/>
  <c r="AG94" i="24"/>
  <c r="AF94" i="24"/>
  <c r="AE94" i="24"/>
  <c r="AD94" i="24"/>
  <c r="AC94" i="24"/>
  <c r="AB94" i="24"/>
  <c r="AA94" i="24"/>
  <c r="Z94" i="24"/>
  <c r="Y94" i="24"/>
  <c r="X94" i="24"/>
  <c r="W94" i="24"/>
  <c r="V93" i="24"/>
  <c r="AP93" i="24"/>
  <c r="AO93" i="24"/>
  <c r="AN93" i="24"/>
  <c r="AM93" i="24"/>
  <c r="AL93" i="24"/>
  <c r="AK93" i="24"/>
  <c r="AJ93" i="24"/>
  <c r="AI93" i="24"/>
  <c r="AH93" i="24"/>
  <c r="AG93" i="24"/>
  <c r="AF93" i="24"/>
  <c r="AE93" i="24"/>
  <c r="AD93" i="24"/>
  <c r="AC93" i="24"/>
  <c r="AB93" i="24"/>
  <c r="AA93" i="24"/>
  <c r="Z93" i="24"/>
  <c r="Y93" i="24"/>
  <c r="X93" i="24"/>
  <c r="W93" i="24"/>
  <c r="V92" i="24"/>
  <c r="AP92" i="24"/>
  <c r="AO92" i="24"/>
  <c r="AN92" i="24"/>
  <c r="AM92" i="24"/>
  <c r="AL92" i="24"/>
  <c r="AK92" i="24"/>
  <c r="AJ92" i="24"/>
  <c r="AI92" i="24"/>
  <c r="AH92" i="24"/>
  <c r="AG92" i="24"/>
  <c r="AF92" i="24"/>
  <c r="AE92" i="24"/>
  <c r="AD92" i="24"/>
  <c r="AC92" i="24"/>
  <c r="AB92" i="24"/>
  <c r="AA92" i="24"/>
  <c r="Z92" i="24"/>
  <c r="Y92" i="24"/>
  <c r="X92" i="24"/>
  <c r="W92" i="24"/>
  <c r="V91" i="24"/>
  <c r="AP91" i="24"/>
  <c r="AO91" i="24"/>
  <c r="AN91" i="24"/>
  <c r="AM91" i="24"/>
  <c r="AL91" i="24"/>
  <c r="AK91" i="24"/>
  <c r="AJ91" i="24"/>
  <c r="AI91" i="24"/>
  <c r="AH91" i="24"/>
  <c r="AG91" i="24"/>
  <c r="AF91" i="24"/>
  <c r="AE91" i="24"/>
  <c r="AD91" i="24"/>
  <c r="AC91" i="24"/>
  <c r="AB91" i="24"/>
  <c r="AA91" i="24"/>
  <c r="Z91" i="24"/>
  <c r="Y91" i="24"/>
  <c r="X91" i="24"/>
  <c r="W91" i="24"/>
  <c r="V90" i="24"/>
  <c r="AP90" i="24"/>
  <c r="AO90" i="24"/>
  <c r="AN90" i="24"/>
  <c r="AM90" i="24"/>
  <c r="AL90" i="24"/>
  <c r="AK90" i="24"/>
  <c r="AJ90" i="24"/>
  <c r="AI90" i="24"/>
  <c r="AH90" i="24"/>
  <c r="AG90" i="24"/>
  <c r="AF90" i="24"/>
  <c r="AE90" i="24"/>
  <c r="AD90" i="24"/>
  <c r="AC90" i="24"/>
  <c r="AB90" i="24"/>
  <c r="AA90" i="24"/>
  <c r="Z90" i="24"/>
  <c r="Y90" i="24"/>
  <c r="X90" i="24"/>
  <c r="W90" i="24"/>
  <c r="V89" i="24"/>
  <c r="AP89" i="24"/>
  <c r="AO89" i="24"/>
  <c r="AN89" i="24"/>
  <c r="AM89" i="24"/>
  <c r="AL89" i="24"/>
  <c r="AK89" i="24"/>
  <c r="AJ89" i="24"/>
  <c r="AI89" i="24"/>
  <c r="AH89" i="24"/>
  <c r="AG89" i="24"/>
  <c r="AF89" i="24"/>
  <c r="AE89" i="24"/>
  <c r="AD89" i="24"/>
  <c r="AC89" i="24"/>
  <c r="AB89" i="24"/>
  <c r="AA89" i="24"/>
  <c r="Z89" i="24"/>
  <c r="Y89" i="24"/>
  <c r="X89" i="24"/>
  <c r="W89" i="24"/>
  <c r="V88" i="24"/>
  <c r="AP88" i="24"/>
  <c r="AO88" i="24"/>
  <c r="AN88" i="24"/>
  <c r="AM88" i="24"/>
  <c r="AL88" i="24"/>
  <c r="AK88" i="24"/>
  <c r="AJ88" i="24"/>
  <c r="AI88" i="24"/>
  <c r="AH88" i="24"/>
  <c r="AG88" i="24"/>
  <c r="AF88" i="24"/>
  <c r="AE88" i="24"/>
  <c r="AD88" i="24"/>
  <c r="AC88" i="24"/>
  <c r="AB88" i="24"/>
  <c r="AA88" i="24"/>
  <c r="Z88" i="24"/>
  <c r="Y88" i="24"/>
  <c r="X88" i="24"/>
  <c r="W88" i="24"/>
  <c r="V87" i="24"/>
  <c r="AP87" i="24"/>
  <c r="AO87" i="24"/>
  <c r="AN87" i="24"/>
  <c r="AM87" i="24"/>
  <c r="AL87" i="24"/>
  <c r="AK87" i="24"/>
  <c r="AJ87" i="24"/>
  <c r="AI87" i="24"/>
  <c r="AH87" i="24"/>
  <c r="AG87" i="24"/>
  <c r="AF87" i="24"/>
  <c r="AE87" i="24"/>
  <c r="AD87" i="24"/>
  <c r="AC87" i="24"/>
  <c r="AB87" i="24"/>
  <c r="AA87" i="24"/>
  <c r="Z87" i="24"/>
  <c r="Y87" i="24"/>
  <c r="X87" i="24"/>
  <c r="W87" i="24"/>
  <c r="V86" i="24"/>
  <c r="AP86" i="24"/>
  <c r="AO86" i="24"/>
  <c r="AN86" i="24"/>
  <c r="AM86" i="24"/>
  <c r="AL86" i="24"/>
  <c r="AK86" i="24"/>
  <c r="AJ86" i="24"/>
  <c r="AI86" i="24"/>
  <c r="AH86" i="24"/>
  <c r="AG86" i="24"/>
  <c r="AF86" i="24"/>
  <c r="AE86" i="24"/>
  <c r="AD86" i="24"/>
  <c r="AC86" i="24"/>
  <c r="AB86" i="24"/>
  <c r="AA86" i="24"/>
  <c r="Z86" i="24"/>
  <c r="Y86" i="24"/>
  <c r="X86" i="24"/>
  <c r="W86" i="24"/>
  <c r="V85" i="24"/>
  <c r="AP85" i="24"/>
  <c r="AO85" i="24"/>
  <c r="AN85" i="24"/>
  <c r="AM85" i="24"/>
  <c r="AL85" i="24"/>
  <c r="AK85" i="24"/>
  <c r="AJ85" i="24"/>
  <c r="AI85" i="24"/>
  <c r="AH85" i="24"/>
  <c r="AG85" i="24"/>
  <c r="AF85" i="24"/>
  <c r="AE85" i="24"/>
  <c r="AD85" i="24"/>
  <c r="AC85" i="24"/>
  <c r="AB85" i="24"/>
  <c r="AA85" i="24"/>
  <c r="Z85" i="24"/>
  <c r="Y85" i="24"/>
  <c r="X85" i="24"/>
  <c r="W85" i="24"/>
  <c r="V84" i="24"/>
  <c r="AP84" i="24"/>
  <c r="AO84" i="24"/>
  <c r="AN84" i="24"/>
  <c r="AM84" i="24"/>
  <c r="AL84" i="24"/>
  <c r="AK84" i="24"/>
  <c r="AJ84" i="24"/>
  <c r="AI84" i="24"/>
  <c r="AH84" i="24"/>
  <c r="AG84" i="24"/>
  <c r="AF84" i="24"/>
  <c r="AE84" i="24"/>
  <c r="AD84" i="24"/>
  <c r="AC84" i="24"/>
  <c r="AB84" i="24"/>
  <c r="AA84" i="24"/>
  <c r="Z84" i="24"/>
  <c r="Y84" i="24"/>
  <c r="X84" i="24"/>
  <c r="W84" i="24"/>
  <c r="V83" i="24"/>
  <c r="AP83" i="24"/>
  <c r="AO83" i="24"/>
  <c r="AN83" i="24"/>
  <c r="AM83" i="24"/>
  <c r="AL83" i="24"/>
  <c r="AK83" i="24"/>
  <c r="AJ83" i="24"/>
  <c r="AI83" i="24"/>
  <c r="AH83" i="24"/>
  <c r="AG83" i="24"/>
  <c r="AF83" i="24"/>
  <c r="AE83" i="24"/>
  <c r="AD83" i="24"/>
  <c r="AC83" i="24"/>
  <c r="AB83" i="24"/>
  <c r="AA83" i="24"/>
  <c r="Z83" i="24"/>
  <c r="Y83" i="24"/>
  <c r="X83" i="24"/>
  <c r="W83" i="24"/>
  <c r="V82" i="24"/>
  <c r="AP82" i="24"/>
  <c r="AO82" i="24"/>
  <c r="AN82" i="24"/>
  <c r="AM82" i="24"/>
  <c r="AL82" i="24"/>
  <c r="AK82" i="24"/>
  <c r="AJ82" i="24"/>
  <c r="AI82" i="24"/>
  <c r="AH82" i="24"/>
  <c r="AG82" i="24"/>
  <c r="AF82" i="24"/>
  <c r="AE82" i="24"/>
  <c r="AD82" i="24"/>
  <c r="AC82" i="24"/>
  <c r="AB82" i="24"/>
  <c r="AA82" i="24"/>
  <c r="Z82" i="24"/>
  <c r="Y82" i="24"/>
  <c r="X82" i="24"/>
  <c r="W82" i="24"/>
  <c r="V81" i="24"/>
  <c r="AP81" i="24"/>
  <c r="AO81" i="24"/>
  <c r="AN81" i="24"/>
  <c r="AM81" i="24"/>
  <c r="AL81" i="24"/>
  <c r="AK81" i="24"/>
  <c r="AJ81" i="24"/>
  <c r="AI81" i="24"/>
  <c r="AH81" i="24"/>
  <c r="AG81" i="24"/>
  <c r="AF81" i="24"/>
  <c r="AE81" i="24"/>
  <c r="AD81" i="24"/>
  <c r="AC81" i="24"/>
  <c r="AB81" i="24"/>
  <c r="AA81" i="24"/>
  <c r="Z81" i="24"/>
  <c r="Y81" i="24"/>
  <c r="X81" i="24"/>
  <c r="W81" i="24"/>
  <c r="V80" i="24"/>
  <c r="AP80" i="24"/>
  <c r="AO80" i="24"/>
  <c r="AN80" i="24"/>
  <c r="AM80" i="24"/>
  <c r="AL80" i="24"/>
  <c r="AK80" i="24"/>
  <c r="AJ80" i="24"/>
  <c r="AI80" i="24"/>
  <c r="AH80" i="24"/>
  <c r="AG80" i="24"/>
  <c r="AF80" i="24"/>
  <c r="AE80" i="24"/>
  <c r="AD80" i="24"/>
  <c r="AC80" i="24"/>
  <c r="AB80" i="24"/>
  <c r="AA80" i="24"/>
  <c r="Z80" i="24"/>
  <c r="Y80" i="24"/>
  <c r="X80" i="24"/>
  <c r="W80" i="24"/>
  <c r="V79" i="24"/>
  <c r="AP79" i="24"/>
  <c r="AO79" i="24"/>
  <c r="AN79" i="24"/>
  <c r="AM79" i="24"/>
  <c r="AL79" i="24"/>
  <c r="AK79" i="24"/>
  <c r="AJ79" i="24"/>
  <c r="AI79" i="24"/>
  <c r="AH79" i="24"/>
  <c r="AG79" i="24"/>
  <c r="AF79" i="24"/>
  <c r="AE79" i="24"/>
  <c r="AD79" i="24"/>
  <c r="AC79" i="24"/>
  <c r="AB79" i="24"/>
  <c r="AA79" i="24"/>
  <c r="Z79" i="24"/>
  <c r="Y79" i="24"/>
  <c r="X79" i="24"/>
  <c r="W79" i="24"/>
  <c r="V78" i="24"/>
  <c r="AP78" i="24"/>
  <c r="AO78" i="24"/>
  <c r="AN78" i="24"/>
  <c r="AM78" i="24"/>
  <c r="AL78" i="24"/>
  <c r="AK78" i="24"/>
  <c r="AJ78" i="24"/>
  <c r="AI78" i="24"/>
  <c r="AH78" i="24"/>
  <c r="AG78" i="24"/>
  <c r="AF78" i="24"/>
  <c r="AE78" i="24"/>
  <c r="AD78" i="24"/>
  <c r="AC78" i="24"/>
  <c r="AB78" i="24"/>
  <c r="AA78" i="24"/>
  <c r="Z78" i="24"/>
  <c r="Y78" i="24"/>
  <c r="X78" i="24"/>
  <c r="W78" i="24"/>
  <c r="V77" i="24"/>
  <c r="AP77" i="24"/>
  <c r="AO77" i="24"/>
  <c r="AN77" i="24"/>
  <c r="AM77" i="24"/>
  <c r="AL77" i="24"/>
  <c r="AK77" i="24"/>
  <c r="AJ77" i="24"/>
  <c r="AI77" i="24"/>
  <c r="AH77" i="24"/>
  <c r="AG77" i="24"/>
  <c r="AF77" i="24"/>
  <c r="AE77" i="24"/>
  <c r="AD77" i="24"/>
  <c r="AC77" i="24"/>
  <c r="AB77" i="24"/>
  <c r="AA77" i="24"/>
  <c r="Z77" i="24"/>
  <c r="Y77" i="24"/>
  <c r="X77" i="24"/>
  <c r="W77" i="24"/>
  <c r="V76" i="24"/>
  <c r="AP76" i="24"/>
  <c r="AO76" i="24"/>
  <c r="AN76" i="24"/>
  <c r="AM76" i="24"/>
  <c r="AL76" i="24"/>
  <c r="AK76" i="24"/>
  <c r="AJ76" i="24"/>
  <c r="AI76" i="24"/>
  <c r="AH76" i="24"/>
  <c r="AG76" i="24"/>
  <c r="AF76" i="24"/>
  <c r="AE76" i="24"/>
  <c r="AD76" i="24"/>
  <c r="AC76" i="24"/>
  <c r="AB76" i="24"/>
  <c r="AA76" i="24"/>
  <c r="Z76" i="24"/>
  <c r="Y76" i="24"/>
  <c r="X76" i="24"/>
  <c r="W76" i="24"/>
  <c r="V75" i="24"/>
  <c r="AP75" i="24"/>
  <c r="AO75" i="24"/>
  <c r="AN75" i="24"/>
  <c r="AM75" i="24"/>
  <c r="AL75" i="24"/>
  <c r="AK75" i="24"/>
  <c r="AJ75" i="24"/>
  <c r="AI75" i="24"/>
  <c r="AH75" i="24"/>
  <c r="AG75" i="24"/>
  <c r="AF75" i="24"/>
  <c r="AE75" i="24"/>
  <c r="AD75" i="24"/>
  <c r="AC75" i="24"/>
  <c r="AB75" i="24"/>
  <c r="AA75" i="24"/>
  <c r="Z75" i="24"/>
  <c r="Y75" i="24"/>
  <c r="X75" i="24"/>
  <c r="W75" i="24"/>
  <c r="V74" i="24"/>
  <c r="AP74" i="24"/>
  <c r="AO74" i="24"/>
  <c r="AN74" i="24"/>
  <c r="AM74" i="24"/>
  <c r="AL74" i="24"/>
  <c r="AK74" i="24"/>
  <c r="AJ74" i="24"/>
  <c r="AI74" i="24"/>
  <c r="AH74" i="24"/>
  <c r="AG74" i="24"/>
  <c r="AF74" i="24"/>
  <c r="AE74" i="24"/>
  <c r="AD74" i="24"/>
  <c r="AC74" i="24"/>
  <c r="AB74" i="24"/>
  <c r="AA74" i="24"/>
  <c r="Z74" i="24"/>
  <c r="Y74" i="24"/>
  <c r="X74" i="24"/>
  <c r="W74" i="24"/>
  <c r="V73" i="24"/>
  <c r="AP73" i="24"/>
  <c r="AO73" i="24"/>
  <c r="AN73" i="24"/>
  <c r="AM73" i="24"/>
  <c r="AL73" i="24"/>
  <c r="AK73" i="24"/>
  <c r="AJ73" i="24"/>
  <c r="AI73" i="24"/>
  <c r="AH73" i="24"/>
  <c r="AG73" i="24"/>
  <c r="AF73" i="24"/>
  <c r="AE73" i="24"/>
  <c r="AD73" i="24"/>
  <c r="AC73" i="24"/>
  <c r="AB73" i="24"/>
  <c r="AA73" i="24"/>
  <c r="Z73" i="24"/>
  <c r="Y73" i="24"/>
  <c r="X73" i="24"/>
  <c r="W73" i="24"/>
  <c r="V72" i="24"/>
  <c r="AP72" i="24"/>
  <c r="AO72" i="24"/>
  <c r="AN72" i="24"/>
  <c r="AM72" i="24"/>
  <c r="AL72" i="24"/>
  <c r="AK72" i="24"/>
  <c r="AJ72" i="24"/>
  <c r="AI72" i="24"/>
  <c r="AH72" i="24"/>
  <c r="AG72" i="24"/>
  <c r="AF72" i="24"/>
  <c r="AE72" i="24"/>
  <c r="AD72" i="24"/>
  <c r="AC72" i="24"/>
  <c r="AB72" i="24"/>
  <c r="AA72" i="24"/>
  <c r="Z72" i="24"/>
  <c r="Y72" i="24"/>
  <c r="X72" i="24"/>
  <c r="W72" i="24"/>
  <c r="V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2" i="24"/>
  <c r="AP52" i="24"/>
  <c r="AO52" i="24"/>
  <c r="AN52" i="24"/>
  <c r="AM52" i="24"/>
  <c r="AL52" i="24"/>
  <c r="AK52" i="24"/>
  <c r="AJ52" i="24"/>
  <c r="AI52" i="24"/>
  <c r="AH52" i="24"/>
  <c r="AG52" i="24"/>
  <c r="AF52" i="24"/>
  <c r="AE52" i="24"/>
  <c r="AD52" i="24"/>
  <c r="AC52" i="24"/>
  <c r="AB52" i="24"/>
  <c r="AA52" i="24"/>
  <c r="Z52" i="24"/>
  <c r="Y52" i="24"/>
  <c r="X52" i="24"/>
  <c r="W52" i="24"/>
  <c r="V51" i="24"/>
  <c r="AP51" i="24"/>
  <c r="AO51" i="24"/>
  <c r="AN51" i="24"/>
  <c r="AM51" i="24"/>
  <c r="AL51" i="24"/>
  <c r="AK51" i="24"/>
  <c r="AJ51" i="24"/>
  <c r="AI51" i="24"/>
  <c r="AH51" i="24"/>
  <c r="AG51" i="24"/>
  <c r="AF51" i="24"/>
  <c r="AE51" i="24"/>
  <c r="AD51" i="24"/>
  <c r="AC51" i="24"/>
  <c r="AB51" i="24"/>
  <c r="AA51" i="24"/>
  <c r="Z51" i="24"/>
  <c r="Y51" i="24"/>
  <c r="X51" i="24"/>
  <c r="W51" i="24"/>
  <c r="V50" i="24"/>
  <c r="AP50" i="24"/>
  <c r="AO50" i="24"/>
  <c r="AN50" i="24"/>
  <c r="AM50" i="24"/>
  <c r="AL50" i="24"/>
  <c r="AK50" i="24"/>
  <c r="AJ50" i="24"/>
  <c r="AI50" i="24"/>
  <c r="AH50" i="24"/>
  <c r="AG50" i="24"/>
  <c r="AF50" i="24"/>
  <c r="AE50" i="24"/>
  <c r="AD50" i="24"/>
  <c r="AC50" i="24"/>
  <c r="AB50" i="24"/>
  <c r="AA50" i="24"/>
  <c r="Z50" i="24"/>
  <c r="Y50" i="24"/>
  <c r="X50" i="24"/>
  <c r="W50" i="24"/>
  <c r="V49" i="24"/>
  <c r="AP49" i="24"/>
  <c r="AO49" i="24"/>
  <c r="AN49" i="24"/>
  <c r="AM49" i="24"/>
  <c r="AL49" i="24"/>
  <c r="AK49" i="24"/>
  <c r="AJ49" i="24"/>
  <c r="AI49" i="24"/>
  <c r="AH49" i="24"/>
  <c r="AG49" i="24"/>
  <c r="AF49" i="24"/>
  <c r="AE49" i="24"/>
  <c r="AD49" i="24"/>
  <c r="AC49" i="24"/>
  <c r="AB49" i="24"/>
  <c r="AA49" i="24"/>
  <c r="Z49" i="24"/>
  <c r="Y49" i="24"/>
  <c r="X49" i="24"/>
  <c r="W49" i="24"/>
  <c r="V48" i="24"/>
  <c r="AP48" i="24"/>
  <c r="AO48" i="24"/>
  <c r="AN48" i="24"/>
  <c r="AM48" i="24"/>
  <c r="AL48" i="24"/>
  <c r="AK48" i="24"/>
  <c r="AJ48" i="24"/>
  <c r="AI48" i="24"/>
  <c r="AH48" i="24"/>
  <c r="AG48" i="24"/>
  <c r="AF48" i="24"/>
  <c r="AE48" i="24"/>
  <c r="AD48" i="24"/>
  <c r="AC48" i="24"/>
  <c r="AB48" i="24"/>
  <c r="AA48" i="24"/>
  <c r="Z48" i="24"/>
  <c r="Y48" i="24"/>
  <c r="X48" i="24"/>
  <c r="W48" i="24"/>
  <c r="V47" i="24"/>
  <c r="AP47" i="24"/>
  <c r="AO47" i="24"/>
  <c r="AN47" i="24"/>
  <c r="AM47" i="24"/>
  <c r="AL47" i="24"/>
  <c r="AK47" i="24"/>
  <c r="AJ47" i="24"/>
  <c r="AI47" i="24"/>
  <c r="AH47" i="24"/>
  <c r="AG47" i="24"/>
  <c r="AF47" i="24"/>
  <c r="AE47" i="24"/>
  <c r="AD47" i="24"/>
  <c r="AC47" i="24"/>
  <c r="AB47" i="24"/>
  <c r="AA47" i="24"/>
  <c r="Z47" i="24"/>
  <c r="Y47" i="24"/>
  <c r="X47" i="24"/>
  <c r="W47" i="24"/>
  <c r="V46" i="24"/>
  <c r="AP46" i="24"/>
  <c r="AO46" i="24"/>
  <c r="AN46" i="24"/>
  <c r="AM46" i="24"/>
  <c r="AL46" i="24"/>
  <c r="AK46" i="24"/>
  <c r="AJ46" i="24"/>
  <c r="AI46" i="24"/>
  <c r="AH46" i="24"/>
  <c r="AG46" i="24"/>
  <c r="AF46" i="24"/>
  <c r="AE46" i="24"/>
  <c r="AD46" i="24"/>
  <c r="AC46" i="24"/>
  <c r="AB46" i="24"/>
  <c r="AA46" i="24"/>
  <c r="Z46" i="24"/>
  <c r="Y46" i="24"/>
  <c r="X46" i="24"/>
  <c r="W46" i="24"/>
  <c r="V45" i="24"/>
  <c r="AP45" i="24"/>
  <c r="AO45" i="24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B45" i="24"/>
  <c r="AA45" i="24"/>
  <c r="Z45" i="24"/>
  <c r="Y45" i="24"/>
  <c r="X45" i="24"/>
  <c r="W45" i="24"/>
  <c r="V44" i="24"/>
  <c r="AP44" i="24"/>
  <c r="AO44" i="24"/>
  <c r="AN44" i="24"/>
  <c r="AM44" i="24"/>
  <c r="AL44" i="24"/>
  <c r="AK44" i="24"/>
  <c r="AJ44" i="24"/>
  <c r="AI44" i="24"/>
  <c r="AH44" i="24"/>
  <c r="AG44" i="24"/>
  <c r="AF44" i="24"/>
  <c r="AE44" i="24"/>
  <c r="AD44" i="24"/>
  <c r="AC44" i="24"/>
  <c r="AB44" i="24"/>
  <c r="AA44" i="24"/>
  <c r="Z44" i="24"/>
  <c r="Y44" i="24"/>
  <c r="X44" i="24"/>
  <c r="W44" i="24"/>
  <c r="V43" i="24"/>
  <c r="AP43" i="24"/>
  <c r="AO43" i="24"/>
  <c r="AN43" i="24"/>
  <c r="AM43" i="24"/>
  <c r="AL43" i="24"/>
  <c r="AK43" i="24"/>
  <c r="AJ43" i="24"/>
  <c r="AI43" i="24"/>
  <c r="AH43" i="24"/>
  <c r="AG43" i="24"/>
  <c r="AF43" i="24"/>
  <c r="AE43" i="24"/>
  <c r="AD43" i="24"/>
  <c r="AC43" i="24"/>
  <c r="AB43" i="24"/>
  <c r="AA43" i="24"/>
  <c r="Z43" i="24"/>
  <c r="Y43" i="24"/>
  <c r="X43" i="24"/>
  <c r="W43" i="24"/>
  <c r="V42" i="24"/>
  <c r="AP42" i="24"/>
  <c r="AO42" i="24"/>
  <c r="AN42" i="24"/>
  <c r="AM42" i="24"/>
  <c r="AL42" i="24"/>
  <c r="AK42" i="24"/>
  <c r="AJ42" i="24"/>
  <c r="AI42" i="24"/>
  <c r="AH42" i="24"/>
  <c r="AG42" i="24"/>
  <c r="AF42" i="24"/>
  <c r="AE42" i="24"/>
  <c r="AD42" i="24"/>
  <c r="AC42" i="24"/>
  <c r="AB42" i="24"/>
  <c r="AA42" i="24"/>
  <c r="Z42" i="24"/>
  <c r="Y42" i="24"/>
  <c r="X42" i="24"/>
  <c r="W42" i="24"/>
  <c r="V41" i="24"/>
  <c r="AP41" i="24"/>
  <c r="AO41" i="24"/>
  <c r="AN41" i="24"/>
  <c r="AM41" i="24"/>
  <c r="AL41" i="24"/>
  <c r="AK41" i="24"/>
  <c r="AJ41" i="24"/>
  <c r="AI41" i="24"/>
  <c r="AH41" i="24"/>
  <c r="AG41" i="24"/>
  <c r="AF41" i="24"/>
  <c r="AE41" i="24"/>
  <c r="AD41" i="24"/>
  <c r="AC41" i="24"/>
  <c r="AB41" i="24"/>
  <c r="AA41" i="24"/>
  <c r="Z41" i="24"/>
  <c r="Y41" i="24"/>
  <c r="X41" i="24"/>
  <c r="W41" i="24"/>
  <c r="V40" i="24"/>
  <c r="AP40" i="24"/>
  <c r="AO40" i="24"/>
  <c r="AN40" i="24"/>
  <c r="AM40" i="24"/>
  <c r="AL40" i="24"/>
  <c r="AK40" i="24"/>
  <c r="AJ40" i="24"/>
  <c r="AI40" i="24"/>
  <c r="AH40" i="24"/>
  <c r="AG40" i="24"/>
  <c r="AF40" i="24"/>
  <c r="AE40" i="24"/>
  <c r="AD40" i="24"/>
  <c r="AC40" i="24"/>
  <c r="AB40" i="24"/>
  <c r="AA40" i="24"/>
  <c r="Z40" i="24"/>
  <c r="Y40" i="24"/>
  <c r="X40" i="24"/>
  <c r="W40" i="24"/>
  <c r="V39" i="24"/>
  <c r="AP39" i="24"/>
  <c r="AO39" i="24"/>
  <c r="AN39" i="24"/>
  <c r="AM39" i="24"/>
  <c r="AL39" i="24"/>
  <c r="AK39" i="24"/>
  <c r="AJ39" i="24"/>
  <c r="AI39" i="24"/>
  <c r="AH39" i="24"/>
  <c r="AG39" i="24"/>
  <c r="AF39" i="24"/>
  <c r="AE39" i="24"/>
  <c r="AD39" i="24"/>
  <c r="AC39" i="24"/>
  <c r="AB39" i="24"/>
  <c r="AA39" i="24"/>
  <c r="Z39" i="24"/>
  <c r="Y39" i="24"/>
  <c r="X39" i="24"/>
  <c r="W39" i="24"/>
  <c r="V38" i="24"/>
  <c r="AP38" i="24"/>
  <c r="AO38" i="24"/>
  <c r="AN38" i="24"/>
  <c r="AM38" i="24"/>
  <c r="AL38" i="24"/>
  <c r="AK38" i="24"/>
  <c r="AJ38" i="24"/>
  <c r="AI38" i="24"/>
  <c r="AH38" i="24"/>
  <c r="AG38" i="24"/>
  <c r="AF38" i="24"/>
  <c r="AE38" i="24"/>
  <c r="AD38" i="24"/>
  <c r="AC38" i="24"/>
  <c r="AB38" i="24"/>
  <c r="AA38" i="24"/>
  <c r="Z38" i="24"/>
  <c r="Y38" i="24"/>
  <c r="X38" i="24"/>
  <c r="W38" i="24"/>
  <c r="V37" i="24"/>
  <c r="AP37" i="24"/>
  <c r="AO37" i="24"/>
  <c r="AN37" i="24"/>
  <c r="AM37" i="24"/>
  <c r="AL37" i="24"/>
  <c r="AK37" i="24"/>
  <c r="AJ37" i="24"/>
  <c r="AI37" i="24"/>
  <c r="AH37" i="24"/>
  <c r="AG37" i="24"/>
  <c r="AF37" i="24"/>
  <c r="AE37" i="24"/>
  <c r="AD37" i="24"/>
  <c r="AC37" i="24"/>
  <c r="AB37" i="24"/>
  <c r="AA37" i="24"/>
  <c r="Z37" i="24"/>
  <c r="Y37" i="24"/>
  <c r="X37" i="24"/>
  <c r="W37" i="24"/>
  <c r="V36" i="24"/>
  <c r="AP36" i="24"/>
  <c r="AO36" i="24"/>
  <c r="AN36" i="24"/>
  <c r="AM36" i="24"/>
  <c r="AL36" i="24"/>
  <c r="AK36" i="24"/>
  <c r="AJ36" i="24"/>
  <c r="AI36" i="24"/>
  <c r="AH36" i="24"/>
  <c r="AG36" i="24"/>
  <c r="AF36" i="24"/>
  <c r="AE36" i="24"/>
  <c r="AD36" i="24"/>
  <c r="AC36" i="24"/>
  <c r="AB36" i="24"/>
  <c r="AA36" i="24"/>
  <c r="Z36" i="24"/>
  <c r="Y36" i="24"/>
  <c r="X36" i="24"/>
  <c r="W36" i="24"/>
  <c r="V35" i="24"/>
  <c r="AP35" i="24"/>
  <c r="AO35" i="24"/>
  <c r="AN35" i="24"/>
  <c r="AM35" i="24"/>
  <c r="AL35" i="24"/>
  <c r="AK35" i="24"/>
  <c r="AJ35" i="24"/>
  <c r="AI35" i="24"/>
  <c r="AH35" i="24"/>
  <c r="AG35" i="24"/>
  <c r="AF35" i="24"/>
  <c r="AE35" i="24"/>
  <c r="AD35" i="24"/>
  <c r="AC35" i="24"/>
  <c r="AB35" i="24"/>
  <c r="AA35" i="24"/>
  <c r="Z35" i="24"/>
  <c r="Y35" i="24"/>
  <c r="X35" i="24"/>
  <c r="W35" i="24"/>
  <c r="V34" i="24"/>
  <c r="AP34" i="24"/>
  <c r="AO34" i="24"/>
  <c r="AN34" i="24"/>
  <c r="AM34" i="24"/>
  <c r="AL34" i="24"/>
  <c r="AK34" i="24"/>
  <c r="AJ34" i="24"/>
  <c r="AI34" i="24"/>
  <c r="AH34" i="24"/>
  <c r="AG34" i="24"/>
  <c r="AF34" i="24"/>
  <c r="AE34" i="24"/>
  <c r="AD34" i="24"/>
  <c r="AC34" i="24"/>
  <c r="AB34" i="24"/>
  <c r="AA34" i="24"/>
  <c r="Z34" i="24"/>
  <c r="Y34" i="24"/>
  <c r="X34" i="24"/>
  <c r="W34" i="24"/>
  <c r="V33" i="24"/>
  <c r="AP33" i="24"/>
  <c r="AO33" i="24"/>
  <c r="AN33" i="24"/>
  <c r="AM33" i="24"/>
  <c r="AL33" i="24"/>
  <c r="AK33" i="24"/>
  <c r="AJ33" i="24"/>
  <c r="AI33" i="24"/>
  <c r="AH33" i="24"/>
  <c r="AG33" i="24"/>
  <c r="AF33" i="24"/>
  <c r="AE33" i="24"/>
  <c r="AD33" i="24"/>
  <c r="AC33" i="24"/>
  <c r="AB33" i="24"/>
  <c r="AA33" i="24"/>
  <c r="Z33" i="24"/>
  <c r="Y33" i="24"/>
  <c r="X33" i="24"/>
  <c r="W33" i="24"/>
  <c r="V32" i="24"/>
  <c r="AP32" i="24"/>
  <c r="AO32" i="24"/>
  <c r="AN32" i="24"/>
  <c r="AM32" i="24"/>
  <c r="AL32" i="24"/>
  <c r="AK32" i="24"/>
  <c r="AJ32" i="24"/>
  <c r="AI32" i="24"/>
  <c r="AH32" i="24"/>
  <c r="AG32" i="24"/>
  <c r="AF32" i="24"/>
  <c r="AE32" i="24"/>
  <c r="AD32" i="24"/>
  <c r="AC32" i="24"/>
  <c r="AB32" i="24"/>
  <c r="AA32" i="24"/>
  <c r="Z32" i="24"/>
  <c r="Y32" i="24"/>
  <c r="X32" i="24"/>
  <c r="W32" i="24"/>
  <c r="V31" i="24"/>
  <c r="AP31" i="24"/>
  <c r="AO31" i="24"/>
  <c r="AN31" i="24"/>
  <c r="AM31" i="24"/>
  <c r="AL31" i="24"/>
  <c r="AK31" i="24"/>
  <c r="AJ31" i="24"/>
  <c r="AI31" i="24"/>
  <c r="AH31" i="24"/>
  <c r="AG31" i="24"/>
  <c r="AF31" i="24"/>
  <c r="AE31" i="24"/>
  <c r="AD31" i="24"/>
  <c r="AC31" i="24"/>
  <c r="AB31" i="24"/>
  <c r="AA31" i="24"/>
  <c r="Z31" i="24"/>
  <c r="Y31" i="24"/>
  <c r="X31" i="24"/>
  <c r="W31" i="24"/>
  <c r="V30" i="24"/>
  <c r="AP30" i="24"/>
  <c r="AO30" i="24"/>
  <c r="AN30" i="24"/>
  <c r="AM30" i="24"/>
  <c r="AL30" i="24"/>
  <c r="AK30" i="24"/>
  <c r="AJ30" i="24"/>
  <c r="AI30" i="24"/>
  <c r="AH30" i="24"/>
  <c r="AG30" i="24"/>
  <c r="AF30" i="24"/>
  <c r="AE30" i="24"/>
  <c r="AD30" i="24"/>
  <c r="AC30" i="24"/>
  <c r="AB30" i="24"/>
  <c r="AA30" i="24"/>
  <c r="Z30" i="24"/>
  <c r="Y30" i="24"/>
  <c r="X30" i="24"/>
  <c r="W30" i="24"/>
  <c r="V29" i="24"/>
  <c r="AP29" i="24"/>
  <c r="AO29" i="24"/>
  <c r="AN29" i="24"/>
  <c r="AM29" i="24"/>
  <c r="AL29" i="24"/>
  <c r="AK29" i="24"/>
  <c r="AJ29" i="24"/>
  <c r="AI29" i="24"/>
  <c r="AH29" i="24"/>
  <c r="AG29" i="24"/>
  <c r="AF29" i="24"/>
  <c r="AE29" i="24"/>
  <c r="AD29" i="24"/>
  <c r="AC29" i="24"/>
  <c r="AB29" i="24"/>
  <c r="AA29" i="24"/>
  <c r="Z29" i="24"/>
  <c r="Y29" i="24"/>
  <c r="X29" i="24"/>
  <c r="W29" i="24"/>
  <c r="V28" i="24"/>
  <c r="AP28" i="24"/>
  <c r="AO28" i="24"/>
  <c r="AN28" i="24"/>
  <c r="AM28" i="24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Y28" i="24"/>
  <c r="X28" i="24"/>
  <c r="W28" i="24"/>
  <c r="V27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Z27" i="24"/>
  <c r="Y27" i="24"/>
  <c r="X27" i="24"/>
  <c r="W27" i="24"/>
  <c r="V26" i="24"/>
  <c r="AP26" i="24"/>
  <c r="AO26" i="24"/>
  <c r="AN26" i="24"/>
  <c r="AM26" i="24"/>
  <c r="AL26" i="24"/>
  <c r="AK26" i="24"/>
  <c r="AJ26" i="24"/>
  <c r="AI26" i="24"/>
  <c r="AH26" i="24"/>
  <c r="AG26" i="24"/>
  <c r="AF26" i="24"/>
  <c r="AE26" i="24"/>
  <c r="AD26" i="24"/>
  <c r="AC26" i="24"/>
  <c r="AB26" i="24"/>
  <c r="AA26" i="24"/>
  <c r="Z26" i="24"/>
  <c r="Y26" i="24"/>
  <c r="X26" i="24"/>
  <c r="W26" i="24"/>
  <c r="V25" i="24"/>
  <c r="AP25" i="24"/>
  <c r="AO25" i="24"/>
  <c r="AN25" i="24"/>
  <c r="AM25" i="24"/>
  <c r="AL25" i="24"/>
  <c r="AK25" i="24"/>
  <c r="AJ25" i="24"/>
  <c r="AI25" i="24"/>
  <c r="AH25" i="24"/>
  <c r="AG25" i="24"/>
  <c r="AF25" i="24"/>
  <c r="AE25" i="24"/>
  <c r="AD25" i="24"/>
  <c r="AC25" i="24"/>
  <c r="AB25" i="24"/>
  <c r="AA25" i="24"/>
  <c r="Z25" i="24"/>
  <c r="Y25" i="24"/>
  <c r="X25" i="24"/>
  <c r="W25" i="24"/>
  <c r="V24" i="24"/>
  <c r="AP24" i="24"/>
  <c r="AO24" i="24"/>
  <c r="AN24" i="24"/>
  <c r="AM24" i="24"/>
  <c r="AL24" i="24"/>
  <c r="AK24" i="24"/>
  <c r="AJ24" i="24"/>
  <c r="AI24" i="24"/>
  <c r="AH24" i="24"/>
  <c r="AG24" i="24"/>
  <c r="AF24" i="24"/>
  <c r="AE24" i="24"/>
  <c r="AD24" i="24"/>
  <c r="AC24" i="24"/>
  <c r="AB24" i="24"/>
  <c r="AA24" i="24"/>
  <c r="Z24" i="24"/>
  <c r="Y24" i="24"/>
  <c r="X24" i="24"/>
  <c r="W24" i="24"/>
  <c r="V23" i="24"/>
  <c r="AP23" i="24"/>
  <c r="AO23" i="24"/>
  <c r="AN23" i="24"/>
  <c r="AM23" i="24"/>
  <c r="AL23" i="24"/>
  <c r="AK23" i="24"/>
  <c r="AJ23" i="24"/>
  <c r="AI23" i="24"/>
  <c r="AH23" i="24"/>
  <c r="AG23" i="24"/>
  <c r="AF23" i="24"/>
  <c r="AE23" i="24"/>
  <c r="AD23" i="24"/>
  <c r="AC23" i="24"/>
  <c r="AB23" i="24"/>
  <c r="AA23" i="24"/>
  <c r="Z23" i="24"/>
  <c r="Y23" i="24"/>
  <c r="X23" i="24"/>
  <c r="W23" i="24"/>
  <c r="V22" i="24"/>
  <c r="AP22" i="24"/>
  <c r="AO22" i="24"/>
  <c r="AN22" i="24"/>
  <c r="AM22" i="24"/>
  <c r="AL22" i="24"/>
  <c r="AK22" i="24"/>
  <c r="AJ22" i="24"/>
  <c r="AI22" i="24"/>
  <c r="AH22" i="24"/>
  <c r="AG22" i="24"/>
  <c r="AF22" i="24"/>
  <c r="AE22" i="24"/>
  <c r="AD22" i="24"/>
  <c r="AC22" i="24"/>
  <c r="AB22" i="24"/>
  <c r="AA22" i="24"/>
  <c r="Z22" i="24"/>
  <c r="Y22" i="24"/>
  <c r="X22" i="24"/>
  <c r="W22" i="24"/>
  <c r="V21" i="24"/>
  <c r="AP21" i="24"/>
  <c r="AO21" i="24"/>
  <c r="AN21" i="24"/>
  <c r="AM21" i="24"/>
  <c r="AL21" i="24"/>
  <c r="AK21" i="24"/>
  <c r="AJ21" i="24"/>
  <c r="AI21" i="24"/>
  <c r="AH21" i="24"/>
  <c r="AG21" i="24"/>
  <c r="AF21" i="24"/>
  <c r="AE21" i="24"/>
  <c r="AD21" i="24"/>
  <c r="AC21" i="24"/>
  <c r="AB21" i="24"/>
  <c r="AA21" i="24"/>
  <c r="Z21" i="24"/>
  <c r="Y21" i="24"/>
  <c r="X21" i="24"/>
  <c r="W21" i="24"/>
  <c r="V20" i="24"/>
  <c r="AP20" i="24"/>
  <c r="AO20" i="24"/>
  <c r="AN20" i="24"/>
  <c r="AM20" i="24"/>
  <c r="AL20" i="24"/>
  <c r="AK20" i="24"/>
  <c r="AJ20" i="24"/>
  <c r="AI20" i="24"/>
  <c r="AH20" i="24"/>
  <c r="AG20" i="24"/>
  <c r="AF20" i="24"/>
  <c r="AE20" i="24"/>
  <c r="AD20" i="24"/>
  <c r="AC20" i="24"/>
  <c r="AB20" i="24"/>
  <c r="AA20" i="24"/>
  <c r="Z20" i="24"/>
  <c r="Y20" i="24"/>
  <c r="X20" i="24"/>
  <c r="W20" i="24"/>
  <c r="V19" i="24"/>
  <c r="AP19" i="24"/>
  <c r="AO19" i="24"/>
  <c r="AN19" i="24"/>
  <c r="AM19" i="24"/>
  <c r="AL19" i="24"/>
  <c r="AK19" i="24"/>
  <c r="AJ19" i="24"/>
  <c r="AI19" i="24"/>
  <c r="AH19" i="24"/>
  <c r="AG19" i="24"/>
  <c r="AF19" i="24"/>
  <c r="AE19" i="24"/>
  <c r="AD19" i="24"/>
  <c r="AC19" i="24"/>
  <c r="AB19" i="24"/>
  <c r="AA19" i="24"/>
  <c r="Z19" i="24"/>
  <c r="Y19" i="24"/>
  <c r="X19" i="24"/>
  <c r="W19" i="24"/>
  <c r="V18" i="24"/>
  <c r="AP18" i="24"/>
  <c r="AO18" i="24"/>
  <c r="AN18" i="24"/>
  <c r="AM18" i="24"/>
  <c r="AL18" i="24"/>
  <c r="AK18" i="24"/>
  <c r="AJ18" i="24"/>
  <c r="AI18" i="24"/>
  <c r="AH18" i="24"/>
  <c r="AG18" i="24"/>
  <c r="AF18" i="24"/>
  <c r="AE18" i="24"/>
  <c r="AD18" i="24"/>
  <c r="AC18" i="24"/>
  <c r="AB18" i="24"/>
  <c r="AA18" i="24"/>
  <c r="Z18" i="24"/>
  <c r="Y18" i="24"/>
  <c r="X18" i="24"/>
  <c r="W18" i="24"/>
  <c r="V17" i="24"/>
  <c r="AP17" i="24"/>
  <c r="AO17" i="24"/>
  <c r="AN17" i="24"/>
  <c r="AM17" i="24"/>
  <c r="AL17" i="24"/>
  <c r="AK17" i="24"/>
  <c r="AJ17" i="24"/>
  <c r="AI17" i="24"/>
  <c r="AH17" i="24"/>
  <c r="AG17" i="24"/>
  <c r="AF17" i="24"/>
  <c r="AE17" i="24"/>
  <c r="AD17" i="24"/>
  <c r="AC17" i="24"/>
  <c r="AB17" i="24"/>
  <c r="AA17" i="24"/>
  <c r="Z17" i="24"/>
  <c r="Y17" i="24"/>
  <c r="X17" i="24"/>
  <c r="W17" i="24"/>
  <c r="V16" i="24"/>
  <c r="AP16" i="24"/>
  <c r="AO16" i="24"/>
  <c r="AN16" i="24"/>
  <c r="AM16" i="24"/>
  <c r="AL16" i="24"/>
  <c r="AK16" i="24"/>
  <c r="AJ16" i="24"/>
  <c r="AI16" i="24"/>
  <c r="AH16" i="24"/>
  <c r="AG16" i="24"/>
  <c r="AF16" i="24"/>
  <c r="AE16" i="24"/>
  <c r="AD16" i="24"/>
  <c r="AC16" i="24"/>
  <c r="AB16" i="24"/>
  <c r="AA16" i="24"/>
  <c r="Z16" i="24"/>
  <c r="Y16" i="24"/>
  <c r="X16" i="24"/>
  <c r="W16" i="24"/>
  <c r="V15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B15" i="24"/>
  <c r="AA15" i="24"/>
  <c r="Z15" i="24"/>
  <c r="Y15" i="24"/>
  <c r="X15" i="24"/>
  <c r="W15" i="24"/>
  <c r="V14" i="24"/>
  <c r="AP14" i="24"/>
  <c r="AO14" i="24"/>
  <c r="AN14" i="24"/>
  <c r="AM14" i="24"/>
  <c r="AL14" i="24"/>
  <c r="AK14" i="24"/>
  <c r="AJ14" i="24"/>
  <c r="AI14" i="24"/>
  <c r="AH14" i="24"/>
  <c r="AG14" i="24"/>
  <c r="AF14" i="24"/>
  <c r="AE14" i="24"/>
  <c r="AD14" i="24"/>
  <c r="AC14" i="24"/>
  <c r="AB14" i="24"/>
  <c r="AA14" i="24"/>
  <c r="Z14" i="24"/>
  <c r="Y14" i="24"/>
  <c r="X14" i="24"/>
  <c r="W14" i="24"/>
  <c r="V13" i="24"/>
  <c r="AP13" i="24"/>
  <c r="AO13" i="24"/>
  <c r="AN13" i="24"/>
  <c r="AM13" i="24"/>
  <c r="AL13" i="24"/>
  <c r="AK13" i="24"/>
  <c r="AJ13" i="24"/>
  <c r="AI13" i="24"/>
  <c r="AH13" i="24"/>
  <c r="AG13" i="24"/>
  <c r="AF13" i="24"/>
  <c r="AE13" i="24"/>
  <c r="AD13" i="24"/>
  <c r="AC13" i="24"/>
  <c r="AB13" i="24"/>
  <c r="AA13" i="24"/>
  <c r="Z13" i="24"/>
  <c r="Y13" i="24"/>
  <c r="X13" i="24"/>
  <c r="W13" i="24"/>
  <c r="V12" i="24"/>
  <c r="AP12" i="24"/>
  <c r="AO12" i="24"/>
  <c r="AN12" i="24"/>
  <c r="AM12" i="24"/>
  <c r="AL12" i="24"/>
  <c r="AK12" i="24"/>
  <c r="AJ12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1" i="24"/>
  <c r="AP11" i="24"/>
  <c r="AO11" i="24"/>
  <c r="AN11" i="24"/>
  <c r="AM11" i="24"/>
  <c r="AL11" i="24"/>
  <c r="AK11" i="24"/>
  <c r="AJ11" i="24"/>
  <c r="AI11" i="24"/>
  <c r="AH11" i="24"/>
  <c r="AG11" i="24"/>
  <c r="AF11" i="24"/>
  <c r="AE11" i="24"/>
  <c r="AD11" i="24"/>
  <c r="AC11" i="24"/>
  <c r="AB11" i="24"/>
  <c r="AA11" i="24"/>
  <c r="Z11" i="24"/>
  <c r="Y11" i="24"/>
  <c r="X11" i="24"/>
  <c r="W11" i="24"/>
  <c r="V10" i="24"/>
  <c r="AP10" i="24"/>
  <c r="AO10" i="24"/>
  <c r="AN10" i="24"/>
  <c r="AM10" i="24"/>
  <c r="AL10" i="24"/>
  <c r="AK10" i="24"/>
  <c r="AJ10" i="24"/>
  <c r="AI10" i="24"/>
  <c r="AH10" i="24"/>
  <c r="AG10" i="24"/>
  <c r="AF10" i="24"/>
  <c r="AE10" i="24"/>
  <c r="AD10" i="24"/>
  <c r="AC10" i="24"/>
  <c r="AB10" i="24"/>
  <c r="AA10" i="24"/>
  <c r="Z10" i="24"/>
  <c r="Y10" i="24"/>
  <c r="X10" i="24"/>
  <c r="W10" i="24"/>
  <c r="V9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B9" i="24"/>
  <c r="AA9" i="24"/>
  <c r="Z9" i="24"/>
  <c r="Y9" i="24"/>
  <c r="X9" i="24"/>
  <c r="W9" i="24"/>
  <c r="V8" i="24"/>
  <c r="AP8" i="24"/>
  <c r="AO8" i="24"/>
  <c r="AN8" i="24"/>
  <c r="AM8" i="24"/>
  <c r="AL8" i="24"/>
  <c r="AK8" i="24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7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6" i="24"/>
  <c r="AP6" i="24"/>
  <c r="AO6" i="24"/>
  <c r="AN6" i="24"/>
  <c r="AM6" i="24"/>
  <c r="AL6" i="24"/>
  <c r="AK6" i="24"/>
  <c r="AJ6" i="24"/>
  <c r="AI6" i="24"/>
  <c r="AH6" i="24"/>
  <c r="AG6" i="24"/>
  <c r="AF6" i="24"/>
  <c r="AE6" i="24"/>
  <c r="AD6" i="24"/>
  <c r="AC6" i="24"/>
  <c r="AB6" i="24"/>
  <c r="AA6" i="24"/>
  <c r="Z6" i="24"/>
  <c r="Y6" i="24"/>
  <c r="X6" i="24"/>
  <c r="W6" i="24"/>
  <c r="V5" i="24"/>
  <c r="AP5" i="24"/>
  <c r="AO5" i="24"/>
  <c r="AN5" i="24"/>
  <c r="AM5" i="24"/>
  <c r="AL5" i="24"/>
  <c r="AK5" i="24"/>
  <c r="AJ5" i="24"/>
  <c r="AI5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4" i="24"/>
  <c r="AP4" i="24"/>
  <c r="AO4" i="24"/>
  <c r="AN4" i="24"/>
  <c r="AM4" i="24"/>
  <c r="AL4" i="24"/>
  <c r="AK4" i="24"/>
  <c r="AJ4" i="24"/>
  <c r="AI4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3" i="24"/>
  <c r="AP3" i="24"/>
  <c r="AO3" i="24"/>
  <c r="AN3" i="24"/>
  <c r="AM3" i="24"/>
  <c r="AL3" i="24"/>
  <c r="AK3" i="24"/>
  <c r="AJ3" i="24"/>
  <c r="AI3" i="24"/>
  <c r="AH3" i="24"/>
  <c r="AG3" i="24"/>
  <c r="AF3" i="24"/>
  <c r="AE3" i="24"/>
  <c r="AD3" i="24"/>
  <c r="AC3" i="24"/>
  <c r="AB3" i="24"/>
  <c r="AA3" i="24"/>
  <c r="Z3" i="24"/>
  <c r="Y3" i="24"/>
  <c r="X3" i="24"/>
  <c r="W3" i="24"/>
  <c r="V2" i="24"/>
  <c r="AP2" i="24"/>
  <c r="AO2" i="24"/>
  <c r="AN2" i="24"/>
  <c r="AM2" i="24"/>
  <c r="AL2" i="24"/>
  <c r="AK2" i="24"/>
  <c r="AJ2" i="24"/>
  <c r="AI2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177" i="23"/>
  <c r="AP177" i="23"/>
  <c r="AO177" i="23"/>
  <c r="AN177" i="23"/>
  <c r="AM177" i="23"/>
  <c r="AL177" i="23"/>
  <c r="AK177" i="23"/>
  <c r="AJ177" i="23"/>
  <c r="AI177" i="23"/>
  <c r="AH177" i="23"/>
  <c r="AG177" i="23"/>
  <c r="AF177" i="23"/>
  <c r="AE177" i="23"/>
  <c r="AD177" i="23"/>
  <c r="AC177" i="23"/>
  <c r="AB177" i="23"/>
  <c r="AA177" i="23"/>
  <c r="Z177" i="23"/>
  <c r="Y177" i="23"/>
  <c r="X177" i="23"/>
  <c r="W177" i="23"/>
  <c r="V176" i="23"/>
  <c r="AP176" i="23"/>
  <c r="AO176" i="23"/>
  <c r="AN176" i="23"/>
  <c r="AM176" i="23"/>
  <c r="AL176" i="23"/>
  <c r="AK176" i="23"/>
  <c r="AJ176" i="23"/>
  <c r="AI176" i="23"/>
  <c r="AH176" i="23"/>
  <c r="AG176" i="23"/>
  <c r="AF176" i="23"/>
  <c r="AE176" i="23"/>
  <c r="AD176" i="23"/>
  <c r="AC176" i="23"/>
  <c r="AB176" i="23"/>
  <c r="AA176" i="23"/>
  <c r="Z176" i="23"/>
  <c r="Y176" i="23"/>
  <c r="X176" i="23"/>
  <c r="W176" i="23"/>
  <c r="V175" i="23"/>
  <c r="AP175" i="23"/>
  <c r="AO175" i="23"/>
  <c r="AN175" i="23"/>
  <c r="AM175" i="23"/>
  <c r="AL175" i="23"/>
  <c r="AK175" i="23"/>
  <c r="AJ175" i="23"/>
  <c r="AI175" i="23"/>
  <c r="AH175" i="23"/>
  <c r="AG175" i="23"/>
  <c r="AF175" i="23"/>
  <c r="AE175" i="23"/>
  <c r="AD175" i="23"/>
  <c r="AC175" i="23"/>
  <c r="AB175" i="23"/>
  <c r="AA175" i="23"/>
  <c r="Z175" i="23"/>
  <c r="Y175" i="23"/>
  <c r="X175" i="23"/>
  <c r="W175" i="23"/>
  <c r="V174" i="23"/>
  <c r="AP174" i="23"/>
  <c r="AO174" i="23"/>
  <c r="AN174" i="23"/>
  <c r="AM174" i="23"/>
  <c r="AL174" i="23"/>
  <c r="AK174" i="23"/>
  <c r="AJ174" i="23"/>
  <c r="AI174" i="23"/>
  <c r="AH174" i="23"/>
  <c r="AG174" i="23"/>
  <c r="AF174" i="23"/>
  <c r="AE174" i="23"/>
  <c r="AD174" i="23"/>
  <c r="AC174" i="23"/>
  <c r="AB174" i="23"/>
  <c r="AA174" i="23"/>
  <c r="Z174" i="23"/>
  <c r="Y174" i="23"/>
  <c r="X174" i="23"/>
  <c r="W174" i="23"/>
  <c r="V173" i="23"/>
  <c r="AP173" i="23"/>
  <c r="AO173" i="23"/>
  <c r="AN173" i="23"/>
  <c r="AM173" i="23"/>
  <c r="AL173" i="23"/>
  <c r="AK173" i="23"/>
  <c r="AJ173" i="23"/>
  <c r="AI173" i="23"/>
  <c r="AH173" i="23"/>
  <c r="AG173" i="23"/>
  <c r="AF173" i="23"/>
  <c r="AE173" i="23"/>
  <c r="AD173" i="23"/>
  <c r="AC173" i="23"/>
  <c r="AB173" i="23"/>
  <c r="AA173" i="23"/>
  <c r="Z173" i="23"/>
  <c r="Y173" i="23"/>
  <c r="X173" i="23"/>
  <c r="W173" i="23"/>
  <c r="V172" i="23"/>
  <c r="AP172" i="23"/>
  <c r="AO172" i="23"/>
  <c r="AN172" i="23"/>
  <c r="AM172" i="23"/>
  <c r="AL172" i="23"/>
  <c r="AK172" i="23"/>
  <c r="AJ172" i="23"/>
  <c r="AI172" i="23"/>
  <c r="AH172" i="23"/>
  <c r="AG172" i="23"/>
  <c r="AF172" i="23"/>
  <c r="AE172" i="23"/>
  <c r="AD172" i="23"/>
  <c r="AC172" i="23"/>
  <c r="AB172" i="23"/>
  <c r="AA172" i="23"/>
  <c r="Z172" i="23"/>
  <c r="Y172" i="23"/>
  <c r="X172" i="23"/>
  <c r="W172" i="23"/>
  <c r="V171" i="23"/>
  <c r="AP171" i="23"/>
  <c r="AO171" i="23"/>
  <c r="AN171" i="23"/>
  <c r="AM171" i="23"/>
  <c r="AL171" i="23"/>
  <c r="AK171" i="23"/>
  <c r="AJ171" i="23"/>
  <c r="AI171" i="23"/>
  <c r="AH171" i="23"/>
  <c r="AG171" i="23"/>
  <c r="AF171" i="23"/>
  <c r="AE171" i="23"/>
  <c r="AD171" i="23"/>
  <c r="AC171" i="23"/>
  <c r="AB171" i="23"/>
  <c r="AA171" i="23"/>
  <c r="Z171" i="23"/>
  <c r="Y171" i="23"/>
  <c r="X171" i="23"/>
  <c r="W171" i="23"/>
  <c r="V170" i="23"/>
  <c r="AP170" i="23"/>
  <c r="AO170" i="23"/>
  <c r="AN170" i="23"/>
  <c r="AM170" i="23"/>
  <c r="AL170" i="23"/>
  <c r="AK170" i="23"/>
  <c r="AJ170" i="23"/>
  <c r="AI170" i="23"/>
  <c r="AH170" i="23"/>
  <c r="AG170" i="23"/>
  <c r="AF170" i="23"/>
  <c r="AE170" i="23"/>
  <c r="AD170" i="23"/>
  <c r="AC170" i="23"/>
  <c r="AB170" i="23"/>
  <c r="AA170" i="23"/>
  <c r="Z170" i="23"/>
  <c r="Y170" i="23"/>
  <c r="X170" i="23"/>
  <c r="W170" i="23"/>
  <c r="V169" i="23"/>
  <c r="AP169" i="23"/>
  <c r="AO169" i="23"/>
  <c r="AN169" i="23"/>
  <c r="AM169" i="23"/>
  <c r="AL169" i="23"/>
  <c r="AK169" i="23"/>
  <c r="AJ169" i="23"/>
  <c r="AI169" i="23"/>
  <c r="AH169" i="23"/>
  <c r="AG169" i="23"/>
  <c r="AF169" i="23"/>
  <c r="AE169" i="23"/>
  <c r="AD169" i="23"/>
  <c r="AC169" i="23"/>
  <c r="AB169" i="23"/>
  <c r="AA169" i="23"/>
  <c r="Z169" i="23"/>
  <c r="Y169" i="23"/>
  <c r="X169" i="23"/>
  <c r="W169" i="23"/>
  <c r="V168" i="23"/>
  <c r="AP168" i="23"/>
  <c r="AO168" i="23"/>
  <c r="AN168" i="23"/>
  <c r="AM168" i="23"/>
  <c r="AL168" i="23"/>
  <c r="AK168" i="23"/>
  <c r="AJ168" i="23"/>
  <c r="AI168" i="23"/>
  <c r="AH168" i="23"/>
  <c r="AG168" i="23"/>
  <c r="AF168" i="23"/>
  <c r="AE168" i="23"/>
  <c r="AD168" i="23"/>
  <c r="AC168" i="23"/>
  <c r="AB168" i="23"/>
  <c r="AA168" i="23"/>
  <c r="Z168" i="23"/>
  <c r="Y168" i="23"/>
  <c r="X168" i="23"/>
  <c r="W168" i="23"/>
  <c r="V167" i="23"/>
  <c r="AP167" i="23"/>
  <c r="AO167" i="23"/>
  <c r="AN167" i="23"/>
  <c r="AM167" i="23"/>
  <c r="AL167" i="23"/>
  <c r="AK167" i="23"/>
  <c r="AJ167" i="23"/>
  <c r="AI167" i="23"/>
  <c r="AH167" i="23"/>
  <c r="AG167" i="23"/>
  <c r="AF167" i="23"/>
  <c r="AE167" i="23"/>
  <c r="AD167" i="23"/>
  <c r="AC167" i="23"/>
  <c r="AB167" i="23"/>
  <c r="AA167" i="23"/>
  <c r="Z167" i="23"/>
  <c r="Y167" i="23"/>
  <c r="X167" i="23"/>
  <c r="W167" i="23"/>
  <c r="V166" i="23"/>
  <c r="AP166" i="23"/>
  <c r="AO166" i="23"/>
  <c r="AN166" i="23"/>
  <c r="AM166" i="23"/>
  <c r="AL166" i="23"/>
  <c r="AK166" i="23"/>
  <c r="AJ166" i="23"/>
  <c r="AI166" i="23"/>
  <c r="AH166" i="23"/>
  <c r="AG166" i="23"/>
  <c r="AF166" i="23"/>
  <c r="AE166" i="23"/>
  <c r="AD166" i="23"/>
  <c r="AC166" i="23"/>
  <c r="AB166" i="23"/>
  <c r="AA166" i="23"/>
  <c r="Z166" i="23"/>
  <c r="Y166" i="23"/>
  <c r="X166" i="23"/>
  <c r="W166" i="23"/>
  <c r="V165" i="23"/>
  <c r="AP165" i="23"/>
  <c r="AO165" i="23"/>
  <c r="AN165" i="23"/>
  <c r="AM165" i="23"/>
  <c r="AL165" i="23"/>
  <c r="AK165" i="23"/>
  <c r="AJ165" i="23"/>
  <c r="AI165" i="23"/>
  <c r="AH165" i="23"/>
  <c r="AG165" i="23"/>
  <c r="AF165" i="23"/>
  <c r="AE165" i="23"/>
  <c r="AD165" i="23"/>
  <c r="AC165" i="23"/>
  <c r="AB165" i="23"/>
  <c r="AA165" i="23"/>
  <c r="Z165" i="23"/>
  <c r="Y165" i="23"/>
  <c r="X165" i="23"/>
  <c r="W165" i="23"/>
  <c r="V164" i="23"/>
  <c r="AP164" i="23"/>
  <c r="AO164" i="23"/>
  <c r="AN164" i="23"/>
  <c r="AM164" i="23"/>
  <c r="AL164" i="23"/>
  <c r="AK164" i="23"/>
  <c r="AJ164" i="23"/>
  <c r="AI164" i="23"/>
  <c r="AH164" i="23"/>
  <c r="AG164" i="23"/>
  <c r="AF164" i="23"/>
  <c r="AE164" i="23"/>
  <c r="AD164" i="23"/>
  <c r="AC164" i="23"/>
  <c r="AB164" i="23"/>
  <c r="AA164" i="23"/>
  <c r="Z164" i="23"/>
  <c r="Y164" i="23"/>
  <c r="X164" i="23"/>
  <c r="W164" i="23"/>
  <c r="V163" i="23"/>
  <c r="AP163" i="23"/>
  <c r="AO163" i="23"/>
  <c r="AN163" i="23"/>
  <c r="AM163" i="23"/>
  <c r="AL163" i="23"/>
  <c r="AK163" i="23"/>
  <c r="AJ163" i="23"/>
  <c r="AI163" i="23"/>
  <c r="AH163" i="23"/>
  <c r="AG163" i="23"/>
  <c r="AF163" i="23"/>
  <c r="AE163" i="23"/>
  <c r="AD163" i="23"/>
  <c r="AC163" i="23"/>
  <c r="AB163" i="23"/>
  <c r="AA163" i="23"/>
  <c r="Z163" i="23"/>
  <c r="Y163" i="23"/>
  <c r="X163" i="23"/>
  <c r="W163" i="23"/>
  <c r="V162" i="23"/>
  <c r="AP162" i="23"/>
  <c r="AO162" i="23"/>
  <c r="AN162" i="23"/>
  <c r="AM162" i="23"/>
  <c r="AL162" i="23"/>
  <c r="AK162" i="23"/>
  <c r="AJ162" i="23"/>
  <c r="AI162" i="23"/>
  <c r="AH162" i="23"/>
  <c r="AG162" i="23"/>
  <c r="AF162" i="23"/>
  <c r="AE162" i="23"/>
  <c r="AD162" i="23"/>
  <c r="AC162" i="23"/>
  <c r="AB162" i="23"/>
  <c r="AA162" i="23"/>
  <c r="Z162" i="23"/>
  <c r="Y162" i="23"/>
  <c r="X162" i="23"/>
  <c r="W162" i="23"/>
  <c r="V161" i="23"/>
  <c r="AP161" i="23"/>
  <c r="AO161" i="23"/>
  <c r="AN161" i="23"/>
  <c r="AM161" i="23"/>
  <c r="AL161" i="23"/>
  <c r="AK161" i="23"/>
  <c r="AJ161" i="23"/>
  <c r="AI161" i="23"/>
  <c r="AH161" i="23"/>
  <c r="AG161" i="23"/>
  <c r="AF161" i="23"/>
  <c r="AE161" i="23"/>
  <c r="AD161" i="23"/>
  <c r="AC161" i="23"/>
  <c r="AB161" i="23"/>
  <c r="AA161" i="23"/>
  <c r="Z161" i="23"/>
  <c r="Y161" i="23"/>
  <c r="X161" i="23"/>
  <c r="W161" i="23"/>
  <c r="V160" i="23"/>
  <c r="AP160" i="23"/>
  <c r="AO160" i="23"/>
  <c r="AN160" i="23"/>
  <c r="AM160" i="23"/>
  <c r="AL160" i="23"/>
  <c r="AK160" i="23"/>
  <c r="AJ160" i="23"/>
  <c r="AI160" i="23"/>
  <c r="AH160" i="23"/>
  <c r="AG160" i="23"/>
  <c r="AF160" i="23"/>
  <c r="AE160" i="23"/>
  <c r="AD160" i="23"/>
  <c r="AC160" i="23"/>
  <c r="AB160" i="23"/>
  <c r="AA160" i="23"/>
  <c r="Z160" i="23"/>
  <c r="Y160" i="23"/>
  <c r="X160" i="23"/>
  <c r="W160" i="23"/>
  <c r="V159" i="23"/>
  <c r="AP159" i="23"/>
  <c r="AO159" i="23"/>
  <c r="AN159" i="23"/>
  <c r="AM159" i="23"/>
  <c r="AL159" i="23"/>
  <c r="AK159" i="23"/>
  <c r="AJ159" i="23"/>
  <c r="AI159" i="23"/>
  <c r="AH159" i="23"/>
  <c r="AG159" i="23"/>
  <c r="AF159" i="23"/>
  <c r="AE159" i="23"/>
  <c r="AD159" i="23"/>
  <c r="AC159" i="23"/>
  <c r="AB159" i="23"/>
  <c r="AA159" i="23"/>
  <c r="Z159" i="23"/>
  <c r="Y159" i="23"/>
  <c r="X159" i="23"/>
  <c r="W159" i="23"/>
  <c r="V158" i="23"/>
  <c r="AP158" i="23"/>
  <c r="AO158" i="23"/>
  <c r="AN158" i="23"/>
  <c r="AM158" i="23"/>
  <c r="AL158" i="23"/>
  <c r="AK158" i="23"/>
  <c r="AJ158" i="23"/>
  <c r="AI158" i="23"/>
  <c r="AH158" i="23"/>
  <c r="AG158" i="23"/>
  <c r="AF158" i="23"/>
  <c r="AE158" i="23"/>
  <c r="AD158" i="23"/>
  <c r="AC158" i="23"/>
  <c r="AB158" i="23"/>
  <c r="AA158" i="23"/>
  <c r="Z158" i="23"/>
  <c r="Y158" i="23"/>
  <c r="X158" i="23"/>
  <c r="W158" i="23"/>
  <c r="V157" i="23"/>
  <c r="AP157" i="23"/>
  <c r="AO157" i="23"/>
  <c r="AN157" i="23"/>
  <c r="AM157" i="23"/>
  <c r="AL157" i="23"/>
  <c r="AK157" i="23"/>
  <c r="AJ157" i="23"/>
  <c r="AI157" i="23"/>
  <c r="AH157" i="23"/>
  <c r="AG157" i="23"/>
  <c r="AF157" i="23"/>
  <c r="AE157" i="23"/>
  <c r="AD157" i="23"/>
  <c r="AC157" i="23"/>
  <c r="AB157" i="23"/>
  <c r="AA157" i="23"/>
  <c r="Z157" i="23"/>
  <c r="Y157" i="23"/>
  <c r="X157" i="23"/>
  <c r="W157" i="23"/>
  <c r="V156" i="23"/>
  <c r="AP156" i="23"/>
  <c r="AO156" i="23"/>
  <c r="AN156" i="23"/>
  <c r="AM156" i="23"/>
  <c r="AL156" i="23"/>
  <c r="AK156" i="23"/>
  <c r="AJ156" i="23"/>
  <c r="AI156" i="23"/>
  <c r="AH156" i="23"/>
  <c r="AG156" i="23"/>
  <c r="AF156" i="23"/>
  <c r="AE156" i="23"/>
  <c r="AD156" i="23"/>
  <c r="AC156" i="23"/>
  <c r="AB156" i="23"/>
  <c r="AA156" i="23"/>
  <c r="Z156" i="23"/>
  <c r="Y156" i="23"/>
  <c r="X156" i="23"/>
  <c r="W156" i="23"/>
  <c r="V155" i="23"/>
  <c r="AP155" i="23"/>
  <c r="AO155" i="23"/>
  <c r="AN155" i="23"/>
  <c r="AM155" i="23"/>
  <c r="AL155" i="23"/>
  <c r="AK155" i="23"/>
  <c r="AJ155" i="23"/>
  <c r="AI155" i="23"/>
  <c r="AH155" i="23"/>
  <c r="AG155" i="23"/>
  <c r="AF155" i="23"/>
  <c r="AE155" i="23"/>
  <c r="AD155" i="23"/>
  <c r="AC155" i="23"/>
  <c r="AB155" i="23"/>
  <c r="AA155" i="23"/>
  <c r="Z155" i="23"/>
  <c r="Y155" i="23"/>
  <c r="X155" i="23"/>
  <c r="W155" i="23"/>
  <c r="V154" i="23"/>
  <c r="AP154" i="23"/>
  <c r="AO154" i="23"/>
  <c r="AN154" i="23"/>
  <c r="AM154" i="23"/>
  <c r="AL154" i="23"/>
  <c r="AK154" i="23"/>
  <c r="AJ154" i="23"/>
  <c r="AI154" i="23"/>
  <c r="AH154" i="23"/>
  <c r="AG154" i="23"/>
  <c r="AF154" i="23"/>
  <c r="AE154" i="23"/>
  <c r="AD154" i="23"/>
  <c r="AC154" i="23"/>
  <c r="AB154" i="23"/>
  <c r="AA154" i="23"/>
  <c r="Z154" i="23"/>
  <c r="Y154" i="23"/>
  <c r="X154" i="23"/>
  <c r="W154" i="23"/>
  <c r="V153" i="23"/>
  <c r="AP153" i="23"/>
  <c r="AO153" i="23"/>
  <c r="AN153" i="23"/>
  <c r="AM153" i="23"/>
  <c r="AL153" i="23"/>
  <c r="AK153" i="23"/>
  <c r="AJ153" i="23"/>
  <c r="AI153" i="23"/>
  <c r="AH153" i="23"/>
  <c r="AG153" i="23"/>
  <c r="AF153" i="23"/>
  <c r="AE153" i="23"/>
  <c r="AD153" i="23"/>
  <c r="AC153" i="23"/>
  <c r="AB153" i="23"/>
  <c r="AA153" i="23"/>
  <c r="Z153" i="23"/>
  <c r="Y153" i="23"/>
  <c r="X153" i="23"/>
  <c r="W153" i="23"/>
  <c r="V152" i="23"/>
  <c r="AP152" i="23"/>
  <c r="AO152" i="23"/>
  <c r="AN152" i="23"/>
  <c r="AM152" i="23"/>
  <c r="AL152" i="23"/>
  <c r="AK152" i="23"/>
  <c r="AJ152" i="23"/>
  <c r="AI152" i="23"/>
  <c r="AH152" i="23"/>
  <c r="AG152" i="23"/>
  <c r="AF152" i="23"/>
  <c r="AE152" i="23"/>
  <c r="AD152" i="23"/>
  <c r="AC152" i="23"/>
  <c r="AB152" i="23"/>
  <c r="AA152" i="23"/>
  <c r="Z152" i="23"/>
  <c r="Y152" i="23"/>
  <c r="X152" i="23"/>
  <c r="W152" i="23"/>
  <c r="V151" i="23"/>
  <c r="AP151" i="23"/>
  <c r="AO151" i="23"/>
  <c r="AN151" i="23"/>
  <c r="AM151" i="23"/>
  <c r="AL151" i="23"/>
  <c r="AK151" i="23"/>
  <c r="AJ151" i="23"/>
  <c r="AI151" i="23"/>
  <c r="AH151" i="23"/>
  <c r="AG151" i="23"/>
  <c r="AF151" i="23"/>
  <c r="AE151" i="23"/>
  <c r="AD151" i="23"/>
  <c r="AC151" i="23"/>
  <c r="AB151" i="23"/>
  <c r="AA151" i="23"/>
  <c r="Z151" i="23"/>
  <c r="Y151" i="23"/>
  <c r="X151" i="23"/>
  <c r="W151" i="23"/>
  <c r="V150" i="23"/>
  <c r="AP150" i="23"/>
  <c r="AO150" i="23"/>
  <c r="AN150" i="23"/>
  <c r="AM150" i="23"/>
  <c r="AL150" i="23"/>
  <c r="AK150" i="23"/>
  <c r="AJ150" i="23"/>
  <c r="AI150" i="23"/>
  <c r="AH150" i="23"/>
  <c r="AG150" i="23"/>
  <c r="AF150" i="23"/>
  <c r="AE150" i="23"/>
  <c r="AD150" i="23"/>
  <c r="AC150" i="23"/>
  <c r="AB150" i="23"/>
  <c r="AA150" i="23"/>
  <c r="Z150" i="23"/>
  <c r="Y150" i="23"/>
  <c r="X150" i="23"/>
  <c r="W150" i="23"/>
  <c r="V149" i="23"/>
  <c r="AP149" i="23"/>
  <c r="AO149" i="23"/>
  <c r="AN149" i="23"/>
  <c r="AM149" i="23"/>
  <c r="AL149" i="23"/>
  <c r="AK149" i="23"/>
  <c r="AJ149" i="23"/>
  <c r="AI149" i="23"/>
  <c r="AH149" i="23"/>
  <c r="AG149" i="23"/>
  <c r="AF149" i="23"/>
  <c r="AE149" i="23"/>
  <c r="AD149" i="23"/>
  <c r="AC149" i="23"/>
  <c r="AB149" i="23"/>
  <c r="AA149" i="23"/>
  <c r="Z149" i="23"/>
  <c r="Y149" i="23"/>
  <c r="X149" i="23"/>
  <c r="W149" i="23"/>
  <c r="V148" i="23"/>
  <c r="AP148" i="23"/>
  <c r="AO148" i="23"/>
  <c r="AN148" i="23"/>
  <c r="AM148" i="23"/>
  <c r="AL148" i="23"/>
  <c r="AK148" i="23"/>
  <c r="AJ148" i="23"/>
  <c r="AI148" i="23"/>
  <c r="AH148" i="23"/>
  <c r="AG148" i="23"/>
  <c r="AF148" i="23"/>
  <c r="AE148" i="23"/>
  <c r="AD148" i="23"/>
  <c r="AC148" i="23"/>
  <c r="AB148" i="23"/>
  <c r="AA148" i="23"/>
  <c r="Z148" i="23"/>
  <c r="Y148" i="23"/>
  <c r="X148" i="23"/>
  <c r="W148" i="23"/>
  <c r="V147" i="23"/>
  <c r="AP147" i="23"/>
  <c r="AO147" i="23"/>
  <c r="AN147" i="23"/>
  <c r="AM147" i="23"/>
  <c r="AL147" i="23"/>
  <c r="AK147" i="23"/>
  <c r="AJ147" i="23"/>
  <c r="AI147" i="23"/>
  <c r="AH147" i="23"/>
  <c r="AG147" i="23"/>
  <c r="AF147" i="23"/>
  <c r="AE147" i="23"/>
  <c r="AD147" i="23"/>
  <c r="AC147" i="23"/>
  <c r="AB147" i="23"/>
  <c r="AA147" i="23"/>
  <c r="Z147" i="23"/>
  <c r="Y147" i="23"/>
  <c r="X147" i="23"/>
  <c r="W147" i="23"/>
  <c r="V146" i="23"/>
  <c r="AP146" i="23"/>
  <c r="AO146" i="23"/>
  <c r="AN146" i="23"/>
  <c r="AM146" i="23"/>
  <c r="AL146" i="23"/>
  <c r="AK146" i="23"/>
  <c r="AJ146" i="23"/>
  <c r="AI146" i="23"/>
  <c r="AH146" i="23"/>
  <c r="AG146" i="23"/>
  <c r="AF146" i="23"/>
  <c r="AE146" i="23"/>
  <c r="AD146" i="23"/>
  <c r="AC146" i="23"/>
  <c r="AB146" i="23"/>
  <c r="AA146" i="23"/>
  <c r="Z146" i="23"/>
  <c r="Y146" i="23"/>
  <c r="X146" i="23"/>
  <c r="W146" i="23"/>
  <c r="V145" i="23"/>
  <c r="AP145" i="23"/>
  <c r="AO145" i="23"/>
  <c r="AN145" i="23"/>
  <c r="AM145" i="23"/>
  <c r="AL145" i="23"/>
  <c r="AK145" i="23"/>
  <c r="AJ145" i="23"/>
  <c r="AI145" i="23"/>
  <c r="AH145" i="23"/>
  <c r="AG145" i="23"/>
  <c r="AF145" i="23"/>
  <c r="AE145" i="23"/>
  <c r="AD145" i="23"/>
  <c r="AC145" i="23"/>
  <c r="AB145" i="23"/>
  <c r="AA145" i="23"/>
  <c r="Z145" i="23"/>
  <c r="Y145" i="23"/>
  <c r="X145" i="23"/>
  <c r="W145" i="23"/>
  <c r="V144" i="23"/>
  <c r="AP144" i="23"/>
  <c r="AO144" i="23"/>
  <c r="AN144" i="23"/>
  <c r="AM144" i="23"/>
  <c r="AL144" i="23"/>
  <c r="AK144" i="23"/>
  <c r="AJ144" i="23"/>
  <c r="AI144" i="23"/>
  <c r="AH144" i="23"/>
  <c r="AG144" i="23"/>
  <c r="AF144" i="23"/>
  <c r="AE144" i="23"/>
  <c r="AD144" i="23"/>
  <c r="AC144" i="23"/>
  <c r="AB144" i="23"/>
  <c r="AA144" i="23"/>
  <c r="Z144" i="23"/>
  <c r="Y144" i="23"/>
  <c r="X144" i="23"/>
  <c r="W144" i="23"/>
  <c r="V143" i="23"/>
  <c r="AP143" i="23"/>
  <c r="AO143" i="23"/>
  <c r="AN143" i="23"/>
  <c r="AM143" i="23"/>
  <c r="AL143" i="23"/>
  <c r="AK143" i="23"/>
  <c r="AJ143" i="23"/>
  <c r="AI143" i="23"/>
  <c r="AH143" i="23"/>
  <c r="AG143" i="23"/>
  <c r="AF143" i="23"/>
  <c r="AE143" i="23"/>
  <c r="AD143" i="23"/>
  <c r="AC143" i="23"/>
  <c r="AB143" i="23"/>
  <c r="AA143" i="23"/>
  <c r="Z143" i="23"/>
  <c r="Y143" i="23"/>
  <c r="X143" i="23"/>
  <c r="W143" i="23"/>
  <c r="V142" i="23"/>
  <c r="AP142" i="23"/>
  <c r="AO142" i="23"/>
  <c r="AN142" i="23"/>
  <c r="AM142" i="23"/>
  <c r="AL142" i="23"/>
  <c r="AK142" i="23"/>
  <c r="AJ142" i="23"/>
  <c r="AI142" i="23"/>
  <c r="AH142" i="23"/>
  <c r="AG142" i="23"/>
  <c r="AF142" i="23"/>
  <c r="AE142" i="23"/>
  <c r="AD142" i="23"/>
  <c r="AC142" i="23"/>
  <c r="AB142" i="23"/>
  <c r="AA142" i="23"/>
  <c r="Z142" i="23"/>
  <c r="Y142" i="23"/>
  <c r="X142" i="23"/>
  <c r="W142" i="23"/>
  <c r="V141" i="23"/>
  <c r="AP141" i="23"/>
  <c r="AO141" i="23"/>
  <c r="AN141" i="23"/>
  <c r="AM141" i="23"/>
  <c r="AL141" i="23"/>
  <c r="AK141" i="23"/>
  <c r="AJ141" i="23"/>
  <c r="AI141" i="23"/>
  <c r="AH141" i="23"/>
  <c r="AG141" i="23"/>
  <c r="AF141" i="23"/>
  <c r="AE141" i="23"/>
  <c r="AD141" i="23"/>
  <c r="AC141" i="23"/>
  <c r="AB141" i="23"/>
  <c r="AA141" i="23"/>
  <c r="Z141" i="23"/>
  <c r="Y141" i="23"/>
  <c r="X141" i="23"/>
  <c r="W141" i="23"/>
  <c r="V140" i="23"/>
  <c r="AP140" i="23"/>
  <c r="AO140" i="23"/>
  <c r="AN140" i="23"/>
  <c r="AM140" i="23"/>
  <c r="AL140" i="23"/>
  <c r="AK140" i="23"/>
  <c r="AJ140" i="23"/>
  <c r="AI140" i="23"/>
  <c r="AH140" i="23"/>
  <c r="AG140" i="23"/>
  <c r="AF140" i="23"/>
  <c r="AE140" i="23"/>
  <c r="AD140" i="23"/>
  <c r="AC140" i="23"/>
  <c r="AB140" i="23"/>
  <c r="AA140" i="23"/>
  <c r="Z140" i="23"/>
  <c r="Y140" i="23"/>
  <c r="X140" i="23"/>
  <c r="W140" i="23"/>
  <c r="V139" i="23"/>
  <c r="AP139" i="23"/>
  <c r="AO139" i="23"/>
  <c r="AN139" i="23"/>
  <c r="AM139" i="23"/>
  <c r="AL139" i="23"/>
  <c r="AK139" i="23"/>
  <c r="AJ139" i="23"/>
  <c r="AI139" i="23"/>
  <c r="AH139" i="23"/>
  <c r="AG139" i="23"/>
  <c r="AF139" i="23"/>
  <c r="AE139" i="23"/>
  <c r="AD139" i="23"/>
  <c r="AC139" i="23"/>
  <c r="AB139" i="23"/>
  <c r="AA139" i="23"/>
  <c r="Z139" i="23"/>
  <c r="Y139" i="23"/>
  <c r="X139" i="23"/>
  <c r="W139" i="23"/>
  <c r="V138" i="23"/>
  <c r="AP138" i="23"/>
  <c r="AO138" i="23"/>
  <c r="AN138" i="23"/>
  <c r="AM138" i="23"/>
  <c r="AL138" i="23"/>
  <c r="AK138" i="23"/>
  <c r="AJ138" i="23"/>
  <c r="AI138" i="23"/>
  <c r="AH138" i="23"/>
  <c r="AG138" i="23"/>
  <c r="AF138" i="23"/>
  <c r="AE138" i="23"/>
  <c r="AD138" i="23"/>
  <c r="AC138" i="23"/>
  <c r="AB138" i="23"/>
  <c r="AA138" i="23"/>
  <c r="Z138" i="23"/>
  <c r="Y138" i="23"/>
  <c r="X138" i="23"/>
  <c r="W138" i="23"/>
  <c r="V137" i="23"/>
  <c r="AP137" i="23"/>
  <c r="AO137" i="23"/>
  <c r="AN137" i="23"/>
  <c r="AM137" i="23"/>
  <c r="AL137" i="23"/>
  <c r="AK137" i="23"/>
  <c r="AJ137" i="23"/>
  <c r="AI137" i="23"/>
  <c r="AH137" i="23"/>
  <c r="AG137" i="23"/>
  <c r="AF137" i="23"/>
  <c r="AE137" i="23"/>
  <c r="AD137" i="23"/>
  <c r="AC137" i="23"/>
  <c r="AB137" i="23"/>
  <c r="AA137" i="23"/>
  <c r="Z137" i="23"/>
  <c r="Y137" i="23"/>
  <c r="X137" i="23"/>
  <c r="W137" i="23"/>
  <c r="V136" i="23"/>
  <c r="AP136" i="23"/>
  <c r="AO136" i="23"/>
  <c r="AN136" i="23"/>
  <c r="AM136" i="23"/>
  <c r="AL136" i="23"/>
  <c r="AK136" i="23"/>
  <c r="AJ136" i="23"/>
  <c r="AI136" i="23"/>
  <c r="AH136" i="23"/>
  <c r="AG136" i="23"/>
  <c r="AF136" i="23"/>
  <c r="AE136" i="23"/>
  <c r="AD136" i="23"/>
  <c r="AC136" i="23"/>
  <c r="AB136" i="23"/>
  <c r="AA136" i="23"/>
  <c r="Z136" i="23"/>
  <c r="Y136" i="23"/>
  <c r="X136" i="23"/>
  <c r="W136" i="23"/>
  <c r="V135" i="23"/>
  <c r="AP135" i="23"/>
  <c r="AO135" i="23"/>
  <c r="AN135" i="23"/>
  <c r="AM135" i="23"/>
  <c r="AL135" i="23"/>
  <c r="AK135" i="23"/>
  <c r="AJ135" i="23"/>
  <c r="AI135" i="23"/>
  <c r="AH135" i="23"/>
  <c r="AG135" i="23"/>
  <c r="AF135" i="23"/>
  <c r="AE135" i="23"/>
  <c r="AD135" i="23"/>
  <c r="AC135" i="23"/>
  <c r="AB135" i="23"/>
  <c r="AA135" i="23"/>
  <c r="Z135" i="23"/>
  <c r="Y135" i="23"/>
  <c r="X135" i="23"/>
  <c r="W135" i="23"/>
  <c r="V134" i="23"/>
  <c r="AP134" i="23"/>
  <c r="AO134" i="23"/>
  <c r="AN134" i="23"/>
  <c r="AM134" i="23"/>
  <c r="AL134" i="23"/>
  <c r="AK134" i="23"/>
  <c r="AJ134" i="23"/>
  <c r="AI134" i="23"/>
  <c r="AH134" i="23"/>
  <c r="AG134" i="23"/>
  <c r="AF134" i="23"/>
  <c r="AE134" i="23"/>
  <c r="AD134" i="23"/>
  <c r="AC134" i="23"/>
  <c r="AB134" i="23"/>
  <c r="AA134" i="23"/>
  <c r="Z134" i="23"/>
  <c r="Y134" i="23"/>
  <c r="X134" i="23"/>
  <c r="W134" i="23"/>
  <c r="V133" i="23"/>
  <c r="AP133" i="23"/>
  <c r="AO133" i="23"/>
  <c r="AN133" i="23"/>
  <c r="AM133" i="23"/>
  <c r="AL133" i="23"/>
  <c r="AK133" i="23"/>
  <c r="AJ133" i="23"/>
  <c r="AI133" i="23"/>
  <c r="AH133" i="23"/>
  <c r="AG133" i="23"/>
  <c r="AF133" i="23"/>
  <c r="AE133" i="23"/>
  <c r="AD133" i="23"/>
  <c r="AC133" i="23"/>
  <c r="AB133" i="23"/>
  <c r="AA133" i="23"/>
  <c r="Z133" i="23"/>
  <c r="Y133" i="23"/>
  <c r="X133" i="23"/>
  <c r="W133" i="23"/>
  <c r="V132" i="23"/>
  <c r="AP132" i="23"/>
  <c r="AO132" i="23"/>
  <c r="AN132" i="23"/>
  <c r="AM132" i="23"/>
  <c r="AL132" i="23"/>
  <c r="AK132" i="23"/>
  <c r="AJ132" i="23"/>
  <c r="AI132" i="23"/>
  <c r="AH132" i="23"/>
  <c r="AG132" i="23"/>
  <c r="AF132" i="23"/>
  <c r="AE132" i="23"/>
  <c r="AD132" i="23"/>
  <c r="AC132" i="23"/>
  <c r="AB132" i="23"/>
  <c r="AA132" i="23"/>
  <c r="Z132" i="23"/>
  <c r="Y132" i="23"/>
  <c r="X132" i="23"/>
  <c r="W132" i="23"/>
  <c r="V131" i="23"/>
  <c r="AP131" i="23"/>
  <c r="AO131" i="23"/>
  <c r="AN131" i="23"/>
  <c r="AM131" i="23"/>
  <c r="AL131" i="23"/>
  <c r="AK131" i="23"/>
  <c r="AJ131" i="23"/>
  <c r="AI131" i="23"/>
  <c r="AH131" i="23"/>
  <c r="AG131" i="23"/>
  <c r="AF131" i="23"/>
  <c r="AE131" i="23"/>
  <c r="AD131" i="23"/>
  <c r="AC131" i="23"/>
  <c r="AB131" i="23"/>
  <c r="AA131" i="23"/>
  <c r="Z131" i="23"/>
  <c r="Y131" i="23"/>
  <c r="X131" i="23"/>
  <c r="W131" i="23"/>
  <c r="V130" i="23"/>
  <c r="AP130" i="23"/>
  <c r="AO130" i="23"/>
  <c r="AN130" i="23"/>
  <c r="AM130" i="23"/>
  <c r="AL130" i="23"/>
  <c r="AK130" i="23"/>
  <c r="AJ130" i="23"/>
  <c r="AI130" i="23"/>
  <c r="AH130" i="23"/>
  <c r="AG130" i="23"/>
  <c r="AF130" i="23"/>
  <c r="AE130" i="23"/>
  <c r="AD130" i="23"/>
  <c r="AC130" i="23"/>
  <c r="AB130" i="23"/>
  <c r="AA130" i="23"/>
  <c r="Z130" i="23"/>
  <c r="Y130" i="23"/>
  <c r="X130" i="23"/>
  <c r="W130" i="23"/>
  <c r="V129" i="23"/>
  <c r="AP129" i="23"/>
  <c r="AO129" i="23"/>
  <c r="AN129" i="23"/>
  <c r="AM129" i="23"/>
  <c r="AL129" i="23"/>
  <c r="AK129" i="23"/>
  <c r="AJ129" i="23"/>
  <c r="AI129" i="23"/>
  <c r="AH129" i="23"/>
  <c r="AG129" i="23"/>
  <c r="AF129" i="23"/>
  <c r="AE129" i="23"/>
  <c r="AD129" i="23"/>
  <c r="AC129" i="23"/>
  <c r="AB129" i="23"/>
  <c r="AA129" i="23"/>
  <c r="Z129" i="23"/>
  <c r="Y129" i="23"/>
  <c r="X129" i="23"/>
  <c r="W129" i="23"/>
  <c r="V128" i="23"/>
  <c r="AP128" i="23"/>
  <c r="AO128" i="23"/>
  <c r="AN128" i="23"/>
  <c r="AM128" i="23"/>
  <c r="AL128" i="23"/>
  <c r="AK128" i="23"/>
  <c r="AJ128" i="23"/>
  <c r="AI128" i="23"/>
  <c r="AH128" i="23"/>
  <c r="AG128" i="23"/>
  <c r="AF128" i="23"/>
  <c r="AE128" i="23"/>
  <c r="AD128" i="23"/>
  <c r="AC128" i="23"/>
  <c r="AB128" i="23"/>
  <c r="AA128" i="23"/>
  <c r="Z128" i="23"/>
  <c r="Y128" i="23"/>
  <c r="X128" i="23"/>
  <c r="W128" i="23"/>
  <c r="V127" i="23"/>
  <c r="AP127" i="23"/>
  <c r="AO127" i="23"/>
  <c r="AN127" i="23"/>
  <c r="AM127" i="23"/>
  <c r="AL127" i="23"/>
  <c r="AK127" i="23"/>
  <c r="AJ127" i="23"/>
  <c r="AI127" i="23"/>
  <c r="AH127" i="23"/>
  <c r="AG127" i="23"/>
  <c r="AF127" i="23"/>
  <c r="AE127" i="23"/>
  <c r="AD127" i="23"/>
  <c r="AC127" i="23"/>
  <c r="AB127" i="23"/>
  <c r="AA127" i="23"/>
  <c r="Z127" i="23"/>
  <c r="Y127" i="23"/>
  <c r="X127" i="23"/>
  <c r="W127" i="23"/>
  <c r="V126" i="23"/>
  <c r="AP126" i="23"/>
  <c r="AO126" i="23"/>
  <c r="AN126" i="23"/>
  <c r="AM126" i="23"/>
  <c r="AL126" i="23"/>
  <c r="AK126" i="23"/>
  <c r="AJ126" i="23"/>
  <c r="AI126" i="23"/>
  <c r="AH126" i="23"/>
  <c r="AG126" i="23"/>
  <c r="AF126" i="23"/>
  <c r="AE126" i="23"/>
  <c r="AD126" i="23"/>
  <c r="AC126" i="23"/>
  <c r="AB126" i="23"/>
  <c r="AA126" i="23"/>
  <c r="Z126" i="23"/>
  <c r="Y126" i="23"/>
  <c r="X126" i="23"/>
  <c r="W126" i="23"/>
  <c r="V125" i="23"/>
  <c r="AP125" i="23"/>
  <c r="AO125" i="23"/>
  <c r="AN125" i="23"/>
  <c r="AM125" i="23"/>
  <c r="AL125" i="23"/>
  <c r="AK125" i="23"/>
  <c r="AJ125" i="23"/>
  <c r="AI125" i="23"/>
  <c r="AH125" i="23"/>
  <c r="AG125" i="23"/>
  <c r="AF125" i="23"/>
  <c r="AE125" i="23"/>
  <c r="AD125" i="23"/>
  <c r="AC125" i="23"/>
  <c r="AB125" i="23"/>
  <c r="AA125" i="23"/>
  <c r="Z125" i="23"/>
  <c r="Y125" i="23"/>
  <c r="X125" i="23"/>
  <c r="W125" i="23"/>
  <c r="V124" i="23"/>
  <c r="AP124" i="23"/>
  <c r="AO124" i="23"/>
  <c r="AN124" i="23"/>
  <c r="AM124" i="23"/>
  <c r="AL124" i="23"/>
  <c r="AK124" i="23"/>
  <c r="AJ124" i="23"/>
  <c r="AI124" i="23"/>
  <c r="AH124" i="23"/>
  <c r="AG124" i="23"/>
  <c r="AF124" i="23"/>
  <c r="AE124" i="23"/>
  <c r="AD124" i="23"/>
  <c r="AC124" i="23"/>
  <c r="AB124" i="23"/>
  <c r="AA124" i="23"/>
  <c r="Z124" i="23"/>
  <c r="Y124" i="23"/>
  <c r="X124" i="23"/>
  <c r="W124" i="23"/>
  <c r="V123" i="23"/>
  <c r="AP123" i="23"/>
  <c r="AO123" i="23"/>
  <c r="AN123" i="23"/>
  <c r="AM123" i="23"/>
  <c r="AL123" i="23"/>
  <c r="AK123" i="23"/>
  <c r="AJ123" i="23"/>
  <c r="AI123" i="23"/>
  <c r="AH123" i="23"/>
  <c r="AG123" i="23"/>
  <c r="AF123" i="23"/>
  <c r="AE123" i="23"/>
  <c r="AD123" i="23"/>
  <c r="AC123" i="23"/>
  <c r="AB123" i="23"/>
  <c r="AA123" i="23"/>
  <c r="Z123" i="23"/>
  <c r="Y123" i="23"/>
  <c r="X123" i="23"/>
  <c r="W123" i="23"/>
  <c r="V122" i="23"/>
  <c r="AP122" i="23"/>
  <c r="AO122" i="23"/>
  <c r="AN122" i="23"/>
  <c r="AM122" i="23"/>
  <c r="AL122" i="23"/>
  <c r="AK122" i="23"/>
  <c r="AJ122" i="23"/>
  <c r="AI122" i="23"/>
  <c r="AH122" i="23"/>
  <c r="AG122" i="23"/>
  <c r="AF122" i="23"/>
  <c r="AE122" i="23"/>
  <c r="AD122" i="23"/>
  <c r="AC122" i="23"/>
  <c r="AB122" i="23"/>
  <c r="AA122" i="23"/>
  <c r="Z122" i="23"/>
  <c r="Y122" i="23"/>
  <c r="X122" i="23"/>
  <c r="W122" i="23"/>
  <c r="V121" i="23"/>
  <c r="AP121" i="23"/>
  <c r="AO121" i="23"/>
  <c r="AN121" i="23"/>
  <c r="AM121" i="23"/>
  <c r="AL121" i="23"/>
  <c r="AK121" i="23"/>
  <c r="AJ121" i="23"/>
  <c r="AI121" i="23"/>
  <c r="AH121" i="23"/>
  <c r="AG121" i="23"/>
  <c r="AF121" i="23"/>
  <c r="AE121" i="23"/>
  <c r="AD121" i="23"/>
  <c r="AC121" i="23"/>
  <c r="AB121" i="23"/>
  <c r="AA121" i="23"/>
  <c r="Z121" i="23"/>
  <c r="Y121" i="23"/>
  <c r="X121" i="23"/>
  <c r="W121" i="23"/>
  <c r="V120" i="23"/>
  <c r="AP120" i="23"/>
  <c r="AO120" i="23"/>
  <c r="AN120" i="23"/>
  <c r="AM120" i="23"/>
  <c r="AL120" i="23"/>
  <c r="AK120" i="23"/>
  <c r="AJ120" i="23"/>
  <c r="AI120" i="23"/>
  <c r="AH120" i="23"/>
  <c r="AG120" i="23"/>
  <c r="AF120" i="23"/>
  <c r="AE120" i="23"/>
  <c r="AD120" i="23"/>
  <c r="AC120" i="23"/>
  <c r="AB120" i="23"/>
  <c r="AA120" i="23"/>
  <c r="Z120" i="23"/>
  <c r="Y120" i="23"/>
  <c r="X120" i="23"/>
  <c r="W120" i="23"/>
  <c r="V119" i="23"/>
  <c r="AP119" i="23"/>
  <c r="AO119" i="23"/>
  <c r="AN119" i="23"/>
  <c r="AM119" i="23"/>
  <c r="AL119" i="23"/>
  <c r="AK119" i="23"/>
  <c r="AJ119" i="23"/>
  <c r="AI119" i="23"/>
  <c r="AH119" i="23"/>
  <c r="AG119" i="23"/>
  <c r="AF119" i="23"/>
  <c r="AE119" i="23"/>
  <c r="AD119" i="23"/>
  <c r="AC119" i="23"/>
  <c r="AB119" i="23"/>
  <c r="AA119" i="23"/>
  <c r="Z119" i="23"/>
  <c r="Y119" i="23"/>
  <c r="X119" i="23"/>
  <c r="W119" i="23"/>
  <c r="V118" i="23"/>
  <c r="AP118" i="23"/>
  <c r="AO118" i="23"/>
  <c r="AN118" i="23"/>
  <c r="AM118" i="23"/>
  <c r="AL118" i="23"/>
  <c r="AK118" i="23"/>
  <c r="AJ118" i="23"/>
  <c r="AI118" i="23"/>
  <c r="AH118" i="23"/>
  <c r="AG118" i="23"/>
  <c r="AF118" i="23"/>
  <c r="AE118" i="23"/>
  <c r="AD118" i="23"/>
  <c r="AC118" i="23"/>
  <c r="AB118" i="23"/>
  <c r="AA118" i="23"/>
  <c r="Z118" i="23"/>
  <c r="Y118" i="23"/>
  <c r="X118" i="23"/>
  <c r="W118" i="23"/>
  <c r="V117" i="23"/>
  <c r="AP117" i="23"/>
  <c r="AO117" i="23"/>
  <c r="AN117" i="23"/>
  <c r="AM117" i="23"/>
  <c r="AL117" i="23"/>
  <c r="AK117" i="23"/>
  <c r="AJ117" i="23"/>
  <c r="AI117" i="23"/>
  <c r="AH117" i="23"/>
  <c r="AG117" i="23"/>
  <c r="AF117" i="23"/>
  <c r="AE117" i="23"/>
  <c r="AD117" i="23"/>
  <c r="AC117" i="23"/>
  <c r="AB117" i="23"/>
  <c r="AA117" i="23"/>
  <c r="Z117" i="23"/>
  <c r="Y117" i="23"/>
  <c r="X117" i="23"/>
  <c r="W117" i="23"/>
  <c r="V116" i="23"/>
  <c r="AP116" i="23"/>
  <c r="AO116" i="23"/>
  <c r="AN116" i="23"/>
  <c r="AM116" i="23"/>
  <c r="AL116" i="23"/>
  <c r="AK116" i="23"/>
  <c r="AJ116" i="23"/>
  <c r="AI116" i="23"/>
  <c r="AH116" i="23"/>
  <c r="AG116" i="23"/>
  <c r="AF116" i="23"/>
  <c r="AE116" i="23"/>
  <c r="AD116" i="23"/>
  <c r="AC116" i="23"/>
  <c r="AB116" i="23"/>
  <c r="AA116" i="23"/>
  <c r="Z116" i="23"/>
  <c r="Y116" i="23"/>
  <c r="X116" i="23"/>
  <c r="W116" i="23"/>
  <c r="V115" i="23"/>
  <c r="AP115" i="23"/>
  <c r="AO115" i="23"/>
  <c r="AN115" i="23"/>
  <c r="AM115" i="23"/>
  <c r="AL115" i="23"/>
  <c r="AK115" i="23"/>
  <c r="AJ115" i="23"/>
  <c r="AI115" i="23"/>
  <c r="AH115" i="23"/>
  <c r="AG115" i="23"/>
  <c r="AF115" i="23"/>
  <c r="AE115" i="23"/>
  <c r="AD115" i="23"/>
  <c r="AC115" i="23"/>
  <c r="AB115" i="23"/>
  <c r="AA115" i="23"/>
  <c r="Z115" i="23"/>
  <c r="Y115" i="23"/>
  <c r="X115" i="23"/>
  <c r="W115" i="23"/>
  <c r="V114" i="23"/>
  <c r="AP114" i="23"/>
  <c r="AO114" i="23"/>
  <c r="AN114" i="23"/>
  <c r="AM114" i="23"/>
  <c r="AL114" i="23"/>
  <c r="AK114" i="23"/>
  <c r="AJ114" i="23"/>
  <c r="AI114" i="23"/>
  <c r="AH114" i="23"/>
  <c r="AG114" i="23"/>
  <c r="AF114" i="23"/>
  <c r="AE114" i="23"/>
  <c r="AD114" i="23"/>
  <c r="AC114" i="23"/>
  <c r="AB114" i="23"/>
  <c r="AA114" i="23"/>
  <c r="Z114" i="23"/>
  <c r="Y114" i="23"/>
  <c r="X114" i="23"/>
  <c r="W114" i="23"/>
  <c r="V113" i="23"/>
  <c r="AP113" i="23"/>
  <c r="AO113" i="23"/>
  <c r="AN113" i="23"/>
  <c r="AM113" i="23"/>
  <c r="AL113" i="23"/>
  <c r="AK113" i="23"/>
  <c r="AJ113" i="23"/>
  <c r="AI113" i="23"/>
  <c r="AH113" i="23"/>
  <c r="AG113" i="23"/>
  <c r="AF113" i="23"/>
  <c r="AE113" i="23"/>
  <c r="AD113" i="23"/>
  <c r="AC113" i="23"/>
  <c r="AB113" i="23"/>
  <c r="AA113" i="23"/>
  <c r="Z113" i="23"/>
  <c r="Y113" i="23"/>
  <c r="X113" i="23"/>
  <c r="W113" i="23"/>
  <c r="V112" i="23"/>
  <c r="AP112" i="23"/>
  <c r="AO112" i="23"/>
  <c r="AN112" i="23"/>
  <c r="AM112" i="23"/>
  <c r="AL112" i="23"/>
  <c r="AK112" i="23"/>
  <c r="AJ112" i="23"/>
  <c r="AI112" i="23"/>
  <c r="AH112" i="23"/>
  <c r="AG112" i="23"/>
  <c r="AF112" i="23"/>
  <c r="AE112" i="23"/>
  <c r="AD112" i="23"/>
  <c r="AC112" i="23"/>
  <c r="AB112" i="23"/>
  <c r="AA112" i="23"/>
  <c r="Z112" i="23"/>
  <c r="Y112" i="23"/>
  <c r="X112" i="23"/>
  <c r="W112" i="23"/>
  <c r="V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X111" i="23"/>
  <c r="W111" i="23"/>
  <c r="V110" i="23"/>
  <c r="AP110" i="23"/>
  <c r="AO110" i="23"/>
  <c r="AN110" i="23"/>
  <c r="AM110" i="23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X110" i="23"/>
  <c r="W110" i="23"/>
  <c r="V109" i="23"/>
  <c r="AP109" i="23"/>
  <c r="AO109" i="23"/>
  <c r="AN109" i="23"/>
  <c r="AM109" i="23"/>
  <c r="AL109" i="23"/>
  <c r="AK109" i="23"/>
  <c r="AJ109" i="23"/>
  <c r="AI109" i="23"/>
  <c r="AH109" i="23"/>
  <c r="AG109" i="23"/>
  <c r="AF109" i="23"/>
  <c r="AE109" i="23"/>
  <c r="AD109" i="23"/>
  <c r="AC109" i="23"/>
  <c r="AB109" i="23"/>
  <c r="AA109" i="23"/>
  <c r="Z109" i="23"/>
  <c r="Y109" i="23"/>
  <c r="X109" i="23"/>
  <c r="W109" i="23"/>
  <c r="V108" i="23"/>
  <c r="AP108" i="23"/>
  <c r="AO108" i="23"/>
  <c r="AN108" i="23"/>
  <c r="AM108" i="23"/>
  <c r="AL108" i="23"/>
  <c r="AK108" i="23"/>
  <c r="AJ108" i="23"/>
  <c r="AI108" i="23"/>
  <c r="AH108" i="23"/>
  <c r="AG108" i="23"/>
  <c r="AF108" i="23"/>
  <c r="AE108" i="23"/>
  <c r="AD108" i="23"/>
  <c r="AC108" i="23"/>
  <c r="AB108" i="23"/>
  <c r="AA108" i="23"/>
  <c r="Z108" i="23"/>
  <c r="Y108" i="23"/>
  <c r="X108" i="23"/>
  <c r="W108" i="23"/>
  <c r="V107" i="23"/>
  <c r="AP107" i="23"/>
  <c r="AO107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X107" i="23"/>
  <c r="W107" i="23"/>
  <c r="V106" i="23"/>
  <c r="AP106" i="23"/>
  <c r="AO106" i="23"/>
  <c r="AN106" i="23"/>
  <c r="AM106" i="23"/>
  <c r="AL106" i="23"/>
  <c r="AK106" i="23"/>
  <c r="AJ106" i="23"/>
  <c r="AI106" i="23"/>
  <c r="AH106" i="23"/>
  <c r="AG106" i="23"/>
  <c r="AF106" i="23"/>
  <c r="AE106" i="23"/>
  <c r="AD106" i="23"/>
  <c r="AC106" i="23"/>
  <c r="AB106" i="23"/>
  <c r="AA106" i="23"/>
  <c r="Z106" i="23"/>
  <c r="Y106" i="23"/>
  <c r="X106" i="23"/>
  <c r="W106" i="23"/>
  <c r="V105" i="23"/>
  <c r="AP105" i="23"/>
  <c r="AO105" i="23"/>
  <c r="AN105" i="23"/>
  <c r="AM105" i="23"/>
  <c r="AL105" i="23"/>
  <c r="AK105" i="23"/>
  <c r="AJ105" i="23"/>
  <c r="AI105" i="23"/>
  <c r="AH105" i="23"/>
  <c r="AG105" i="23"/>
  <c r="AF105" i="23"/>
  <c r="AE105" i="23"/>
  <c r="AD105" i="23"/>
  <c r="AC105" i="23"/>
  <c r="AB105" i="23"/>
  <c r="AA105" i="23"/>
  <c r="Z105" i="23"/>
  <c r="Y105" i="23"/>
  <c r="X105" i="23"/>
  <c r="W105" i="23"/>
  <c r="V104" i="23"/>
  <c r="AP104" i="23"/>
  <c r="AO104" i="23"/>
  <c r="AN104" i="23"/>
  <c r="AM104" i="23"/>
  <c r="AL104" i="23"/>
  <c r="AK104" i="23"/>
  <c r="AJ104" i="23"/>
  <c r="AI104" i="23"/>
  <c r="AH104" i="23"/>
  <c r="AG104" i="23"/>
  <c r="AF104" i="23"/>
  <c r="AE104" i="23"/>
  <c r="AD104" i="23"/>
  <c r="AC104" i="23"/>
  <c r="AB104" i="23"/>
  <c r="AA104" i="23"/>
  <c r="Z104" i="23"/>
  <c r="Y104" i="23"/>
  <c r="X104" i="23"/>
  <c r="W104" i="23"/>
  <c r="V103" i="23"/>
  <c r="AP103" i="23"/>
  <c r="AO103" i="23"/>
  <c r="AN103" i="23"/>
  <c r="AM103" i="23"/>
  <c r="AL103" i="23"/>
  <c r="AK103" i="23"/>
  <c r="AJ103" i="23"/>
  <c r="AI103" i="23"/>
  <c r="AH103" i="23"/>
  <c r="AG103" i="23"/>
  <c r="AF103" i="23"/>
  <c r="AE103" i="23"/>
  <c r="AD103" i="23"/>
  <c r="AC103" i="23"/>
  <c r="AB103" i="23"/>
  <c r="AA103" i="23"/>
  <c r="Z103" i="23"/>
  <c r="Y103" i="23"/>
  <c r="X103" i="23"/>
  <c r="W103" i="23"/>
  <c r="V102" i="23"/>
  <c r="AP102" i="23"/>
  <c r="AO102" i="23"/>
  <c r="AN102" i="23"/>
  <c r="AM102" i="23"/>
  <c r="AL102" i="23"/>
  <c r="AK102" i="23"/>
  <c r="AJ102" i="23"/>
  <c r="AI102" i="23"/>
  <c r="AH102" i="23"/>
  <c r="AG102" i="23"/>
  <c r="AF102" i="23"/>
  <c r="AE102" i="23"/>
  <c r="AD102" i="23"/>
  <c r="AC102" i="23"/>
  <c r="AB102" i="23"/>
  <c r="AA102" i="23"/>
  <c r="Z102" i="23"/>
  <c r="Y102" i="23"/>
  <c r="X102" i="23"/>
  <c r="W102" i="23"/>
  <c r="V101" i="23"/>
  <c r="AP101" i="23"/>
  <c r="AO101" i="23"/>
  <c r="AN101" i="23"/>
  <c r="AM101" i="23"/>
  <c r="AL101" i="23"/>
  <c r="AK101" i="23"/>
  <c r="AJ101" i="23"/>
  <c r="AI101" i="23"/>
  <c r="AH101" i="23"/>
  <c r="AG101" i="23"/>
  <c r="AF101" i="23"/>
  <c r="AE101" i="23"/>
  <c r="AD101" i="23"/>
  <c r="AC101" i="23"/>
  <c r="AB101" i="23"/>
  <c r="AA101" i="23"/>
  <c r="Z101" i="23"/>
  <c r="Y101" i="23"/>
  <c r="X101" i="23"/>
  <c r="W101" i="23"/>
  <c r="V100" i="23"/>
  <c r="AP100" i="23"/>
  <c r="AO100" i="23"/>
  <c r="AN100" i="23"/>
  <c r="AM100" i="23"/>
  <c r="AL100" i="23"/>
  <c r="AK100" i="23"/>
  <c r="AJ100" i="23"/>
  <c r="AI100" i="23"/>
  <c r="AH100" i="23"/>
  <c r="AG100" i="23"/>
  <c r="AF100" i="23"/>
  <c r="AE100" i="23"/>
  <c r="AD100" i="23"/>
  <c r="AC100" i="23"/>
  <c r="AB100" i="23"/>
  <c r="AA100" i="23"/>
  <c r="Z100" i="23"/>
  <c r="Y100" i="23"/>
  <c r="X100" i="23"/>
  <c r="W100" i="23"/>
  <c r="V99" i="23"/>
  <c r="AP99" i="23"/>
  <c r="AO99" i="23"/>
  <c r="AN99" i="23"/>
  <c r="AM99" i="23"/>
  <c r="AL99" i="23"/>
  <c r="AK99" i="23"/>
  <c r="AJ99" i="23"/>
  <c r="AI99" i="23"/>
  <c r="AH99" i="23"/>
  <c r="AG99" i="23"/>
  <c r="AF99" i="23"/>
  <c r="AE99" i="23"/>
  <c r="AD99" i="23"/>
  <c r="AC99" i="23"/>
  <c r="AB99" i="23"/>
  <c r="AA99" i="23"/>
  <c r="Z99" i="23"/>
  <c r="Y99" i="23"/>
  <c r="X99" i="23"/>
  <c r="W99" i="23"/>
  <c r="V98" i="23"/>
  <c r="AP98" i="23"/>
  <c r="AO98" i="23"/>
  <c r="AN98" i="23"/>
  <c r="AM98" i="23"/>
  <c r="AL98" i="23"/>
  <c r="AK98" i="23"/>
  <c r="AJ98" i="23"/>
  <c r="AI98" i="23"/>
  <c r="AH98" i="23"/>
  <c r="AG98" i="23"/>
  <c r="AF98" i="23"/>
  <c r="AE98" i="23"/>
  <c r="AD98" i="23"/>
  <c r="AC98" i="23"/>
  <c r="AB98" i="23"/>
  <c r="AA98" i="23"/>
  <c r="Z98" i="23"/>
  <c r="Y98" i="23"/>
  <c r="X98" i="23"/>
  <c r="W98" i="23"/>
  <c r="V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X97" i="23"/>
  <c r="W97" i="23"/>
  <c r="V96" i="23"/>
  <c r="AP96" i="23"/>
  <c r="AO96" i="23"/>
  <c r="AN96" i="23"/>
  <c r="AM96" i="23"/>
  <c r="AL96" i="23"/>
  <c r="AK96" i="23"/>
  <c r="AJ96" i="23"/>
  <c r="AI96" i="23"/>
  <c r="AH96" i="23"/>
  <c r="AG96" i="23"/>
  <c r="AF96" i="23"/>
  <c r="AE96" i="23"/>
  <c r="AD96" i="23"/>
  <c r="AC96" i="23"/>
  <c r="AB96" i="23"/>
  <c r="AA96" i="23"/>
  <c r="Z96" i="23"/>
  <c r="Y96" i="23"/>
  <c r="X96" i="23"/>
  <c r="W96" i="23"/>
  <c r="V95" i="23"/>
  <c r="AP95" i="23"/>
  <c r="AO95" i="23"/>
  <c r="AN95" i="23"/>
  <c r="AM95" i="23"/>
  <c r="AL95" i="23"/>
  <c r="AK95" i="23"/>
  <c r="AJ95" i="23"/>
  <c r="AI95" i="23"/>
  <c r="AH95" i="23"/>
  <c r="AG95" i="23"/>
  <c r="AF95" i="23"/>
  <c r="AE95" i="23"/>
  <c r="AD95" i="23"/>
  <c r="AC95" i="23"/>
  <c r="AB95" i="23"/>
  <c r="AA95" i="23"/>
  <c r="Z95" i="23"/>
  <c r="Y95" i="23"/>
  <c r="X95" i="23"/>
  <c r="W95" i="23"/>
  <c r="V94" i="23"/>
  <c r="AP94" i="23"/>
  <c r="AO94" i="23"/>
  <c r="AN94" i="23"/>
  <c r="AM94" i="23"/>
  <c r="AL94" i="23"/>
  <c r="AK94" i="23"/>
  <c r="AJ94" i="23"/>
  <c r="AI94" i="23"/>
  <c r="AH94" i="23"/>
  <c r="AG94" i="23"/>
  <c r="AF94" i="23"/>
  <c r="AE94" i="23"/>
  <c r="AD94" i="23"/>
  <c r="AC94" i="23"/>
  <c r="AB94" i="23"/>
  <c r="AA94" i="23"/>
  <c r="Z94" i="23"/>
  <c r="Y94" i="23"/>
  <c r="X94" i="23"/>
  <c r="W94" i="23"/>
  <c r="V93" i="23"/>
  <c r="AP93" i="23"/>
  <c r="AO93" i="23"/>
  <c r="AN93" i="23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2" i="23"/>
  <c r="AP92" i="23"/>
  <c r="AO92" i="23"/>
  <c r="AN92" i="23"/>
  <c r="AM92" i="23"/>
  <c r="AL92" i="23"/>
  <c r="AK92" i="23"/>
  <c r="AJ92" i="23"/>
  <c r="AI92" i="23"/>
  <c r="AH92" i="23"/>
  <c r="AG92" i="23"/>
  <c r="AF92" i="23"/>
  <c r="AE92" i="23"/>
  <c r="AD92" i="23"/>
  <c r="AC92" i="23"/>
  <c r="AB92" i="23"/>
  <c r="AA92" i="23"/>
  <c r="Z92" i="23"/>
  <c r="Y92" i="23"/>
  <c r="X92" i="23"/>
  <c r="W92" i="23"/>
  <c r="V91" i="23"/>
  <c r="AP91" i="23"/>
  <c r="AO91" i="23"/>
  <c r="AN91" i="23"/>
  <c r="AM91" i="23"/>
  <c r="AL91" i="23"/>
  <c r="AK91" i="23"/>
  <c r="AJ91" i="23"/>
  <c r="AI91" i="23"/>
  <c r="AH91" i="23"/>
  <c r="AG91" i="23"/>
  <c r="AF91" i="23"/>
  <c r="AE91" i="23"/>
  <c r="AD91" i="23"/>
  <c r="AC91" i="23"/>
  <c r="AB91" i="23"/>
  <c r="AA91" i="23"/>
  <c r="Z91" i="23"/>
  <c r="Y91" i="23"/>
  <c r="X91" i="23"/>
  <c r="W91" i="23"/>
  <c r="V90" i="23"/>
  <c r="AP90" i="23"/>
  <c r="AO90" i="23"/>
  <c r="AN90" i="23"/>
  <c r="AM90" i="23"/>
  <c r="AL90" i="23"/>
  <c r="AK90" i="23"/>
  <c r="AJ90" i="23"/>
  <c r="AI90" i="23"/>
  <c r="AH90" i="23"/>
  <c r="AG90" i="23"/>
  <c r="AF90" i="23"/>
  <c r="AE90" i="23"/>
  <c r="AD90" i="23"/>
  <c r="AC90" i="23"/>
  <c r="AB90" i="23"/>
  <c r="AA90" i="23"/>
  <c r="Z90" i="23"/>
  <c r="Y90" i="23"/>
  <c r="X90" i="23"/>
  <c r="W90" i="23"/>
  <c r="V89" i="23"/>
  <c r="AP89" i="23"/>
  <c r="AO89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X89" i="23"/>
  <c r="W89" i="23"/>
  <c r="V88" i="23"/>
  <c r="AP88" i="23"/>
  <c r="AO88" i="23"/>
  <c r="AN88" i="23"/>
  <c r="AM88" i="23"/>
  <c r="AL88" i="23"/>
  <c r="AK88" i="23"/>
  <c r="AJ88" i="23"/>
  <c r="AI88" i="23"/>
  <c r="AH88" i="23"/>
  <c r="AG88" i="23"/>
  <c r="AF88" i="23"/>
  <c r="AE88" i="23"/>
  <c r="AD88" i="23"/>
  <c r="AC88" i="23"/>
  <c r="AB88" i="23"/>
  <c r="AA88" i="23"/>
  <c r="Z88" i="23"/>
  <c r="Y88" i="23"/>
  <c r="X88" i="23"/>
  <c r="W88" i="23"/>
  <c r="V87" i="23"/>
  <c r="AP87" i="23"/>
  <c r="AO87" i="23"/>
  <c r="AN87" i="23"/>
  <c r="AM87" i="23"/>
  <c r="AL87" i="23"/>
  <c r="AK87" i="23"/>
  <c r="AJ87" i="23"/>
  <c r="AI87" i="23"/>
  <c r="AH87" i="23"/>
  <c r="AG87" i="23"/>
  <c r="AF87" i="23"/>
  <c r="AE87" i="23"/>
  <c r="AD87" i="23"/>
  <c r="AC87" i="23"/>
  <c r="AB87" i="23"/>
  <c r="AA87" i="23"/>
  <c r="Z87" i="23"/>
  <c r="Y87" i="23"/>
  <c r="X87" i="23"/>
  <c r="W87" i="23"/>
  <c r="V86" i="23"/>
  <c r="AP86" i="23"/>
  <c r="AO86" i="23"/>
  <c r="AN86" i="23"/>
  <c r="AM86" i="23"/>
  <c r="AL86" i="23"/>
  <c r="AK86" i="23"/>
  <c r="AJ86" i="23"/>
  <c r="AI86" i="23"/>
  <c r="AH86" i="23"/>
  <c r="AG86" i="23"/>
  <c r="AF86" i="23"/>
  <c r="AE86" i="23"/>
  <c r="AD86" i="23"/>
  <c r="AC86" i="23"/>
  <c r="AB86" i="23"/>
  <c r="AA86" i="23"/>
  <c r="Z86" i="23"/>
  <c r="Y86" i="23"/>
  <c r="X86" i="23"/>
  <c r="W86" i="23"/>
  <c r="V85" i="23"/>
  <c r="AP85" i="23"/>
  <c r="AO85" i="23"/>
  <c r="AN85" i="23"/>
  <c r="AM85" i="23"/>
  <c r="AL85" i="23"/>
  <c r="AK85" i="23"/>
  <c r="AJ85" i="23"/>
  <c r="AI85" i="23"/>
  <c r="AH85" i="23"/>
  <c r="AG85" i="23"/>
  <c r="AF85" i="23"/>
  <c r="AE85" i="23"/>
  <c r="AD85" i="23"/>
  <c r="AC85" i="23"/>
  <c r="AB85" i="23"/>
  <c r="AA85" i="23"/>
  <c r="Z85" i="23"/>
  <c r="Y85" i="23"/>
  <c r="X85" i="23"/>
  <c r="W85" i="23"/>
  <c r="V84" i="23"/>
  <c r="AP84" i="23"/>
  <c r="AO84" i="23"/>
  <c r="AN84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3" i="23"/>
  <c r="AP83" i="23"/>
  <c r="AO83" i="23"/>
  <c r="AN83" i="23"/>
  <c r="AM83" i="23"/>
  <c r="AL83" i="23"/>
  <c r="AK83" i="23"/>
  <c r="AJ83" i="23"/>
  <c r="AI83" i="23"/>
  <c r="AH83" i="23"/>
  <c r="AG83" i="23"/>
  <c r="AF83" i="23"/>
  <c r="AE83" i="23"/>
  <c r="AD83" i="23"/>
  <c r="AC83" i="23"/>
  <c r="AB83" i="23"/>
  <c r="AA83" i="23"/>
  <c r="Z83" i="23"/>
  <c r="Y83" i="23"/>
  <c r="X83" i="23"/>
  <c r="W83" i="23"/>
  <c r="V82" i="23"/>
  <c r="AP82" i="23"/>
  <c r="AO82" i="23"/>
  <c r="AN82" i="23"/>
  <c r="AM82" i="23"/>
  <c r="AL82" i="23"/>
  <c r="AK82" i="23"/>
  <c r="AJ82" i="23"/>
  <c r="AI82" i="23"/>
  <c r="AH82" i="23"/>
  <c r="AG82" i="23"/>
  <c r="AF82" i="23"/>
  <c r="AE82" i="23"/>
  <c r="AD82" i="23"/>
  <c r="AC82" i="23"/>
  <c r="AB82" i="23"/>
  <c r="AA82" i="23"/>
  <c r="Z82" i="23"/>
  <c r="Y82" i="23"/>
  <c r="X82" i="23"/>
  <c r="W82" i="23"/>
  <c r="V81" i="23"/>
  <c r="AP81" i="23"/>
  <c r="AO81" i="23"/>
  <c r="AN81" i="23"/>
  <c r="AM81" i="23"/>
  <c r="AL81" i="23"/>
  <c r="AK81" i="23"/>
  <c r="AJ81" i="23"/>
  <c r="AI81" i="23"/>
  <c r="AH81" i="23"/>
  <c r="AG81" i="23"/>
  <c r="AF81" i="23"/>
  <c r="AE81" i="23"/>
  <c r="AD81" i="23"/>
  <c r="AC81" i="23"/>
  <c r="AB81" i="23"/>
  <c r="AA81" i="23"/>
  <c r="Z81" i="23"/>
  <c r="Y81" i="23"/>
  <c r="X81" i="23"/>
  <c r="W81" i="23"/>
  <c r="V80" i="23"/>
  <c r="AP80" i="23"/>
  <c r="AO80" i="23"/>
  <c r="AN80" i="23"/>
  <c r="AM80" i="23"/>
  <c r="AL80" i="23"/>
  <c r="AK80" i="23"/>
  <c r="AJ80" i="23"/>
  <c r="AI80" i="23"/>
  <c r="AH80" i="23"/>
  <c r="AG80" i="23"/>
  <c r="AF80" i="23"/>
  <c r="AE80" i="23"/>
  <c r="AD80" i="23"/>
  <c r="AC80" i="23"/>
  <c r="AB80" i="23"/>
  <c r="AA80" i="23"/>
  <c r="Z80" i="23"/>
  <c r="Y80" i="23"/>
  <c r="X80" i="23"/>
  <c r="W80" i="23"/>
  <c r="V79" i="23"/>
  <c r="AP79" i="23"/>
  <c r="AO79" i="23"/>
  <c r="AN79" i="23"/>
  <c r="AM79" i="23"/>
  <c r="AL79" i="23"/>
  <c r="AK79" i="23"/>
  <c r="AJ79" i="23"/>
  <c r="AI79" i="23"/>
  <c r="AH79" i="23"/>
  <c r="AG79" i="23"/>
  <c r="AF79" i="23"/>
  <c r="AE79" i="23"/>
  <c r="AD79" i="23"/>
  <c r="AC79" i="23"/>
  <c r="AB79" i="23"/>
  <c r="AA79" i="23"/>
  <c r="Z79" i="23"/>
  <c r="Y79" i="23"/>
  <c r="X79" i="23"/>
  <c r="W79" i="23"/>
  <c r="V78" i="23"/>
  <c r="AP78" i="23"/>
  <c r="AO78" i="23"/>
  <c r="AN78" i="23"/>
  <c r="AM78" i="23"/>
  <c r="AL78" i="23"/>
  <c r="AK78" i="23"/>
  <c r="AJ78" i="23"/>
  <c r="AI78" i="23"/>
  <c r="AH78" i="23"/>
  <c r="AG78" i="23"/>
  <c r="AF78" i="23"/>
  <c r="AE78" i="23"/>
  <c r="AD78" i="23"/>
  <c r="AC78" i="23"/>
  <c r="AB78" i="23"/>
  <c r="AA78" i="23"/>
  <c r="Z78" i="23"/>
  <c r="Y78" i="23"/>
  <c r="X78" i="23"/>
  <c r="W78" i="23"/>
  <c r="V77" i="23"/>
  <c r="AP77" i="23"/>
  <c r="AO77" i="23"/>
  <c r="AN77" i="23"/>
  <c r="AM77" i="23"/>
  <c r="AL77" i="23"/>
  <c r="AK77" i="23"/>
  <c r="AJ77" i="23"/>
  <c r="AI77" i="23"/>
  <c r="AH77" i="23"/>
  <c r="AG77" i="23"/>
  <c r="AF77" i="23"/>
  <c r="AE77" i="23"/>
  <c r="AD77" i="23"/>
  <c r="AC77" i="23"/>
  <c r="AB77" i="23"/>
  <c r="AA77" i="23"/>
  <c r="Z77" i="23"/>
  <c r="Y77" i="23"/>
  <c r="X77" i="23"/>
  <c r="W77" i="23"/>
  <c r="V76" i="23"/>
  <c r="AP76" i="23"/>
  <c r="AO76" i="23"/>
  <c r="AN76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5" i="23"/>
  <c r="AP75" i="23"/>
  <c r="AO75" i="23"/>
  <c r="AN75" i="23"/>
  <c r="AM75" i="23"/>
  <c r="AL75" i="23"/>
  <c r="AK75" i="23"/>
  <c r="AJ75" i="23"/>
  <c r="AI75" i="23"/>
  <c r="AH75" i="23"/>
  <c r="AG75" i="23"/>
  <c r="AF75" i="23"/>
  <c r="AE75" i="23"/>
  <c r="AD75" i="23"/>
  <c r="AC75" i="23"/>
  <c r="AB75" i="23"/>
  <c r="AA75" i="23"/>
  <c r="Z75" i="23"/>
  <c r="Y75" i="23"/>
  <c r="X75" i="23"/>
  <c r="W75" i="23"/>
  <c r="V74" i="23"/>
  <c r="AP74" i="23"/>
  <c r="AO74" i="23"/>
  <c r="AN74" i="23"/>
  <c r="AM74" i="23"/>
  <c r="AL74" i="23"/>
  <c r="AK74" i="23"/>
  <c r="AJ74" i="23"/>
  <c r="AI74" i="23"/>
  <c r="AH74" i="23"/>
  <c r="AG74" i="23"/>
  <c r="AF74" i="23"/>
  <c r="AE74" i="23"/>
  <c r="AD74" i="23"/>
  <c r="AC74" i="23"/>
  <c r="AB74" i="23"/>
  <c r="AA74" i="23"/>
  <c r="Z74" i="23"/>
  <c r="Y74" i="23"/>
  <c r="X74" i="23"/>
  <c r="W74" i="23"/>
  <c r="V73" i="23"/>
  <c r="AP73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2" i="23"/>
  <c r="AP72" i="23"/>
  <c r="AO72" i="23"/>
  <c r="AN72" i="23"/>
  <c r="AM72" i="23"/>
  <c r="AL72" i="23"/>
  <c r="AK72" i="23"/>
  <c r="AJ72" i="23"/>
  <c r="AI72" i="23"/>
  <c r="AH72" i="23"/>
  <c r="AG72" i="23"/>
  <c r="AF72" i="23"/>
  <c r="AE72" i="23"/>
  <c r="AD72" i="23"/>
  <c r="AC72" i="23"/>
  <c r="AB72" i="23"/>
  <c r="AA72" i="23"/>
  <c r="Z72" i="23"/>
  <c r="Y72" i="23"/>
  <c r="X72" i="23"/>
  <c r="W72" i="23"/>
  <c r="V71" i="23"/>
  <c r="AP71" i="23"/>
  <c r="AO71" i="23"/>
  <c r="AN71" i="23"/>
  <c r="AM71" i="23"/>
  <c r="AL71" i="23"/>
  <c r="AK71" i="23"/>
  <c r="AJ71" i="23"/>
  <c r="AI71" i="23"/>
  <c r="AH71" i="23"/>
  <c r="AG71" i="23"/>
  <c r="AF71" i="23"/>
  <c r="AE71" i="23"/>
  <c r="AD71" i="23"/>
  <c r="AC71" i="23"/>
  <c r="AB71" i="23"/>
  <c r="AA71" i="23"/>
  <c r="Z71" i="23"/>
  <c r="Y71" i="23"/>
  <c r="X71" i="23"/>
  <c r="W71" i="23"/>
  <c r="V70" i="23"/>
  <c r="AP70" i="23"/>
  <c r="AO70" i="23"/>
  <c r="AN70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69" i="23"/>
  <c r="AP69" i="23"/>
  <c r="AO69" i="23"/>
  <c r="AN69" i="23"/>
  <c r="AM69" i="23"/>
  <c r="AL69" i="23"/>
  <c r="AK69" i="23"/>
  <c r="AJ69" i="23"/>
  <c r="AI69" i="23"/>
  <c r="AH69" i="23"/>
  <c r="AG69" i="23"/>
  <c r="AF69" i="23"/>
  <c r="AE69" i="23"/>
  <c r="AD69" i="23"/>
  <c r="AC69" i="23"/>
  <c r="AB69" i="23"/>
  <c r="AA69" i="23"/>
  <c r="Z69" i="23"/>
  <c r="Y69" i="23"/>
  <c r="X69" i="23"/>
  <c r="W69" i="23"/>
  <c r="V68" i="23"/>
  <c r="AP68" i="23"/>
  <c r="AO68" i="23"/>
  <c r="AN68" i="23"/>
  <c r="AM68" i="23"/>
  <c r="AL68" i="23"/>
  <c r="AK68" i="23"/>
  <c r="AJ68" i="23"/>
  <c r="AI68" i="23"/>
  <c r="AH68" i="23"/>
  <c r="AG68" i="23"/>
  <c r="AF68" i="23"/>
  <c r="AE68" i="23"/>
  <c r="AD68" i="23"/>
  <c r="AC68" i="23"/>
  <c r="AB68" i="23"/>
  <c r="AA68" i="23"/>
  <c r="Z68" i="23"/>
  <c r="Y68" i="23"/>
  <c r="X68" i="23"/>
  <c r="W68" i="23"/>
  <c r="V67" i="23"/>
  <c r="AP67" i="23"/>
  <c r="AO67" i="23"/>
  <c r="AN67" i="23"/>
  <c r="AM67" i="23"/>
  <c r="AL67" i="23"/>
  <c r="AK67" i="23"/>
  <c r="AJ67" i="23"/>
  <c r="AI67" i="23"/>
  <c r="AH67" i="23"/>
  <c r="AG67" i="23"/>
  <c r="AF67" i="23"/>
  <c r="AE67" i="23"/>
  <c r="AD67" i="23"/>
  <c r="AC67" i="23"/>
  <c r="AB67" i="23"/>
  <c r="AA67" i="23"/>
  <c r="Z67" i="23"/>
  <c r="Y67" i="23"/>
  <c r="X67" i="23"/>
  <c r="W67" i="23"/>
  <c r="V66" i="23"/>
  <c r="AP66" i="23"/>
  <c r="AO66" i="23"/>
  <c r="AN66" i="23"/>
  <c r="AM66" i="23"/>
  <c r="AL66" i="23"/>
  <c r="AK66" i="23"/>
  <c r="AJ66" i="23"/>
  <c r="AI66" i="23"/>
  <c r="AH66" i="23"/>
  <c r="AG66" i="23"/>
  <c r="AF66" i="23"/>
  <c r="AE66" i="23"/>
  <c r="AD66" i="23"/>
  <c r="AC66" i="23"/>
  <c r="AB66" i="23"/>
  <c r="AA66" i="23"/>
  <c r="Z66" i="23"/>
  <c r="Y66" i="23"/>
  <c r="X66" i="23"/>
  <c r="W66" i="23"/>
  <c r="V65" i="23"/>
  <c r="AP65" i="23"/>
  <c r="AO65" i="23"/>
  <c r="AN65" i="23"/>
  <c r="AM65" i="23"/>
  <c r="AL65" i="23"/>
  <c r="AK65" i="23"/>
  <c r="AJ65" i="23"/>
  <c r="AI65" i="23"/>
  <c r="AH65" i="23"/>
  <c r="AG65" i="23"/>
  <c r="AF65" i="23"/>
  <c r="AE65" i="23"/>
  <c r="AD65" i="23"/>
  <c r="AC65" i="23"/>
  <c r="AB65" i="23"/>
  <c r="AA65" i="23"/>
  <c r="Z65" i="23"/>
  <c r="Y65" i="23"/>
  <c r="X65" i="23"/>
  <c r="W65" i="23"/>
  <c r="V64" i="23"/>
  <c r="AP64" i="23"/>
  <c r="AO64" i="23"/>
  <c r="AN64" i="23"/>
  <c r="AM64" i="23"/>
  <c r="AL64" i="23"/>
  <c r="AK64" i="23"/>
  <c r="AJ64" i="23"/>
  <c r="AI64" i="23"/>
  <c r="AH64" i="23"/>
  <c r="AG64" i="23"/>
  <c r="AF64" i="23"/>
  <c r="AE64" i="23"/>
  <c r="AD64" i="23"/>
  <c r="AC64" i="23"/>
  <c r="AB64" i="23"/>
  <c r="AA64" i="23"/>
  <c r="Z64" i="23"/>
  <c r="Y64" i="23"/>
  <c r="X64" i="23"/>
  <c r="W64" i="23"/>
  <c r="V63" i="23"/>
  <c r="AP63" i="23"/>
  <c r="AO63" i="23"/>
  <c r="AN63" i="23"/>
  <c r="AM63" i="23"/>
  <c r="AL63" i="23"/>
  <c r="AK63" i="23"/>
  <c r="AJ63" i="23"/>
  <c r="AI63" i="23"/>
  <c r="AH63" i="23"/>
  <c r="AG63" i="23"/>
  <c r="AF63" i="23"/>
  <c r="AE63" i="23"/>
  <c r="AD63" i="23"/>
  <c r="AC63" i="23"/>
  <c r="AB63" i="23"/>
  <c r="AA63" i="23"/>
  <c r="Z63" i="23"/>
  <c r="Y63" i="23"/>
  <c r="X63" i="23"/>
  <c r="W63" i="23"/>
  <c r="V62" i="23"/>
  <c r="AP62" i="23"/>
  <c r="AO62" i="23"/>
  <c r="AN62" i="23"/>
  <c r="AM62" i="23"/>
  <c r="AL62" i="23"/>
  <c r="AK62" i="23"/>
  <c r="AJ62" i="23"/>
  <c r="AI62" i="23"/>
  <c r="AH62" i="23"/>
  <c r="AG62" i="23"/>
  <c r="AF62" i="23"/>
  <c r="AE62" i="23"/>
  <c r="AD62" i="23"/>
  <c r="AC62" i="23"/>
  <c r="AB62" i="23"/>
  <c r="AA62" i="23"/>
  <c r="Z62" i="23"/>
  <c r="Y62" i="23"/>
  <c r="X62" i="23"/>
  <c r="W62" i="23"/>
  <c r="V61" i="23"/>
  <c r="AP61" i="23"/>
  <c r="AO61" i="23"/>
  <c r="AN61" i="23"/>
  <c r="AM61" i="23"/>
  <c r="AL61" i="23"/>
  <c r="AK61" i="23"/>
  <c r="AJ61" i="23"/>
  <c r="AI61" i="23"/>
  <c r="AH61" i="23"/>
  <c r="AG61" i="23"/>
  <c r="AF61" i="23"/>
  <c r="AE61" i="23"/>
  <c r="AD61" i="23"/>
  <c r="AC61" i="23"/>
  <c r="AB61" i="23"/>
  <c r="AA61" i="23"/>
  <c r="Z61" i="23"/>
  <c r="Y61" i="23"/>
  <c r="X61" i="23"/>
  <c r="W61" i="23"/>
  <c r="V60" i="23"/>
  <c r="AP60" i="23"/>
  <c r="AO60" i="23"/>
  <c r="AN60" i="23"/>
  <c r="AM60" i="23"/>
  <c r="AL60" i="23"/>
  <c r="AK60" i="23"/>
  <c r="AJ60" i="23"/>
  <c r="AI60" i="23"/>
  <c r="AH60" i="23"/>
  <c r="AG60" i="23"/>
  <c r="AF60" i="23"/>
  <c r="AE60" i="23"/>
  <c r="AD60" i="23"/>
  <c r="AC60" i="23"/>
  <c r="AB60" i="23"/>
  <c r="AA60" i="23"/>
  <c r="Z60" i="23"/>
  <c r="Y60" i="23"/>
  <c r="X60" i="23"/>
  <c r="W60" i="23"/>
  <c r="V59" i="23"/>
  <c r="AP59" i="23"/>
  <c r="AO59" i="23"/>
  <c r="AN59" i="23"/>
  <c r="AM59" i="23"/>
  <c r="AL59" i="23"/>
  <c r="AK59" i="23"/>
  <c r="AJ59" i="23"/>
  <c r="AI59" i="23"/>
  <c r="AH59" i="23"/>
  <c r="AG59" i="23"/>
  <c r="AF59" i="23"/>
  <c r="AE59" i="23"/>
  <c r="AD59" i="23"/>
  <c r="AC59" i="23"/>
  <c r="AB59" i="23"/>
  <c r="AA59" i="23"/>
  <c r="Z59" i="23"/>
  <c r="Y59" i="23"/>
  <c r="X59" i="23"/>
  <c r="W59" i="23"/>
  <c r="V58" i="23"/>
  <c r="AP58" i="23"/>
  <c r="AO58" i="23"/>
  <c r="AN58" i="23"/>
  <c r="AM58" i="23"/>
  <c r="AL58" i="23"/>
  <c r="AK58" i="23"/>
  <c r="AJ58" i="23"/>
  <c r="AI58" i="23"/>
  <c r="AH58" i="23"/>
  <c r="AG58" i="23"/>
  <c r="AF58" i="23"/>
  <c r="AE58" i="23"/>
  <c r="AD58" i="23"/>
  <c r="AC58" i="23"/>
  <c r="AB58" i="23"/>
  <c r="AA58" i="23"/>
  <c r="Z58" i="23"/>
  <c r="Y58" i="23"/>
  <c r="X58" i="23"/>
  <c r="W58" i="23"/>
  <c r="V57" i="23"/>
  <c r="AP57" i="23"/>
  <c r="AO57" i="23"/>
  <c r="AN57" i="23"/>
  <c r="AM57" i="23"/>
  <c r="AL57" i="23"/>
  <c r="AK57" i="23"/>
  <c r="AJ57" i="23"/>
  <c r="AI57" i="23"/>
  <c r="AH57" i="23"/>
  <c r="AG57" i="23"/>
  <c r="AF57" i="23"/>
  <c r="AE57" i="23"/>
  <c r="AD57" i="23"/>
  <c r="AC57" i="23"/>
  <c r="AB57" i="23"/>
  <c r="AA57" i="23"/>
  <c r="Z57" i="23"/>
  <c r="Y57" i="23"/>
  <c r="X57" i="23"/>
  <c r="W57" i="23"/>
  <c r="V56" i="23"/>
  <c r="AP56" i="23"/>
  <c r="AO56" i="23"/>
  <c r="AN56" i="23"/>
  <c r="AM56" i="23"/>
  <c r="AL56" i="23"/>
  <c r="AK56" i="23"/>
  <c r="AJ56" i="23"/>
  <c r="AI56" i="23"/>
  <c r="AH56" i="23"/>
  <c r="AG56" i="23"/>
  <c r="AF56" i="23"/>
  <c r="AE56" i="23"/>
  <c r="AD56" i="23"/>
  <c r="AC56" i="23"/>
  <c r="AB56" i="23"/>
  <c r="AA56" i="23"/>
  <c r="Z56" i="23"/>
  <c r="Y56" i="23"/>
  <c r="X56" i="23"/>
  <c r="W56" i="23"/>
  <c r="V55" i="23"/>
  <c r="AP55" i="23"/>
  <c r="AO55" i="23"/>
  <c r="AN55" i="23"/>
  <c r="AM55" i="23"/>
  <c r="AL55" i="23"/>
  <c r="AK55" i="23"/>
  <c r="AJ55" i="23"/>
  <c r="AI55" i="23"/>
  <c r="AH55" i="23"/>
  <c r="AG55" i="23"/>
  <c r="AF55" i="23"/>
  <c r="AE55" i="23"/>
  <c r="AD55" i="23"/>
  <c r="AC55" i="23"/>
  <c r="AB55" i="23"/>
  <c r="AA55" i="23"/>
  <c r="Z55" i="23"/>
  <c r="Y55" i="23"/>
  <c r="X55" i="23"/>
  <c r="W55" i="23"/>
  <c r="V54" i="23"/>
  <c r="AP54" i="23"/>
  <c r="AO54" i="23"/>
  <c r="AN54" i="23"/>
  <c r="AM54" i="23"/>
  <c r="AL54" i="23"/>
  <c r="AK54" i="23"/>
  <c r="AJ54" i="23"/>
  <c r="AI54" i="23"/>
  <c r="AH54" i="23"/>
  <c r="AG54" i="23"/>
  <c r="AF54" i="23"/>
  <c r="AE54" i="23"/>
  <c r="AD54" i="23"/>
  <c r="AC54" i="23"/>
  <c r="AB54" i="23"/>
  <c r="AA54" i="23"/>
  <c r="Z54" i="23"/>
  <c r="Y54" i="23"/>
  <c r="X54" i="23"/>
  <c r="W54" i="23"/>
  <c r="V53" i="23"/>
  <c r="AP53" i="23"/>
  <c r="AO53" i="23"/>
  <c r="AN53" i="23"/>
  <c r="AM53" i="23"/>
  <c r="AL53" i="23"/>
  <c r="AK53" i="23"/>
  <c r="AJ53" i="23"/>
  <c r="AI53" i="23"/>
  <c r="AH53" i="23"/>
  <c r="AG53" i="23"/>
  <c r="AF53" i="23"/>
  <c r="AE53" i="23"/>
  <c r="AD53" i="23"/>
  <c r="AC53" i="23"/>
  <c r="AB53" i="23"/>
  <c r="AA53" i="23"/>
  <c r="Z53" i="23"/>
  <c r="Y53" i="23"/>
  <c r="X53" i="23"/>
  <c r="W53" i="23"/>
  <c r="V52" i="23"/>
  <c r="AP52" i="23"/>
  <c r="AO52" i="23"/>
  <c r="AN52" i="23"/>
  <c r="AM52" i="23"/>
  <c r="AL52" i="23"/>
  <c r="AK52" i="23"/>
  <c r="AJ52" i="23"/>
  <c r="AI52" i="23"/>
  <c r="AH52" i="23"/>
  <c r="AG52" i="23"/>
  <c r="AF52" i="23"/>
  <c r="AE52" i="23"/>
  <c r="AD52" i="23"/>
  <c r="AC52" i="23"/>
  <c r="AB52" i="23"/>
  <c r="AA52" i="23"/>
  <c r="Z52" i="23"/>
  <c r="Y52" i="23"/>
  <c r="X52" i="23"/>
  <c r="W52" i="23"/>
  <c r="V51" i="23"/>
  <c r="AP51" i="23"/>
  <c r="AO51" i="23"/>
  <c r="AN51" i="23"/>
  <c r="AM51" i="23"/>
  <c r="AL51" i="23"/>
  <c r="AK51" i="23"/>
  <c r="AJ51" i="23"/>
  <c r="AI51" i="23"/>
  <c r="AH51" i="23"/>
  <c r="AG51" i="23"/>
  <c r="AF51" i="23"/>
  <c r="AE51" i="23"/>
  <c r="AD51" i="23"/>
  <c r="AC51" i="23"/>
  <c r="AB51" i="23"/>
  <c r="AA51" i="23"/>
  <c r="Z51" i="23"/>
  <c r="Y51" i="23"/>
  <c r="X51" i="23"/>
  <c r="W51" i="23"/>
  <c r="V50" i="23"/>
  <c r="AP50" i="23"/>
  <c r="AO50" i="23"/>
  <c r="AN50" i="23"/>
  <c r="AM50" i="23"/>
  <c r="AL50" i="23"/>
  <c r="AK50" i="23"/>
  <c r="AJ50" i="23"/>
  <c r="AI50" i="23"/>
  <c r="AH50" i="23"/>
  <c r="AG50" i="23"/>
  <c r="AF50" i="23"/>
  <c r="AE50" i="23"/>
  <c r="AD50" i="23"/>
  <c r="AC50" i="23"/>
  <c r="AB50" i="23"/>
  <c r="AA50" i="23"/>
  <c r="Z50" i="23"/>
  <c r="Y50" i="23"/>
  <c r="X50" i="23"/>
  <c r="W50" i="23"/>
  <c r="V49" i="23"/>
  <c r="AP49" i="23"/>
  <c r="AO49" i="23"/>
  <c r="AN49" i="23"/>
  <c r="AM49" i="23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8" i="23"/>
  <c r="AP48" i="23"/>
  <c r="AO48" i="23"/>
  <c r="AN48" i="23"/>
  <c r="AM48" i="23"/>
  <c r="AL48" i="23"/>
  <c r="AK48" i="23"/>
  <c r="AJ48" i="23"/>
  <c r="AI48" i="23"/>
  <c r="AH48" i="23"/>
  <c r="AG48" i="23"/>
  <c r="AF48" i="23"/>
  <c r="AE48" i="23"/>
  <c r="AD48" i="23"/>
  <c r="AC48" i="23"/>
  <c r="AB48" i="23"/>
  <c r="AA48" i="23"/>
  <c r="Z48" i="23"/>
  <c r="Y48" i="23"/>
  <c r="X48" i="23"/>
  <c r="W48" i="23"/>
  <c r="V47" i="23"/>
  <c r="AP47" i="23"/>
  <c r="AO47" i="23"/>
  <c r="AN47" i="23"/>
  <c r="AM47" i="23"/>
  <c r="AL47" i="23"/>
  <c r="AK47" i="23"/>
  <c r="AJ47" i="23"/>
  <c r="AI47" i="23"/>
  <c r="AH47" i="23"/>
  <c r="AG47" i="23"/>
  <c r="AF47" i="23"/>
  <c r="AE47" i="23"/>
  <c r="AD47" i="23"/>
  <c r="AC47" i="23"/>
  <c r="AB47" i="23"/>
  <c r="AA47" i="23"/>
  <c r="Z47" i="23"/>
  <c r="Y47" i="23"/>
  <c r="X47" i="23"/>
  <c r="W47" i="23"/>
  <c r="V46" i="23"/>
  <c r="AP46" i="23"/>
  <c r="AO46" i="23"/>
  <c r="AN46" i="23"/>
  <c r="AM46" i="23"/>
  <c r="AL46" i="23"/>
  <c r="AK46" i="23"/>
  <c r="AJ46" i="23"/>
  <c r="AI46" i="23"/>
  <c r="AH46" i="23"/>
  <c r="AG46" i="23"/>
  <c r="AF46" i="23"/>
  <c r="AE46" i="23"/>
  <c r="AD46" i="23"/>
  <c r="AC46" i="23"/>
  <c r="AB46" i="23"/>
  <c r="AA46" i="23"/>
  <c r="Z46" i="23"/>
  <c r="Y46" i="23"/>
  <c r="X46" i="23"/>
  <c r="W46" i="23"/>
  <c r="V45" i="23"/>
  <c r="AP45" i="23"/>
  <c r="AO45" i="23"/>
  <c r="AN45" i="23"/>
  <c r="AM45" i="23"/>
  <c r="AL45" i="23"/>
  <c r="AK45" i="23"/>
  <c r="AJ45" i="23"/>
  <c r="AI45" i="23"/>
  <c r="AH45" i="23"/>
  <c r="AG45" i="23"/>
  <c r="AF45" i="23"/>
  <c r="AE45" i="23"/>
  <c r="AD45" i="23"/>
  <c r="AC45" i="23"/>
  <c r="AB45" i="23"/>
  <c r="AA45" i="23"/>
  <c r="Z45" i="23"/>
  <c r="Y45" i="23"/>
  <c r="X45" i="23"/>
  <c r="W45" i="23"/>
  <c r="V44" i="23"/>
  <c r="AP44" i="23"/>
  <c r="AO44" i="23"/>
  <c r="AN44" i="23"/>
  <c r="AM44" i="23"/>
  <c r="AL44" i="23"/>
  <c r="AK44" i="23"/>
  <c r="AJ44" i="23"/>
  <c r="AI44" i="23"/>
  <c r="AH44" i="23"/>
  <c r="AG44" i="23"/>
  <c r="AF44" i="23"/>
  <c r="AE44" i="23"/>
  <c r="AD44" i="23"/>
  <c r="AC44" i="23"/>
  <c r="AB44" i="23"/>
  <c r="AA44" i="23"/>
  <c r="Z44" i="23"/>
  <c r="Y44" i="23"/>
  <c r="X44" i="23"/>
  <c r="W44" i="23"/>
  <c r="V43" i="23"/>
  <c r="AP43" i="23"/>
  <c r="AO43" i="23"/>
  <c r="AN43" i="23"/>
  <c r="AM43" i="23"/>
  <c r="AL43" i="23"/>
  <c r="AK43" i="23"/>
  <c r="AJ43" i="23"/>
  <c r="AI43" i="23"/>
  <c r="AH43" i="23"/>
  <c r="AG43" i="23"/>
  <c r="AF43" i="23"/>
  <c r="AE43" i="23"/>
  <c r="AD43" i="23"/>
  <c r="AC43" i="23"/>
  <c r="AB43" i="23"/>
  <c r="AA43" i="23"/>
  <c r="Z43" i="23"/>
  <c r="Y43" i="23"/>
  <c r="X43" i="23"/>
  <c r="W43" i="23"/>
  <c r="V42" i="23"/>
  <c r="AP42" i="23"/>
  <c r="AO42" i="23"/>
  <c r="AN42" i="23"/>
  <c r="AM42" i="23"/>
  <c r="AL42" i="23"/>
  <c r="AK42" i="23"/>
  <c r="AJ42" i="23"/>
  <c r="AI42" i="23"/>
  <c r="AH42" i="23"/>
  <c r="AG42" i="23"/>
  <c r="AF42" i="23"/>
  <c r="AE42" i="23"/>
  <c r="AD42" i="23"/>
  <c r="AC42" i="23"/>
  <c r="AB42" i="23"/>
  <c r="AA42" i="23"/>
  <c r="Z42" i="23"/>
  <c r="Y42" i="23"/>
  <c r="X42" i="23"/>
  <c r="W42" i="23"/>
  <c r="V41" i="23"/>
  <c r="AP41" i="23"/>
  <c r="AO41" i="23"/>
  <c r="AN41" i="23"/>
  <c r="AM41" i="23"/>
  <c r="AL41" i="23"/>
  <c r="AK41" i="23"/>
  <c r="AJ41" i="23"/>
  <c r="AI41" i="23"/>
  <c r="AH41" i="23"/>
  <c r="AG41" i="23"/>
  <c r="AF41" i="23"/>
  <c r="AE41" i="23"/>
  <c r="AD41" i="23"/>
  <c r="AC41" i="23"/>
  <c r="AB41" i="23"/>
  <c r="AA41" i="23"/>
  <c r="Z41" i="23"/>
  <c r="Y41" i="23"/>
  <c r="X41" i="23"/>
  <c r="W41" i="23"/>
  <c r="V40" i="23"/>
  <c r="AP40" i="23"/>
  <c r="AO40" i="23"/>
  <c r="AN40" i="23"/>
  <c r="AM40" i="23"/>
  <c r="AL40" i="23"/>
  <c r="AK40" i="23"/>
  <c r="AJ40" i="23"/>
  <c r="AI40" i="23"/>
  <c r="AH40" i="23"/>
  <c r="AG40" i="23"/>
  <c r="AF40" i="23"/>
  <c r="AE40" i="23"/>
  <c r="AD40" i="23"/>
  <c r="AC40" i="23"/>
  <c r="AB40" i="23"/>
  <c r="AA40" i="23"/>
  <c r="Z40" i="23"/>
  <c r="Y40" i="23"/>
  <c r="X40" i="23"/>
  <c r="W40" i="23"/>
  <c r="V39" i="23"/>
  <c r="AP39" i="23"/>
  <c r="AO39" i="23"/>
  <c r="AN39" i="23"/>
  <c r="AM39" i="23"/>
  <c r="AL39" i="23"/>
  <c r="AK39" i="23"/>
  <c r="AJ39" i="23"/>
  <c r="AI39" i="23"/>
  <c r="AH39" i="23"/>
  <c r="AG39" i="23"/>
  <c r="AF39" i="23"/>
  <c r="AE39" i="23"/>
  <c r="AD39" i="23"/>
  <c r="AC39" i="23"/>
  <c r="AB39" i="23"/>
  <c r="AA39" i="23"/>
  <c r="Z39" i="23"/>
  <c r="Y39" i="23"/>
  <c r="X39" i="23"/>
  <c r="W39" i="23"/>
  <c r="V38" i="23"/>
  <c r="AP38" i="23"/>
  <c r="AO38" i="23"/>
  <c r="AN38" i="23"/>
  <c r="AM38" i="23"/>
  <c r="AL38" i="23"/>
  <c r="AK38" i="23"/>
  <c r="AJ38" i="23"/>
  <c r="AI38" i="23"/>
  <c r="AH38" i="23"/>
  <c r="AG38" i="23"/>
  <c r="AF38" i="23"/>
  <c r="AE38" i="23"/>
  <c r="AD38" i="23"/>
  <c r="AC38" i="23"/>
  <c r="AB38" i="23"/>
  <c r="AA38" i="23"/>
  <c r="Z38" i="23"/>
  <c r="Y38" i="23"/>
  <c r="X38" i="23"/>
  <c r="W38" i="23"/>
  <c r="V37" i="23"/>
  <c r="AP37" i="23"/>
  <c r="AO37" i="23"/>
  <c r="AN37" i="23"/>
  <c r="AM37" i="23"/>
  <c r="AL37" i="23"/>
  <c r="AK37" i="23"/>
  <c r="AJ37" i="23"/>
  <c r="AI37" i="23"/>
  <c r="AH37" i="23"/>
  <c r="AG37" i="23"/>
  <c r="AF37" i="23"/>
  <c r="AE37" i="23"/>
  <c r="AD37" i="23"/>
  <c r="AC37" i="23"/>
  <c r="AB37" i="23"/>
  <c r="AA37" i="23"/>
  <c r="Z37" i="23"/>
  <c r="Y37" i="23"/>
  <c r="X37" i="23"/>
  <c r="W37" i="23"/>
  <c r="V36" i="23"/>
  <c r="AP36" i="23"/>
  <c r="AO36" i="23"/>
  <c r="AN36" i="23"/>
  <c r="AM36" i="23"/>
  <c r="AL36" i="23"/>
  <c r="AK36" i="23"/>
  <c r="AJ36" i="23"/>
  <c r="AI36" i="23"/>
  <c r="AH36" i="23"/>
  <c r="AG36" i="23"/>
  <c r="AF36" i="23"/>
  <c r="AE36" i="23"/>
  <c r="AD36" i="23"/>
  <c r="AC36" i="23"/>
  <c r="AB36" i="23"/>
  <c r="AA36" i="23"/>
  <c r="Z36" i="23"/>
  <c r="Y36" i="23"/>
  <c r="X36" i="23"/>
  <c r="W36" i="23"/>
  <c r="V35" i="23"/>
  <c r="AP35" i="23"/>
  <c r="AO35" i="23"/>
  <c r="AN35" i="23"/>
  <c r="AM35" i="23"/>
  <c r="AL35" i="23"/>
  <c r="AK35" i="23"/>
  <c r="AJ35" i="23"/>
  <c r="AI35" i="23"/>
  <c r="AH35" i="23"/>
  <c r="AG35" i="23"/>
  <c r="AF35" i="23"/>
  <c r="AE35" i="23"/>
  <c r="AD35" i="23"/>
  <c r="AC35" i="23"/>
  <c r="AB35" i="23"/>
  <c r="AA35" i="23"/>
  <c r="Z35" i="23"/>
  <c r="Y35" i="23"/>
  <c r="X35" i="23"/>
  <c r="W35" i="23"/>
  <c r="V34" i="23"/>
  <c r="AP34" i="23"/>
  <c r="AO34" i="23"/>
  <c r="AN34" i="23"/>
  <c r="AM34" i="23"/>
  <c r="AL34" i="23"/>
  <c r="AK34" i="23"/>
  <c r="AJ34" i="23"/>
  <c r="AI34" i="23"/>
  <c r="AH34" i="23"/>
  <c r="AG34" i="23"/>
  <c r="AF34" i="23"/>
  <c r="AE34" i="23"/>
  <c r="AD34" i="23"/>
  <c r="AC34" i="23"/>
  <c r="AB34" i="23"/>
  <c r="AA34" i="23"/>
  <c r="Z34" i="23"/>
  <c r="Y34" i="23"/>
  <c r="X34" i="23"/>
  <c r="W34" i="23"/>
  <c r="V33" i="23"/>
  <c r="AP33" i="23"/>
  <c r="AO33" i="23"/>
  <c r="AN33" i="23"/>
  <c r="AM33" i="23"/>
  <c r="AL33" i="23"/>
  <c r="AK33" i="23"/>
  <c r="AJ33" i="23"/>
  <c r="AI33" i="23"/>
  <c r="AH33" i="23"/>
  <c r="AG33" i="23"/>
  <c r="AF33" i="23"/>
  <c r="AE33" i="23"/>
  <c r="AD33" i="23"/>
  <c r="AC33" i="23"/>
  <c r="AB33" i="23"/>
  <c r="AA33" i="23"/>
  <c r="Z33" i="23"/>
  <c r="Y33" i="23"/>
  <c r="X33" i="23"/>
  <c r="W33" i="23"/>
  <c r="V32" i="23"/>
  <c r="AP32" i="23"/>
  <c r="AO32" i="23"/>
  <c r="AN32" i="23"/>
  <c r="AM32" i="23"/>
  <c r="AL32" i="23"/>
  <c r="AK32" i="23"/>
  <c r="AJ32" i="23"/>
  <c r="AI32" i="23"/>
  <c r="AH32" i="23"/>
  <c r="AG32" i="23"/>
  <c r="AF32" i="23"/>
  <c r="AE32" i="23"/>
  <c r="AD32" i="23"/>
  <c r="AC32" i="23"/>
  <c r="AB32" i="23"/>
  <c r="AA32" i="23"/>
  <c r="Z32" i="23"/>
  <c r="Y32" i="23"/>
  <c r="X32" i="23"/>
  <c r="W32" i="23"/>
  <c r="V31" i="23"/>
  <c r="AP31" i="23"/>
  <c r="AO31" i="23"/>
  <c r="AN31" i="23"/>
  <c r="AM31" i="23"/>
  <c r="AL31" i="23"/>
  <c r="AK31" i="23"/>
  <c r="AJ31" i="23"/>
  <c r="AI31" i="23"/>
  <c r="AH31" i="23"/>
  <c r="AG31" i="23"/>
  <c r="AF31" i="23"/>
  <c r="AE31" i="23"/>
  <c r="AD31" i="23"/>
  <c r="AC31" i="23"/>
  <c r="AB31" i="23"/>
  <c r="AA31" i="23"/>
  <c r="Z31" i="23"/>
  <c r="Y31" i="23"/>
  <c r="X31" i="23"/>
  <c r="W31" i="23"/>
  <c r="V30" i="23"/>
  <c r="AP30" i="23"/>
  <c r="AO30" i="23"/>
  <c r="AN30" i="23"/>
  <c r="AM30" i="23"/>
  <c r="AL30" i="23"/>
  <c r="AK30" i="23"/>
  <c r="AJ30" i="23"/>
  <c r="AI30" i="23"/>
  <c r="AH30" i="23"/>
  <c r="AG30" i="23"/>
  <c r="AF30" i="23"/>
  <c r="AE30" i="23"/>
  <c r="AD30" i="23"/>
  <c r="AC30" i="23"/>
  <c r="AB30" i="23"/>
  <c r="AA30" i="23"/>
  <c r="Z30" i="23"/>
  <c r="Y30" i="23"/>
  <c r="X30" i="23"/>
  <c r="W30" i="23"/>
  <c r="V29" i="23"/>
  <c r="AP29" i="23"/>
  <c r="AO29" i="23"/>
  <c r="AN29" i="23"/>
  <c r="AM29" i="23"/>
  <c r="AL29" i="23"/>
  <c r="AK29" i="23"/>
  <c r="AJ29" i="23"/>
  <c r="AI29" i="23"/>
  <c r="AH29" i="23"/>
  <c r="AG29" i="23"/>
  <c r="AF29" i="23"/>
  <c r="AE29" i="23"/>
  <c r="AD29" i="23"/>
  <c r="AC29" i="23"/>
  <c r="AB29" i="23"/>
  <c r="AA29" i="23"/>
  <c r="Z29" i="23"/>
  <c r="Y29" i="23"/>
  <c r="X29" i="23"/>
  <c r="W29" i="23"/>
  <c r="V28" i="23"/>
  <c r="AP28" i="23"/>
  <c r="AO28" i="23"/>
  <c r="AN28" i="23"/>
  <c r="AM28" i="23"/>
  <c r="AL28" i="23"/>
  <c r="AK28" i="23"/>
  <c r="AJ28" i="23"/>
  <c r="AI28" i="23"/>
  <c r="AH28" i="23"/>
  <c r="AG28" i="23"/>
  <c r="AF28" i="23"/>
  <c r="AE28" i="23"/>
  <c r="AD28" i="23"/>
  <c r="AC28" i="23"/>
  <c r="AB28" i="23"/>
  <c r="AA28" i="23"/>
  <c r="Z28" i="23"/>
  <c r="Y28" i="23"/>
  <c r="X28" i="23"/>
  <c r="W28" i="23"/>
  <c r="V27" i="23"/>
  <c r="AP27" i="23"/>
  <c r="AO27" i="23"/>
  <c r="AN27" i="23"/>
  <c r="AM27" i="23"/>
  <c r="AL27" i="23"/>
  <c r="AK27" i="23"/>
  <c r="AJ27" i="23"/>
  <c r="AI27" i="23"/>
  <c r="AH27" i="23"/>
  <c r="AG27" i="23"/>
  <c r="AF27" i="23"/>
  <c r="AE27" i="23"/>
  <c r="AD27" i="23"/>
  <c r="AC27" i="23"/>
  <c r="AB27" i="23"/>
  <c r="AA27" i="23"/>
  <c r="Z27" i="23"/>
  <c r="Y27" i="23"/>
  <c r="X27" i="23"/>
  <c r="W27" i="23"/>
  <c r="V26" i="23"/>
  <c r="AP26" i="23"/>
  <c r="AO26" i="23"/>
  <c r="AN26" i="23"/>
  <c r="AM26" i="23"/>
  <c r="AL26" i="23"/>
  <c r="AK26" i="23"/>
  <c r="AJ26" i="23"/>
  <c r="AI26" i="23"/>
  <c r="AH26" i="23"/>
  <c r="AG26" i="23"/>
  <c r="AF26" i="23"/>
  <c r="AE26" i="23"/>
  <c r="AD26" i="23"/>
  <c r="AC26" i="23"/>
  <c r="AB26" i="23"/>
  <c r="AA26" i="23"/>
  <c r="Z26" i="23"/>
  <c r="Y26" i="23"/>
  <c r="X26" i="23"/>
  <c r="W26" i="23"/>
  <c r="V25" i="23"/>
  <c r="AP25" i="23"/>
  <c r="AO25" i="23"/>
  <c r="AN25" i="23"/>
  <c r="AM25" i="23"/>
  <c r="AL25" i="23"/>
  <c r="AK25" i="23"/>
  <c r="AJ25" i="23"/>
  <c r="AI25" i="23"/>
  <c r="AH25" i="23"/>
  <c r="AG25" i="23"/>
  <c r="AF25" i="23"/>
  <c r="AE25" i="23"/>
  <c r="AD25" i="23"/>
  <c r="AC25" i="23"/>
  <c r="AB25" i="23"/>
  <c r="AA25" i="23"/>
  <c r="Z25" i="23"/>
  <c r="Y25" i="23"/>
  <c r="X25" i="23"/>
  <c r="W25" i="23"/>
  <c r="V24" i="23"/>
  <c r="AP24" i="23"/>
  <c r="AO24" i="23"/>
  <c r="AN24" i="23"/>
  <c r="AM24" i="23"/>
  <c r="AL24" i="23"/>
  <c r="AK24" i="23"/>
  <c r="AJ24" i="23"/>
  <c r="AI24" i="23"/>
  <c r="AH24" i="23"/>
  <c r="AG24" i="23"/>
  <c r="AF24" i="23"/>
  <c r="AE24" i="23"/>
  <c r="AD24" i="23"/>
  <c r="AC24" i="23"/>
  <c r="AB24" i="23"/>
  <c r="AA24" i="23"/>
  <c r="Z24" i="23"/>
  <c r="Y24" i="23"/>
  <c r="X24" i="23"/>
  <c r="W24" i="23"/>
  <c r="V23" i="23"/>
  <c r="AP23" i="23"/>
  <c r="AO23" i="23"/>
  <c r="AN23" i="23"/>
  <c r="AM23" i="23"/>
  <c r="AL23" i="23"/>
  <c r="AK23" i="23"/>
  <c r="AJ23" i="23"/>
  <c r="AI23" i="23"/>
  <c r="AH23" i="23"/>
  <c r="AG23" i="23"/>
  <c r="AF23" i="23"/>
  <c r="AE23" i="23"/>
  <c r="AD23" i="23"/>
  <c r="AC23" i="23"/>
  <c r="AB23" i="23"/>
  <c r="AA23" i="23"/>
  <c r="Z23" i="23"/>
  <c r="Y23" i="23"/>
  <c r="X23" i="23"/>
  <c r="W23" i="23"/>
  <c r="V22" i="23"/>
  <c r="AP22" i="23"/>
  <c r="AO22" i="23"/>
  <c r="AN22" i="23"/>
  <c r="AM22" i="23"/>
  <c r="AL22" i="23"/>
  <c r="AK22" i="23"/>
  <c r="AJ22" i="23"/>
  <c r="AI22" i="23"/>
  <c r="AH22" i="23"/>
  <c r="AG22" i="23"/>
  <c r="AF22" i="23"/>
  <c r="AE22" i="23"/>
  <c r="AD22" i="23"/>
  <c r="AC22" i="23"/>
  <c r="AB22" i="23"/>
  <c r="AA22" i="23"/>
  <c r="Z22" i="23"/>
  <c r="Y22" i="23"/>
  <c r="X22" i="23"/>
  <c r="W22" i="23"/>
  <c r="V21" i="23"/>
  <c r="AP21" i="23"/>
  <c r="AO21" i="23"/>
  <c r="AN21" i="23"/>
  <c r="AM21" i="23"/>
  <c r="AL21" i="23"/>
  <c r="AK21" i="23"/>
  <c r="AJ21" i="23"/>
  <c r="AI21" i="23"/>
  <c r="AH21" i="23"/>
  <c r="AG21" i="23"/>
  <c r="AF21" i="23"/>
  <c r="AE21" i="23"/>
  <c r="AD21" i="23"/>
  <c r="AC21" i="23"/>
  <c r="AB21" i="23"/>
  <c r="AA21" i="23"/>
  <c r="Z21" i="23"/>
  <c r="Y21" i="23"/>
  <c r="X21" i="23"/>
  <c r="W21" i="23"/>
  <c r="V20" i="23"/>
  <c r="AP20" i="23"/>
  <c r="AO20" i="23"/>
  <c r="AN20" i="23"/>
  <c r="AM20" i="23"/>
  <c r="AL20" i="23"/>
  <c r="AK20" i="23"/>
  <c r="AJ20" i="23"/>
  <c r="AI20" i="23"/>
  <c r="AH20" i="23"/>
  <c r="AG20" i="23"/>
  <c r="AF20" i="23"/>
  <c r="AE20" i="23"/>
  <c r="AD20" i="23"/>
  <c r="AC20" i="23"/>
  <c r="AB20" i="23"/>
  <c r="AA20" i="23"/>
  <c r="Z20" i="23"/>
  <c r="Y20" i="23"/>
  <c r="X20" i="23"/>
  <c r="W20" i="23"/>
  <c r="V19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8" i="23"/>
  <c r="AP18" i="23"/>
  <c r="AO18" i="23"/>
  <c r="AN18" i="23"/>
  <c r="AM18" i="23"/>
  <c r="AL18" i="23"/>
  <c r="AK18" i="23"/>
  <c r="AJ18" i="23"/>
  <c r="AI18" i="23"/>
  <c r="AH18" i="23"/>
  <c r="AG18" i="23"/>
  <c r="AF18" i="23"/>
  <c r="AE18" i="23"/>
  <c r="AD18" i="23"/>
  <c r="AC18" i="23"/>
  <c r="AB18" i="23"/>
  <c r="AA18" i="23"/>
  <c r="Z18" i="23"/>
  <c r="Y18" i="23"/>
  <c r="X18" i="23"/>
  <c r="W18" i="23"/>
  <c r="V17" i="23"/>
  <c r="AP17" i="23"/>
  <c r="AO17" i="23"/>
  <c r="AN17" i="23"/>
  <c r="AM17" i="23"/>
  <c r="AL17" i="23"/>
  <c r="AK17" i="23"/>
  <c r="AJ17" i="23"/>
  <c r="AI17" i="23"/>
  <c r="AH17" i="23"/>
  <c r="AG17" i="23"/>
  <c r="AF17" i="23"/>
  <c r="AE17" i="23"/>
  <c r="AD17" i="23"/>
  <c r="AC17" i="23"/>
  <c r="AB17" i="23"/>
  <c r="AA17" i="23"/>
  <c r="Z17" i="23"/>
  <c r="Y17" i="23"/>
  <c r="X17" i="23"/>
  <c r="W17" i="23"/>
  <c r="V16" i="23"/>
  <c r="AP16" i="23"/>
  <c r="AO16" i="23"/>
  <c r="AN16" i="23"/>
  <c r="AM16" i="23"/>
  <c r="AL16" i="23"/>
  <c r="AK16" i="23"/>
  <c r="AJ16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5" i="23"/>
  <c r="AP15" i="23"/>
  <c r="AO15" i="23"/>
  <c r="AN15" i="23"/>
  <c r="AM15" i="23"/>
  <c r="AL15" i="23"/>
  <c r="AK15" i="23"/>
  <c r="AJ15" i="23"/>
  <c r="AI15" i="23"/>
  <c r="AH15" i="23"/>
  <c r="AG15" i="23"/>
  <c r="AF15" i="23"/>
  <c r="AE15" i="23"/>
  <c r="AD15" i="23"/>
  <c r="AC15" i="23"/>
  <c r="AB15" i="23"/>
  <c r="AA15" i="23"/>
  <c r="Z15" i="23"/>
  <c r="Y15" i="23"/>
  <c r="X15" i="23"/>
  <c r="W15" i="23"/>
  <c r="V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D14" i="23"/>
  <c r="AC14" i="23"/>
  <c r="AB14" i="23"/>
  <c r="AA14" i="23"/>
  <c r="Z14" i="23"/>
  <c r="Y14" i="23"/>
  <c r="X14" i="23"/>
  <c r="W14" i="23"/>
  <c r="V13" i="23"/>
  <c r="AP13" i="23"/>
  <c r="AO13" i="23"/>
  <c r="AN13" i="23"/>
  <c r="AM13" i="23"/>
  <c r="AL13" i="23"/>
  <c r="AK13" i="23"/>
  <c r="AJ13" i="23"/>
  <c r="AI13" i="23"/>
  <c r="AH13" i="23"/>
  <c r="AG13" i="23"/>
  <c r="AF13" i="23"/>
  <c r="AE13" i="23"/>
  <c r="AD13" i="23"/>
  <c r="AC13" i="23"/>
  <c r="AB13" i="23"/>
  <c r="AA13" i="23"/>
  <c r="Z13" i="23"/>
  <c r="Y13" i="23"/>
  <c r="X13" i="23"/>
  <c r="W13" i="23"/>
  <c r="V12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AC12" i="23"/>
  <c r="AB12" i="23"/>
  <c r="AA12" i="23"/>
  <c r="Z12" i="23"/>
  <c r="Y12" i="23"/>
  <c r="X12" i="23"/>
  <c r="W12" i="23"/>
  <c r="V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9" i="23"/>
  <c r="AP9" i="23"/>
  <c r="AO9" i="23"/>
  <c r="AN9" i="23"/>
  <c r="AM9" i="23"/>
  <c r="AL9" i="23"/>
  <c r="AK9" i="23"/>
  <c r="AJ9" i="23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8" i="23"/>
  <c r="AP8" i="23"/>
  <c r="AO8" i="23"/>
  <c r="AN8" i="23"/>
  <c r="AM8" i="23"/>
  <c r="AL8" i="23"/>
  <c r="AK8" i="23"/>
  <c r="AJ8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7" i="23"/>
  <c r="AP7" i="23"/>
  <c r="AO7" i="23"/>
  <c r="AN7" i="23"/>
  <c r="AM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6" i="23"/>
  <c r="AP6" i="23"/>
  <c r="AO6" i="23"/>
  <c r="AN6" i="23"/>
  <c r="AM6" i="23"/>
  <c r="AL6" i="23"/>
  <c r="AK6" i="23"/>
  <c r="AJ6" i="23"/>
  <c r="AI6" i="23"/>
  <c r="AH6" i="23"/>
  <c r="AG6" i="23"/>
  <c r="AF6" i="23"/>
  <c r="AE6" i="23"/>
  <c r="AD6" i="23"/>
  <c r="AC6" i="23"/>
  <c r="AB6" i="23"/>
  <c r="AA6" i="23"/>
  <c r="Z6" i="23"/>
  <c r="Y6" i="23"/>
  <c r="X6" i="23"/>
  <c r="W6" i="23"/>
  <c r="V5" i="23"/>
  <c r="AP5" i="23"/>
  <c r="AO5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4" i="23"/>
  <c r="AP4" i="23"/>
  <c r="AO4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3" i="23"/>
  <c r="AP3" i="23"/>
  <c r="AO3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177" i="26"/>
  <c r="AP177" i="26"/>
  <c r="AO177" i="26"/>
  <c r="AN177" i="26"/>
  <c r="AM177" i="26"/>
  <c r="AL177" i="26"/>
  <c r="AK177" i="26"/>
  <c r="AJ177" i="26"/>
  <c r="AI177" i="26"/>
  <c r="AH177" i="26"/>
  <c r="AG177" i="26"/>
  <c r="AF177" i="26"/>
  <c r="AE177" i="26"/>
  <c r="AD177" i="26"/>
  <c r="AC177" i="26"/>
  <c r="AB177" i="26"/>
  <c r="AA177" i="26"/>
  <c r="Z177" i="26"/>
  <c r="Y177" i="26"/>
  <c r="X177" i="26"/>
  <c r="W177" i="26"/>
  <c r="V176" i="26"/>
  <c r="AP176" i="26"/>
  <c r="AO176" i="26"/>
  <c r="AN176" i="26"/>
  <c r="AM176" i="26"/>
  <c r="AL176" i="26"/>
  <c r="AK176" i="26"/>
  <c r="AJ176" i="26"/>
  <c r="AI176" i="26"/>
  <c r="AH176" i="26"/>
  <c r="AG176" i="26"/>
  <c r="AF176" i="26"/>
  <c r="AE176" i="26"/>
  <c r="AD176" i="26"/>
  <c r="AC176" i="26"/>
  <c r="AB176" i="26"/>
  <c r="AA176" i="26"/>
  <c r="Z176" i="26"/>
  <c r="Y176" i="26"/>
  <c r="X176" i="26"/>
  <c r="W176" i="26"/>
  <c r="V175" i="26"/>
  <c r="AP175" i="26"/>
  <c r="AO175" i="26"/>
  <c r="AN175" i="26"/>
  <c r="AM175" i="26"/>
  <c r="AL175" i="26"/>
  <c r="AK175" i="26"/>
  <c r="AJ175" i="26"/>
  <c r="AI175" i="26"/>
  <c r="AH175" i="26"/>
  <c r="AG175" i="26"/>
  <c r="AF175" i="26"/>
  <c r="AE175" i="26"/>
  <c r="AD175" i="26"/>
  <c r="AC175" i="26"/>
  <c r="AB175" i="26"/>
  <c r="AA175" i="26"/>
  <c r="Z175" i="26"/>
  <c r="Y175" i="26"/>
  <c r="X175" i="26"/>
  <c r="W175" i="26"/>
  <c r="V174" i="26"/>
  <c r="AP174" i="26"/>
  <c r="AO174" i="26"/>
  <c r="AN174" i="26"/>
  <c r="AM174" i="26"/>
  <c r="AL174" i="26"/>
  <c r="AK174" i="26"/>
  <c r="AJ174" i="26"/>
  <c r="AI174" i="26"/>
  <c r="AH174" i="26"/>
  <c r="AG174" i="26"/>
  <c r="AF174" i="26"/>
  <c r="AE174" i="26"/>
  <c r="AD174" i="26"/>
  <c r="AC174" i="26"/>
  <c r="AB174" i="26"/>
  <c r="AA174" i="26"/>
  <c r="Z174" i="26"/>
  <c r="Y174" i="26"/>
  <c r="X174" i="26"/>
  <c r="W174" i="26"/>
  <c r="V173" i="26"/>
  <c r="AP173" i="26"/>
  <c r="AO173" i="26"/>
  <c r="AN173" i="26"/>
  <c r="AM173" i="26"/>
  <c r="AL173" i="26"/>
  <c r="AK173" i="26"/>
  <c r="AJ173" i="26"/>
  <c r="AI173" i="26"/>
  <c r="AH173" i="26"/>
  <c r="AG173" i="26"/>
  <c r="AF173" i="26"/>
  <c r="AE173" i="26"/>
  <c r="AD173" i="26"/>
  <c r="AC173" i="26"/>
  <c r="AB173" i="26"/>
  <c r="AA173" i="26"/>
  <c r="Z173" i="26"/>
  <c r="Y173" i="26"/>
  <c r="X173" i="26"/>
  <c r="W173" i="26"/>
  <c r="V172" i="26"/>
  <c r="AP172" i="26"/>
  <c r="AO172" i="26"/>
  <c r="AN172" i="26"/>
  <c r="AM172" i="26"/>
  <c r="AL172" i="26"/>
  <c r="AK172" i="26"/>
  <c r="AJ172" i="26"/>
  <c r="AI172" i="26"/>
  <c r="AH172" i="26"/>
  <c r="AG172" i="26"/>
  <c r="AF172" i="26"/>
  <c r="AE172" i="26"/>
  <c r="AD172" i="26"/>
  <c r="AC172" i="26"/>
  <c r="AB172" i="26"/>
  <c r="AA172" i="26"/>
  <c r="Z172" i="26"/>
  <c r="Y172" i="26"/>
  <c r="X172" i="26"/>
  <c r="W172" i="26"/>
  <c r="V171" i="26"/>
  <c r="AP171" i="26"/>
  <c r="AO171" i="26"/>
  <c r="AN171" i="26"/>
  <c r="AM171" i="26"/>
  <c r="AL171" i="26"/>
  <c r="AK171" i="26"/>
  <c r="AJ171" i="26"/>
  <c r="AI171" i="26"/>
  <c r="AH171" i="26"/>
  <c r="AG171" i="26"/>
  <c r="AF171" i="26"/>
  <c r="AE171" i="26"/>
  <c r="AD171" i="26"/>
  <c r="AC171" i="26"/>
  <c r="AB171" i="26"/>
  <c r="AA171" i="26"/>
  <c r="Z171" i="26"/>
  <c r="Y171" i="26"/>
  <c r="X171" i="26"/>
  <c r="W171" i="26"/>
  <c r="V170" i="26"/>
  <c r="AP170" i="26"/>
  <c r="AO170" i="26"/>
  <c r="AN170" i="26"/>
  <c r="AM170" i="26"/>
  <c r="AL170" i="26"/>
  <c r="AK170" i="26"/>
  <c r="AJ170" i="26"/>
  <c r="AI170" i="26"/>
  <c r="AH170" i="26"/>
  <c r="AG170" i="26"/>
  <c r="AF170" i="26"/>
  <c r="AE170" i="26"/>
  <c r="AD170" i="26"/>
  <c r="AC170" i="26"/>
  <c r="AB170" i="26"/>
  <c r="AA170" i="26"/>
  <c r="Z170" i="26"/>
  <c r="Y170" i="26"/>
  <c r="X170" i="26"/>
  <c r="W170" i="26"/>
  <c r="V169" i="26"/>
  <c r="AP169" i="26"/>
  <c r="AO169" i="26"/>
  <c r="AN169" i="26"/>
  <c r="AM169" i="26"/>
  <c r="AL169" i="26"/>
  <c r="AK169" i="26"/>
  <c r="AJ169" i="26"/>
  <c r="AI169" i="26"/>
  <c r="AH169" i="26"/>
  <c r="AG169" i="26"/>
  <c r="AF169" i="26"/>
  <c r="AE169" i="26"/>
  <c r="AD169" i="26"/>
  <c r="AC169" i="26"/>
  <c r="AB169" i="26"/>
  <c r="AA169" i="26"/>
  <c r="Z169" i="26"/>
  <c r="Y169" i="26"/>
  <c r="X169" i="26"/>
  <c r="W169" i="26"/>
  <c r="V168" i="26"/>
  <c r="AP168" i="26"/>
  <c r="AO168" i="26"/>
  <c r="AN168" i="26"/>
  <c r="AM168" i="26"/>
  <c r="AL168" i="26"/>
  <c r="AK168" i="26"/>
  <c r="AJ168" i="26"/>
  <c r="AI168" i="26"/>
  <c r="AH168" i="26"/>
  <c r="AG168" i="26"/>
  <c r="AF168" i="26"/>
  <c r="AE168" i="26"/>
  <c r="AD168" i="26"/>
  <c r="AC168" i="26"/>
  <c r="AB168" i="26"/>
  <c r="AA168" i="26"/>
  <c r="Z168" i="26"/>
  <c r="Y168" i="26"/>
  <c r="X168" i="26"/>
  <c r="W168" i="26"/>
  <c r="V167" i="26"/>
  <c r="AP167" i="26"/>
  <c r="AO167" i="26"/>
  <c r="AN167" i="26"/>
  <c r="AM167" i="26"/>
  <c r="AL167" i="26"/>
  <c r="AK167" i="26"/>
  <c r="AJ167" i="26"/>
  <c r="AI167" i="26"/>
  <c r="AH167" i="26"/>
  <c r="AG167" i="26"/>
  <c r="AF167" i="26"/>
  <c r="AE167" i="26"/>
  <c r="AD167" i="26"/>
  <c r="AC167" i="26"/>
  <c r="AB167" i="26"/>
  <c r="AA167" i="26"/>
  <c r="Z167" i="26"/>
  <c r="Y167" i="26"/>
  <c r="X167" i="26"/>
  <c r="W167" i="26"/>
  <c r="V166" i="26"/>
  <c r="AP166" i="26"/>
  <c r="AO166" i="26"/>
  <c r="AN166" i="26"/>
  <c r="AM166" i="26"/>
  <c r="AL166" i="26"/>
  <c r="AK166" i="26"/>
  <c r="AJ166" i="26"/>
  <c r="AI166" i="26"/>
  <c r="AH166" i="26"/>
  <c r="AG166" i="26"/>
  <c r="AF166" i="26"/>
  <c r="AE166" i="26"/>
  <c r="AD166" i="26"/>
  <c r="AC166" i="26"/>
  <c r="AB166" i="26"/>
  <c r="AA166" i="26"/>
  <c r="Z166" i="26"/>
  <c r="Y166" i="26"/>
  <c r="X166" i="26"/>
  <c r="W166" i="26"/>
  <c r="V165" i="26"/>
  <c r="AP165" i="26"/>
  <c r="AO165" i="26"/>
  <c r="AN165" i="26"/>
  <c r="AM165" i="26"/>
  <c r="AL165" i="26"/>
  <c r="AK165" i="26"/>
  <c r="AJ165" i="26"/>
  <c r="AI165" i="26"/>
  <c r="AH165" i="26"/>
  <c r="AG165" i="26"/>
  <c r="AF165" i="26"/>
  <c r="AE165" i="26"/>
  <c r="AD165" i="26"/>
  <c r="AC165" i="26"/>
  <c r="AB165" i="26"/>
  <c r="AA165" i="26"/>
  <c r="Z165" i="26"/>
  <c r="Y165" i="26"/>
  <c r="X165" i="26"/>
  <c r="W165" i="26"/>
  <c r="V164" i="26"/>
  <c r="AP164" i="26"/>
  <c r="AO164" i="26"/>
  <c r="AN164" i="26"/>
  <c r="AM164" i="26"/>
  <c r="AL164" i="26"/>
  <c r="AK164" i="26"/>
  <c r="AJ164" i="26"/>
  <c r="AI164" i="26"/>
  <c r="AH164" i="26"/>
  <c r="AG164" i="26"/>
  <c r="AF164" i="26"/>
  <c r="AE164" i="26"/>
  <c r="AD164" i="26"/>
  <c r="AC164" i="26"/>
  <c r="AB164" i="26"/>
  <c r="AA164" i="26"/>
  <c r="Z164" i="26"/>
  <c r="Y164" i="26"/>
  <c r="X164" i="26"/>
  <c r="W164" i="26"/>
  <c r="V163" i="26"/>
  <c r="AP163" i="26"/>
  <c r="AO163" i="26"/>
  <c r="AN163" i="26"/>
  <c r="AM163" i="26"/>
  <c r="AL163" i="26"/>
  <c r="AK163" i="26"/>
  <c r="AJ163" i="26"/>
  <c r="AI163" i="26"/>
  <c r="AH163" i="26"/>
  <c r="AG163" i="26"/>
  <c r="AF163" i="26"/>
  <c r="AE163" i="26"/>
  <c r="AD163" i="26"/>
  <c r="AC163" i="26"/>
  <c r="AB163" i="26"/>
  <c r="AA163" i="26"/>
  <c r="Z163" i="26"/>
  <c r="Y163" i="26"/>
  <c r="X163" i="26"/>
  <c r="W163" i="26"/>
  <c r="V162" i="26"/>
  <c r="AP162" i="26"/>
  <c r="AO162" i="26"/>
  <c r="AN162" i="26"/>
  <c r="AM162" i="26"/>
  <c r="AL162" i="26"/>
  <c r="AK162" i="26"/>
  <c r="AJ162" i="26"/>
  <c r="AI162" i="26"/>
  <c r="AH162" i="26"/>
  <c r="AG162" i="26"/>
  <c r="AF162" i="26"/>
  <c r="AE162" i="26"/>
  <c r="AD162" i="26"/>
  <c r="AC162" i="26"/>
  <c r="AB162" i="26"/>
  <c r="AA162" i="26"/>
  <c r="Z162" i="26"/>
  <c r="Y162" i="26"/>
  <c r="X162" i="26"/>
  <c r="W162" i="26"/>
  <c r="V161" i="26"/>
  <c r="AP161" i="26"/>
  <c r="AO161" i="26"/>
  <c r="AN161" i="26"/>
  <c r="AM161" i="26"/>
  <c r="AL161" i="26"/>
  <c r="AK161" i="26"/>
  <c r="AJ161" i="26"/>
  <c r="AI161" i="26"/>
  <c r="AH161" i="26"/>
  <c r="AG161" i="26"/>
  <c r="AF161" i="26"/>
  <c r="AE161" i="26"/>
  <c r="AD161" i="26"/>
  <c r="AC161" i="26"/>
  <c r="AB161" i="26"/>
  <c r="AA161" i="26"/>
  <c r="Z161" i="26"/>
  <c r="Y161" i="26"/>
  <c r="X161" i="26"/>
  <c r="W161" i="26"/>
  <c r="V160" i="26"/>
  <c r="AP160" i="26"/>
  <c r="AO160" i="26"/>
  <c r="AN160" i="26"/>
  <c r="AM160" i="26"/>
  <c r="AL160" i="26"/>
  <c r="AK160" i="26"/>
  <c r="AJ160" i="26"/>
  <c r="AI160" i="26"/>
  <c r="AH160" i="26"/>
  <c r="AG160" i="26"/>
  <c r="AF160" i="26"/>
  <c r="AE160" i="26"/>
  <c r="AD160" i="26"/>
  <c r="AC160" i="26"/>
  <c r="AB160" i="26"/>
  <c r="AA160" i="26"/>
  <c r="Z160" i="26"/>
  <c r="Y160" i="26"/>
  <c r="X160" i="26"/>
  <c r="W160" i="26"/>
  <c r="V159" i="26"/>
  <c r="AP159" i="26"/>
  <c r="AO159" i="26"/>
  <c r="AN159" i="26"/>
  <c r="AM159" i="26"/>
  <c r="AL159" i="26"/>
  <c r="AK159" i="26"/>
  <c r="AJ159" i="26"/>
  <c r="AI159" i="26"/>
  <c r="AH159" i="26"/>
  <c r="AG159" i="26"/>
  <c r="AF159" i="26"/>
  <c r="AE159" i="26"/>
  <c r="AD159" i="26"/>
  <c r="AC159" i="26"/>
  <c r="AB159" i="26"/>
  <c r="AA159" i="26"/>
  <c r="Z159" i="26"/>
  <c r="Y159" i="26"/>
  <c r="X159" i="26"/>
  <c r="W159" i="26"/>
  <c r="V158" i="26"/>
  <c r="AP158" i="26"/>
  <c r="AO158" i="26"/>
  <c r="AN158" i="26"/>
  <c r="AM158" i="26"/>
  <c r="AL158" i="26"/>
  <c r="AK158" i="26"/>
  <c r="AJ158" i="26"/>
  <c r="AI158" i="26"/>
  <c r="AH158" i="26"/>
  <c r="AG158" i="26"/>
  <c r="AF158" i="26"/>
  <c r="AE158" i="26"/>
  <c r="AD158" i="26"/>
  <c r="AC158" i="26"/>
  <c r="AB158" i="26"/>
  <c r="AA158" i="26"/>
  <c r="Z158" i="26"/>
  <c r="Y158" i="26"/>
  <c r="X158" i="26"/>
  <c r="W158" i="26"/>
  <c r="V157" i="26"/>
  <c r="AP157" i="26"/>
  <c r="AO157" i="26"/>
  <c r="AN157" i="26"/>
  <c r="AM157" i="26"/>
  <c r="AL157" i="26"/>
  <c r="AK157" i="26"/>
  <c r="AJ157" i="26"/>
  <c r="AI157" i="26"/>
  <c r="AH157" i="26"/>
  <c r="AG157" i="26"/>
  <c r="AF157" i="26"/>
  <c r="AE157" i="26"/>
  <c r="AD157" i="26"/>
  <c r="AC157" i="26"/>
  <c r="AB157" i="26"/>
  <c r="AA157" i="26"/>
  <c r="Z157" i="26"/>
  <c r="Y157" i="26"/>
  <c r="X157" i="26"/>
  <c r="W157" i="26"/>
  <c r="V156" i="26"/>
  <c r="AP156" i="26"/>
  <c r="AO156" i="26"/>
  <c r="AN156" i="26"/>
  <c r="AM156" i="26"/>
  <c r="AL156" i="26"/>
  <c r="AK156" i="26"/>
  <c r="AJ156" i="26"/>
  <c r="AI156" i="26"/>
  <c r="AH156" i="26"/>
  <c r="AG156" i="26"/>
  <c r="AF156" i="26"/>
  <c r="AE156" i="26"/>
  <c r="AD156" i="26"/>
  <c r="AC156" i="26"/>
  <c r="AB156" i="26"/>
  <c r="AA156" i="26"/>
  <c r="Z156" i="26"/>
  <c r="Y156" i="26"/>
  <c r="X156" i="26"/>
  <c r="W156" i="26"/>
  <c r="V155" i="26"/>
  <c r="AP155" i="26"/>
  <c r="AO155" i="26"/>
  <c r="AN155" i="26"/>
  <c r="AM155" i="26"/>
  <c r="AL155" i="26"/>
  <c r="AK155" i="26"/>
  <c r="AJ155" i="26"/>
  <c r="AI155" i="26"/>
  <c r="AH155" i="26"/>
  <c r="AG155" i="26"/>
  <c r="AF155" i="26"/>
  <c r="AE155" i="26"/>
  <c r="AD155" i="26"/>
  <c r="AC155" i="26"/>
  <c r="AB155" i="26"/>
  <c r="AA155" i="26"/>
  <c r="Z155" i="26"/>
  <c r="Y155" i="26"/>
  <c r="X155" i="26"/>
  <c r="W155" i="26"/>
  <c r="V154" i="26"/>
  <c r="AP154" i="26"/>
  <c r="AO154" i="26"/>
  <c r="AN154" i="26"/>
  <c r="AM154" i="26"/>
  <c r="AL154" i="26"/>
  <c r="AK154" i="26"/>
  <c r="AJ154" i="26"/>
  <c r="AI154" i="26"/>
  <c r="AH154" i="26"/>
  <c r="AG154" i="26"/>
  <c r="AF154" i="26"/>
  <c r="AE154" i="26"/>
  <c r="AD154" i="26"/>
  <c r="AC154" i="26"/>
  <c r="AB154" i="26"/>
  <c r="AA154" i="26"/>
  <c r="Z154" i="26"/>
  <c r="Y154" i="26"/>
  <c r="X154" i="26"/>
  <c r="W154" i="26"/>
  <c r="V153" i="26"/>
  <c r="AP153" i="26"/>
  <c r="AO153" i="26"/>
  <c r="AN153" i="26"/>
  <c r="AM153" i="26"/>
  <c r="AL153" i="26"/>
  <c r="AK153" i="26"/>
  <c r="AJ153" i="26"/>
  <c r="AI153" i="26"/>
  <c r="AH153" i="26"/>
  <c r="AG153" i="26"/>
  <c r="AF153" i="26"/>
  <c r="AE153" i="26"/>
  <c r="AD153" i="26"/>
  <c r="AC153" i="26"/>
  <c r="AB153" i="26"/>
  <c r="AA153" i="26"/>
  <c r="Z153" i="26"/>
  <c r="Y153" i="26"/>
  <c r="X153" i="26"/>
  <c r="W153" i="26"/>
  <c r="V152" i="26"/>
  <c r="AP152" i="26"/>
  <c r="AO152" i="26"/>
  <c r="AN152" i="26"/>
  <c r="AM152" i="26"/>
  <c r="AL152" i="26"/>
  <c r="AK152" i="26"/>
  <c r="AJ152" i="26"/>
  <c r="AI152" i="26"/>
  <c r="AH152" i="26"/>
  <c r="AG152" i="26"/>
  <c r="AF152" i="26"/>
  <c r="AE152" i="26"/>
  <c r="AD152" i="26"/>
  <c r="AC152" i="26"/>
  <c r="AB152" i="26"/>
  <c r="AA152" i="26"/>
  <c r="Z152" i="26"/>
  <c r="Y152" i="26"/>
  <c r="X152" i="26"/>
  <c r="W152" i="26"/>
  <c r="V151" i="26"/>
  <c r="AP151" i="26"/>
  <c r="AO151" i="26"/>
  <c r="AN151" i="26"/>
  <c r="AM151" i="26"/>
  <c r="AL151" i="26"/>
  <c r="AK151" i="26"/>
  <c r="AJ151" i="26"/>
  <c r="AI151" i="26"/>
  <c r="AH151" i="26"/>
  <c r="AG151" i="26"/>
  <c r="AF151" i="26"/>
  <c r="AE151" i="26"/>
  <c r="AD151" i="26"/>
  <c r="AC151" i="26"/>
  <c r="AB151" i="26"/>
  <c r="AA151" i="26"/>
  <c r="Z151" i="26"/>
  <c r="Y151" i="26"/>
  <c r="X151" i="26"/>
  <c r="W151" i="26"/>
  <c r="V150" i="26"/>
  <c r="AP150" i="26"/>
  <c r="AO150" i="26"/>
  <c r="AN150" i="26"/>
  <c r="AM150" i="26"/>
  <c r="AL150" i="26"/>
  <c r="AK150" i="26"/>
  <c r="AJ150" i="26"/>
  <c r="AI150" i="26"/>
  <c r="AH150" i="26"/>
  <c r="AG150" i="26"/>
  <c r="AF150" i="26"/>
  <c r="AE150" i="26"/>
  <c r="AD150" i="26"/>
  <c r="AC150" i="26"/>
  <c r="AB150" i="26"/>
  <c r="AA150" i="26"/>
  <c r="Z150" i="26"/>
  <c r="Y150" i="26"/>
  <c r="X150" i="26"/>
  <c r="W150" i="26"/>
  <c r="V149" i="26"/>
  <c r="AP149" i="26"/>
  <c r="AO149" i="26"/>
  <c r="AN149" i="26"/>
  <c r="AM149" i="26"/>
  <c r="AL149" i="26"/>
  <c r="AK149" i="26"/>
  <c r="AJ149" i="26"/>
  <c r="AI149" i="26"/>
  <c r="AH149" i="26"/>
  <c r="AG149" i="26"/>
  <c r="AF149" i="26"/>
  <c r="AE149" i="26"/>
  <c r="AD149" i="26"/>
  <c r="AC149" i="26"/>
  <c r="AB149" i="26"/>
  <c r="AA149" i="26"/>
  <c r="Z149" i="26"/>
  <c r="Y149" i="26"/>
  <c r="X149" i="26"/>
  <c r="W149" i="26"/>
  <c r="V148" i="26"/>
  <c r="AP148" i="26"/>
  <c r="AO148" i="26"/>
  <c r="AN148" i="26"/>
  <c r="AM148" i="26"/>
  <c r="AL148" i="26"/>
  <c r="AK148" i="26"/>
  <c r="AJ148" i="26"/>
  <c r="AI148" i="26"/>
  <c r="AH148" i="26"/>
  <c r="AG148" i="26"/>
  <c r="AF148" i="26"/>
  <c r="AE148" i="26"/>
  <c r="AD148" i="26"/>
  <c r="AC148" i="26"/>
  <c r="AB148" i="26"/>
  <c r="AA148" i="26"/>
  <c r="Z148" i="26"/>
  <c r="Y148" i="26"/>
  <c r="X148" i="26"/>
  <c r="W148" i="26"/>
  <c r="V147" i="26"/>
  <c r="AP147" i="26"/>
  <c r="AO147" i="26"/>
  <c r="AN147" i="26"/>
  <c r="AM147" i="26"/>
  <c r="AL147" i="26"/>
  <c r="AK147" i="26"/>
  <c r="AJ147" i="26"/>
  <c r="AI147" i="26"/>
  <c r="AH147" i="26"/>
  <c r="AG147" i="26"/>
  <c r="AF147" i="26"/>
  <c r="AE147" i="26"/>
  <c r="AD147" i="26"/>
  <c r="AC147" i="26"/>
  <c r="AB147" i="26"/>
  <c r="AA147" i="26"/>
  <c r="Z147" i="26"/>
  <c r="Y147" i="26"/>
  <c r="X147" i="26"/>
  <c r="W147" i="26"/>
  <c r="V146" i="26"/>
  <c r="AP146" i="26"/>
  <c r="AO146" i="26"/>
  <c r="AN146" i="26"/>
  <c r="AM146" i="26"/>
  <c r="AL146" i="26"/>
  <c r="AK146" i="26"/>
  <c r="AJ146" i="26"/>
  <c r="AI146" i="26"/>
  <c r="AH146" i="26"/>
  <c r="AG146" i="26"/>
  <c r="AF146" i="26"/>
  <c r="AE146" i="26"/>
  <c r="AD146" i="26"/>
  <c r="AC146" i="26"/>
  <c r="AB146" i="26"/>
  <c r="AA146" i="26"/>
  <c r="Z146" i="26"/>
  <c r="Y146" i="26"/>
  <c r="X146" i="26"/>
  <c r="W146" i="26"/>
  <c r="V145" i="26"/>
  <c r="AP145" i="26"/>
  <c r="AO145" i="26"/>
  <c r="AN145" i="26"/>
  <c r="AM145" i="26"/>
  <c r="AL145" i="26"/>
  <c r="AK145" i="26"/>
  <c r="AJ145" i="26"/>
  <c r="AI145" i="26"/>
  <c r="AH145" i="26"/>
  <c r="AG145" i="26"/>
  <c r="AF145" i="26"/>
  <c r="AE145" i="26"/>
  <c r="AD145" i="26"/>
  <c r="AC145" i="26"/>
  <c r="AB145" i="26"/>
  <c r="AA145" i="26"/>
  <c r="Z145" i="26"/>
  <c r="Y145" i="26"/>
  <c r="X145" i="26"/>
  <c r="W145" i="26"/>
  <c r="V144" i="26"/>
  <c r="AP144" i="26"/>
  <c r="AO144" i="26"/>
  <c r="AN144" i="26"/>
  <c r="AM144" i="26"/>
  <c r="AL144" i="26"/>
  <c r="AK144" i="26"/>
  <c r="AJ144" i="26"/>
  <c r="AI144" i="26"/>
  <c r="AH144" i="26"/>
  <c r="AG144" i="26"/>
  <c r="AF144" i="26"/>
  <c r="AE144" i="26"/>
  <c r="AD144" i="26"/>
  <c r="AC144" i="26"/>
  <c r="AB144" i="26"/>
  <c r="AA144" i="26"/>
  <c r="Z144" i="26"/>
  <c r="Y144" i="26"/>
  <c r="X144" i="26"/>
  <c r="W144" i="26"/>
  <c r="V143" i="26"/>
  <c r="AP143" i="26"/>
  <c r="AO143" i="26"/>
  <c r="AN143" i="26"/>
  <c r="AM143" i="26"/>
  <c r="AL143" i="26"/>
  <c r="AK143" i="26"/>
  <c r="AJ143" i="26"/>
  <c r="AI143" i="26"/>
  <c r="AH143" i="26"/>
  <c r="AG143" i="26"/>
  <c r="AF143" i="26"/>
  <c r="AE143" i="26"/>
  <c r="AD143" i="26"/>
  <c r="AC143" i="26"/>
  <c r="AB143" i="26"/>
  <c r="AA143" i="26"/>
  <c r="Z143" i="26"/>
  <c r="Y143" i="26"/>
  <c r="X143" i="26"/>
  <c r="W143" i="26"/>
  <c r="V142" i="26"/>
  <c r="AP142" i="26"/>
  <c r="AO142" i="26"/>
  <c r="AN142" i="26"/>
  <c r="AM142" i="26"/>
  <c r="AL142" i="26"/>
  <c r="AK142" i="26"/>
  <c r="AJ142" i="26"/>
  <c r="AI142" i="26"/>
  <c r="AH142" i="26"/>
  <c r="AG142" i="26"/>
  <c r="AF142" i="26"/>
  <c r="AE142" i="26"/>
  <c r="AD142" i="26"/>
  <c r="AC142" i="26"/>
  <c r="AB142" i="26"/>
  <c r="AA142" i="26"/>
  <c r="Z142" i="26"/>
  <c r="Y142" i="26"/>
  <c r="X142" i="26"/>
  <c r="W142" i="26"/>
  <c r="V141" i="26"/>
  <c r="AP141" i="26"/>
  <c r="AO141" i="26"/>
  <c r="AN141" i="26"/>
  <c r="AM141" i="26"/>
  <c r="AL141" i="26"/>
  <c r="AK141" i="26"/>
  <c r="AJ141" i="26"/>
  <c r="AI141" i="26"/>
  <c r="AH141" i="26"/>
  <c r="AG141" i="26"/>
  <c r="AF141" i="26"/>
  <c r="AE141" i="26"/>
  <c r="AD141" i="26"/>
  <c r="AC141" i="26"/>
  <c r="AB141" i="26"/>
  <c r="AA141" i="26"/>
  <c r="Z141" i="26"/>
  <c r="Y141" i="26"/>
  <c r="X141" i="26"/>
  <c r="W141" i="26"/>
  <c r="V140" i="26"/>
  <c r="AP140" i="26"/>
  <c r="AO140" i="26"/>
  <c r="AN140" i="26"/>
  <c r="AM140" i="26"/>
  <c r="AL140" i="26"/>
  <c r="AK140" i="26"/>
  <c r="AJ140" i="26"/>
  <c r="AI140" i="26"/>
  <c r="AH140" i="26"/>
  <c r="AG140" i="26"/>
  <c r="AF140" i="26"/>
  <c r="AE140" i="26"/>
  <c r="AD140" i="26"/>
  <c r="AC140" i="26"/>
  <c r="AB140" i="26"/>
  <c r="AA140" i="26"/>
  <c r="Z140" i="26"/>
  <c r="Y140" i="26"/>
  <c r="X140" i="26"/>
  <c r="W140" i="26"/>
  <c r="V139" i="26"/>
  <c r="AP139" i="26"/>
  <c r="AO139" i="26"/>
  <c r="AN139" i="26"/>
  <c r="AM139" i="26"/>
  <c r="AL139" i="26"/>
  <c r="AK139" i="26"/>
  <c r="AJ139" i="26"/>
  <c r="AI139" i="26"/>
  <c r="AH139" i="26"/>
  <c r="AG139" i="26"/>
  <c r="AF139" i="26"/>
  <c r="AE139" i="26"/>
  <c r="AD139" i="26"/>
  <c r="AC139" i="26"/>
  <c r="AB139" i="26"/>
  <c r="AA139" i="26"/>
  <c r="Z139" i="26"/>
  <c r="Y139" i="26"/>
  <c r="X139" i="26"/>
  <c r="W139" i="26"/>
  <c r="V138" i="26"/>
  <c r="AP138" i="26"/>
  <c r="AO138" i="26"/>
  <c r="AN138" i="26"/>
  <c r="AM138" i="26"/>
  <c r="AL138" i="26"/>
  <c r="AK138" i="26"/>
  <c r="AJ138" i="26"/>
  <c r="AI138" i="26"/>
  <c r="AH138" i="26"/>
  <c r="AG138" i="26"/>
  <c r="AF138" i="26"/>
  <c r="AE138" i="26"/>
  <c r="AD138" i="26"/>
  <c r="AC138" i="26"/>
  <c r="AB138" i="26"/>
  <c r="AA138" i="26"/>
  <c r="Z138" i="26"/>
  <c r="Y138" i="26"/>
  <c r="X138" i="26"/>
  <c r="W138" i="26"/>
  <c r="V137" i="26"/>
  <c r="AP137" i="26"/>
  <c r="AO137" i="26"/>
  <c r="AN137" i="26"/>
  <c r="AM137" i="26"/>
  <c r="AL137" i="26"/>
  <c r="AK137" i="26"/>
  <c r="AJ137" i="26"/>
  <c r="AI137" i="26"/>
  <c r="AH137" i="26"/>
  <c r="AG137" i="26"/>
  <c r="AF137" i="26"/>
  <c r="AE137" i="26"/>
  <c r="AD137" i="26"/>
  <c r="AC137" i="26"/>
  <c r="AB137" i="26"/>
  <c r="AA137" i="26"/>
  <c r="Z137" i="26"/>
  <c r="Y137" i="26"/>
  <c r="X137" i="26"/>
  <c r="W137" i="26"/>
  <c r="V136" i="26"/>
  <c r="AP136" i="26"/>
  <c r="AO136" i="26"/>
  <c r="AN136" i="26"/>
  <c r="AM136" i="26"/>
  <c r="AL136" i="26"/>
  <c r="AK136" i="26"/>
  <c r="AJ136" i="26"/>
  <c r="AI136" i="26"/>
  <c r="AH136" i="26"/>
  <c r="AG136" i="26"/>
  <c r="AF136" i="26"/>
  <c r="AE136" i="26"/>
  <c r="AD136" i="26"/>
  <c r="AC136" i="26"/>
  <c r="AB136" i="26"/>
  <c r="AA136" i="26"/>
  <c r="Z136" i="26"/>
  <c r="Y136" i="26"/>
  <c r="X136" i="26"/>
  <c r="W136" i="26"/>
  <c r="V135" i="26"/>
  <c r="AP135" i="26"/>
  <c r="AO135" i="26"/>
  <c r="AN135" i="26"/>
  <c r="AM135" i="26"/>
  <c r="AL135" i="26"/>
  <c r="AK135" i="26"/>
  <c r="AJ135" i="26"/>
  <c r="AI135" i="26"/>
  <c r="AH135" i="26"/>
  <c r="AG135" i="26"/>
  <c r="AF135" i="26"/>
  <c r="AE135" i="26"/>
  <c r="AD135" i="26"/>
  <c r="AC135" i="26"/>
  <c r="AB135" i="26"/>
  <c r="AA135" i="26"/>
  <c r="Z135" i="26"/>
  <c r="Y135" i="26"/>
  <c r="X135" i="26"/>
  <c r="W135" i="26"/>
  <c r="V134" i="26"/>
  <c r="AP134" i="26"/>
  <c r="AO134" i="26"/>
  <c r="AN134" i="26"/>
  <c r="AM134" i="26"/>
  <c r="AL134" i="26"/>
  <c r="AK134" i="26"/>
  <c r="AJ134" i="26"/>
  <c r="AI134" i="26"/>
  <c r="AH134" i="26"/>
  <c r="AG134" i="26"/>
  <c r="AF134" i="26"/>
  <c r="AE134" i="26"/>
  <c r="AD134" i="26"/>
  <c r="AC134" i="26"/>
  <c r="AB134" i="26"/>
  <c r="AA134" i="26"/>
  <c r="Z134" i="26"/>
  <c r="Y134" i="26"/>
  <c r="X134" i="26"/>
  <c r="W134" i="26"/>
  <c r="V133" i="26"/>
  <c r="AP133" i="26"/>
  <c r="AO133" i="26"/>
  <c r="AN133" i="26"/>
  <c r="AM133" i="26"/>
  <c r="AL133" i="26"/>
  <c r="AK133" i="26"/>
  <c r="AJ133" i="26"/>
  <c r="AI133" i="26"/>
  <c r="AH133" i="26"/>
  <c r="AG133" i="26"/>
  <c r="AF133" i="26"/>
  <c r="AE133" i="26"/>
  <c r="AD133" i="26"/>
  <c r="AC133" i="26"/>
  <c r="AB133" i="26"/>
  <c r="AA133" i="26"/>
  <c r="Z133" i="26"/>
  <c r="Y133" i="26"/>
  <c r="X133" i="26"/>
  <c r="W133" i="26"/>
  <c r="V132" i="26"/>
  <c r="AP132" i="26"/>
  <c r="AO132" i="26"/>
  <c r="AN132" i="26"/>
  <c r="AM132" i="26"/>
  <c r="AL132" i="26"/>
  <c r="AK132" i="26"/>
  <c r="AJ132" i="26"/>
  <c r="AI132" i="26"/>
  <c r="AH132" i="26"/>
  <c r="AG132" i="26"/>
  <c r="AF132" i="26"/>
  <c r="AE132" i="26"/>
  <c r="AD132" i="26"/>
  <c r="AC132" i="26"/>
  <c r="AB132" i="26"/>
  <c r="AA132" i="26"/>
  <c r="Z132" i="26"/>
  <c r="Y132" i="26"/>
  <c r="X132" i="26"/>
  <c r="W132" i="26"/>
  <c r="V131" i="26"/>
  <c r="AP131" i="26"/>
  <c r="AO131" i="26"/>
  <c r="AN131" i="26"/>
  <c r="AM131" i="26"/>
  <c r="AL131" i="26"/>
  <c r="AK131" i="26"/>
  <c r="AJ131" i="26"/>
  <c r="AI131" i="26"/>
  <c r="AH131" i="26"/>
  <c r="AG131" i="26"/>
  <c r="AF131" i="26"/>
  <c r="AE131" i="26"/>
  <c r="AD131" i="26"/>
  <c r="AC131" i="26"/>
  <c r="AB131" i="26"/>
  <c r="AA131" i="26"/>
  <c r="Z131" i="26"/>
  <c r="Y131" i="26"/>
  <c r="X131" i="26"/>
  <c r="W131" i="26"/>
  <c r="V130" i="26"/>
  <c r="AP130" i="26"/>
  <c r="AO130" i="26"/>
  <c r="AN130" i="26"/>
  <c r="AM130" i="26"/>
  <c r="AL130" i="26"/>
  <c r="AK130" i="26"/>
  <c r="AJ130" i="26"/>
  <c r="AI130" i="26"/>
  <c r="AH130" i="26"/>
  <c r="AG130" i="26"/>
  <c r="AF130" i="26"/>
  <c r="AE130" i="26"/>
  <c r="AD130" i="26"/>
  <c r="AC130" i="26"/>
  <c r="AB130" i="26"/>
  <c r="AA130" i="26"/>
  <c r="Z130" i="26"/>
  <c r="Y130" i="26"/>
  <c r="X130" i="26"/>
  <c r="W130" i="26"/>
  <c r="V129" i="26"/>
  <c r="AP129" i="26"/>
  <c r="AO129" i="26"/>
  <c r="AN129" i="26"/>
  <c r="AM129" i="26"/>
  <c r="AL129" i="26"/>
  <c r="AK129" i="26"/>
  <c r="AJ129" i="26"/>
  <c r="AI129" i="26"/>
  <c r="AH129" i="26"/>
  <c r="AG129" i="26"/>
  <c r="AF129" i="26"/>
  <c r="AE129" i="26"/>
  <c r="AD129" i="26"/>
  <c r="AC129" i="26"/>
  <c r="AB129" i="26"/>
  <c r="AA129" i="26"/>
  <c r="Z129" i="26"/>
  <c r="Y129" i="26"/>
  <c r="X129" i="26"/>
  <c r="W129" i="26"/>
  <c r="V128" i="26"/>
  <c r="AP128" i="26"/>
  <c r="AO128" i="26"/>
  <c r="AN128" i="26"/>
  <c r="AM128" i="26"/>
  <c r="AL128" i="26"/>
  <c r="AK128" i="26"/>
  <c r="AJ128" i="26"/>
  <c r="AI128" i="26"/>
  <c r="AH128" i="26"/>
  <c r="AG128" i="26"/>
  <c r="AF128" i="26"/>
  <c r="AE128" i="26"/>
  <c r="AD128" i="26"/>
  <c r="AC128" i="26"/>
  <c r="AB128" i="26"/>
  <c r="AA128" i="26"/>
  <c r="Z128" i="26"/>
  <c r="Y128" i="26"/>
  <c r="X128" i="26"/>
  <c r="W128" i="26"/>
  <c r="V127" i="26"/>
  <c r="AP127" i="26"/>
  <c r="AO127" i="26"/>
  <c r="AN127" i="26"/>
  <c r="AM127" i="26"/>
  <c r="AL127" i="26"/>
  <c r="AK127" i="26"/>
  <c r="AJ127" i="26"/>
  <c r="AI127" i="26"/>
  <c r="AH127" i="26"/>
  <c r="AG127" i="26"/>
  <c r="AF127" i="26"/>
  <c r="AE127" i="26"/>
  <c r="AD127" i="26"/>
  <c r="AC127" i="26"/>
  <c r="AB127" i="26"/>
  <c r="AA127" i="26"/>
  <c r="Z127" i="26"/>
  <c r="Y127" i="26"/>
  <c r="X127" i="26"/>
  <c r="W127" i="26"/>
  <c r="V126" i="26"/>
  <c r="AP126" i="26"/>
  <c r="AO126" i="26"/>
  <c r="AN126" i="26"/>
  <c r="AM126" i="26"/>
  <c r="AL126" i="26"/>
  <c r="AK126" i="26"/>
  <c r="AJ126" i="26"/>
  <c r="AI126" i="26"/>
  <c r="AH126" i="26"/>
  <c r="AG126" i="26"/>
  <c r="AF126" i="26"/>
  <c r="AE126" i="26"/>
  <c r="AD126" i="26"/>
  <c r="AC126" i="26"/>
  <c r="AB126" i="26"/>
  <c r="AA126" i="26"/>
  <c r="Z126" i="26"/>
  <c r="Y126" i="26"/>
  <c r="X126" i="26"/>
  <c r="W126" i="26"/>
  <c r="V125" i="26"/>
  <c r="AP125" i="26"/>
  <c r="AO125" i="26"/>
  <c r="AN125" i="26"/>
  <c r="AM125" i="26"/>
  <c r="AL125" i="26"/>
  <c r="AK125" i="26"/>
  <c r="AJ125" i="26"/>
  <c r="AI125" i="26"/>
  <c r="AH125" i="26"/>
  <c r="AG125" i="26"/>
  <c r="AF125" i="26"/>
  <c r="AE125" i="26"/>
  <c r="AD125" i="26"/>
  <c r="AC125" i="26"/>
  <c r="AB125" i="26"/>
  <c r="AA125" i="26"/>
  <c r="Z125" i="26"/>
  <c r="Y125" i="26"/>
  <c r="X125" i="26"/>
  <c r="W125" i="26"/>
  <c r="V124" i="26"/>
  <c r="AP124" i="26"/>
  <c r="AO124" i="26"/>
  <c r="AN124" i="26"/>
  <c r="AM124" i="26"/>
  <c r="AL124" i="26"/>
  <c r="AK124" i="26"/>
  <c r="AJ124" i="26"/>
  <c r="AI124" i="26"/>
  <c r="AH124" i="26"/>
  <c r="AG124" i="26"/>
  <c r="AF124" i="26"/>
  <c r="AE124" i="26"/>
  <c r="AD124" i="26"/>
  <c r="AC124" i="26"/>
  <c r="AB124" i="26"/>
  <c r="AA124" i="26"/>
  <c r="Z124" i="26"/>
  <c r="Y124" i="26"/>
  <c r="X124" i="26"/>
  <c r="W124" i="26"/>
  <c r="V123" i="26"/>
  <c r="AP123" i="26"/>
  <c r="AO123" i="26"/>
  <c r="AN123" i="26"/>
  <c r="AM123" i="26"/>
  <c r="AL123" i="26"/>
  <c r="AK123" i="26"/>
  <c r="AJ123" i="26"/>
  <c r="AI123" i="26"/>
  <c r="AH123" i="26"/>
  <c r="AG123" i="26"/>
  <c r="AF123" i="26"/>
  <c r="AE123" i="26"/>
  <c r="AD123" i="26"/>
  <c r="AC123" i="26"/>
  <c r="AB123" i="26"/>
  <c r="AA123" i="26"/>
  <c r="Z123" i="26"/>
  <c r="Y123" i="26"/>
  <c r="X123" i="26"/>
  <c r="W123" i="26"/>
  <c r="V122" i="26"/>
  <c r="AP122" i="26"/>
  <c r="AO122" i="26"/>
  <c r="AN122" i="26"/>
  <c r="AM122" i="26"/>
  <c r="AL122" i="26"/>
  <c r="AK122" i="26"/>
  <c r="AJ122" i="26"/>
  <c r="AI122" i="26"/>
  <c r="AH122" i="26"/>
  <c r="AG122" i="26"/>
  <c r="AF122" i="26"/>
  <c r="AE122" i="26"/>
  <c r="AD122" i="26"/>
  <c r="AC122" i="26"/>
  <c r="AB122" i="26"/>
  <c r="AA122" i="26"/>
  <c r="Z122" i="26"/>
  <c r="Y122" i="26"/>
  <c r="X122" i="26"/>
  <c r="W122" i="26"/>
  <c r="V121" i="26"/>
  <c r="AP121" i="26"/>
  <c r="AO121" i="26"/>
  <c r="AN121" i="26"/>
  <c r="AM121" i="26"/>
  <c r="AL121" i="26"/>
  <c r="AK121" i="26"/>
  <c r="AJ121" i="26"/>
  <c r="AI121" i="26"/>
  <c r="AH121" i="26"/>
  <c r="AG121" i="26"/>
  <c r="AF121" i="26"/>
  <c r="AE121" i="26"/>
  <c r="AD121" i="26"/>
  <c r="AC121" i="26"/>
  <c r="AB121" i="26"/>
  <c r="AA121" i="26"/>
  <c r="Z121" i="26"/>
  <c r="Y121" i="26"/>
  <c r="X121" i="26"/>
  <c r="W121" i="26"/>
  <c r="V120" i="26"/>
  <c r="AP120" i="26"/>
  <c r="AO120" i="26"/>
  <c r="AN120" i="26"/>
  <c r="AM120" i="26"/>
  <c r="AL120" i="26"/>
  <c r="AK120" i="26"/>
  <c r="AJ120" i="26"/>
  <c r="AI120" i="26"/>
  <c r="AH120" i="26"/>
  <c r="AG120" i="26"/>
  <c r="AF120" i="26"/>
  <c r="AE120" i="26"/>
  <c r="AD120" i="26"/>
  <c r="AC120" i="26"/>
  <c r="AB120" i="26"/>
  <c r="AA120" i="26"/>
  <c r="Z120" i="26"/>
  <c r="Y120" i="26"/>
  <c r="X120" i="26"/>
  <c r="W120" i="26"/>
  <c r="V119" i="26"/>
  <c r="AP119" i="26"/>
  <c r="AO119" i="26"/>
  <c r="AN119" i="26"/>
  <c r="AM119" i="26"/>
  <c r="AL119" i="26"/>
  <c r="AK119" i="26"/>
  <c r="AJ119" i="26"/>
  <c r="AI119" i="26"/>
  <c r="AH119" i="26"/>
  <c r="AG119" i="26"/>
  <c r="AF119" i="26"/>
  <c r="AE119" i="26"/>
  <c r="AD119" i="26"/>
  <c r="AC119" i="26"/>
  <c r="AB119" i="26"/>
  <c r="AA119" i="26"/>
  <c r="Z119" i="26"/>
  <c r="Y119" i="26"/>
  <c r="X119" i="26"/>
  <c r="W119" i="26"/>
  <c r="V118" i="26"/>
  <c r="AP118" i="26"/>
  <c r="AO118" i="26"/>
  <c r="AN118" i="26"/>
  <c r="AM118" i="26"/>
  <c r="AL118" i="26"/>
  <c r="AK118" i="26"/>
  <c r="AJ118" i="26"/>
  <c r="AI118" i="26"/>
  <c r="AH118" i="26"/>
  <c r="AG118" i="26"/>
  <c r="AF118" i="26"/>
  <c r="AE118" i="26"/>
  <c r="AD118" i="26"/>
  <c r="AC118" i="26"/>
  <c r="AB118" i="26"/>
  <c r="AA118" i="26"/>
  <c r="Z118" i="26"/>
  <c r="Y118" i="26"/>
  <c r="X118" i="26"/>
  <c r="W118" i="26"/>
  <c r="V117" i="26"/>
  <c r="AP117" i="26"/>
  <c r="AO117" i="26"/>
  <c r="AN117" i="26"/>
  <c r="AM117" i="26"/>
  <c r="AL117" i="26"/>
  <c r="AK117" i="26"/>
  <c r="AJ117" i="26"/>
  <c r="AI117" i="26"/>
  <c r="AH117" i="26"/>
  <c r="AG117" i="26"/>
  <c r="AF117" i="26"/>
  <c r="AE117" i="26"/>
  <c r="AD117" i="26"/>
  <c r="AC117" i="26"/>
  <c r="AB117" i="26"/>
  <c r="AA117" i="26"/>
  <c r="Z117" i="26"/>
  <c r="Y117" i="26"/>
  <c r="X117" i="26"/>
  <c r="W117" i="26"/>
  <c r="V116" i="26"/>
  <c r="AP116" i="26"/>
  <c r="AO116" i="26"/>
  <c r="AN116" i="26"/>
  <c r="AM116" i="26"/>
  <c r="AL116" i="26"/>
  <c r="AK116" i="26"/>
  <c r="AJ116" i="26"/>
  <c r="AI116" i="26"/>
  <c r="AH116" i="26"/>
  <c r="AG116" i="26"/>
  <c r="AF116" i="26"/>
  <c r="AE116" i="26"/>
  <c r="AD116" i="26"/>
  <c r="AC116" i="26"/>
  <c r="AB116" i="26"/>
  <c r="AA116" i="26"/>
  <c r="Z116" i="26"/>
  <c r="Y116" i="26"/>
  <c r="X116" i="26"/>
  <c r="W116" i="26"/>
  <c r="V115" i="26"/>
  <c r="AP115" i="26"/>
  <c r="AO115" i="26"/>
  <c r="AN115" i="26"/>
  <c r="AM115" i="26"/>
  <c r="AL115" i="26"/>
  <c r="AK115" i="26"/>
  <c r="AJ115" i="26"/>
  <c r="AI115" i="26"/>
  <c r="AH115" i="26"/>
  <c r="AG115" i="26"/>
  <c r="AF115" i="26"/>
  <c r="AE115" i="26"/>
  <c r="AD115" i="26"/>
  <c r="AC115" i="26"/>
  <c r="AB115" i="26"/>
  <c r="AA115" i="26"/>
  <c r="Z115" i="26"/>
  <c r="Y115" i="26"/>
  <c r="X115" i="26"/>
  <c r="W115" i="26"/>
  <c r="V114" i="26"/>
  <c r="AP114" i="26"/>
  <c r="AO114" i="26"/>
  <c r="AN114" i="26"/>
  <c r="AM114" i="26"/>
  <c r="AL114" i="26"/>
  <c r="AK114" i="26"/>
  <c r="AJ114" i="26"/>
  <c r="AI114" i="26"/>
  <c r="AH114" i="26"/>
  <c r="AG114" i="26"/>
  <c r="AF114" i="26"/>
  <c r="AE114" i="26"/>
  <c r="AD114" i="26"/>
  <c r="AC114" i="26"/>
  <c r="AB114" i="26"/>
  <c r="AA114" i="26"/>
  <c r="Z114" i="26"/>
  <c r="Y114" i="26"/>
  <c r="X114" i="26"/>
  <c r="W114" i="26"/>
  <c r="V113" i="26"/>
  <c r="AP113" i="26"/>
  <c r="AO113" i="26"/>
  <c r="AN113" i="26"/>
  <c r="AM113" i="26"/>
  <c r="AL113" i="26"/>
  <c r="AK113" i="26"/>
  <c r="AJ113" i="26"/>
  <c r="AI113" i="26"/>
  <c r="AH113" i="26"/>
  <c r="AG113" i="26"/>
  <c r="AF113" i="26"/>
  <c r="AE113" i="26"/>
  <c r="AD113" i="26"/>
  <c r="AC113" i="26"/>
  <c r="AB113" i="26"/>
  <c r="AA113" i="26"/>
  <c r="Z113" i="26"/>
  <c r="Y113" i="26"/>
  <c r="X113" i="26"/>
  <c r="W113" i="26"/>
  <c r="V112" i="26"/>
  <c r="AP112" i="26"/>
  <c r="AO112" i="26"/>
  <c r="AN112" i="26"/>
  <c r="AM112" i="26"/>
  <c r="AL112" i="26"/>
  <c r="AK112" i="26"/>
  <c r="AJ112" i="26"/>
  <c r="AI112" i="26"/>
  <c r="AH112" i="26"/>
  <c r="AG112" i="26"/>
  <c r="AF112" i="26"/>
  <c r="AE112" i="26"/>
  <c r="AD112" i="26"/>
  <c r="AC112" i="26"/>
  <c r="AB112" i="26"/>
  <c r="AA112" i="26"/>
  <c r="Z112" i="26"/>
  <c r="Y112" i="26"/>
  <c r="X112" i="26"/>
  <c r="W112" i="26"/>
  <c r="V111" i="26"/>
  <c r="AP111" i="26"/>
  <c r="AO111" i="26"/>
  <c r="AN111" i="26"/>
  <c r="AM111" i="26"/>
  <c r="AL111" i="26"/>
  <c r="AK111" i="26"/>
  <c r="AJ111" i="26"/>
  <c r="AI111" i="26"/>
  <c r="AH111" i="26"/>
  <c r="AG111" i="26"/>
  <c r="AF111" i="26"/>
  <c r="AE111" i="26"/>
  <c r="AD111" i="26"/>
  <c r="AC111" i="26"/>
  <c r="AB111" i="26"/>
  <c r="AA111" i="26"/>
  <c r="Z111" i="26"/>
  <c r="Y111" i="26"/>
  <c r="X111" i="26"/>
  <c r="W111" i="26"/>
  <c r="V110" i="26"/>
  <c r="AP110" i="26"/>
  <c r="AO110" i="26"/>
  <c r="AN110" i="26"/>
  <c r="AM110" i="26"/>
  <c r="AL110" i="26"/>
  <c r="AK110" i="26"/>
  <c r="AJ110" i="26"/>
  <c r="AI110" i="26"/>
  <c r="AH110" i="26"/>
  <c r="AG110" i="26"/>
  <c r="AF110" i="26"/>
  <c r="AE110" i="26"/>
  <c r="AD110" i="26"/>
  <c r="AC110" i="26"/>
  <c r="AB110" i="26"/>
  <c r="AA110" i="26"/>
  <c r="Z110" i="26"/>
  <c r="Y110" i="26"/>
  <c r="X110" i="26"/>
  <c r="W110" i="26"/>
  <c r="V109" i="26"/>
  <c r="AP109" i="26"/>
  <c r="AO109" i="26"/>
  <c r="AN109" i="26"/>
  <c r="AM109" i="26"/>
  <c r="AL109" i="26"/>
  <c r="AK109" i="26"/>
  <c r="AJ109" i="26"/>
  <c r="AI109" i="26"/>
  <c r="AH109" i="26"/>
  <c r="AG109" i="26"/>
  <c r="AF109" i="26"/>
  <c r="AE109" i="26"/>
  <c r="AD109" i="26"/>
  <c r="AC109" i="26"/>
  <c r="AB109" i="26"/>
  <c r="AA109" i="26"/>
  <c r="Z109" i="26"/>
  <c r="Y109" i="26"/>
  <c r="X109" i="26"/>
  <c r="W109" i="26"/>
  <c r="V108" i="26"/>
  <c r="AP108" i="26"/>
  <c r="AO108" i="26"/>
  <c r="AN108" i="26"/>
  <c r="AM108" i="26"/>
  <c r="AL108" i="26"/>
  <c r="AK108" i="26"/>
  <c r="AJ108" i="26"/>
  <c r="AI108" i="26"/>
  <c r="AH108" i="26"/>
  <c r="AG108" i="26"/>
  <c r="AF108" i="26"/>
  <c r="AE108" i="26"/>
  <c r="AD108" i="26"/>
  <c r="AC108" i="26"/>
  <c r="AB108" i="26"/>
  <c r="AA108" i="26"/>
  <c r="Z108" i="26"/>
  <c r="Y108" i="26"/>
  <c r="X108" i="26"/>
  <c r="W108" i="26"/>
  <c r="V107" i="26"/>
  <c r="AP107" i="26"/>
  <c r="AO107" i="26"/>
  <c r="AN107" i="26"/>
  <c r="AM107" i="26"/>
  <c r="AL107" i="26"/>
  <c r="AK107" i="26"/>
  <c r="AJ107" i="26"/>
  <c r="AI107" i="26"/>
  <c r="AH107" i="26"/>
  <c r="AG107" i="26"/>
  <c r="AF107" i="26"/>
  <c r="AE107" i="26"/>
  <c r="AD107" i="26"/>
  <c r="AC107" i="26"/>
  <c r="AB107" i="26"/>
  <c r="AA107" i="26"/>
  <c r="Z107" i="26"/>
  <c r="Y107" i="26"/>
  <c r="X107" i="26"/>
  <c r="W107" i="26"/>
  <c r="V106" i="26"/>
  <c r="AP106" i="26"/>
  <c r="AO106" i="26"/>
  <c r="AN106" i="26"/>
  <c r="AM106" i="26"/>
  <c r="AL106" i="26"/>
  <c r="AK106" i="26"/>
  <c r="AJ106" i="26"/>
  <c r="AI106" i="26"/>
  <c r="AH106" i="26"/>
  <c r="AG106" i="26"/>
  <c r="AF106" i="26"/>
  <c r="AE106" i="26"/>
  <c r="AD106" i="26"/>
  <c r="AC106" i="26"/>
  <c r="AB106" i="26"/>
  <c r="AA106" i="26"/>
  <c r="Z106" i="26"/>
  <c r="Y106" i="26"/>
  <c r="X106" i="26"/>
  <c r="W106" i="26"/>
  <c r="V105" i="26"/>
  <c r="AP105" i="26"/>
  <c r="AO105" i="26"/>
  <c r="AN105" i="26"/>
  <c r="AM105" i="26"/>
  <c r="AL105" i="26"/>
  <c r="AK105" i="26"/>
  <c r="AJ105" i="26"/>
  <c r="AI105" i="26"/>
  <c r="AH105" i="26"/>
  <c r="AG105" i="26"/>
  <c r="AF105" i="26"/>
  <c r="AE105" i="26"/>
  <c r="AD105" i="26"/>
  <c r="AC105" i="26"/>
  <c r="AB105" i="26"/>
  <c r="AA105" i="26"/>
  <c r="Z105" i="26"/>
  <c r="Y105" i="26"/>
  <c r="X105" i="26"/>
  <c r="W105" i="26"/>
  <c r="V104" i="26"/>
  <c r="AP104" i="26"/>
  <c r="AO104" i="26"/>
  <c r="AN104" i="26"/>
  <c r="AM104" i="26"/>
  <c r="AL104" i="26"/>
  <c r="AK104" i="26"/>
  <c r="AJ104" i="26"/>
  <c r="AI104" i="26"/>
  <c r="AH104" i="26"/>
  <c r="AG104" i="26"/>
  <c r="AF104" i="26"/>
  <c r="AE104" i="26"/>
  <c r="AD104" i="26"/>
  <c r="AC104" i="26"/>
  <c r="AB104" i="26"/>
  <c r="AA104" i="26"/>
  <c r="Z104" i="26"/>
  <c r="Y104" i="26"/>
  <c r="X104" i="26"/>
  <c r="W104" i="26"/>
  <c r="V103" i="26"/>
  <c r="AP103" i="26"/>
  <c r="AO103" i="26"/>
  <c r="AN103" i="26"/>
  <c r="AM103" i="26"/>
  <c r="AL103" i="26"/>
  <c r="AK103" i="26"/>
  <c r="AJ103" i="26"/>
  <c r="AI103" i="26"/>
  <c r="AH103" i="26"/>
  <c r="AG103" i="26"/>
  <c r="AF103" i="26"/>
  <c r="AE103" i="26"/>
  <c r="AD103" i="26"/>
  <c r="AC103" i="26"/>
  <c r="AB103" i="26"/>
  <c r="AA103" i="26"/>
  <c r="Z103" i="26"/>
  <c r="Y103" i="26"/>
  <c r="X103" i="26"/>
  <c r="W103" i="26"/>
  <c r="V102" i="26"/>
  <c r="AP102" i="26"/>
  <c r="AO102" i="26"/>
  <c r="AN102" i="26"/>
  <c r="AM102" i="26"/>
  <c r="AL102" i="26"/>
  <c r="AK102" i="26"/>
  <c r="AJ102" i="26"/>
  <c r="AI102" i="26"/>
  <c r="AH102" i="26"/>
  <c r="AG102" i="26"/>
  <c r="AF102" i="26"/>
  <c r="AE102" i="26"/>
  <c r="AD102" i="26"/>
  <c r="AC102" i="26"/>
  <c r="AB102" i="26"/>
  <c r="AA102" i="26"/>
  <c r="Z102" i="26"/>
  <c r="Y102" i="26"/>
  <c r="X102" i="26"/>
  <c r="W102" i="26"/>
  <c r="V101" i="26"/>
  <c r="AP101" i="26"/>
  <c r="AO101" i="26"/>
  <c r="AN101" i="26"/>
  <c r="AM101" i="26"/>
  <c r="AL101" i="26"/>
  <c r="AK101" i="26"/>
  <c r="AJ101" i="26"/>
  <c r="AI101" i="26"/>
  <c r="AH101" i="26"/>
  <c r="AG101" i="26"/>
  <c r="AF101" i="26"/>
  <c r="AE101" i="26"/>
  <c r="AD101" i="26"/>
  <c r="AC101" i="26"/>
  <c r="AB101" i="26"/>
  <c r="AA101" i="26"/>
  <c r="Z101" i="26"/>
  <c r="Y101" i="26"/>
  <c r="X101" i="26"/>
  <c r="W101" i="26"/>
  <c r="V100" i="26"/>
  <c r="AP100" i="26"/>
  <c r="AO100" i="26"/>
  <c r="AN100" i="26"/>
  <c r="AM100" i="26"/>
  <c r="AL100" i="26"/>
  <c r="AK100" i="26"/>
  <c r="AJ100" i="26"/>
  <c r="AI100" i="26"/>
  <c r="AH100" i="26"/>
  <c r="AG100" i="26"/>
  <c r="AF100" i="26"/>
  <c r="AE100" i="26"/>
  <c r="AD100" i="26"/>
  <c r="AC100" i="26"/>
  <c r="AB100" i="26"/>
  <c r="AA100" i="26"/>
  <c r="Z100" i="26"/>
  <c r="Y100" i="26"/>
  <c r="X100" i="26"/>
  <c r="W100" i="26"/>
  <c r="V99" i="26"/>
  <c r="AP99" i="26"/>
  <c r="AO99" i="26"/>
  <c r="AN99" i="26"/>
  <c r="AM99" i="26"/>
  <c r="AL99" i="26"/>
  <c r="AK99" i="26"/>
  <c r="AJ99" i="26"/>
  <c r="AI99" i="26"/>
  <c r="AH99" i="26"/>
  <c r="AG99" i="26"/>
  <c r="AF99" i="26"/>
  <c r="AE99" i="26"/>
  <c r="AD99" i="26"/>
  <c r="AC99" i="26"/>
  <c r="AB99" i="26"/>
  <c r="AA99" i="26"/>
  <c r="Z99" i="26"/>
  <c r="Y99" i="26"/>
  <c r="X99" i="26"/>
  <c r="W99" i="26"/>
  <c r="V98" i="26"/>
  <c r="AP98" i="26"/>
  <c r="AO98" i="26"/>
  <c r="AN98" i="26"/>
  <c r="AM98" i="26"/>
  <c r="AL98" i="26"/>
  <c r="AK98" i="26"/>
  <c r="AJ98" i="26"/>
  <c r="AI98" i="26"/>
  <c r="AH98" i="26"/>
  <c r="AG98" i="26"/>
  <c r="AF98" i="26"/>
  <c r="AE98" i="26"/>
  <c r="AD98" i="26"/>
  <c r="AC98" i="26"/>
  <c r="AB98" i="26"/>
  <c r="AA98" i="26"/>
  <c r="Z98" i="26"/>
  <c r="Y98" i="26"/>
  <c r="X98" i="26"/>
  <c r="W98" i="26"/>
  <c r="V97" i="26"/>
  <c r="AP97" i="26"/>
  <c r="AO97" i="26"/>
  <c r="AN97" i="26"/>
  <c r="AM97" i="26"/>
  <c r="AL97" i="26"/>
  <c r="AK97" i="26"/>
  <c r="AJ97" i="26"/>
  <c r="AI97" i="26"/>
  <c r="AH97" i="26"/>
  <c r="AG97" i="26"/>
  <c r="AF97" i="26"/>
  <c r="AE97" i="26"/>
  <c r="AD97" i="26"/>
  <c r="AC97" i="26"/>
  <c r="AB97" i="26"/>
  <c r="AA97" i="26"/>
  <c r="Z97" i="26"/>
  <c r="Y97" i="26"/>
  <c r="X97" i="26"/>
  <c r="W97" i="26"/>
  <c r="V96" i="26"/>
  <c r="AP96" i="26"/>
  <c r="AO96" i="26"/>
  <c r="AN96" i="26"/>
  <c r="AM96" i="26"/>
  <c r="AL96" i="26"/>
  <c r="AK96" i="26"/>
  <c r="AJ96" i="26"/>
  <c r="AI96" i="26"/>
  <c r="AH96" i="26"/>
  <c r="AG96" i="26"/>
  <c r="AF96" i="26"/>
  <c r="AE96" i="26"/>
  <c r="AD96" i="26"/>
  <c r="AC96" i="26"/>
  <c r="AB96" i="26"/>
  <c r="AA96" i="26"/>
  <c r="Z96" i="26"/>
  <c r="Y96" i="26"/>
  <c r="X96" i="26"/>
  <c r="W96" i="26"/>
  <c r="V95" i="26"/>
  <c r="AP95" i="26"/>
  <c r="AO95" i="26"/>
  <c r="AN95" i="26"/>
  <c r="AM95" i="26"/>
  <c r="AL95" i="26"/>
  <c r="AK95" i="26"/>
  <c r="AJ95" i="26"/>
  <c r="AI95" i="26"/>
  <c r="AH95" i="26"/>
  <c r="AG95" i="26"/>
  <c r="AF95" i="26"/>
  <c r="AE95" i="26"/>
  <c r="AD95" i="26"/>
  <c r="AC95" i="26"/>
  <c r="AB95" i="26"/>
  <c r="AA95" i="26"/>
  <c r="Z95" i="26"/>
  <c r="Y95" i="26"/>
  <c r="X95" i="26"/>
  <c r="W95" i="26"/>
  <c r="V94" i="26"/>
  <c r="AP94" i="26"/>
  <c r="AO94" i="26"/>
  <c r="AN94" i="26"/>
  <c r="AM94" i="26"/>
  <c r="AL94" i="26"/>
  <c r="AK94" i="26"/>
  <c r="AJ94" i="26"/>
  <c r="AI94" i="26"/>
  <c r="AH94" i="26"/>
  <c r="AG94" i="26"/>
  <c r="AF94" i="26"/>
  <c r="AE94" i="26"/>
  <c r="AD94" i="26"/>
  <c r="AC94" i="26"/>
  <c r="AB94" i="26"/>
  <c r="AA94" i="26"/>
  <c r="Z94" i="26"/>
  <c r="Y94" i="26"/>
  <c r="X94" i="26"/>
  <c r="W94" i="26"/>
  <c r="V93" i="26"/>
  <c r="AP93" i="26"/>
  <c r="AO93" i="26"/>
  <c r="AN93" i="26"/>
  <c r="AM93" i="26"/>
  <c r="AL93" i="26"/>
  <c r="AK93" i="26"/>
  <c r="AJ93" i="26"/>
  <c r="AI93" i="26"/>
  <c r="AH93" i="26"/>
  <c r="AG93" i="26"/>
  <c r="AF93" i="26"/>
  <c r="AE93" i="26"/>
  <c r="AD93" i="26"/>
  <c r="AC93" i="26"/>
  <c r="AB93" i="26"/>
  <c r="AA93" i="26"/>
  <c r="Z93" i="26"/>
  <c r="Y93" i="26"/>
  <c r="X93" i="26"/>
  <c r="W93" i="26"/>
  <c r="V92" i="26"/>
  <c r="AP92" i="26"/>
  <c r="AO92" i="26"/>
  <c r="AN92" i="26"/>
  <c r="AM92" i="26"/>
  <c r="AL92" i="26"/>
  <c r="AK92" i="26"/>
  <c r="AJ92" i="26"/>
  <c r="AI92" i="26"/>
  <c r="AH92" i="26"/>
  <c r="AG92" i="26"/>
  <c r="AF92" i="26"/>
  <c r="AE92" i="26"/>
  <c r="AD92" i="26"/>
  <c r="AC92" i="26"/>
  <c r="AB92" i="26"/>
  <c r="AA92" i="26"/>
  <c r="Z92" i="26"/>
  <c r="Y92" i="26"/>
  <c r="X92" i="26"/>
  <c r="W92" i="26"/>
  <c r="V91" i="26"/>
  <c r="AP91" i="26"/>
  <c r="AO91" i="26"/>
  <c r="AN91" i="26"/>
  <c r="AM91" i="26"/>
  <c r="AL91" i="26"/>
  <c r="AK91" i="26"/>
  <c r="AJ91" i="26"/>
  <c r="AI91" i="26"/>
  <c r="AH91" i="26"/>
  <c r="AG91" i="26"/>
  <c r="AF91" i="26"/>
  <c r="AE91" i="26"/>
  <c r="AD91" i="26"/>
  <c r="AC91" i="26"/>
  <c r="AB91" i="26"/>
  <c r="AA91" i="26"/>
  <c r="Z91" i="26"/>
  <c r="Y91" i="26"/>
  <c r="X91" i="26"/>
  <c r="W91" i="26"/>
  <c r="V90" i="26"/>
  <c r="AP90" i="26"/>
  <c r="AO90" i="26"/>
  <c r="AN90" i="26"/>
  <c r="AM90" i="26"/>
  <c r="AL90" i="26"/>
  <c r="AK90" i="26"/>
  <c r="AJ90" i="26"/>
  <c r="AI90" i="26"/>
  <c r="AH90" i="26"/>
  <c r="AG90" i="26"/>
  <c r="AF90" i="26"/>
  <c r="AE90" i="26"/>
  <c r="AD90" i="26"/>
  <c r="AC90" i="26"/>
  <c r="AB90" i="26"/>
  <c r="AA90" i="26"/>
  <c r="Z90" i="26"/>
  <c r="Y90" i="26"/>
  <c r="X90" i="26"/>
  <c r="W90" i="26"/>
  <c r="V89" i="26"/>
  <c r="AP89" i="26"/>
  <c r="AO89" i="26"/>
  <c r="AN89" i="26"/>
  <c r="AM89" i="26"/>
  <c r="AL89" i="26"/>
  <c r="AK89" i="26"/>
  <c r="AJ89" i="26"/>
  <c r="AI89" i="26"/>
  <c r="AH89" i="26"/>
  <c r="AG89" i="26"/>
  <c r="AF89" i="26"/>
  <c r="AE89" i="26"/>
  <c r="AD89" i="26"/>
  <c r="AC89" i="26"/>
  <c r="AB89" i="26"/>
  <c r="AA89" i="26"/>
  <c r="Z89" i="26"/>
  <c r="Y89" i="26"/>
  <c r="X89" i="26"/>
  <c r="W89" i="26"/>
  <c r="V88" i="26"/>
  <c r="AP88" i="26"/>
  <c r="AO88" i="26"/>
  <c r="AN88" i="26"/>
  <c r="AM88" i="26"/>
  <c r="AL88" i="26"/>
  <c r="AK88" i="26"/>
  <c r="AJ88" i="26"/>
  <c r="AI88" i="26"/>
  <c r="AH88" i="26"/>
  <c r="AG88" i="26"/>
  <c r="AF88" i="26"/>
  <c r="AE88" i="26"/>
  <c r="AD88" i="26"/>
  <c r="AC88" i="26"/>
  <c r="AB88" i="26"/>
  <c r="AA88" i="26"/>
  <c r="Z88" i="26"/>
  <c r="Y88" i="26"/>
  <c r="X88" i="26"/>
  <c r="W88" i="26"/>
  <c r="V87" i="26"/>
  <c r="AP87" i="26"/>
  <c r="AO87" i="26"/>
  <c r="AN87" i="26"/>
  <c r="AM87" i="26"/>
  <c r="AL87" i="26"/>
  <c r="AK87" i="26"/>
  <c r="AJ87" i="26"/>
  <c r="AI87" i="26"/>
  <c r="AH87" i="26"/>
  <c r="AG87" i="26"/>
  <c r="AF87" i="26"/>
  <c r="AE87" i="26"/>
  <c r="AD87" i="26"/>
  <c r="AC87" i="26"/>
  <c r="AB87" i="26"/>
  <c r="AA87" i="26"/>
  <c r="Z87" i="26"/>
  <c r="Y87" i="26"/>
  <c r="X87" i="26"/>
  <c r="W87" i="26"/>
  <c r="V86" i="26"/>
  <c r="AP86" i="26"/>
  <c r="AO86" i="26"/>
  <c r="AN86" i="26"/>
  <c r="AM86" i="26"/>
  <c r="AL86" i="26"/>
  <c r="AK86" i="26"/>
  <c r="AJ86" i="26"/>
  <c r="AI86" i="26"/>
  <c r="AH86" i="26"/>
  <c r="AG86" i="26"/>
  <c r="AF86" i="26"/>
  <c r="AE86" i="26"/>
  <c r="AD86" i="26"/>
  <c r="AC86" i="26"/>
  <c r="AB86" i="26"/>
  <c r="AA86" i="26"/>
  <c r="Z86" i="26"/>
  <c r="Y86" i="26"/>
  <c r="X86" i="26"/>
  <c r="W86" i="26"/>
  <c r="V85" i="26"/>
  <c r="AP85" i="26"/>
  <c r="AO85" i="26"/>
  <c r="AN85" i="26"/>
  <c r="AM85" i="26"/>
  <c r="AL85" i="26"/>
  <c r="AK85" i="26"/>
  <c r="AJ85" i="26"/>
  <c r="AI85" i="26"/>
  <c r="AH85" i="26"/>
  <c r="AG85" i="26"/>
  <c r="AF85" i="26"/>
  <c r="AE85" i="26"/>
  <c r="AD85" i="26"/>
  <c r="AC85" i="26"/>
  <c r="AB85" i="26"/>
  <c r="AA85" i="26"/>
  <c r="Z85" i="26"/>
  <c r="Y85" i="26"/>
  <c r="X85" i="26"/>
  <c r="W85" i="26"/>
  <c r="V84" i="26"/>
  <c r="AP84" i="26"/>
  <c r="AO84" i="26"/>
  <c r="AN84" i="26"/>
  <c r="AM84" i="26"/>
  <c r="AL84" i="26"/>
  <c r="AK84" i="26"/>
  <c r="AJ84" i="26"/>
  <c r="AI84" i="26"/>
  <c r="AH84" i="26"/>
  <c r="AG84" i="26"/>
  <c r="AF84" i="26"/>
  <c r="AE84" i="26"/>
  <c r="AD84" i="26"/>
  <c r="AC84" i="26"/>
  <c r="AB84" i="26"/>
  <c r="AA84" i="26"/>
  <c r="Z84" i="26"/>
  <c r="Y84" i="26"/>
  <c r="X84" i="26"/>
  <c r="W84" i="26"/>
  <c r="V83" i="26"/>
  <c r="AP83" i="26"/>
  <c r="AO83" i="26"/>
  <c r="AN83" i="26"/>
  <c r="AM83" i="26"/>
  <c r="AL83" i="26"/>
  <c r="AK83" i="26"/>
  <c r="AJ83" i="26"/>
  <c r="AI83" i="26"/>
  <c r="AH83" i="26"/>
  <c r="AG83" i="26"/>
  <c r="AF83" i="26"/>
  <c r="AE83" i="26"/>
  <c r="AD83" i="26"/>
  <c r="AC83" i="26"/>
  <c r="AB83" i="26"/>
  <c r="AA83" i="26"/>
  <c r="Z83" i="26"/>
  <c r="Y83" i="26"/>
  <c r="X83" i="26"/>
  <c r="W83" i="26"/>
  <c r="V82" i="26"/>
  <c r="AP82" i="26"/>
  <c r="AO82" i="26"/>
  <c r="AN82" i="26"/>
  <c r="AM82" i="26"/>
  <c r="AL82" i="26"/>
  <c r="AK82" i="26"/>
  <c r="AJ82" i="26"/>
  <c r="AI82" i="26"/>
  <c r="AH82" i="26"/>
  <c r="AG82" i="26"/>
  <c r="AF82" i="26"/>
  <c r="AE82" i="26"/>
  <c r="AD82" i="26"/>
  <c r="AC82" i="26"/>
  <c r="AB82" i="26"/>
  <c r="AA82" i="26"/>
  <c r="Z82" i="26"/>
  <c r="Y82" i="26"/>
  <c r="X82" i="26"/>
  <c r="W82" i="26"/>
  <c r="V81" i="26"/>
  <c r="AP81" i="26"/>
  <c r="AO81" i="26"/>
  <c r="AN81" i="26"/>
  <c r="AM81" i="26"/>
  <c r="AL81" i="26"/>
  <c r="AK81" i="26"/>
  <c r="AJ81" i="26"/>
  <c r="AI81" i="26"/>
  <c r="AH81" i="26"/>
  <c r="AG81" i="26"/>
  <c r="AF81" i="26"/>
  <c r="AE81" i="26"/>
  <c r="AD81" i="26"/>
  <c r="AC81" i="26"/>
  <c r="AB81" i="26"/>
  <c r="AA81" i="26"/>
  <c r="Z81" i="26"/>
  <c r="Y81" i="26"/>
  <c r="X81" i="26"/>
  <c r="W81" i="26"/>
  <c r="V80" i="26"/>
  <c r="AP80" i="26"/>
  <c r="AO80" i="26"/>
  <c r="AN80" i="26"/>
  <c r="AM80" i="26"/>
  <c r="AL80" i="26"/>
  <c r="AK80" i="26"/>
  <c r="AJ80" i="26"/>
  <c r="AI80" i="26"/>
  <c r="AH80" i="26"/>
  <c r="AG80" i="26"/>
  <c r="AF80" i="26"/>
  <c r="AE80" i="26"/>
  <c r="AD80" i="26"/>
  <c r="AC80" i="26"/>
  <c r="AB80" i="26"/>
  <c r="AA80" i="26"/>
  <c r="Z80" i="26"/>
  <c r="Y80" i="26"/>
  <c r="X80" i="26"/>
  <c r="W80" i="26"/>
  <c r="V79" i="26"/>
  <c r="AP79" i="26"/>
  <c r="AO79" i="26"/>
  <c r="AN79" i="26"/>
  <c r="AM79" i="26"/>
  <c r="AL79" i="26"/>
  <c r="AK79" i="26"/>
  <c r="AJ79" i="26"/>
  <c r="AI79" i="26"/>
  <c r="AH79" i="26"/>
  <c r="AG79" i="26"/>
  <c r="AF79" i="26"/>
  <c r="AE79" i="26"/>
  <c r="AD79" i="26"/>
  <c r="AC79" i="26"/>
  <c r="AB79" i="26"/>
  <c r="AA79" i="26"/>
  <c r="Z79" i="26"/>
  <c r="Y79" i="26"/>
  <c r="X79" i="26"/>
  <c r="W79" i="26"/>
  <c r="V78" i="26"/>
  <c r="AP78" i="26"/>
  <c r="AO78" i="26"/>
  <c r="AN78" i="26"/>
  <c r="AM78" i="26"/>
  <c r="AL78" i="26"/>
  <c r="AK78" i="26"/>
  <c r="AJ78" i="26"/>
  <c r="AI78" i="26"/>
  <c r="AH78" i="26"/>
  <c r="AG78" i="26"/>
  <c r="AF78" i="26"/>
  <c r="AE78" i="26"/>
  <c r="AD78" i="26"/>
  <c r="AC78" i="26"/>
  <c r="AB78" i="26"/>
  <c r="AA78" i="26"/>
  <c r="Z78" i="26"/>
  <c r="Y78" i="26"/>
  <c r="X78" i="26"/>
  <c r="W78" i="26"/>
  <c r="V77" i="26"/>
  <c r="AP77" i="26"/>
  <c r="AO77" i="26"/>
  <c r="AN77" i="26"/>
  <c r="AM77" i="26"/>
  <c r="AL77" i="26"/>
  <c r="AK77" i="26"/>
  <c r="AJ77" i="26"/>
  <c r="AI77" i="26"/>
  <c r="AH77" i="26"/>
  <c r="AG77" i="26"/>
  <c r="AF77" i="26"/>
  <c r="AE77" i="26"/>
  <c r="AD77" i="26"/>
  <c r="AC77" i="26"/>
  <c r="AB77" i="26"/>
  <c r="AA77" i="26"/>
  <c r="Z77" i="26"/>
  <c r="Y77" i="26"/>
  <c r="X77" i="26"/>
  <c r="W77" i="26"/>
  <c r="V76" i="26"/>
  <c r="AP76" i="26"/>
  <c r="AO76" i="26"/>
  <c r="AN76" i="26"/>
  <c r="AM76" i="26"/>
  <c r="AL76" i="26"/>
  <c r="AK76" i="26"/>
  <c r="AJ76" i="26"/>
  <c r="AI76" i="26"/>
  <c r="AH76" i="26"/>
  <c r="AG76" i="26"/>
  <c r="AF76" i="26"/>
  <c r="AE76" i="26"/>
  <c r="AD76" i="26"/>
  <c r="AC76" i="26"/>
  <c r="AB76" i="26"/>
  <c r="AA76" i="26"/>
  <c r="Z76" i="26"/>
  <c r="Y76" i="26"/>
  <c r="X76" i="26"/>
  <c r="W76" i="26"/>
  <c r="V75" i="26"/>
  <c r="AP75" i="26"/>
  <c r="AO75" i="26"/>
  <c r="AN75" i="26"/>
  <c r="AM75" i="26"/>
  <c r="AL75" i="26"/>
  <c r="AK75" i="26"/>
  <c r="AJ75" i="26"/>
  <c r="AI75" i="26"/>
  <c r="AH75" i="26"/>
  <c r="AG75" i="26"/>
  <c r="AF75" i="26"/>
  <c r="AE75" i="26"/>
  <c r="AD75" i="26"/>
  <c r="AC75" i="26"/>
  <c r="AB75" i="26"/>
  <c r="AA75" i="26"/>
  <c r="Z75" i="26"/>
  <c r="Y75" i="26"/>
  <c r="X75" i="26"/>
  <c r="W75" i="26"/>
  <c r="V74" i="26"/>
  <c r="AP74" i="26"/>
  <c r="AO74" i="26"/>
  <c r="AN74" i="26"/>
  <c r="AM74" i="26"/>
  <c r="AL74" i="26"/>
  <c r="AK74" i="26"/>
  <c r="AJ74" i="26"/>
  <c r="AI74" i="26"/>
  <c r="AH74" i="26"/>
  <c r="AG74" i="26"/>
  <c r="AF74" i="26"/>
  <c r="AE74" i="26"/>
  <c r="AD74" i="26"/>
  <c r="AC74" i="26"/>
  <c r="AB74" i="26"/>
  <c r="AA74" i="26"/>
  <c r="Z74" i="26"/>
  <c r="Y74" i="26"/>
  <c r="X74" i="26"/>
  <c r="W74" i="26"/>
  <c r="V73" i="26"/>
  <c r="AP73" i="26"/>
  <c r="AO73" i="26"/>
  <c r="AN73" i="26"/>
  <c r="AM73" i="26"/>
  <c r="AL73" i="26"/>
  <c r="AK73" i="26"/>
  <c r="AJ73" i="26"/>
  <c r="AI73" i="26"/>
  <c r="AH73" i="26"/>
  <c r="AG73" i="26"/>
  <c r="AF73" i="26"/>
  <c r="AE73" i="26"/>
  <c r="AD73" i="26"/>
  <c r="AC73" i="26"/>
  <c r="AB73" i="26"/>
  <c r="AA73" i="26"/>
  <c r="Z73" i="26"/>
  <c r="Y73" i="26"/>
  <c r="X73" i="26"/>
  <c r="W73" i="26"/>
  <c r="V72" i="26"/>
  <c r="AP72" i="26"/>
  <c r="AO72" i="26"/>
  <c r="AN72" i="26"/>
  <c r="AM72" i="26"/>
  <c r="AL72" i="26"/>
  <c r="AK72" i="26"/>
  <c r="AJ72" i="26"/>
  <c r="AI72" i="26"/>
  <c r="AH72" i="26"/>
  <c r="AG72" i="26"/>
  <c r="AF72" i="26"/>
  <c r="AE72" i="26"/>
  <c r="AD72" i="26"/>
  <c r="AC72" i="26"/>
  <c r="AB72" i="26"/>
  <c r="AA72" i="26"/>
  <c r="Z72" i="26"/>
  <c r="Y72" i="26"/>
  <c r="X72" i="26"/>
  <c r="W72" i="26"/>
  <c r="V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2" i="26"/>
  <c r="AP52" i="26"/>
  <c r="AO52" i="26"/>
  <c r="AN52" i="26"/>
  <c r="AM52" i="26"/>
  <c r="AL52" i="26"/>
  <c r="AK52" i="26"/>
  <c r="AJ52" i="26"/>
  <c r="AI52" i="26"/>
  <c r="AH52" i="26"/>
  <c r="AG52" i="26"/>
  <c r="AF52" i="26"/>
  <c r="AE52" i="26"/>
  <c r="AD52" i="26"/>
  <c r="AC52" i="26"/>
  <c r="AB52" i="26"/>
  <c r="AA52" i="26"/>
  <c r="Z52" i="26"/>
  <c r="Y52" i="26"/>
  <c r="X52" i="26"/>
  <c r="W52" i="26"/>
  <c r="V51" i="26"/>
  <c r="AP51" i="26"/>
  <c r="AO51" i="26"/>
  <c r="AN51" i="26"/>
  <c r="AM51" i="26"/>
  <c r="AL51" i="26"/>
  <c r="AK51" i="26"/>
  <c r="AJ51" i="26"/>
  <c r="AI51" i="26"/>
  <c r="AH51" i="26"/>
  <c r="AG51" i="26"/>
  <c r="AF51" i="26"/>
  <c r="AE51" i="26"/>
  <c r="AD51" i="26"/>
  <c r="AC51" i="26"/>
  <c r="AB51" i="26"/>
  <c r="AA51" i="26"/>
  <c r="Z51" i="26"/>
  <c r="Y51" i="26"/>
  <c r="X51" i="26"/>
  <c r="W51" i="26"/>
  <c r="V50" i="26"/>
  <c r="AP50" i="26"/>
  <c r="AO50" i="26"/>
  <c r="AN50" i="26"/>
  <c r="AM50" i="26"/>
  <c r="AL50" i="26"/>
  <c r="AK50" i="26"/>
  <c r="AJ50" i="26"/>
  <c r="AI50" i="26"/>
  <c r="AH50" i="26"/>
  <c r="AG50" i="26"/>
  <c r="AF50" i="26"/>
  <c r="AE50" i="26"/>
  <c r="AD50" i="26"/>
  <c r="AC50" i="26"/>
  <c r="AB50" i="26"/>
  <c r="AA50" i="26"/>
  <c r="Z50" i="26"/>
  <c r="Y50" i="26"/>
  <c r="X50" i="26"/>
  <c r="W50" i="26"/>
  <c r="V49" i="26"/>
  <c r="AP49" i="26"/>
  <c r="AO49" i="26"/>
  <c r="AN49" i="26"/>
  <c r="AM49" i="26"/>
  <c r="AL49" i="26"/>
  <c r="AK49" i="26"/>
  <c r="AJ49" i="26"/>
  <c r="AI49" i="26"/>
  <c r="AH49" i="26"/>
  <c r="AG49" i="26"/>
  <c r="AF49" i="26"/>
  <c r="AE49" i="26"/>
  <c r="AD49" i="26"/>
  <c r="AC49" i="26"/>
  <c r="AB49" i="26"/>
  <c r="AA49" i="26"/>
  <c r="Z49" i="26"/>
  <c r="Y49" i="26"/>
  <c r="X49" i="26"/>
  <c r="W49" i="26"/>
  <c r="V48" i="26"/>
  <c r="AP48" i="26"/>
  <c r="AO48" i="26"/>
  <c r="AN48" i="26"/>
  <c r="AM48" i="26"/>
  <c r="AL48" i="26"/>
  <c r="AK48" i="26"/>
  <c r="AJ48" i="26"/>
  <c r="AI48" i="26"/>
  <c r="AH48" i="26"/>
  <c r="AG48" i="26"/>
  <c r="AF48" i="26"/>
  <c r="AE48" i="26"/>
  <c r="AD48" i="26"/>
  <c r="AC48" i="26"/>
  <c r="AB48" i="26"/>
  <c r="AA48" i="26"/>
  <c r="Z48" i="26"/>
  <c r="Y48" i="26"/>
  <c r="X48" i="26"/>
  <c r="W48" i="26"/>
  <c r="V47" i="26"/>
  <c r="AP47" i="26"/>
  <c r="AO47" i="26"/>
  <c r="AN47" i="26"/>
  <c r="AM47" i="26"/>
  <c r="AL47" i="26"/>
  <c r="AK47" i="26"/>
  <c r="AJ47" i="26"/>
  <c r="AI47" i="26"/>
  <c r="AH47" i="26"/>
  <c r="AG47" i="26"/>
  <c r="AF47" i="26"/>
  <c r="AE47" i="26"/>
  <c r="AD47" i="26"/>
  <c r="AC47" i="26"/>
  <c r="AB47" i="26"/>
  <c r="AA47" i="26"/>
  <c r="Z47" i="26"/>
  <c r="Y47" i="26"/>
  <c r="X47" i="26"/>
  <c r="W47" i="26"/>
  <c r="V46" i="26"/>
  <c r="AP46" i="26"/>
  <c r="AO46" i="26"/>
  <c r="AN46" i="26"/>
  <c r="AM46" i="26"/>
  <c r="AL46" i="26"/>
  <c r="AK46" i="26"/>
  <c r="AJ46" i="26"/>
  <c r="AI46" i="26"/>
  <c r="AH46" i="26"/>
  <c r="AG46" i="26"/>
  <c r="AF46" i="26"/>
  <c r="AE46" i="26"/>
  <c r="AD46" i="26"/>
  <c r="AC46" i="26"/>
  <c r="AB46" i="26"/>
  <c r="AA46" i="26"/>
  <c r="Z46" i="26"/>
  <c r="Y46" i="26"/>
  <c r="X46" i="26"/>
  <c r="W46" i="26"/>
  <c r="V45" i="26"/>
  <c r="AP45" i="26"/>
  <c r="AO45" i="26"/>
  <c r="AN45" i="26"/>
  <c r="AM45" i="26"/>
  <c r="AL45" i="26"/>
  <c r="AK45" i="26"/>
  <c r="AJ45" i="26"/>
  <c r="AI45" i="26"/>
  <c r="AH45" i="26"/>
  <c r="AG45" i="26"/>
  <c r="AF45" i="26"/>
  <c r="AE45" i="26"/>
  <c r="AD45" i="26"/>
  <c r="AC45" i="26"/>
  <c r="AB45" i="26"/>
  <c r="AA45" i="26"/>
  <c r="Z45" i="26"/>
  <c r="Y45" i="26"/>
  <c r="X45" i="26"/>
  <c r="W45" i="26"/>
  <c r="V44" i="26"/>
  <c r="AP44" i="26"/>
  <c r="AO44" i="26"/>
  <c r="AN44" i="26"/>
  <c r="AM44" i="26"/>
  <c r="AL44" i="26"/>
  <c r="AK44" i="26"/>
  <c r="AJ44" i="26"/>
  <c r="AI44" i="26"/>
  <c r="AH44" i="26"/>
  <c r="AG44" i="26"/>
  <c r="AF44" i="26"/>
  <c r="AE44" i="26"/>
  <c r="AD44" i="26"/>
  <c r="AC44" i="26"/>
  <c r="AB44" i="26"/>
  <c r="AA44" i="26"/>
  <c r="Z44" i="26"/>
  <c r="Y44" i="26"/>
  <c r="X44" i="26"/>
  <c r="W44" i="26"/>
  <c r="V43" i="26"/>
  <c r="AP43" i="26"/>
  <c r="AO43" i="26"/>
  <c r="AN43" i="26"/>
  <c r="AM43" i="26"/>
  <c r="AL43" i="26"/>
  <c r="AK43" i="26"/>
  <c r="AJ43" i="26"/>
  <c r="AI43" i="26"/>
  <c r="AH43" i="26"/>
  <c r="AG43" i="26"/>
  <c r="AF43" i="26"/>
  <c r="AE43" i="26"/>
  <c r="AD43" i="26"/>
  <c r="AC43" i="26"/>
  <c r="AB43" i="26"/>
  <c r="AA43" i="26"/>
  <c r="Z43" i="26"/>
  <c r="Y43" i="26"/>
  <c r="X43" i="26"/>
  <c r="W43" i="26"/>
  <c r="V42" i="26"/>
  <c r="AP42" i="26"/>
  <c r="AO42" i="26"/>
  <c r="AN42" i="26"/>
  <c r="AM42" i="26"/>
  <c r="AL42" i="26"/>
  <c r="AK42" i="26"/>
  <c r="AJ42" i="26"/>
  <c r="AI42" i="26"/>
  <c r="AH42" i="26"/>
  <c r="AG42" i="26"/>
  <c r="AF42" i="26"/>
  <c r="AE42" i="26"/>
  <c r="AD42" i="26"/>
  <c r="AC42" i="26"/>
  <c r="AB42" i="26"/>
  <c r="AA42" i="26"/>
  <c r="Z42" i="26"/>
  <c r="Y42" i="26"/>
  <c r="X42" i="26"/>
  <c r="W42" i="26"/>
  <c r="V41" i="26"/>
  <c r="AP41" i="26"/>
  <c r="AO41" i="26"/>
  <c r="AN41" i="26"/>
  <c r="AM41" i="26"/>
  <c r="AL41" i="26"/>
  <c r="AK41" i="26"/>
  <c r="AJ41" i="26"/>
  <c r="AI41" i="26"/>
  <c r="AH41" i="26"/>
  <c r="AG41" i="26"/>
  <c r="AF41" i="26"/>
  <c r="AE41" i="26"/>
  <c r="AD41" i="26"/>
  <c r="AC41" i="26"/>
  <c r="AB41" i="26"/>
  <c r="AA41" i="26"/>
  <c r="Z41" i="26"/>
  <c r="Y41" i="26"/>
  <c r="X41" i="26"/>
  <c r="W41" i="26"/>
  <c r="V40" i="26"/>
  <c r="AP40" i="26"/>
  <c r="AO40" i="26"/>
  <c r="AN40" i="26"/>
  <c r="AM40" i="26"/>
  <c r="AL40" i="26"/>
  <c r="AK40" i="26"/>
  <c r="AJ40" i="26"/>
  <c r="AI40" i="26"/>
  <c r="AH40" i="26"/>
  <c r="AG40" i="26"/>
  <c r="AF40" i="26"/>
  <c r="AE40" i="26"/>
  <c r="AD40" i="26"/>
  <c r="AC40" i="26"/>
  <c r="AB40" i="26"/>
  <c r="AA40" i="26"/>
  <c r="Z40" i="26"/>
  <c r="Y40" i="26"/>
  <c r="X40" i="26"/>
  <c r="W40" i="26"/>
  <c r="V39" i="26"/>
  <c r="AP39" i="26"/>
  <c r="AO39" i="26"/>
  <c r="AN39" i="26"/>
  <c r="AM39" i="26"/>
  <c r="AL39" i="26"/>
  <c r="AK39" i="26"/>
  <c r="AJ39" i="26"/>
  <c r="AI39" i="26"/>
  <c r="AH39" i="26"/>
  <c r="AG39" i="26"/>
  <c r="AF39" i="26"/>
  <c r="AE39" i="26"/>
  <c r="AD39" i="26"/>
  <c r="AC39" i="26"/>
  <c r="AB39" i="26"/>
  <c r="AA39" i="26"/>
  <c r="Z39" i="26"/>
  <c r="Y39" i="26"/>
  <c r="X39" i="26"/>
  <c r="W39" i="26"/>
  <c r="V38" i="26"/>
  <c r="AP38" i="26"/>
  <c r="AO38" i="26"/>
  <c r="AN38" i="26"/>
  <c r="AM38" i="26"/>
  <c r="AL38" i="26"/>
  <c r="AK38" i="26"/>
  <c r="AJ38" i="26"/>
  <c r="AI38" i="26"/>
  <c r="AH38" i="26"/>
  <c r="AG38" i="26"/>
  <c r="AF38" i="26"/>
  <c r="AE38" i="26"/>
  <c r="AD38" i="26"/>
  <c r="AC38" i="26"/>
  <c r="AB38" i="26"/>
  <c r="AA38" i="26"/>
  <c r="Z38" i="26"/>
  <c r="Y38" i="26"/>
  <c r="X38" i="26"/>
  <c r="W38" i="26"/>
  <c r="V37" i="26"/>
  <c r="AP37" i="26"/>
  <c r="AO37" i="26"/>
  <c r="AN37" i="26"/>
  <c r="AM37" i="26"/>
  <c r="AL37" i="26"/>
  <c r="AK37" i="26"/>
  <c r="AJ37" i="26"/>
  <c r="AI37" i="26"/>
  <c r="AH37" i="26"/>
  <c r="AG37" i="26"/>
  <c r="AF37" i="26"/>
  <c r="AE37" i="26"/>
  <c r="AD37" i="26"/>
  <c r="AC37" i="26"/>
  <c r="AB37" i="26"/>
  <c r="AA37" i="26"/>
  <c r="Z37" i="26"/>
  <c r="Y37" i="26"/>
  <c r="X37" i="26"/>
  <c r="W37" i="26"/>
  <c r="V36" i="26"/>
  <c r="AP36" i="26"/>
  <c r="AO36" i="26"/>
  <c r="AN36" i="26"/>
  <c r="AM36" i="26"/>
  <c r="AL36" i="26"/>
  <c r="AK36" i="26"/>
  <c r="AJ36" i="26"/>
  <c r="AI36" i="26"/>
  <c r="AH36" i="26"/>
  <c r="AG36" i="26"/>
  <c r="AF36" i="26"/>
  <c r="AE36" i="26"/>
  <c r="AD36" i="26"/>
  <c r="AC36" i="26"/>
  <c r="AB36" i="26"/>
  <c r="AA36" i="26"/>
  <c r="Z36" i="26"/>
  <c r="Y36" i="26"/>
  <c r="X36" i="26"/>
  <c r="W36" i="26"/>
  <c r="V35" i="26"/>
  <c r="AP35" i="26"/>
  <c r="AO35" i="26"/>
  <c r="AN35" i="26"/>
  <c r="AM35" i="26"/>
  <c r="AL35" i="26"/>
  <c r="AK35" i="26"/>
  <c r="AJ35" i="26"/>
  <c r="AI35" i="26"/>
  <c r="AH35" i="26"/>
  <c r="AG35" i="26"/>
  <c r="AF35" i="26"/>
  <c r="AE35" i="26"/>
  <c r="AD35" i="26"/>
  <c r="AC35" i="26"/>
  <c r="AB35" i="26"/>
  <c r="AA35" i="26"/>
  <c r="Z35" i="26"/>
  <c r="Y35" i="26"/>
  <c r="X35" i="26"/>
  <c r="W35" i="26"/>
  <c r="V34" i="26"/>
  <c r="AP34" i="26"/>
  <c r="AO34" i="26"/>
  <c r="AN34" i="26"/>
  <c r="AM34" i="26"/>
  <c r="AL34" i="26"/>
  <c r="AK34" i="26"/>
  <c r="AJ34" i="26"/>
  <c r="AI34" i="26"/>
  <c r="AH34" i="26"/>
  <c r="AG34" i="26"/>
  <c r="AF34" i="26"/>
  <c r="AE34" i="26"/>
  <c r="AD34" i="26"/>
  <c r="AC34" i="26"/>
  <c r="AB34" i="26"/>
  <c r="AA34" i="26"/>
  <c r="Z34" i="26"/>
  <c r="Y34" i="26"/>
  <c r="X34" i="26"/>
  <c r="W34" i="26"/>
  <c r="V33" i="26"/>
  <c r="AP33" i="26"/>
  <c r="AO33" i="26"/>
  <c r="AN33" i="26"/>
  <c r="AM33" i="26"/>
  <c r="AL33" i="26"/>
  <c r="AK33" i="26"/>
  <c r="AJ33" i="26"/>
  <c r="AI33" i="26"/>
  <c r="AH33" i="26"/>
  <c r="AG33" i="26"/>
  <c r="AF33" i="26"/>
  <c r="AE33" i="26"/>
  <c r="AD33" i="26"/>
  <c r="AC33" i="26"/>
  <c r="AB33" i="26"/>
  <c r="AA33" i="26"/>
  <c r="Z33" i="26"/>
  <c r="Y33" i="26"/>
  <c r="X33" i="26"/>
  <c r="W33" i="26"/>
  <c r="V32" i="26"/>
  <c r="AP32" i="26"/>
  <c r="AO32" i="26"/>
  <c r="AN32" i="26"/>
  <c r="AM32" i="26"/>
  <c r="AL32" i="26"/>
  <c r="AK32" i="26"/>
  <c r="AJ32" i="26"/>
  <c r="AI32" i="26"/>
  <c r="AH32" i="26"/>
  <c r="AG32" i="26"/>
  <c r="AF32" i="26"/>
  <c r="AE32" i="26"/>
  <c r="AD32" i="26"/>
  <c r="AC32" i="26"/>
  <c r="AB32" i="26"/>
  <c r="AA32" i="26"/>
  <c r="Z32" i="26"/>
  <c r="Y32" i="26"/>
  <c r="X32" i="26"/>
  <c r="W32" i="26"/>
  <c r="V31" i="26"/>
  <c r="AP31" i="26"/>
  <c r="AO31" i="26"/>
  <c r="AN31" i="26"/>
  <c r="AM31" i="26"/>
  <c r="AL31" i="26"/>
  <c r="AK31" i="26"/>
  <c r="AJ31" i="26"/>
  <c r="AI31" i="26"/>
  <c r="AH31" i="26"/>
  <c r="AG31" i="26"/>
  <c r="AF31" i="26"/>
  <c r="AE31" i="26"/>
  <c r="AD31" i="26"/>
  <c r="AC31" i="26"/>
  <c r="AB31" i="26"/>
  <c r="AA31" i="26"/>
  <c r="Z31" i="26"/>
  <c r="Y31" i="26"/>
  <c r="X31" i="26"/>
  <c r="W31" i="26"/>
  <c r="V30" i="26"/>
  <c r="AP30" i="26"/>
  <c r="AO30" i="26"/>
  <c r="AN30" i="26"/>
  <c r="AM30" i="26"/>
  <c r="AL30" i="26"/>
  <c r="AK30" i="26"/>
  <c r="AJ30" i="26"/>
  <c r="AI30" i="26"/>
  <c r="AH30" i="26"/>
  <c r="AG30" i="26"/>
  <c r="AF30" i="26"/>
  <c r="AE30" i="26"/>
  <c r="AD30" i="26"/>
  <c r="AC30" i="26"/>
  <c r="AB30" i="26"/>
  <c r="AA30" i="26"/>
  <c r="Z30" i="26"/>
  <c r="Y30" i="26"/>
  <c r="X30" i="26"/>
  <c r="W30" i="26"/>
  <c r="V29" i="26"/>
  <c r="AP29" i="26"/>
  <c r="AO29" i="26"/>
  <c r="AN29" i="26"/>
  <c r="AM29" i="26"/>
  <c r="AL29" i="26"/>
  <c r="AK29" i="26"/>
  <c r="AJ29" i="26"/>
  <c r="AI29" i="26"/>
  <c r="AH29" i="26"/>
  <c r="AG29" i="26"/>
  <c r="AF29" i="26"/>
  <c r="AE29" i="26"/>
  <c r="AD29" i="26"/>
  <c r="AC29" i="26"/>
  <c r="AB29" i="26"/>
  <c r="AA29" i="26"/>
  <c r="Z29" i="26"/>
  <c r="Y29" i="26"/>
  <c r="X29" i="26"/>
  <c r="W29" i="26"/>
  <c r="V28" i="26"/>
  <c r="AP28" i="26"/>
  <c r="AO28" i="26"/>
  <c r="AN28" i="26"/>
  <c r="AM28" i="26"/>
  <c r="AL28" i="26"/>
  <c r="AK28" i="26"/>
  <c r="AJ28" i="26"/>
  <c r="AI28" i="26"/>
  <c r="AH28" i="26"/>
  <c r="AG28" i="26"/>
  <c r="AF28" i="26"/>
  <c r="AE28" i="26"/>
  <c r="AD28" i="26"/>
  <c r="AC28" i="26"/>
  <c r="AB28" i="26"/>
  <c r="AA28" i="26"/>
  <c r="Z28" i="26"/>
  <c r="Y28" i="26"/>
  <c r="X28" i="26"/>
  <c r="W28" i="26"/>
  <c r="V27" i="26"/>
  <c r="AP27" i="26"/>
  <c r="AO27" i="26"/>
  <c r="AN27" i="26"/>
  <c r="AM27" i="26"/>
  <c r="AL27" i="26"/>
  <c r="AK27" i="26"/>
  <c r="AJ27" i="26"/>
  <c r="AI27" i="26"/>
  <c r="AH27" i="26"/>
  <c r="AG27" i="26"/>
  <c r="AF27" i="26"/>
  <c r="AE27" i="26"/>
  <c r="AD27" i="26"/>
  <c r="AC27" i="26"/>
  <c r="AB27" i="26"/>
  <c r="AA27" i="26"/>
  <c r="Z27" i="26"/>
  <c r="Y27" i="26"/>
  <c r="X27" i="26"/>
  <c r="W27" i="26"/>
  <c r="V26" i="26"/>
  <c r="AP26" i="26"/>
  <c r="AO26" i="26"/>
  <c r="AN26" i="26"/>
  <c r="AM26" i="26"/>
  <c r="AL26" i="26"/>
  <c r="AK26" i="26"/>
  <c r="AJ26" i="26"/>
  <c r="AI26" i="26"/>
  <c r="AH26" i="26"/>
  <c r="AG26" i="26"/>
  <c r="AF26" i="26"/>
  <c r="AE26" i="26"/>
  <c r="AD26" i="26"/>
  <c r="AC26" i="26"/>
  <c r="AB26" i="26"/>
  <c r="AA26" i="26"/>
  <c r="Z26" i="26"/>
  <c r="Y26" i="26"/>
  <c r="X26" i="26"/>
  <c r="W26" i="26"/>
  <c r="V25" i="26"/>
  <c r="AP25" i="26"/>
  <c r="AO25" i="26"/>
  <c r="AN25" i="26"/>
  <c r="AM25" i="26"/>
  <c r="AL25" i="26"/>
  <c r="AK25" i="26"/>
  <c r="AJ25" i="26"/>
  <c r="AI25" i="26"/>
  <c r="AH25" i="26"/>
  <c r="AG25" i="26"/>
  <c r="AF25" i="26"/>
  <c r="AE25" i="26"/>
  <c r="AD25" i="26"/>
  <c r="AC25" i="26"/>
  <c r="AB25" i="26"/>
  <c r="AA25" i="26"/>
  <c r="Z25" i="26"/>
  <c r="Y25" i="26"/>
  <c r="X25" i="26"/>
  <c r="W25" i="26"/>
  <c r="V24" i="26"/>
  <c r="AP24" i="26"/>
  <c r="AO24" i="26"/>
  <c r="AN24" i="26"/>
  <c r="AM24" i="26"/>
  <c r="AL24" i="26"/>
  <c r="AK24" i="26"/>
  <c r="AJ24" i="26"/>
  <c r="AI24" i="26"/>
  <c r="AH24" i="26"/>
  <c r="AG24" i="26"/>
  <c r="AF24" i="26"/>
  <c r="AE24" i="26"/>
  <c r="AD24" i="26"/>
  <c r="AC24" i="26"/>
  <c r="AB24" i="26"/>
  <c r="AA24" i="26"/>
  <c r="Z24" i="26"/>
  <c r="Y24" i="26"/>
  <c r="X24" i="26"/>
  <c r="W24" i="26"/>
  <c r="V23" i="26"/>
  <c r="AP23" i="26"/>
  <c r="AO23" i="26"/>
  <c r="AN23" i="26"/>
  <c r="AM23" i="26"/>
  <c r="AL23" i="26"/>
  <c r="AK23" i="26"/>
  <c r="AJ23" i="26"/>
  <c r="AI23" i="26"/>
  <c r="AH23" i="26"/>
  <c r="AG23" i="26"/>
  <c r="AF23" i="26"/>
  <c r="AE23" i="26"/>
  <c r="AD23" i="26"/>
  <c r="AC23" i="26"/>
  <c r="AB23" i="26"/>
  <c r="AA23" i="26"/>
  <c r="Z23" i="26"/>
  <c r="Y23" i="26"/>
  <c r="X23" i="26"/>
  <c r="W23" i="26"/>
  <c r="V22" i="26"/>
  <c r="AP22" i="26"/>
  <c r="AO22" i="26"/>
  <c r="AN22" i="26"/>
  <c r="AM22" i="26"/>
  <c r="AL22" i="26"/>
  <c r="AK22" i="26"/>
  <c r="AJ22" i="26"/>
  <c r="AI22" i="26"/>
  <c r="AH22" i="26"/>
  <c r="AG22" i="26"/>
  <c r="AF22" i="26"/>
  <c r="AE22" i="26"/>
  <c r="AD22" i="26"/>
  <c r="AC22" i="26"/>
  <c r="AB22" i="26"/>
  <c r="AA22" i="26"/>
  <c r="Z22" i="26"/>
  <c r="Y22" i="26"/>
  <c r="X22" i="26"/>
  <c r="W22" i="26"/>
  <c r="V21" i="26"/>
  <c r="AP21" i="26"/>
  <c r="AO21" i="26"/>
  <c r="AN21" i="26"/>
  <c r="AM21" i="26"/>
  <c r="AL21" i="26"/>
  <c r="AK21" i="26"/>
  <c r="AJ21" i="26"/>
  <c r="AI21" i="26"/>
  <c r="AH21" i="26"/>
  <c r="AG21" i="26"/>
  <c r="AF21" i="26"/>
  <c r="AE21" i="26"/>
  <c r="AD21" i="26"/>
  <c r="AC21" i="26"/>
  <c r="AB21" i="26"/>
  <c r="AA21" i="26"/>
  <c r="Z21" i="26"/>
  <c r="Y21" i="26"/>
  <c r="X21" i="26"/>
  <c r="W21" i="26"/>
  <c r="V20" i="26"/>
  <c r="AP20" i="26"/>
  <c r="AO20" i="26"/>
  <c r="AN20" i="26"/>
  <c r="AM20" i="26"/>
  <c r="AL20" i="26"/>
  <c r="AK20" i="26"/>
  <c r="AJ20" i="26"/>
  <c r="AI20" i="26"/>
  <c r="AH20" i="26"/>
  <c r="AG20" i="26"/>
  <c r="AF20" i="26"/>
  <c r="AE20" i="26"/>
  <c r="AD20" i="26"/>
  <c r="AC20" i="26"/>
  <c r="AB20" i="26"/>
  <c r="AA20" i="26"/>
  <c r="Z20" i="26"/>
  <c r="Y20" i="26"/>
  <c r="X20" i="26"/>
  <c r="W20" i="26"/>
  <c r="V19" i="26"/>
  <c r="AP19" i="26"/>
  <c r="AO19" i="26"/>
  <c r="AN19" i="26"/>
  <c r="AM19" i="26"/>
  <c r="AL19" i="26"/>
  <c r="AK19" i="26"/>
  <c r="AJ19" i="26"/>
  <c r="AI19" i="26"/>
  <c r="AH19" i="26"/>
  <c r="AG19" i="26"/>
  <c r="AF19" i="26"/>
  <c r="AE19" i="26"/>
  <c r="AD19" i="26"/>
  <c r="AC19" i="26"/>
  <c r="AB19" i="26"/>
  <c r="AA19" i="26"/>
  <c r="Z19" i="26"/>
  <c r="Y19" i="26"/>
  <c r="X19" i="26"/>
  <c r="W19" i="26"/>
  <c r="V18" i="26"/>
  <c r="AP18" i="26"/>
  <c r="AO18" i="26"/>
  <c r="AN18" i="26"/>
  <c r="AM18" i="26"/>
  <c r="AL18" i="26"/>
  <c r="AK18" i="26"/>
  <c r="AJ18" i="26"/>
  <c r="AI18" i="26"/>
  <c r="AH18" i="26"/>
  <c r="AG18" i="26"/>
  <c r="AF18" i="26"/>
  <c r="AE18" i="26"/>
  <c r="AD18" i="26"/>
  <c r="AC18" i="26"/>
  <c r="AB18" i="26"/>
  <c r="AA18" i="26"/>
  <c r="Z18" i="26"/>
  <c r="Y18" i="26"/>
  <c r="X18" i="26"/>
  <c r="W18" i="26"/>
  <c r="V17" i="26"/>
  <c r="AP17" i="26"/>
  <c r="AO17" i="26"/>
  <c r="AN17" i="26"/>
  <c r="AM17" i="26"/>
  <c r="AL17" i="26"/>
  <c r="AK17" i="26"/>
  <c r="AJ17" i="26"/>
  <c r="AI17" i="26"/>
  <c r="AH17" i="26"/>
  <c r="AG17" i="26"/>
  <c r="AF17" i="26"/>
  <c r="AE17" i="26"/>
  <c r="AD17" i="26"/>
  <c r="AC17" i="26"/>
  <c r="AB17" i="26"/>
  <c r="AA17" i="26"/>
  <c r="Z17" i="26"/>
  <c r="Y17" i="26"/>
  <c r="X17" i="26"/>
  <c r="W17" i="26"/>
  <c r="V16" i="26"/>
  <c r="AP16" i="26"/>
  <c r="AO16" i="26"/>
  <c r="AN16" i="26"/>
  <c r="AM16" i="26"/>
  <c r="AL16" i="26"/>
  <c r="AK16" i="26"/>
  <c r="AJ16" i="26"/>
  <c r="AI16" i="26"/>
  <c r="AH16" i="26"/>
  <c r="AG16" i="26"/>
  <c r="AF16" i="26"/>
  <c r="AE16" i="26"/>
  <c r="AD16" i="26"/>
  <c r="AC16" i="26"/>
  <c r="AB16" i="26"/>
  <c r="AA16" i="26"/>
  <c r="Z16" i="26"/>
  <c r="Y16" i="26"/>
  <c r="X16" i="26"/>
  <c r="W16" i="26"/>
  <c r="V15" i="26"/>
  <c r="AP15" i="26"/>
  <c r="AO15" i="26"/>
  <c r="AN15" i="26"/>
  <c r="AM15" i="26"/>
  <c r="AL15" i="26"/>
  <c r="AK15" i="26"/>
  <c r="AJ15" i="26"/>
  <c r="AI15" i="26"/>
  <c r="AH15" i="26"/>
  <c r="AG15" i="26"/>
  <c r="AF15" i="26"/>
  <c r="AE15" i="26"/>
  <c r="AD15" i="26"/>
  <c r="AC15" i="26"/>
  <c r="AB15" i="26"/>
  <c r="AA15" i="26"/>
  <c r="Z15" i="26"/>
  <c r="Y15" i="26"/>
  <c r="X15" i="26"/>
  <c r="W15" i="26"/>
  <c r="V14" i="26"/>
  <c r="AP14" i="26"/>
  <c r="AO14" i="26"/>
  <c r="AN14" i="26"/>
  <c r="AM14" i="26"/>
  <c r="AL14" i="26"/>
  <c r="AK14" i="26"/>
  <c r="AJ14" i="26"/>
  <c r="AI14" i="26"/>
  <c r="AH14" i="26"/>
  <c r="AG14" i="26"/>
  <c r="AF14" i="26"/>
  <c r="AE14" i="26"/>
  <c r="AD14" i="26"/>
  <c r="AC14" i="26"/>
  <c r="AB14" i="26"/>
  <c r="AA14" i="26"/>
  <c r="Z14" i="26"/>
  <c r="Y14" i="26"/>
  <c r="X14" i="26"/>
  <c r="W14" i="26"/>
  <c r="V13" i="26"/>
  <c r="AP13" i="26"/>
  <c r="AO13" i="26"/>
  <c r="AN13" i="26"/>
  <c r="AM13" i="26"/>
  <c r="AL13" i="26"/>
  <c r="AK13" i="26"/>
  <c r="AJ13" i="26"/>
  <c r="AI13" i="26"/>
  <c r="AH13" i="26"/>
  <c r="AG13" i="26"/>
  <c r="AF13" i="26"/>
  <c r="AE13" i="26"/>
  <c r="AD13" i="26"/>
  <c r="AC13" i="26"/>
  <c r="AB13" i="26"/>
  <c r="AA13" i="26"/>
  <c r="Z13" i="26"/>
  <c r="Y13" i="26"/>
  <c r="X13" i="26"/>
  <c r="W13" i="26"/>
  <c r="V12" i="26"/>
  <c r="AP12" i="26"/>
  <c r="AO12" i="26"/>
  <c r="AN12" i="26"/>
  <c r="AM12" i="26"/>
  <c r="AL12" i="26"/>
  <c r="AK12" i="26"/>
  <c r="AJ12" i="26"/>
  <c r="AI12" i="26"/>
  <c r="AH12" i="26"/>
  <c r="AG12" i="26"/>
  <c r="AF12" i="26"/>
  <c r="AE12" i="26"/>
  <c r="AD12" i="26"/>
  <c r="AC12" i="26"/>
  <c r="AB12" i="26"/>
  <c r="AA12" i="26"/>
  <c r="Z12" i="26"/>
  <c r="Y12" i="26"/>
  <c r="X12" i="26"/>
  <c r="W12" i="26"/>
  <c r="V11" i="26"/>
  <c r="AP11" i="26"/>
  <c r="AO11" i="26"/>
  <c r="AN11" i="26"/>
  <c r="AM11" i="26"/>
  <c r="AL11" i="26"/>
  <c r="AK11" i="26"/>
  <c r="AJ11" i="26"/>
  <c r="AI11" i="26"/>
  <c r="AH11" i="26"/>
  <c r="AG11" i="26"/>
  <c r="AF11" i="26"/>
  <c r="AE11" i="26"/>
  <c r="AD11" i="26"/>
  <c r="AC11" i="26"/>
  <c r="AB11" i="26"/>
  <c r="AA11" i="26"/>
  <c r="Z11" i="26"/>
  <c r="Y11" i="26"/>
  <c r="X11" i="26"/>
  <c r="W11" i="26"/>
  <c r="V10" i="26"/>
  <c r="AP10" i="26"/>
  <c r="AO10" i="26"/>
  <c r="AN10" i="26"/>
  <c r="AM10" i="26"/>
  <c r="AL10" i="26"/>
  <c r="AK10" i="26"/>
  <c r="AJ10" i="26"/>
  <c r="AI10" i="26"/>
  <c r="AH10" i="26"/>
  <c r="AG10" i="26"/>
  <c r="AF10" i="26"/>
  <c r="AE10" i="26"/>
  <c r="AD10" i="26"/>
  <c r="AC10" i="26"/>
  <c r="AB10" i="26"/>
  <c r="AA10" i="26"/>
  <c r="Z10" i="26"/>
  <c r="Y10" i="26"/>
  <c r="X10" i="26"/>
  <c r="W10" i="26"/>
  <c r="V9" i="26"/>
  <c r="AP9" i="26"/>
  <c r="AO9" i="26"/>
  <c r="AN9" i="26"/>
  <c r="AM9" i="26"/>
  <c r="AL9" i="26"/>
  <c r="AK9" i="26"/>
  <c r="AJ9" i="26"/>
  <c r="AI9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8" i="26"/>
  <c r="AP8" i="26"/>
  <c r="AO8" i="26"/>
  <c r="AN8" i="26"/>
  <c r="AM8" i="26"/>
  <c r="AL8" i="26"/>
  <c r="AK8" i="26"/>
  <c r="AJ8" i="26"/>
  <c r="AI8" i="26"/>
  <c r="AH8" i="26"/>
  <c r="AG8" i="26"/>
  <c r="AF8" i="26"/>
  <c r="AE8" i="26"/>
  <c r="AD8" i="26"/>
  <c r="AC8" i="26"/>
  <c r="AB8" i="26"/>
  <c r="AA8" i="26"/>
  <c r="Z8" i="26"/>
  <c r="Y8" i="26"/>
  <c r="X8" i="26"/>
  <c r="W8" i="26"/>
  <c r="V7" i="26"/>
  <c r="AP7" i="26"/>
  <c r="AO7" i="26"/>
  <c r="AN7" i="26"/>
  <c r="AM7" i="26"/>
  <c r="AL7" i="26"/>
  <c r="AK7" i="26"/>
  <c r="AJ7" i="26"/>
  <c r="AI7" i="26"/>
  <c r="AH7" i="26"/>
  <c r="AG7" i="26"/>
  <c r="AF7" i="26"/>
  <c r="AE7" i="26"/>
  <c r="AD7" i="26"/>
  <c r="AC7" i="26"/>
  <c r="AB7" i="26"/>
  <c r="AA7" i="26"/>
  <c r="Z7" i="26"/>
  <c r="Y7" i="26"/>
  <c r="X7" i="26"/>
  <c r="W7" i="26"/>
  <c r="V6" i="26"/>
  <c r="AP6" i="26"/>
  <c r="AO6" i="26"/>
  <c r="AN6" i="26"/>
  <c r="AM6" i="26"/>
  <c r="AL6" i="26"/>
  <c r="AK6" i="26"/>
  <c r="AJ6" i="26"/>
  <c r="AI6" i="26"/>
  <c r="AH6" i="26"/>
  <c r="AG6" i="26"/>
  <c r="AF6" i="26"/>
  <c r="AE6" i="26"/>
  <c r="AD6" i="26"/>
  <c r="AC6" i="26"/>
  <c r="AB6" i="26"/>
  <c r="AA6" i="26"/>
  <c r="Z6" i="26"/>
  <c r="Y6" i="26"/>
  <c r="X6" i="26"/>
  <c r="W6" i="26"/>
  <c r="V5" i="26"/>
  <c r="AP5" i="26"/>
  <c r="AO5" i="26"/>
  <c r="AN5" i="26"/>
  <c r="AM5" i="26"/>
  <c r="AL5" i="26"/>
  <c r="AK5" i="26"/>
  <c r="AJ5" i="26"/>
  <c r="AI5" i="26"/>
  <c r="AH5" i="26"/>
  <c r="AG5" i="26"/>
  <c r="AF5" i="26"/>
  <c r="AE5" i="26"/>
  <c r="AD5" i="26"/>
  <c r="AC5" i="26"/>
  <c r="AB5" i="26"/>
  <c r="AA5" i="26"/>
  <c r="Z5" i="26"/>
  <c r="Y5" i="26"/>
  <c r="X5" i="26"/>
  <c r="W5" i="26"/>
  <c r="V4" i="26"/>
  <c r="AP4" i="26"/>
  <c r="AO4" i="26"/>
  <c r="AN4" i="26"/>
  <c r="AM4" i="26"/>
  <c r="AL4" i="26"/>
  <c r="AK4" i="26"/>
  <c r="AJ4" i="26"/>
  <c r="AI4" i="26"/>
  <c r="AH4" i="26"/>
  <c r="AG4" i="26"/>
  <c r="AF4" i="26"/>
  <c r="AE4" i="26"/>
  <c r="AD4" i="26"/>
  <c r="AC4" i="26"/>
  <c r="AB4" i="26"/>
  <c r="AA4" i="26"/>
  <c r="Z4" i="26"/>
  <c r="Y4" i="26"/>
  <c r="X4" i="26"/>
  <c r="W4" i="26"/>
  <c r="V3" i="26"/>
  <c r="AP3" i="26"/>
  <c r="AO3" i="26"/>
  <c r="AN3" i="26"/>
  <c r="AM3" i="26"/>
  <c r="AL3" i="26"/>
  <c r="AK3" i="26"/>
  <c r="AJ3" i="26"/>
  <c r="AI3" i="26"/>
  <c r="AH3" i="26"/>
  <c r="AG3" i="26"/>
  <c r="AF3" i="26"/>
  <c r="AE3" i="26"/>
  <c r="AD3" i="26"/>
  <c r="AC3" i="26"/>
  <c r="AB3" i="26"/>
  <c r="AA3" i="26"/>
  <c r="Z3" i="26"/>
  <c r="Y3" i="26"/>
  <c r="X3" i="26"/>
  <c r="W3" i="26"/>
  <c r="V2" i="26"/>
  <c r="AP2" i="26"/>
  <c r="AO2" i="26"/>
  <c r="AN2" i="26"/>
  <c r="AM2" i="26"/>
  <c r="AL2" i="26"/>
  <c r="AK2" i="26"/>
  <c r="AJ2" i="26"/>
  <c r="AI2" i="26"/>
  <c r="AH2" i="26"/>
  <c r="AG2" i="26"/>
  <c r="AF2" i="26"/>
  <c r="AE2" i="26"/>
  <c r="AD2" i="26"/>
  <c r="AC2" i="26"/>
  <c r="AB2" i="26"/>
  <c r="AA2" i="26"/>
  <c r="Z2" i="26"/>
  <c r="Y2" i="26"/>
  <c r="X2" i="26"/>
  <c r="W2" i="26"/>
  <c r="V177" i="25"/>
  <c r="AP177" i="25"/>
  <c r="AO177" i="25"/>
  <c r="AN177" i="25"/>
  <c r="AM177" i="25"/>
  <c r="AL177" i="25"/>
  <c r="AK177" i="25"/>
  <c r="AJ177" i="25"/>
  <c r="AI177" i="25"/>
  <c r="AH177" i="25"/>
  <c r="AG177" i="25"/>
  <c r="AF177" i="25"/>
  <c r="AE177" i="25"/>
  <c r="AD177" i="25"/>
  <c r="AC177" i="25"/>
  <c r="AB177" i="25"/>
  <c r="AA177" i="25"/>
  <c r="Z177" i="25"/>
  <c r="Y177" i="25"/>
  <c r="X177" i="25"/>
  <c r="W177" i="25"/>
  <c r="V176" i="25"/>
  <c r="AP176" i="25"/>
  <c r="AO176" i="25"/>
  <c r="AN176" i="25"/>
  <c r="AM176" i="25"/>
  <c r="AL176" i="25"/>
  <c r="AK176" i="25"/>
  <c r="AJ176" i="25"/>
  <c r="AI176" i="25"/>
  <c r="AH176" i="25"/>
  <c r="AG176" i="25"/>
  <c r="AF176" i="25"/>
  <c r="AE176" i="25"/>
  <c r="AD176" i="25"/>
  <c r="AC176" i="25"/>
  <c r="AB176" i="25"/>
  <c r="AA176" i="25"/>
  <c r="Z176" i="25"/>
  <c r="Y176" i="25"/>
  <c r="X176" i="25"/>
  <c r="W176" i="25"/>
  <c r="V175" i="25"/>
  <c r="AP175" i="25"/>
  <c r="AO175" i="25"/>
  <c r="AN175" i="25"/>
  <c r="AM175" i="25"/>
  <c r="AL175" i="25"/>
  <c r="AK175" i="25"/>
  <c r="AJ175" i="25"/>
  <c r="AI175" i="25"/>
  <c r="AH175" i="25"/>
  <c r="AG175" i="25"/>
  <c r="AF175" i="25"/>
  <c r="AE175" i="25"/>
  <c r="AD175" i="25"/>
  <c r="AC175" i="25"/>
  <c r="AB175" i="25"/>
  <c r="AA175" i="25"/>
  <c r="Z175" i="25"/>
  <c r="Y175" i="25"/>
  <c r="X175" i="25"/>
  <c r="W175" i="25"/>
  <c r="V174" i="25"/>
  <c r="AP174" i="25"/>
  <c r="AO174" i="25"/>
  <c r="AN174" i="25"/>
  <c r="AM174" i="25"/>
  <c r="AL174" i="25"/>
  <c r="AK174" i="25"/>
  <c r="AJ174" i="25"/>
  <c r="AI174" i="25"/>
  <c r="AH174" i="25"/>
  <c r="AG174" i="25"/>
  <c r="AF174" i="25"/>
  <c r="AE174" i="25"/>
  <c r="AD174" i="25"/>
  <c r="AC174" i="25"/>
  <c r="AB174" i="25"/>
  <c r="AA174" i="25"/>
  <c r="Z174" i="25"/>
  <c r="Y174" i="25"/>
  <c r="X174" i="25"/>
  <c r="W174" i="25"/>
  <c r="V173" i="25"/>
  <c r="AP173" i="25"/>
  <c r="AO173" i="25"/>
  <c r="AN173" i="25"/>
  <c r="AM173" i="25"/>
  <c r="AL173" i="25"/>
  <c r="AK173" i="25"/>
  <c r="AJ173" i="25"/>
  <c r="AI173" i="25"/>
  <c r="AH173" i="25"/>
  <c r="AG173" i="25"/>
  <c r="AF173" i="25"/>
  <c r="AE173" i="25"/>
  <c r="AD173" i="25"/>
  <c r="AC173" i="25"/>
  <c r="AB173" i="25"/>
  <c r="AA173" i="25"/>
  <c r="Z173" i="25"/>
  <c r="Y173" i="25"/>
  <c r="X173" i="25"/>
  <c r="W173" i="25"/>
  <c r="V172" i="25"/>
  <c r="AP172" i="25"/>
  <c r="AO172" i="25"/>
  <c r="AN172" i="25"/>
  <c r="AM172" i="25"/>
  <c r="AL172" i="25"/>
  <c r="AK172" i="25"/>
  <c r="AJ172" i="25"/>
  <c r="AI172" i="25"/>
  <c r="AH172" i="25"/>
  <c r="AG172" i="25"/>
  <c r="AF172" i="25"/>
  <c r="AE172" i="25"/>
  <c r="AD172" i="25"/>
  <c r="AC172" i="25"/>
  <c r="AB172" i="25"/>
  <c r="AA172" i="25"/>
  <c r="Z172" i="25"/>
  <c r="Y172" i="25"/>
  <c r="X172" i="25"/>
  <c r="W172" i="25"/>
  <c r="V171" i="25"/>
  <c r="AP171" i="25"/>
  <c r="AO171" i="25"/>
  <c r="AN171" i="25"/>
  <c r="AM171" i="25"/>
  <c r="AL171" i="25"/>
  <c r="AK171" i="25"/>
  <c r="AJ171" i="25"/>
  <c r="AI171" i="25"/>
  <c r="AH171" i="25"/>
  <c r="AG171" i="25"/>
  <c r="AF171" i="25"/>
  <c r="AE171" i="25"/>
  <c r="AD171" i="25"/>
  <c r="AC171" i="25"/>
  <c r="AB171" i="25"/>
  <c r="AA171" i="25"/>
  <c r="Z171" i="25"/>
  <c r="Y171" i="25"/>
  <c r="X171" i="25"/>
  <c r="W171" i="25"/>
  <c r="V170" i="25"/>
  <c r="AP170" i="25"/>
  <c r="AO170" i="25"/>
  <c r="AN170" i="25"/>
  <c r="AM170" i="25"/>
  <c r="AL170" i="25"/>
  <c r="AK170" i="25"/>
  <c r="AJ170" i="25"/>
  <c r="AI170" i="25"/>
  <c r="AH170" i="25"/>
  <c r="AG170" i="25"/>
  <c r="AF170" i="25"/>
  <c r="AE170" i="25"/>
  <c r="AD170" i="25"/>
  <c r="AC170" i="25"/>
  <c r="AB170" i="25"/>
  <c r="AA170" i="25"/>
  <c r="Z170" i="25"/>
  <c r="Y170" i="25"/>
  <c r="X170" i="25"/>
  <c r="W170" i="25"/>
  <c r="V169" i="25"/>
  <c r="AP169" i="25"/>
  <c r="AO169" i="25"/>
  <c r="AN169" i="25"/>
  <c r="AM169" i="25"/>
  <c r="AL169" i="25"/>
  <c r="AK169" i="25"/>
  <c r="AJ169" i="25"/>
  <c r="AI169" i="25"/>
  <c r="AH169" i="25"/>
  <c r="AG169" i="25"/>
  <c r="AF169" i="25"/>
  <c r="AE169" i="25"/>
  <c r="AD169" i="25"/>
  <c r="AC169" i="25"/>
  <c r="AB169" i="25"/>
  <c r="AA169" i="25"/>
  <c r="Z169" i="25"/>
  <c r="Y169" i="25"/>
  <c r="X169" i="25"/>
  <c r="W169" i="25"/>
  <c r="V168" i="25"/>
  <c r="AP168" i="25"/>
  <c r="AO168" i="25"/>
  <c r="AN168" i="25"/>
  <c r="AM168" i="25"/>
  <c r="AL168" i="25"/>
  <c r="AK168" i="25"/>
  <c r="AJ168" i="25"/>
  <c r="AI168" i="25"/>
  <c r="AH168" i="25"/>
  <c r="AG168" i="25"/>
  <c r="AF168" i="25"/>
  <c r="AE168" i="25"/>
  <c r="AD168" i="25"/>
  <c r="AC168" i="25"/>
  <c r="AB168" i="25"/>
  <c r="AA168" i="25"/>
  <c r="Z168" i="25"/>
  <c r="Y168" i="25"/>
  <c r="X168" i="25"/>
  <c r="W168" i="25"/>
  <c r="V167" i="25"/>
  <c r="AP167" i="25"/>
  <c r="AO167" i="25"/>
  <c r="AN167" i="25"/>
  <c r="AM167" i="25"/>
  <c r="AL167" i="25"/>
  <c r="AK167" i="25"/>
  <c r="AJ167" i="25"/>
  <c r="AI167" i="25"/>
  <c r="AH167" i="25"/>
  <c r="AG167" i="25"/>
  <c r="AF167" i="25"/>
  <c r="AE167" i="25"/>
  <c r="AD167" i="25"/>
  <c r="AC167" i="25"/>
  <c r="AB167" i="25"/>
  <c r="AA167" i="25"/>
  <c r="Z167" i="25"/>
  <c r="Y167" i="25"/>
  <c r="X167" i="25"/>
  <c r="W167" i="25"/>
  <c r="V166" i="25"/>
  <c r="AP166" i="25"/>
  <c r="AO166" i="25"/>
  <c r="AN166" i="25"/>
  <c r="AM166" i="25"/>
  <c r="AL166" i="25"/>
  <c r="AK166" i="25"/>
  <c r="AJ166" i="25"/>
  <c r="AI166" i="25"/>
  <c r="AH166" i="25"/>
  <c r="AG166" i="25"/>
  <c r="AF166" i="25"/>
  <c r="AE166" i="25"/>
  <c r="AD166" i="25"/>
  <c r="AC166" i="25"/>
  <c r="AB166" i="25"/>
  <c r="AA166" i="25"/>
  <c r="Z166" i="25"/>
  <c r="Y166" i="25"/>
  <c r="X166" i="25"/>
  <c r="W166" i="25"/>
  <c r="V165" i="25"/>
  <c r="AP165" i="25"/>
  <c r="AO165" i="25"/>
  <c r="AN165" i="25"/>
  <c r="AM165" i="25"/>
  <c r="AL165" i="25"/>
  <c r="AK165" i="25"/>
  <c r="AJ165" i="25"/>
  <c r="AI165" i="25"/>
  <c r="AH165" i="25"/>
  <c r="AG165" i="25"/>
  <c r="AF165" i="25"/>
  <c r="AE165" i="25"/>
  <c r="AD165" i="25"/>
  <c r="AC165" i="25"/>
  <c r="AB165" i="25"/>
  <c r="AA165" i="25"/>
  <c r="Z165" i="25"/>
  <c r="Y165" i="25"/>
  <c r="X165" i="25"/>
  <c r="W165" i="25"/>
  <c r="V164" i="25"/>
  <c r="AP164" i="25"/>
  <c r="AO164" i="25"/>
  <c r="AN164" i="25"/>
  <c r="AM164" i="25"/>
  <c r="AL164" i="25"/>
  <c r="AK164" i="25"/>
  <c r="AJ164" i="25"/>
  <c r="AI164" i="25"/>
  <c r="AH164" i="25"/>
  <c r="AG164" i="25"/>
  <c r="AF164" i="25"/>
  <c r="AE164" i="25"/>
  <c r="AD164" i="25"/>
  <c r="AC164" i="25"/>
  <c r="AB164" i="25"/>
  <c r="AA164" i="25"/>
  <c r="Z164" i="25"/>
  <c r="Y164" i="25"/>
  <c r="X164" i="25"/>
  <c r="W164" i="25"/>
  <c r="V163" i="25"/>
  <c r="AP163" i="25"/>
  <c r="AO163" i="25"/>
  <c r="AN163" i="25"/>
  <c r="AM163" i="25"/>
  <c r="AL163" i="25"/>
  <c r="AK163" i="25"/>
  <c r="AJ163" i="25"/>
  <c r="AI163" i="25"/>
  <c r="AH163" i="25"/>
  <c r="AG163" i="25"/>
  <c r="AF163" i="25"/>
  <c r="AE163" i="25"/>
  <c r="AD163" i="25"/>
  <c r="AC163" i="25"/>
  <c r="AB163" i="25"/>
  <c r="AA163" i="25"/>
  <c r="Z163" i="25"/>
  <c r="Y163" i="25"/>
  <c r="X163" i="25"/>
  <c r="W163" i="25"/>
  <c r="V162" i="25"/>
  <c r="AP162" i="25"/>
  <c r="AO162" i="25"/>
  <c r="AN162" i="25"/>
  <c r="AM162" i="25"/>
  <c r="AL162" i="25"/>
  <c r="AK162" i="25"/>
  <c r="AJ162" i="25"/>
  <c r="AI162" i="25"/>
  <c r="AH162" i="25"/>
  <c r="AG162" i="25"/>
  <c r="AF162" i="25"/>
  <c r="AE162" i="25"/>
  <c r="AD162" i="25"/>
  <c r="AC162" i="25"/>
  <c r="AB162" i="25"/>
  <c r="AA162" i="25"/>
  <c r="Z162" i="25"/>
  <c r="Y162" i="25"/>
  <c r="X162" i="25"/>
  <c r="W162" i="25"/>
  <c r="V161" i="25"/>
  <c r="AP161" i="25"/>
  <c r="AO161" i="25"/>
  <c r="AN161" i="25"/>
  <c r="AM161" i="25"/>
  <c r="AL161" i="25"/>
  <c r="AK161" i="25"/>
  <c r="AJ161" i="25"/>
  <c r="AI161" i="25"/>
  <c r="AH161" i="25"/>
  <c r="AG161" i="25"/>
  <c r="AF161" i="25"/>
  <c r="AE161" i="25"/>
  <c r="AD161" i="25"/>
  <c r="AC161" i="25"/>
  <c r="AB161" i="25"/>
  <c r="AA161" i="25"/>
  <c r="Z161" i="25"/>
  <c r="Y161" i="25"/>
  <c r="X161" i="25"/>
  <c r="W161" i="25"/>
  <c r="V160" i="25"/>
  <c r="AP160" i="25"/>
  <c r="AO160" i="25"/>
  <c r="AN160" i="25"/>
  <c r="AM160" i="25"/>
  <c r="AL160" i="25"/>
  <c r="AK160" i="25"/>
  <c r="AJ160" i="25"/>
  <c r="AI160" i="25"/>
  <c r="AH160" i="25"/>
  <c r="AG160" i="25"/>
  <c r="AF160" i="25"/>
  <c r="AE160" i="25"/>
  <c r="AD160" i="25"/>
  <c r="AC160" i="25"/>
  <c r="AB160" i="25"/>
  <c r="AA160" i="25"/>
  <c r="Z160" i="25"/>
  <c r="Y160" i="25"/>
  <c r="X160" i="25"/>
  <c r="W160" i="25"/>
  <c r="V159" i="25"/>
  <c r="AP159" i="25"/>
  <c r="AO159" i="25"/>
  <c r="AN159" i="25"/>
  <c r="AM159" i="25"/>
  <c r="AL159" i="25"/>
  <c r="AK159" i="25"/>
  <c r="AJ159" i="25"/>
  <c r="AI159" i="25"/>
  <c r="AH159" i="25"/>
  <c r="AG159" i="25"/>
  <c r="AF159" i="25"/>
  <c r="AE159" i="25"/>
  <c r="AD159" i="25"/>
  <c r="AC159" i="25"/>
  <c r="AB159" i="25"/>
  <c r="AA159" i="25"/>
  <c r="Z159" i="25"/>
  <c r="Y159" i="25"/>
  <c r="X159" i="25"/>
  <c r="W159" i="25"/>
  <c r="V158" i="25"/>
  <c r="AP158" i="25"/>
  <c r="AO158" i="25"/>
  <c r="AN158" i="25"/>
  <c r="AM158" i="25"/>
  <c r="AL158" i="25"/>
  <c r="AK158" i="25"/>
  <c r="AJ158" i="25"/>
  <c r="AI158" i="25"/>
  <c r="AH158" i="25"/>
  <c r="AG158" i="25"/>
  <c r="AF158" i="25"/>
  <c r="AE158" i="25"/>
  <c r="AD158" i="25"/>
  <c r="AC158" i="25"/>
  <c r="AB158" i="25"/>
  <c r="AA158" i="25"/>
  <c r="Z158" i="25"/>
  <c r="Y158" i="25"/>
  <c r="X158" i="25"/>
  <c r="W158" i="25"/>
  <c r="V157" i="25"/>
  <c r="AP157" i="25"/>
  <c r="AO157" i="25"/>
  <c r="AN157" i="25"/>
  <c r="AM157" i="25"/>
  <c r="AL157" i="25"/>
  <c r="AK157" i="25"/>
  <c r="AJ157" i="25"/>
  <c r="AI157" i="25"/>
  <c r="AH157" i="25"/>
  <c r="AG157" i="25"/>
  <c r="AF157" i="25"/>
  <c r="AE157" i="25"/>
  <c r="AD157" i="25"/>
  <c r="AC157" i="25"/>
  <c r="AB157" i="25"/>
  <c r="AA157" i="25"/>
  <c r="Z157" i="25"/>
  <c r="Y157" i="25"/>
  <c r="X157" i="25"/>
  <c r="W157" i="25"/>
  <c r="V156" i="25"/>
  <c r="AP156" i="25"/>
  <c r="AO156" i="25"/>
  <c r="AN156" i="25"/>
  <c r="AM156" i="25"/>
  <c r="AL156" i="25"/>
  <c r="AK156" i="25"/>
  <c r="AJ156" i="25"/>
  <c r="AI156" i="25"/>
  <c r="AH156" i="25"/>
  <c r="AG156" i="25"/>
  <c r="AF156" i="25"/>
  <c r="AE156" i="25"/>
  <c r="AD156" i="25"/>
  <c r="AC156" i="25"/>
  <c r="AB156" i="25"/>
  <c r="AA156" i="25"/>
  <c r="Z156" i="25"/>
  <c r="Y156" i="25"/>
  <c r="X156" i="25"/>
  <c r="W156" i="25"/>
  <c r="V155" i="25"/>
  <c r="AP155" i="25"/>
  <c r="AO155" i="25"/>
  <c r="AN155" i="25"/>
  <c r="AM155" i="25"/>
  <c r="AL155" i="25"/>
  <c r="AK155" i="25"/>
  <c r="AJ155" i="25"/>
  <c r="AI155" i="25"/>
  <c r="AH155" i="25"/>
  <c r="AG155" i="25"/>
  <c r="AF155" i="25"/>
  <c r="AE155" i="25"/>
  <c r="AD155" i="25"/>
  <c r="AC155" i="25"/>
  <c r="AB155" i="25"/>
  <c r="AA155" i="25"/>
  <c r="Z155" i="25"/>
  <c r="Y155" i="25"/>
  <c r="X155" i="25"/>
  <c r="W155" i="25"/>
  <c r="V154" i="25"/>
  <c r="AP154" i="25"/>
  <c r="AO154" i="25"/>
  <c r="AN154" i="25"/>
  <c r="AM154" i="25"/>
  <c r="AL154" i="25"/>
  <c r="AK154" i="25"/>
  <c r="AJ154" i="25"/>
  <c r="AI154" i="25"/>
  <c r="AH154" i="25"/>
  <c r="AG154" i="25"/>
  <c r="AF154" i="25"/>
  <c r="AE154" i="25"/>
  <c r="AD154" i="25"/>
  <c r="AC154" i="25"/>
  <c r="AB154" i="25"/>
  <c r="AA154" i="25"/>
  <c r="Z154" i="25"/>
  <c r="Y154" i="25"/>
  <c r="X154" i="25"/>
  <c r="W154" i="25"/>
  <c r="V153" i="25"/>
  <c r="AP153" i="25"/>
  <c r="AO153" i="25"/>
  <c r="AN153" i="25"/>
  <c r="AM153" i="25"/>
  <c r="AL153" i="25"/>
  <c r="AK153" i="25"/>
  <c r="AJ153" i="25"/>
  <c r="AI153" i="25"/>
  <c r="AH153" i="25"/>
  <c r="AG153" i="25"/>
  <c r="AF153" i="25"/>
  <c r="AE153" i="25"/>
  <c r="AD153" i="25"/>
  <c r="AC153" i="25"/>
  <c r="AB153" i="25"/>
  <c r="AA153" i="25"/>
  <c r="Z153" i="25"/>
  <c r="Y153" i="25"/>
  <c r="X153" i="25"/>
  <c r="W153" i="25"/>
  <c r="V152" i="25"/>
  <c r="AP152" i="25"/>
  <c r="AO152" i="25"/>
  <c r="AN152" i="25"/>
  <c r="AM152" i="25"/>
  <c r="AL152" i="25"/>
  <c r="AK152" i="25"/>
  <c r="AJ152" i="25"/>
  <c r="AI152" i="25"/>
  <c r="AH152" i="25"/>
  <c r="AG152" i="25"/>
  <c r="AF152" i="25"/>
  <c r="AE152" i="25"/>
  <c r="AD152" i="25"/>
  <c r="AC152" i="25"/>
  <c r="AB152" i="25"/>
  <c r="AA152" i="25"/>
  <c r="Z152" i="25"/>
  <c r="Y152" i="25"/>
  <c r="X152" i="25"/>
  <c r="W152" i="25"/>
  <c r="V151" i="25"/>
  <c r="AP151" i="25"/>
  <c r="AO151" i="25"/>
  <c r="AN151" i="25"/>
  <c r="AM151" i="25"/>
  <c r="AL151" i="25"/>
  <c r="AK151" i="25"/>
  <c r="AJ151" i="25"/>
  <c r="AI151" i="25"/>
  <c r="AH151" i="25"/>
  <c r="AG151" i="25"/>
  <c r="AF151" i="25"/>
  <c r="AE151" i="25"/>
  <c r="AD151" i="25"/>
  <c r="AC151" i="25"/>
  <c r="AB151" i="25"/>
  <c r="AA151" i="25"/>
  <c r="Z151" i="25"/>
  <c r="Y151" i="25"/>
  <c r="X151" i="25"/>
  <c r="W151" i="25"/>
  <c r="V150" i="25"/>
  <c r="AP150" i="25"/>
  <c r="AO150" i="25"/>
  <c r="AN150" i="25"/>
  <c r="AM150" i="25"/>
  <c r="AL150" i="25"/>
  <c r="AK150" i="25"/>
  <c r="AJ150" i="25"/>
  <c r="AI150" i="25"/>
  <c r="AH150" i="25"/>
  <c r="AG150" i="25"/>
  <c r="AF150" i="25"/>
  <c r="AE150" i="25"/>
  <c r="AD150" i="25"/>
  <c r="AC150" i="25"/>
  <c r="AB150" i="25"/>
  <c r="AA150" i="25"/>
  <c r="Z150" i="25"/>
  <c r="Y150" i="25"/>
  <c r="X150" i="25"/>
  <c r="W150" i="25"/>
  <c r="V149" i="25"/>
  <c r="AP149" i="25"/>
  <c r="AO149" i="25"/>
  <c r="AN149" i="25"/>
  <c r="AM149" i="25"/>
  <c r="AL149" i="25"/>
  <c r="AK149" i="25"/>
  <c r="AJ149" i="25"/>
  <c r="AI149" i="25"/>
  <c r="AH149" i="25"/>
  <c r="AG149" i="25"/>
  <c r="AF149" i="25"/>
  <c r="AE149" i="25"/>
  <c r="AD149" i="25"/>
  <c r="AC149" i="25"/>
  <c r="AB149" i="25"/>
  <c r="AA149" i="25"/>
  <c r="Z149" i="25"/>
  <c r="Y149" i="25"/>
  <c r="X149" i="25"/>
  <c r="W149" i="25"/>
  <c r="V148" i="25"/>
  <c r="AP148" i="25"/>
  <c r="AO148" i="25"/>
  <c r="AN148" i="25"/>
  <c r="AM148" i="25"/>
  <c r="AL148" i="25"/>
  <c r="AK148" i="25"/>
  <c r="AJ148" i="25"/>
  <c r="AI148" i="25"/>
  <c r="AH148" i="25"/>
  <c r="AG148" i="25"/>
  <c r="AF148" i="25"/>
  <c r="AE148" i="25"/>
  <c r="AD148" i="25"/>
  <c r="AC148" i="25"/>
  <c r="AB148" i="25"/>
  <c r="AA148" i="25"/>
  <c r="Z148" i="25"/>
  <c r="Y148" i="25"/>
  <c r="X148" i="25"/>
  <c r="W148" i="25"/>
  <c r="V147" i="25"/>
  <c r="AP147" i="25"/>
  <c r="AO147" i="25"/>
  <c r="AN147" i="25"/>
  <c r="AM147" i="25"/>
  <c r="AL147" i="25"/>
  <c r="AK147" i="25"/>
  <c r="AJ147" i="25"/>
  <c r="AI147" i="25"/>
  <c r="AH147" i="25"/>
  <c r="AG147" i="25"/>
  <c r="AF147" i="25"/>
  <c r="AE147" i="25"/>
  <c r="AD147" i="25"/>
  <c r="AC147" i="25"/>
  <c r="AB147" i="25"/>
  <c r="AA147" i="25"/>
  <c r="Z147" i="25"/>
  <c r="Y147" i="25"/>
  <c r="X147" i="25"/>
  <c r="W147" i="25"/>
  <c r="V146" i="25"/>
  <c r="AP146" i="25"/>
  <c r="AO146" i="25"/>
  <c r="AN146" i="25"/>
  <c r="AM146" i="25"/>
  <c r="AL146" i="25"/>
  <c r="AK146" i="25"/>
  <c r="AJ146" i="25"/>
  <c r="AI146" i="25"/>
  <c r="AH146" i="25"/>
  <c r="AG146" i="25"/>
  <c r="AF146" i="25"/>
  <c r="AE146" i="25"/>
  <c r="AD146" i="25"/>
  <c r="AC146" i="25"/>
  <c r="AB146" i="25"/>
  <c r="AA146" i="25"/>
  <c r="Z146" i="25"/>
  <c r="Y146" i="25"/>
  <c r="X146" i="25"/>
  <c r="W146" i="25"/>
  <c r="V145" i="25"/>
  <c r="AP145" i="25"/>
  <c r="AO145" i="25"/>
  <c r="AN145" i="25"/>
  <c r="AM145" i="25"/>
  <c r="AL145" i="25"/>
  <c r="AK145" i="25"/>
  <c r="AJ145" i="25"/>
  <c r="AI145" i="25"/>
  <c r="AH145" i="25"/>
  <c r="AG145" i="25"/>
  <c r="AF145" i="25"/>
  <c r="AE145" i="25"/>
  <c r="AD145" i="25"/>
  <c r="AC145" i="25"/>
  <c r="AB145" i="25"/>
  <c r="AA145" i="25"/>
  <c r="Z145" i="25"/>
  <c r="Y145" i="25"/>
  <c r="X145" i="25"/>
  <c r="W145" i="25"/>
  <c r="V144" i="25"/>
  <c r="AP144" i="25"/>
  <c r="AO144" i="25"/>
  <c r="AN144" i="25"/>
  <c r="AM144" i="25"/>
  <c r="AL144" i="25"/>
  <c r="AK144" i="25"/>
  <c r="AJ144" i="25"/>
  <c r="AI144" i="25"/>
  <c r="AH144" i="25"/>
  <c r="AG144" i="25"/>
  <c r="AF144" i="25"/>
  <c r="AE144" i="25"/>
  <c r="AD144" i="25"/>
  <c r="AC144" i="25"/>
  <c r="AB144" i="25"/>
  <c r="AA144" i="25"/>
  <c r="Z144" i="25"/>
  <c r="Y144" i="25"/>
  <c r="X144" i="25"/>
  <c r="W144" i="25"/>
  <c r="V143" i="25"/>
  <c r="AP143" i="25"/>
  <c r="AO143" i="25"/>
  <c r="AN143" i="25"/>
  <c r="AM143" i="25"/>
  <c r="AL143" i="25"/>
  <c r="AK143" i="25"/>
  <c r="AJ143" i="25"/>
  <c r="AI143" i="25"/>
  <c r="AH143" i="25"/>
  <c r="AG143" i="25"/>
  <c r="AF143" i="25"/>
  <c r="AE143" i="25"/>
  <c r="AD143" i="25"/>
  <c r="AC143" i="25"/>
  <c r="AB143" i="25"/>
  <c r="AA143" i="25"/>
  <c r="Z143" i="25"/>
  <c r="Y143" i="25"/>
  <c r="X143" i="25"/>
  <c r="W143" i="25"/>
  <c r="V142" i="25"/>
  <c r="AP142" i="25"/>
  <c r="AO142" i="25"/>
  <c r="AN142" i="25"/>
  <c r="AM142" i="25"/>
  <c r="AL142" i="25"/>
  <c r="AK142" i="25"/>
  <c r="AJ142" i="25"/>
  <c r="AI142" i="25"/>
  <c r="AH142" i="25"/>
  <c r="AG142" i="25"/>
  <c r="AF142" i="25"/>
  <c r="AE142" i="25"/>
  <c r="AD142" i="25"/>
  <c r="AC142" i="25"/>
  <c r="AB142" i="25"/>
  <c r="AA142" i="25"/>
  <c r="Z142" i="25"/>
  <c r="Y142" i="25"/>
  <c r="X142" i="25"/>
  <c r="W142" i="25"/>
  <c r="V141" i="25"/>
  <c r="AP141" i="25"/>
  <c r="AO141" i="25"/>
  <c r="AN141" i="25"/>
  <c r="AM141" i="25"/>
  <c r="AL141" i="25"/>
  <c r="AK141" i="25"/>
  <c r="AJ141" i="25"/>
  <c r="AI141" i="25"/>
  <c r="AH141" i="25"/>
  <c r="AG141" i="25"/>
  <c r="AF141" i="25"/>
  <c r="AE141" i="25"/>
  <c r="AD141" i="25"/>
  <c r="AC141" i="25"/>
  <c r="AB141" i="25"/>
  <c r="AA141" i="25"/>
  <c r="Z141" i="25"/>
  <c r="Y141" i="25"/>
  <c r="X141" i="25"/>
  <c r="W141" i="25"/>
  <c r="V140" i="25"/>
  <c r="AP140" i="25"/>
  <c r="AO140" i="25"/>
  <c r="AN140" i="25"/>
  <c r="AM140" i="25"/>
  <c r="AL140" i="25"/>
  <c r="AK140" i="25"/>
  <c r="AJ140" i="25"/>
  <c r="AI140" i="25"/>
  <c r="AH140" i="25"/>
  <c r="AG140" i="25"/>
  <c r="AF140" i="25"/>
  <c r="AE140" i="25"/>
  <c r="AD140" i="25"/>
  <c r="AC140" i="25"/>
  <c r="AB140" i="25"/>
  <c r="AA140" i="25"/>
  <c r="Z140" i="25"/>
  <c r="Y140" i="25"/>
  <c r="X140" i="25"/>
  <c r="W140" i="25"/>
  <c r="V139" i="25"/>
  <c r="AP139" i="25"/>
  <c r="AO139" i="25"/>
  <c r="AN139" i="25"/>
  <c r="AM139" i="25"/>
  <c r="AL139" i="25"/>
  <c r="AK139" i="25"/>
  <c r="AJ139" i="25"/>
  <c r="AI139" i="25"/>
  <c r="AH139" i="25"/>
  <c r="AG139" i="25"/>
  <c r="AF139" i="25"/>
  <c r="AE139" i="25"/>
  <c r="AD139" i="25"/>
  <c r="AC139" i="25"/>
  <c r="AB139" i="25"/>
  <c r="AA139" i="25"/>
  <c r="Z139" i="25"/>
  <c r="Y139" i="25"/>
  <c r="X139" i="25"/>
  <c r="W139" i="25"/>
  <c r="V138" i="25"/>
  <c r="AP138" i="25"/>
  <c r="AO138" i="25"/>
  <c r="AN138" i="25"/>
  <c r="AM138" i="25"/>
  <c r="AL138" i="25"/>
  <c r="AK138" i="25"/>
  <c r="AJ138" i="25"/>
  <c r="AI138" i="25"/>
  <c r="AH138" i="25"/>
  <c r="AG138" i="25"/>
  <c r="AF138" i="25"/>
  <c r="AE138" i="25"/>
  <c r="AD138" i="25"/>
  <c r="AC138" i="25"/>
  <c r="AB138" i="25"/>
  <c r="AA138" i="25"/>
  <c r="Z138" i="25"/>
  <c r="Y138" i="25"/>
  <c r="X138" i="25"/>
  <c r="W138" i="25"/>
  <c r="V137" i="25"/>
  <c r="AP137" i="25"/>
  <c r="AO137" i="25"/>
  <c r="AN137" i="25"/>
  <c r="AM137" i="25"/>
  <c r="AL137" i="25"/>
  <c r="AK137" i="25"/>
  <c r="AJ137" i="25"/>
  <c r="AI137" i="25"/>
  <c r="AH137" i="25"/>
  <c r="AG137" i="25"/>
  <c r="AF137" i="25"/>
  <c r="AE137" i="25"/>
  <c r="AD137" i="25"/>
  <c r="AC137" i="25"/>
  <c r="AB137" i="25"/>
  <c r="AA137" i="25"/>
  <c r="Z137" i="25"/>
  <c r="Y137" i="25"/>
  <c r="X137" i="25"/>
  <c r="W137" i="25"/>
  <c r="V136" i="25"/>
  <c r="AP136" i="25"/>
  <c r="AO136" i="25"/>
  <c r="AN136" i="25"/>
  <c r="AM136" i="25"/>
  <c r="AL136" i="25"/>
  <c r="AK136" i="25"/>
  <c r="AJ136" i="25"/>
  <c r="AI136" i="25"/>
  <c r="AH136" i="25"/>
  <c r="AG136" i="25"/>
  <c r="AF136" i="25"/>
  <c r="AE136" i="25"/>
  <c r="AD136" i="25"/>
  <c r="AC136" i="25"/>
  <c r="AB136" i="25"/>
  <c r="AA136" i="25"/>
  <c r="Z136" i="25"/>
  <c r="Y136" i="25"/>
  <c r="X136" i="25"/>
  <c r="W136" i="25"/>
  <c r="V135" i="25"/>
  <c r="AP135" i="25"/>
  <c r="AO135" i="25"/>
  <c r="AN135" i="25"/>
  <c r="AM135" i="25"/>
  <c r="AL135" i="25"/>
  <c r="AK135" i="25"/>
  <c r="AJ135" i="25"/>
  <c r="AI135" i="25"/>
  <c r="AH135" i="25"/>
  <c r="AG135" i="25"/>
  <c r="AF135" i="25"/>
  <c r="AE135" i="25"/>
  <c r="AD135" i="25"/>
  <c r="AC135" i="25"/>
  <c r="AB135" i="25"/>
  <c r="AA135" i="25"/>
  <c r="Z135" i="25"/>
  <c r="Y135" i="25"/>
  <c r="X135" i="25"/>
  <c r="W135" i="25"/>
  <c r="V134" i="25"/>
  <c r="AP134" i="25"/>
  <c r="AO134" i="25"/>
  <c r="AN134" i="25"/>
  <c r="AM134" i="25"/>
  <c r="AL134" i="25"/>
  <c r="AK134" i="25"/>
  <c r="AJ134" i="25"/>
  <c r="AI134" i="25"/>
  <c r="AH134" i="25"/>
  <c r="AG134" i="25"/>
  <c r="AF134" i="25"/>
  <c r="AE134" i="25"/>
  <c r="AD134" i="25"/>
  <c r="AC134" i="25"/>
  <c r="AB134" i="25"/>
  <c r="AA134" i="25"/>
  <c r="Z134" i="25"/>
  <c r="Y134" i="25"/>
  <c r="X134" i="25"/>
  <c r="W134" i="25"/>
  <c r="V133" i="25"/>
  <c r="AP133" i="25"/>
  <c r="AO133" i="25"/>
  <c r="AN133" i="25"/>
  <c r="AM133" i="25"/>
  <c r="AL133" i="25"/>
  <c r="AK133" i="25"/>
  <c r="AJ133" i="25"/>
  <c r="AI133" i="25"/>
  <c r="AH133" i="25"/>
  <c r="AG133" i="25"/>
  <c r="AF133" i="25"/>
  <c r="AE133" i="25"/>
  <c r="AD133" i="25"/>
  <c r="AC133" i="25"/>
  <c r="AB133" i="25"/>
  <c r="AA133" i="25"/>
  <c r="Z133" i="25"/>
  <c r="Y133" i="25"/>
  <c r="X133" i="25"/>
  <c r="W133" i="25"/>
  <c r="V132" i="25"/>
  <c r="AP132" i="25"/>
  <c r="AO132" i="25"/>
  <c r="AN132" i="25"/>
  <c r="AM132" i="25"/>
  <c r="AL132" i="25"/>
  <c r="AK132" i="25"/>
  <c r="AJ132" i="25"/>
  <c r="AI132" i="25"/>
  <c r="AH132" i="25"/>
  <c r="AG132" i="25"/>
  <c r="AF132" i="25"/>
  <c r="AE132" i="25"/>
  <c r="AD132" i="25"/>
  <c r="AC132" i="25"/>
  <c r="AB132" i="25"/>
  <c r="AA132" i="25"/>
  <c r="Z132" i="25"/>
  <c r="Y132" i="25"/>
  <c r="X132" i="25"/>
  <c r="W132" i="25"/>
  <c r="V131" i="25"/>
  <c r="AP131" i="25"/>
  <c r="AO131" i="25"/>
  <c r="AN131" i="25"/>
  <c r="AM131" i="25"/>
  <c r="AL131" i="25"/>
  <c r="AK131" i="25"/>
  <c r="AJ131" i="25"/>
  <c r="AI131" i="25"/>
  <c r="AH131" i="25"/>
  <c r="AG131" i="25"/>
  <c r="AF131" i="25"/>
  <c r="AE131" i="25"/>
  <c r="AD131" i="25"/>
  <c r="AC131" i="25"/>
  <c r="AB131" i="25"/>
  <c r="AA131" i="25"/>
  <c r="Z131" i="25"/>
  <c r="Y131" i="25"/>
  <c r="X131" i="25"/>
  <c r="W131" i="25"/>
  <c r="V130" i="25"/>
  <c r="AP130" i="25"/>
  <c r="AO130" i="25"/>
  <c r="AN130" i="25"/>
  <c r="AM130" i="25"/>
  <c r="AL130" i="25"/>
  <c r="AK130" i="25"/>
  <c r="AJ130" i="25"/>
  <c r="AI130" i="25"/>
  <c r="AH130" i="25"/>
  <c r="AG130" i="25"/>
  <c r="AF130" i="25"/>
  <c r="AE130" i="25"/>
  <c r="AD130" i="25"/>
  <c r="AC130" i="25"/>
  <c r="AB130" i="25"/>
  <c r="AA130" i="25"/>
  <c r="Z130" i="25"/>
  <c r="Y130" i="25"/>
  <c r="X130" i="25"/>
  <c r="W130" i="25"/>
  <c r="V129" i="25"/>
  <c r="AP129" i="25"/>
  <c r="AO129" i="25"/>
  <c r="AN129" i="25"/>
  <c r="AM129" i="25"/>
  <c r="AL129" i="25"/>
  <c r="AK129" i="25"/>
  <c r="AJ129" i="25"/>
  <c r="AI129" i="25"/>
  <c r="AH129" i="25"/>
  <c r="AG129" i="25"/>
  <c r="AF129" i="25"/>
  <c r="AE129" i="25"/>
  <c r="AD129" i="25"/>
  <c r="AC129" i="25"/>
  <c r="AB129" i="25"/>
  <c r="AA129" i="25"/>
  <c r="Z129" i="25"/>
  <c r="Y129" i="25"/>
  <c r="X129" i="25"/>
  <c r="W129" i="25"/>
  <c r="V128" i="25"/>
  <c r="AP128" i="25"/>
  <c r="AO128" i="25"/>
  <c r="AN128" i="25"/>
  <c r="AM128" i="25"/>
  <c r="AL128" i="25"/>
  <c r="AK128" i="25"/>
  <c r="AJ128" i="25"/>
  <c r="AI128" i="25"/>
  <c r="AH128" i="25"/>
  <c r="AG128" i="25"/>
  <c r="AF128" i="25"/>
  <c r="AE128" i="25"/>
  <c r="AD128" i="25"/>
  <c r="AC128" i="25"/>
  <c r="AB128" i="25"/>
  <c r="AA128" i="25"/>
  <c r="Z128" i="25"/>
  <c r="Y128" i="25"/>
  <c r="X128" i="25"/>
  <c r="W128" i="25"/>
  <c r="V127" i="25"/>
  <c r="AP127" i="25"/>
  <c r="AO127" i="25"/>
  <c r="AN127" i="25"/>
  <c r="AM127" i="25"/>
  <c r="AL127" i="25"/>
  <c r="AK127" i="25"/>
  <c r="AJ127" i="25"/>
  <c r="AI127" i="25"/>
  <c r="AH127" i="25"/>
  <c r="AG127" i="25"/>
  <c r="AF127" i="25"/>
  <c r="AE127" i="25"/>
  <c r="AD127" i="25"/>
  <c r="AC127" i="25"/>
  <c r="AB127" i="25"/>
  <c r="AA127" i="25"/>
  <c r="Z127" i="25"/>
  <c r="Y127" i="25"/>
  <c r="X127" i="25"/>
  <c r="W127" i="25"/>
  <c r="V126" i="25"/>
  <c r="AP126" i="25"/>
  <c r="AO126" i="25"/>
  <c r="AN126" i="25"/>
  <c r="AM126" i="25"/>
  <c r="AL126" i="25"/>
  <c r="AK126" i="25"/>
  <c r="AJ126" i="25"/>
  <c r="AI126" i="25"/>
  <c r="AH126" i="25"/>
  <c r="AG126" i="25"/>
  <c r="AF126" i="25"/>
  <c r="AE126" i="25"/>
  <c r="AD126" i="25"/>
  <c r="AC126" i="25"/>
  <c r="AB126" i="25"/>
  <c r="AA126" i="25"/>
  <c r="Z126" i="25"/>
  <c r="Y126" i="25"/>
  <c r="X126" i="25"/>
  <c r="W126" i="25"/>
  <c r="V125" i="25"/>
  <c r="AP125" i="25"/>
  <c r="AO125" i="25"/>
  <c r="AN125" i="25"/>
  <c r="AM125" i="25"/>
  <c r="AL125" i="25"/>
  <c r="AK125" i="25"/>
  <c r="AJ125" i="25"/>
  <c r="AI125" i="25"/>
  <c r="AH125" i="25"/>
  <c r="AG125" i="25"/>
  <c r="AF125" i="25"/>
  <c r="AE125" i="25"/>
  <c r="AD125" i="25"/>
  <c r="AC125" i="25"/>
  <c r="AB125" i="25"/>
  <c r="AA125" i="25"/>
  <c r="Z125" i="25"/>
  <c r="Y125" i="25"/>
  <c r="X125" i="25"/>
  <c r="W125" i="25"/>
  <c r="V124" i="25"/>
  <c r="AP124" i="25"/>
  <c r="AO124" i="25"/>
  <c r="AN124" i="25"/>
  <c r="AM124" i="25"/>
  <c r="AL124" i="25"/>
  <c r="AK124" i="25"/>
  <c r="AJ124" i="25"/>
  <c r="AI124" i="25"/>
  <c r="AH124" i="25"/>
  <c r="AG124" i="25"/>
  <c r="AF124" i="25"/>
  <c r="AE124" i="25"/>
  <c r="AD124" i="25"/>
  <c r="AC124" i="25"/>
  <c r="AB124" i="25"/>
  <c r="AA124" i="25"/>
  <c r="Z124" i="25"/>
  <c r="Y124" i="25"/>
  <c r="X124" i="25"/>
  <c r="W124" i="25"/>
  <c r="V123" i="25"/>
  <c r="AP123" i="25"/>
  <c r="AO123" i="25"/>
  <c r="AN123" i="25"/>
  <c r="AM123" i="25"/>
  <c r="AL123" i="25"/>
  <c r="AK123" i="25"/>
  <c r="AJ123" i="25"/>
  <c r="AI123" i="25"/>
  <c r="AH123" i="25"/>
  <c r="AG123" i="25"/>
  <c r="AF123" i="25"/>
  <c r="AE123" i="25"/>
  <c r="AD123" i="25"/>
  <c r="AC123" i="25"/>
  <c r="AB123" i="25"/>
  <c r="AA123" i="25"/>
  <c r="Z123" i="25"/>
  <c r="Y123" i="25"/>
  <c r="X123" i="25"/>
  <c r="W123" i="25"/>
  <c r="V122" i="25"/>
  <c r="AP122" i="25"/>
  <c r="AO122" i="25"/>
  <c r="AN122" i="25"/>
  <c r="AM122" i="25"/>
  <c r="AL122" i="25"/>
  <c r="AK122" i="25"/>
  <c r="AJ122" i="25"/>
  <c r="AI122" i="25"/>
  <c r="AH122" i="25"/>
  <c r="AG122" i="25"/>
  <c r="AF122" i="25"/>
  <c r="AE122" i="25"/>
  <c r="AD122" i="25"/>
  <c r="AC122" i="25"/>
  <c r="AB122" i="25"/>
  <c r="AA122" i="25"/>
  <c r="Z122" i="25"/>
  <c r="Y122" i="25"/>
  <c r="X122" i="25"/>
  <c r="W122" i="25"/>
  <c r="V121" i="25"/>
  <c r="AP121" i="25"/>
  <c r="AO121" i="25"/>
  <c r="AN121" i="25"/>
  <c r="AM121" i="25"/>
  <c r="AL121" i="25"/>
  <c r="AK121" i="25"/>
  <c r="AJ121" i="25"/>
  <c r="AI121" i="25"/>
  <c r="AH121" i="25"/>
  <c r="AG121" i="25"/>
  <c r="AF121" i="25"/>
  <c r="AE121" i="25"/>
  <c r="AD121" i="25"/>
  <c r="AC121" i="25"/>
  <c r="AB121" i="25"/>
  <c r="AA121" i="25"/>
  <c r="Z121" i="25"/>
  <c r="Y121" i="25"/>
  <c r="X121" i="25"/>
  <c r="W121" i="25"/>
  <c r="V120" i="25"/>
  <c r="AP120" i="25"/>
  <c r="AO120" i="25"/>
  <c r="AN120" i="25"/>
  <c r="AM120" i="25"/>
  <c r="AL120" i="25"/>
  <c r="AK120" i="25"/>
  <c r="AJ120" i="25"/>
  <c r="AI120" i="25"/>
  <c r="AH120" i="25"/>
  <c r="AG120" i="25"/>
  <c r="AF120" i="25"/>
  <c r="AE120" i="25"/>
  <c r="AD120" i="25"/>
  <c r="AC120" i="25"/>
  <c r="AB120" i="25"/>
  <c r="AA120" i="25"/>
  <c r="Z120" i="25"/>
  <c r="Y120" i="25"/>
  <c r="X120" i="25"/>
  <c r="W120" i="25"/>
  <c r="V119" i="25"/>
  <c r="AP119" i="25"/>
  <c r="AO119" i="25"/>
  <c r="AN119" i="25"/>
  <c r="AM119" i="25"/>
  <c r="AL119" i="25"/>
  <c r="AK119" i="25"/>
  <c r="AJ119" i="25"/>
  <c r="AI119" i="25"/>
  <c r="AH119" i="25"/>
  <c r="AG119" i="25"/>
  <c r="AF119" i="25"/>
  <c r="AE119" i="25"/>
  <c r="AD119" i="25"/>
  <c r="AC119" i="25"/>
  <c r="AB119" i="25"/>
  <c r="AA119" i="25"/>
  <c r="Z119" i="25"/>
  <c r="Y119" i="25"/>
  <c r="X119" i="25"/>
  <c r="W119" i="25"/>
  <c r="V118" i="25"/>
  <c r="AP118" i="25"/>
  <c r="AO118" i="25"/>
  <c r="AN118" i="25"/>
  <c r="AM118" i="25"/>
  <c r="AL118" i="25"/>
  <c r="AK118" i="25"/>
  <c r="AJ118" i="25"/>
  <c r="AI118" i="25"/>
  <c r="AH118" i="25"/>
  <c r="AG118" i="25"/>
  <c r="AF118" i="25"/>
  <c r="AE118" i="25"/>
  <c r="AD118" i="25"/>
  <c r="AC118" i="25"/>
  <c r="AB118" i="25"/>
  <c r="AA118" i="25"/>
  <c r="Z118" i="25"/>
  <c r="Y118" i="25"/>
  <c r="X118" i="25"/>
  <c r="W118" i="25"/>
  <c r="V117" i="25"/>
  <c r="AP117" i="25"/>
  <c r="AO117" i="25"/>
  <c r="AN117" i="25"/>
  <c r="AM117" i="25"/>
  <c r="AL117" i="25"/>
  <c r="AK117" i="25"/>
  <c r="AJ117" i="25"/>
  <c r="AI117" i="25"/>
  <c r="AH117" i="25"/>
  <c r="AG117" i="25"/>
  <c r="AF117" i="25"/>
  <c r="AE117" i="25"/>
  <c r="AD117" i="25"/>
  <c r="AC117" i="25"/>
  <c r="AB117" i="25"/>
  <c r="AA117" i="25"/>
  <c r="Z117" i="25"/>
  <c r="Y117" i="25"/>
  <c r="X117" i="25"/>
  <c r="W117" i="25"/>
  <c r="V116" i="25"/>
  <c r="AP116" i="25"/>
  <c r="AO116" i="25"/>
  <c r="AN116" i="25"/>
  <c r="AM116" i="25"/>
  <c r="AL116" i="25"/>
  <c r="AK116" i="25"/>
  <c r="AJ116" i="25"/>
  <c r="AI116" i="25"/>
  <c r="AH116" i="25"/>
  <c r="AG116" i="25"/>
  <c r="AF116" i="25"/>
  <c r="AE116" i="25"/>
  <c r="AD116" i="25"/>
  <c r="AC116" i="25"/>
  <c r="AB116" i="25"/>
  <c r="AA116" i="25"/>
  <c r="Z116" i="25"/>
  <c r="Y116" i="25"/>
  <c r="X116" i="25"/>
  <c r="W116" i="25"/>
  <c r="V115" i="25"/>
  <c r="AP115" i="25"/>
  <c r="AO115" i="25"/>
  <c r="AN115" i="25"/>
  <c r="AM115" i="25"/>
  <c r="AL115" i="25"/>
  <c r="AK115" i="25"/>
  <c r="AJ115" i="25"/>
  <c r="AI115" i="25"/>
  <c r="AH115" i="25"/>
  <c r="AG115" i="25"/>
  <c r="AF115" i="25"/>
  <c r="AE115" i="25"/>
  <c r="AD115" i="25"/>
  <c r="AC115" i="25"/>
  <c r="AB115" i="25"/>
  <c r="AA115" i="25"/>
  <c r="Z115" i="25"/>
  <c r="Y115" i="25"/>
  <c r="X115" i="25"/>
  <c r="W115" i="25"/>
  <c r="V114" i="25"/>
  <c r="AP114" i="25"/>
  <c r="AO114" i="25"/>
  <c r="AN114" i="25"/>
  <c r="AM114" i="25"/>
  <c r="AL114" i="25"/>
  <c r="AK114" i="25"/>
  <c r="AJ114" i="25"/>
  <c r="AI114" i="25"/>
  <c r="AH114" i="25"/>
  <c r="AG114" i="25"/>
  <c r="AF114" i="25"/>
  <c r="AE114" i="25"/>
  <c r="AD114" i="25"/>
  <c r="AC114" i="25"/>
  <c r="AB114" i="25"/>
  <c r="AA114" i="25"/>
  <c r="Z114" i="25"/>
  <c r="Y114" i="25"/>
  <c r="X114" i="25"/>
  <c r="W114" i="25"/>
  <c r="V113" i="25"/>
  <c r="AP113" i="25"/>
  <c r="AO113" i="25"/>
  <c r="AN113" i="25"/>
  <c r="AM113" i="25"/>
  <c r="AL113" i="25"/>
  <c r="AK113" i="25"/>
  <c r="AJ113" i="25"/>
  <c r="AI113" i="25"/>
  <c r="AH113" i="25"/>
  <c r="AG113" i="25"/>
  <c r="AF113" i="25"/>
  <c r="AE113" i="25"/>
  <c r="AD113" i="25"/>
  <c r="AC113" i="25"/>
  <c r="AB113" i="25"/>
  <c r="AA113" i="25"/>
  <c r="Z113" i="25"/>
  <c r="Y113" i="25"/>
  <c r="X113" i="25"/>
  <c r="W113" i="25"/>
  <c r="V112" i="25"/>
  <c r="AP112" i="25"/>
  <c r="AO112" i="25"/>
  <c r="AN112" i="25"/>
  <c r="AM112" i="25"/>
  <c r="AL112" i="25"/>
  <c r="AK112" i="25"/>
  <c r="AJ112" i="25"/>
  <c r="AI112" i="25"/>
  <c r="AH112" i="25"/>
  <c r="AG112" i="25"/>
  <c r="AF112" i="25"/>
  <c r="AE112" i="25"/>
  <c r="AD112" i="25"/>
  <c r="AC112" i="25"/>
  <c r="AB112" i="25"/>
  <c r="AA112" i="25"/>
  <c r="Z112" i="25"/>
  <c r="Y112" i="25"/>
  <c r="X112" i="25"/>
  <c r="W112" i="25"/>
  <c r="V111" i="25"/>
  <c r="AP111" i="25"/>
  <c r="AO111" i="25"/>
  <c r="AN111" i="25"/>
  <c r="AM111" i="25"/>
  <c r="AL111" i="25"/>
  <c r="AK111" i="25"/>
  <c r="AJ111" i="25"/>
  <c r="AI111" i="25"/>
  <c r="AH111" i="25"/>
  <c r="AG111" i="25"/>
  <c r="AF111" i="25"/>
  <c r="AE111" i="25"/>
  <c r="AD111" i="25"/>
  <c r="AC111" i="25"/>
  <c r="AB111" i="25"/>
  <c r="AA111" i="25"/>
  <c r="Z111" i="25"/>
  <c r="Y111" i="25"/>
  <c r="X111" i="25"/>
  <c r="W111" i="25"/>
  <c r="V110" i="25"/>
  <c r="AP110" i="25"/>
  <c r="AO110" i="25"/>
  <c r="AN110" i="25"/>
  <c r="AM110" i="25"/>
  <c r="AL110" i="25"/>
  <c r="AK110" i="25"/>
  <c r="AJ110" i="25"/>
  <c r="AI110" i="25"/>
  <c r="AH110" i="25"/>
  <c r="AG110" i="25"/>
  <c r="AF110" i="25"/>
  <c r="AE110" i="25"/>
  <c r="AD110" i="25"/>
  <c r="AC110" i="25"/>
  <c r="AB110" i="25"/>
  <c r="AA110" i="25"/>
  <c r="Z110" i="25"/>
  <c r="Y110" i="25"/>
  <c r="X110" i="25"/>
  <c r="W110" i="25"/>
  <c r="V109" i="25"/>
  <c r="AP109" i="25"/>
  <c r="AO109" i="25"/>
  <c r="AN109" i="25"/>
  <c r="AM109" i="25"/>
  <c r="AL109" i="25"/>
  <c r="AK109" i="25"/>
  <c r="AJ109" i="25"/>
  <c r="AI109" i="25"/>
  <c r="AH109" i="25"/>
  <c r="AG109" i="25"/>
  <c r="AF109" i="25"/>
  <c r="AE109" i="25"/>
  <c r="AD109" i="25"/>
  <c r="AC109" i="25"/>
  <c r="AB109" i="25"/>
  <c r="AA109" i="25"/>
  <c r="Z109" i="25"/>
  <c r="Y109" i="25"/>
  <c r="X109" i="25"/>
  <c r="W109" i="25"/>
  <c r="V108" i="25"/>
  <c r="AP108" i="25"/>
  <c r="AO108" i="25"/>
  <c r="AN108" i="25"/>
  <c r="AM108" i="25"/>
  <c r="AL108" i="25"/>
  <c r="AK108" i="25"/>
  <c r="AJ108" i="25"/>
  <c r="AI108" i="25"/>
  <c r="AH108" i="25"/>
  <c r="AG108" i="25"/>
  <c r="AF108" i="25"/>
  <c r="AE108" i="25"/>
  <c r="AD108" i="25"/>
  <c r="AC108" i="25"/>
  <c r="AB108" i="25"/>
  <c r="AA108" i="25"/>
  <c r="Z108" i="25"/>
  <c r="Y108" i="25"/>
  <c r="X108" i="25"/>
  <c r="W108" i="25"/>
  <c r="V107" i="25"/>
  <c r="AP107" i="25"/>
  <c r="AO107" i="25"/>
  <c r="AN107" i="25"/>
  <c r="AM107" i="25"/>
  <c r="AL107" i="25"/>
  <c r="AK107" i="25"/>
  <c r="AJ107" i="25"/>
  <c r="AI107" i="25"/>
  <c r="AH107" i="25"/>
  <c r="AG107" i="25"/>
  <c r="AF107" i="25"/>
  <c r="AE107" i="25"/>
  <c r="AD107" i="25"/>
  <c r="AC107" i="25"/>
  <c r="AB107" i="25"/>
  <c r="AA107" i="25"/>
  <c r="Z107" i="25"/>
  <c r="Y107" i="25"/>
  <c r="X107" i="25"/>
  <c r="W107" i="25"/>
  <c r="V106" i="25"/>
  <c r="AP106" i="25"/>
  <c r="AO106" i="25"/>
  <c r="AN106" i="25"/>
  <c r="AM106" i="25"/>
  <c r="AL106" i="25"/>
  <c r="AK106" i="25"/>
  <c r="AJ106" i="25"/>
  <c r="AI106" i="25"/>
  <c r="AH106" i="25"/>
  <c r="AG106" i="25"/>
  <c r="AF106" i="25"/>
  <c r="AE106" i="25"/>
  <c r="AD106" i="25"/>
  <c r="AC106" i="25"/>
  <c r="AB106" i="25"/>
  <c r="AA106" i="25"/>
  <c r="Z106" i="25"/>
  <c r="Y106" i="25"/>
  <c r="X106" i="25"/>
  <c r="W106" i="25"/>
  <c r="V105" i="25"/>
  <c r="AP105" i="25"/>
  <c r="AO105" i="25"/>
  <c r="AN105" i="25"/>
  <c r="AM105" i="25"/>
  <c r="AL105" i="25"/>
  <c r="AK105" i="25"/>
  <c r="AJ105" i="25"/>
  <c r="AI105" i="25"/>
  <c r="AH105" i="25"/>
  <c r="AG105" i="25"/>
  <c r="AF105" i="25"/>
  <c r="AE105" i="25"/>
  <c r="AD105" i="25"/>
  <c r="AC105" i="25"/>
  <c r="AB105" i="25"/>
  <c r="AA105" i="25"/>
  <c r="Z105" i="25"/>
  <c r="Y105" i="25"/>
  <c r="X105" i="25"/>
  <c r="W105" i="25"/>
  <c r="V104" i="25"/>
  <c r="AP104" i="25"/>
  <c r="AO104" i="25"/>
  <c r="AN104" i="25"/>
  <c r="AM104" i="25"/>
  <c r="AL104" i="25"/>
  <c r="AK104" i="25"/>
  <c r="AJ104" i="25"/>
  <c r="AI104" i="25"/>
  <c r="AH104" i="25"/>
  <c r="AG104" i="25"/>
  <c r="AF104" i="25"/>
  <c r="AE104" i="25"/>
  <c r="AD104" i="25"/>
  <c r="AC104" i="25"/>
  <c r="AB104" i="25"/>
  <c r="AA104" i="25"/>
  <c r="Z104" i="25"/>
  <c r="Y104" i="25"/>
  <c r="X104" i="25"/>
  <c r="W104" i="25"/>
  <c r="V103" i="25"/>
  <c r="AP103" i="25"/>
  <c r="AO103" i="25"/>
  <c r="AN103" i="25"/>
  <c r="AM103" i="25"/>
  <c r="AL103" i="25"/>
  <c r="AK103" i="25"/>
  <c r="AJ103" i="25"/>
  <c r="AI103" i="25"/>
  <c r="AH103" i="25"/>
  <c r="AG103" i="25"/>
  <c r="AF103" i="25"/>
  <c r="AE103" i="25"/>
  <c r="AD103" i="25"/>
  <c r="AC103" i="25"/>
  <c r="AB103" i="25"/>
  <c r="AA103" i="25"/>
  <c r="Z103" i="25"/>
  <c r="Y103" i="25"/>
  <c r="X103" i="25"/>
  <c r="W103" i="25"/>
  <c r="V102" i="25"/>
  <c r="AP102" i="25"/>
  <c r="AO102" i="25"/>
  <c r="AN102" i="25"/>
  <c r="AM102" i="25"/>
  <c r="AL102" i="25"/>
  <c r="AK102" i="25"/>
  <c r="AJ102" i="25"/>
  <c r="AI102" i="25"/>
  <c r="AH102" i="25"/>
  <c r="AG102" i="25"/>
  <c r="AF102" i="25"/>
  <c r="AE102" i="25"/>
  <c r="AD102" i="25"/>
  <c r="AC102" i="25"/>
  <c r="AB102" i="25"/>
  <c r="AA102" i="25"/>
  <c r="Z102" i="25"/>
  <c r="Y102" i="25"/>
  <c r="X102" i="25"/>
  <c r="W102" i="25"/>
  <c r="V101" i="25"/>
  <c r="AP101" i="25"/>
  <c r="AO101" i="25"/>
  <c r="AN101" i="25"/>
  <c r="AM101" i="25"/>
  <c r="AL101" i="25"/>
  <c r="AK101" i="25"/>
  <c r="AJ101" i="25"/>
  <c r="AI101" i="25"/>
  <c r="AH101" i="25"/>
  <c r="AG101" i="25"/>
  <c r="AF101" i="25"/>
  <c r="AE101" i="25"/>
  <c r="AD101" i="25"/>
  <c r="AC101" i="25"/>
  <c r="AB101" i="25"/>
  <c r="AA101" i="25"/>
  <c r="Z101" i="25"/>
  <c r="Y101" i="25"/>
  <c r="X101" i="25"/>
  <c r="W101" i="25"/>
  <c r="V100" i="25"/>
  <c r="AP100" i="25"/>
  <c r="AO100" i="25"/>
  <c r="AN100" i="25"/>
  <c r="AM100" i="25"/>
  <c r="AL100" i="25"/>
  <c r="AK100" i="25"/>
  <c r="AJ100" i="25"/>
  <c r="AI100" i="25"/>
  <c r="AH100" i="25"/>
  <c r="AG100" i="25"/>
  <c r="AF100" i="25"/>
  <c r="AE100" i="25"/>
  <c r="AD100" i="25"/>
  <c r="AC100" i="25"/>
  <c r="AB100" i="25"/>
  <c r="AA100" i="25"/>
  <c r="Z100" i="25"/>
  <c r="Y100" i="25"/>
  <c r="X100" i="25"/>
  <c r="W100" i="25"/>
  <c r="V99" i="25"/>
  <c r="AP99" i="25"/>
  <c r="AO99" i="25"/>
  <c r="AN99" i="25"/>
  <c r="AM99" i="25"/>
  <c r="AL99" i="25"/>
  <c r="AK99" i="25"/>
  <c r="AJ99" i="25"/>
  <c r="AI99" i="25"/>
  <c r="AH99" i="25"/>
  <c r="AG99" i="25"/>
  <c r="AF99" i="25"/>
  <c r="AE99" i="25"/>
  <c r="AD99" i="25"/>
  <c r="AC99" i="25"/>
  <c r="AB99" i="25"/>
  <c r="AA99" i="25"/>
  <c r="Z99" i="25"/>
  <c r="Y99" i="25"/>
  <c r="X99" i="25"/>
  <c r="W99" i="25"/>
  <c r="V98" i="25"/>
  <c r="AP98" i="25"/>
  <c r="AO98" i="25"/>
  <c r="AN98" i="25"/>
  <c r="AM98" i="25"/>
  <c r="AL98" i="25"/>
  <c r="AK98" i="25"/>
  <c r="AJ98" i="25"/>
  <c r="AI98" i="25"/>
  <c r="AH98" i="25"/>
  <c r="AG98" i="25"/>
  <c r="AF98" i="25"/>
  <c r="AE98" i="25"/>
  <c r="AD98" i="25"/>
  <c r="AC98" i="25"/>
  <c r="AB98" i="25"/>
  <c r="AA98" i="25"/>
  <c r="Z98" i="25"/>
  <c r="Y98" i="25"/>
  <c r="X98" i="25"/>
  <c r="W98" i="25"/>
  <c r="V97" i="25"/>
  <c r="AP97" i="25"/>
  <c r="AO97" i="25"/>
  <c r="AN97" i="25"/>
  <c r="AM97" i="25"/>
  <c r="AL97" i="25"/>
  <c r="AK97" i="25"/>
  <c r="AJ97" i="25"/>
  <c r="AI97" i="25"/>
  <c r="AH97" i="25"/>
  <c r="AG97" i="25"/>
  <c r="AF97" i="25"/>
  <c r="AE97" i="25"/>
  <c r="AD97" i="25"/>
  <c r="AC97" i="25"/>
  <c r="AB97" i="25"/>
  <c r="AA97" i="25"/>
  <c r="Z97" i="25"/>
  <c r="Y97" i="25"/>
  <c r="X97" i="25"/>
  <c r="W97" i="25"/>
  <c r="V96" i="25"/>
  <c r="AP96" i="25"/>
  <c r="AO96" i="25"/>
  <c r="AN96" i="25"/>
  <c r="AM96" i="25"/>
  <c r="AL96" i="25"/>
  <c r="AK96" i="25"/>
  <c r="AJ96" i="25"/>
  <c r="AI96" i="25"/>
  <c r="AH96" i="25"/>
  <c r="AG96" i="25"/>
  <c r="AF96" i="25"/>
  <c r="AE96" i="25"/>
  <c r="AD96" i="25"/>
  <c r="AC96" i="25"/>
  <c r="AB96" i="25"/>
  <c r="AA96" i="25"/>
  <c r="Z96" i="25"/>
  <c r="Y96" i="25"/>
  <c r="X96" i="25"/>
  <c r="W96" i="25"/>
  <c r="V95" i="25"/>
  <c r="AP95" i="25"/>
  <c r="AO95" i="25"/>
  <c r="AN95" i="25"/>
  <c r="AM95" i="25"/>
  <c r="AL95" i="25"/>
  <c r="AK95" i="25"/>
  <c r="AJ95" i="25"/>
  <c r="AI95" i="25"/>
  <c r="AH95" i="25"/>
  <c r="AG95" i="25"/>
  <c r="AF95" i="25"/>
  <c r="AE95" i="25"/>
  <c r="AD95" i="25"/>
  <c r="AC95" i="25"/>
  <c r="AB95" i="25"/>
  <c r="AA95" i="25"/>
  <c r="Z95" i="25"/>
  <c r="Y95" i="25"/>
  <c r="X95" i="25"/>
  <c r="W95" i="25"/>
  <c r="V94" i="25"/>
  <c r="AP94" i="25"/>
  <c r="AO94" i="25"/>
  <c r="AN94" i="25"/>
  <c r="AM94" i="25"/>
  <c r="AL94" i="25"/>
  <c r="AK94" i="25"/>
  <c r="AJ94" i="25"/>
  <c r="AI94" i="25"/>
  <c r="AH94" i="25"/>
  <c r="AG94" i="25"/>
  <c r="AF94" i="25"/>
  <c r="AE94" i="25"/>
  <c r="AD94" i="25"/>
  <c r="AC94" i="25"/>
  <c r="AB94" i="25"/>
  <c r="AA94" i="25"/>
  <c r="Z94" i="25"/>
  <c r="Y94" i="25"/>
  <c r="X94" i="25"/>
  <c r="W94" i="25"/>
  <c r="V93" i="25"/>
  <c r="AP93" i="25"/>
  <c r="AO93" i="25"/>
  <c r="AN93" i="25"/>
  <c r="AM93" i="25"/>
  <c r="AL93" i="25"/>
  <c r="AK93" i="25"/>
  <c r="AJ93" i="25"/>
  <c r="AI93" i="25"/>
  <c r="AH93" i="25"/>
  <c r="AG93" i="25"/>
  <c r="AF93" i="25"/>
  <c r="AE93" i="25"/>
  <c r="AD93" i="25"/>
  <c r="AC93" i="25"/>
  <c r="AB93" i="25"/>
  <c r="AA93" i="25"/>
  <c r="Z93" i="25"/>
  <c r="Y93" i="25"/>
  <c r="X93" i="25"/>
  <c r="W93" i="25"/>
  <c r="V92" i="25"/>
  <c r="AP92" i="25"/>
  <c r="AO92" i="25"/>
  <c r="AN92" i="25"/>
  <c r="AM92" i="25"/>
  <c r="AL92" i="25"/>
  <c r="AK92" i="25"/>
  <c r="AJ92" i="25"/>
  <c r="AI92" i="25"/>
  <c r="AH92" i="25"/>
  <c r="AG92" i="25"/>
  <c r="AF92" i="25"/>
  <c r="AE92" i="25"/>
  <c r="AD92" i="25"/>
  <c r="AC92" i="25"/>
  <c r="AB92" i="25"/>
  <c r="AA92" i="25"/>
  <c r="Z92" i="25"/>
  <c r="Y92" i="25"/>
  <c r="X92" i="25"/>
  <c r="W92" i="25"/>
  <c r="V91" i="25"/>
  <c r="AP91" i="25"/>
  <c r="AO91" i="25"/>
  <c r="AN91" i="25"/>
  <c r="AM91" i="25"/>
  <c r="AL91" i="25"/>
  <c r="AK91" i="25"/>
  <c r="AJ91" i="25"/>
  <c r="AI91" i="25"/>
  <c r="AH91" i="25"/>
  <c r="AG91" i="25"/>
  <c r="AF91" i="25"/>
  <c r="AE91" i="25"/>
  <c r="AD91" i="25"/>
  <c r="AC91" i="25"/>
  <c r="AB91" i="25"/>
  <c r="AA91" i="25"/>
  <c r="Z91" i="25"/>
  <c r="Y91" i="25"/>
  <c r="X91" i="25"/>
  <c r="W91" i="25"/>
  <c r="V90" i="25"/>
  <c r="AP90" i="25"/>
  <c r="AO90" i="25"/>
  <c r="AN90" i="25"/>
  <c r="AM90" i="25"/>
  <c r="AL90" i="25"/>
  <c r="AK90" i="25"/>
  <c r="AJ90" i="25"/>
  <c r="AI90" i="25"/>
  <c r="AH90" i="25"/>
  <c r="AG90" i="25"/>
  <c r="AF90" i="25"/>
  <c r="AE90" i="25"/>
  <c r="AD90" i="25"/>
  <c r="AC90" i="25"/>
  <c r="AB90" i="25"/>
  <c r="AA90" i="25"/>
  <c r="Z90" i="25"/>
  <c r="Y90" i="25"/>
  <c r="X90" i="25"/>
  <c r="W90" i="25"/>
  <c r="V89" i="25"/>
  <c r="AP89" i="25"/>
  <c r="AO89" i="25"/>
  <c r="AN89" i="25"/>
  <c r="AM89" i="25"/>
  <c r="AL89" i="25"/>
  <c r="AK89" i="25"/>
  <c r="AJ89" i="25"/>
  <c r="AI89" i="25"/>
  <c r="AH89" i="25"/>
  <c r="AG89" i="25"/>
  <c r="AF89" i="25"/>
  <c r="AE89" i="25"/>
  <c r="AD89" i="25"/>
  <c r="AC89" i="25"/>
  <c r="AB89" i="25"/>
  <c r="AA89" i="25"/>
  <c r="Z89" i="25"/>
  <c r="Y89" i="25"/>
  <c r="X89" i="25"/>
  <c r="W89" i="25"/>
  <c r="V88" i="25"/>
  <c r="AP88" i="25"/>
  <c r="AO88" i="25"/>
  <c r="AN88" i="25"/>
  <c r="AM88" i="25"/>
  <c r="AL88" i="25"/>
  <c r="AK88" i="25"/>
  <c r="AJ88" i="25"/>
  <c r="AI88" i="25"/>
  <c r="AH88" i="25"/>
  <c r="AG88" i="25"/>
  <c r="AF88" i="25"/>
  <c r="AE88" i="25"/>
  <c r="AD88" i="25"/>
  <c r="AC88" i="25"/>
  <c r="AB88" i="25"/>
  <c r="AA88" i="25"/>
  <c r="Z88" i="25"/>
  <c r="Y88" i="25"/>
  <c r="X88" i="25"/>
  <c r="W88" i="25"/>
  <c r="V87" i="25"/>
  <c r="AP87" i="25"/>
  <c r="AO87" i="25"/>
  <c r="AN87" i="25"/>
  <c r="AM87" i="25"/>
  <c r="AL87" i="25"/>
  <c r="AK87" i="25"/>
  <c r="AJ87" i="25"/>
  <c r="AI87" i="25"/>
  <c r="AH87" i="25"/>
  <c r="AG87" i="25"/>
  <c r="AF87" i="25"/>
  <c r="AE87" i="25"/>
  <c r="AD87" i="25"/>
  <c r="AC87" i="25"/>
  <c r="AB87" i="25"/>
  <c r="AA87" i="25"/>
  <c r="Z87" i="25"/>
  <c r="Y87" i="25"/>
  <c r="X87" i="25"/>
  <c r="W87" i="25"/>
  <c r="V86" i="25"/>
  <c r="AP86" i="25"/>
  <c r="AO86" i="25"/>
  <c r="AN86" i="25"/>
  <c r="AM86" i="25"/>
  <c r="AL86" i="25"/>
  <c r="AK86" i="25"/>
  <c r="AJ86" i="25"/>
  <c r="AI86" i="25"/>
  <c r="AH86" i="25"/>
  <c r="AG86" i="25"/>
  <c r="AF86" i="25"/>
  <c r="AE86" i="25"/>
  <c r="AD86" i="25"/>
  <c r="AC86" i="25"/>
  <c r="AB86" i="25"/>
  <c r="AA86" i="25"/>
  <c r="Z86" i="25"/>
  <c r="Y86" i="25"/>
  <c r="X86" i="25"/>
  <c r="W86" i="25"/>
  <c r="V85" i="25"/>
  <c r="AP85" i="25"/>
  <c r="AO85" i="25"/>
  <c r="AN85" i="25"/>
  <c r="AM85" i="25"/>
  <c r="AL85" i="25"/>
  <c r="AK85" i="25"/>
  <c r="AJ85" i="25"/>
  <c r="AI85" i="25"/>
  <c r="AH85" i="25"/>
  <c r="AG85" i="25"/>
  <c r="AF85" i="25"/>
  <c r="AE85" i="25"/>
  <c r="AD85" i="25"/>
  <c r="AC85" i="25"/>
  <c r="AB85" i="25"/>
  <c r="AA85" i="25"/>
  <c r="Z85" i="25"/>
  <c r="Y85" i="25"/>
  <c r="X85" i="25"/>
  <c r="W85" i="25"/>
  <c r="V84" i="25"/>
  <c r="AP84" i="25"/>
  <c r="AO84" i="25"/>
  <c r="AN84" i="25"/>
  <c r="AM84" i="25"/>
  <c r="AL84" i="25"/>
  <c r="AK84" i="25"/>
  <c r="AJ84" i="25"/>
  <c r="AI84" i="25"/>
  <c r="AH84" i="25"/>
  <c r="AG84" i="25"/>
  <c r="AF84" i="25"/>
  <c r="AE84" i="25"/>
  <c r="AD84" i="25"/>
  <c r="AC84" i="25"/>
  <c r="AB84" i="25"/>
  <c r="AA84" i="25"/>
  <c r="Z84" i="25"/>
  <c r="Y84" i="25"/>
  <c r="X84" i="25"/>
  <c r="W84" i="25"/>
  <c r="V83" i="25"/>
  <c r="AP83" i="25"/>
  <c r="AO83" i="25"/>
  <c r="AN83" i="25"/>
  <c r="AM83" i="25"/>
  <c r="AL83" i="25"/>
  <c r="AK83" i="25"/>
  <c r="AJ83" i="25"/>
  <c r="AI83" i="25"/>
  <c r="AH83" i="25"/>
  <c r="AG83" i="25"/>
  <c r="AF83" i="25"/>
  <c r="AE83" i="25"/>
  <c r="AD83" i="25"/>
  <c r="AC83" i="25"/>
  <c r="AB83" i="25"/>
  <c r="AA83" i="25"/>
  <c r="Z83" i="25"/>
  <c r="Y83" i="25"/>
  <c r="X83" i="25"/>
  <c r="W83" i="25"/>
  <c r="V82" i="25"/>
  <c r="AP82" i="25"/>
  <c r="AO82" i="25"/>
  <c r="AN82" i="25"/>
  <c r="AM82" i="25"/>
  <c r="AL82" i="25"/>
  <c r="AK82" i="25"/>
  <c r="AJ82" i="25"/>
  <c r="AI82" i="25"/>
  <c r="AH82" i="25"/>
  <c r="AG82" i="25"/>
  <c r="AF82" i="25"/>
  <c r="AE82" i="25"/>
  <c r="AD82" i="25"/>
  <c r="AC82" i="25"/>
  <c r="AB82" i="25"/>
  <c r="AA82" i="25"/>
  <c r="Z82" i="25"/>
  <c r="Y82" i="25"/>
  <c r="X82" i="25"/>
  <c r="W82" i="25"/>
  <c r="V81" i="25"/>
  <c r="AP81" i="25"/>
  <c r="AO81" i="25"/>
  <c r="AN81" i="25"/>
  <c r="AM81" i="25"/>
  <c r="AL81" i="25"/>
  <c r="AK81" i="25"/>
  <c r="AJ81" i="25"/>
  <c r="AI81" i="25"/>
  <c r="AH81" i="25"/>
  <c r="AG81" i="25"/>
  <c r="AF81" i="25"/>
  <c r="AE81" i="25"/>
  <c r="AD81" i="25"/>
  <c r="AC81" i="25"/>
  <c r="AB81" i="25"/>
  <c r="AA81" i="25"/>
  <c r="Z81" i="25"/>
  <c r="Y81" i="25"/>
  <c r="X81" i="25"/>
  <c r="W81" i="25"/>
  <c r="V80" i="25"/>
  <c r="AP80" i="25"/>
  <c r="AO80" i="25"/>
  <c r="AN80" i="25"/>
  <c r="AM80" i="25"/>
  <c r="AL80" i="25"/>
  <c r="AK80" i="25"/>
  <c r="AJ80" i="25"/>
  <c r="AI80" i="25"/>
  <c r="AH80" i="25"/>
  <c r="AG80" i="25"/>
  <c r="AF80" i="25"/>
  <c r="AE80" i="25"/>
  <c r="AD80" i="25"/>
  <c r="AC80" i="25"/>
  <c r="AB80" i="25"/>
  <c r="AA80" i="25"/>
  <c r="Z80" i="25"/>
  <c r="Y80" i="25"/>
  <c r="X80" i="25"/>
  <c r="W80" i="25"/>
  <c r="V79" i="25"/>
  <c r="AP79" i="25"/>
  <c r="AO79" i="25"/>
  <c r="AN79" i="25"/>
  <c r="AM79" i="25"/>
  <c r="AL79" i="25"/>
  <c r="AK79" i="25"/>
  <c r="AJ79" i="25"/>
  <c r="AI79" i="25"/>
  <c r="AH79" i="25"/>
  <c r="AG79" i="25"/>
  <c r="AF79" i="25"/>
  <c r="AE79" i="25"/>
  <c r="AD79" i="25"/>
  <c r="AC79" i="25"/>
  <c r="AB79" i="25"/>
  <c r="AA79" i="25"/>
  <c r="Z79" i="25"/>
  <c r="Y79" i="25"/>
  <c r="X79" i="25"/>
  <c r="W79" i="25"/>
  <c r="V78" i="25"/>
  <c r="AP78" i="25"/>
  <c r="AO78" i="25"/>
  <c r="AN78" i="25"/>
  <c r="AM78" i="25"/>
  <c r="AL78" i="25"/>
  <c r="AK78" i="25"/>
  <c r="AJ78" i="25"/>
  <c r="AI78" i="25"/>
  <c r="AH78" i="25"/>
  <c r="AG78" i="25"/>
  <c r="AF78" i="25"/>
  <c r="AE78" i="25"/>
  <c r="AD78" i="25"/>
  <c r="AC78" i="25"/>
  <c r="AB78" i="25"/>
  <c r="AA78" i="25"/>
  <c r="Z78" i="25"/>
  <c r="Y78" i="25"/>
  <c r="X78" i="25"/>
  <c r="W78" i="25"/>
  <c r="V77" i="25"/>
  <c r="AP77" i="25"/>
  <c r="AO77" i="25"/>
  <c r="AN77" i="25"/>
  <c r="AM77" i="25"/>
  <c r="AL77" i="25"/>
  <c r="AK77" i="25"/>
  <c r="AJ77" i="25"/>
  <c r="AI77" i="25"/>
  <c r="AH77" i="25"/>
  <c r="AG77" i="25"/>
  <c r="AF77" i="25"/>
  <c r="AE77" i="25"/>
  <c r="AD77" i="25"/>
  <c r="AC77" i="25"/>
  <c r="AB77" i="25"/>
  <c r="AA77" i="25"/>
  <c r="Z77" i="25"/>
  <c r="Y77" i="25"/>
  <c r="X77" i="25"/>
  <c r="W77" i="25"/>
  <c r="V76" i="25"/>
  <c r="AP76" i="25"/>
  <c r="AO76" i="25"/>
  <c r="AN76" i="25"/>
  <c r="AM76" i="25"/>
  <c r="AL76" i="25"/>
  <c r="AK76" i="25"/>
  <c r="AJ76" i="25"/>
  <c r="AI76" i="25"/>
  <c r="AH76" i="25"/>
  <c r="AG76" i="25"/>
  <c r="AF76" i="25"/>
  <c r="AE76" i="25"/>
  <c r="AD76" i="25"/>
  <c r="AC76" i="25"/>
  <c r="AB76" i="25"/>
  <c r="AA76" i="25"/>
  <c r="Z76" i="25"/>
  <c r="Y76" i="25"/>
  <c r="X76" i="25"/>
  <c r="W76" i="25"/>
  <c r="V75" i="25"/>
  <c r="AP75" i="25"/>
  <c r="AO75" i="25"/>
  <c r="AN75" i="25"/>
  <c r="AM75" i="25"/>
  <c r="AL75" i="25"/>
  <c r="AK75" i="25"/>
  <c r="AJ75" i="25"/>
  <c r="AI75" i="25"/>
  <c r="AH75" i="25"/>
  <c r="AG75" i="25"/>
  <c r="AF75" i="25"/>
  <c r="AE75" i="25"/>
  <c r="AD75" i="25"/>
  <c r="AC75" i="25"/>
  <c r="AB75" i="25"/>
  <c r="AA75" i="25"/>
  <c r="Z75" i="25"/>
  <c r="Y75" i="25"/>
  <c r="X75" i="25"/>
  <c r="W75" i="25"/>
  <c r="V74" i="25"/>
  <c r="AP74" i="25"/>
  <c r="AO74" i="25"/>
  <c r="AN74" i="25"/>
  <c r="AM74" i="25"/>
  <c r="AL74" i="25"/>
  <c r="AK74" i="25"/>
  <c r="AJ74" i="25"/>
  <c r="AI74" i="25"/>
  <c r="AH74" i="25"/>
  <c r="AG74" i="25"/>
  <c r="AF74" i="25"/>
  <c r="AE74" i="25"/>
  <c r="AD74" i="25"/>
  <c r="AC74" i="25"/>
  <c r="AB74" i="25"/>
  <c r="AA74" i="25"/>
  <c r="Z74" i="25"/>
  <c r="Y74" i="25"/>
  <c r="X74" i="25"/>
  <c r="W74" i="25"/>
  <c r="V73" i="25"/>
  <c r="AP73" i="25"/>
  <c r="AO73" i="25"/>
  <c r="AN73" i="25"/>
  <c r="AM73" i="25"/>
  <c r="AL73" i="25"/>
  <c r="AK73" i="25"/>
  <c r="AJ73" i="25"/>
  <c r="AI73" i="25"/>
  <c r="AH73" i="25"/>
  <c r="AG73" i="25"/>
  <c r="AF73" i="25"/>
  <c r="AE73" i="25"/>
  <c r="AD73" i="25"/>
  <c r="AC73" i="25"/>
  <c r="AB73" i="25"/>
  <c r="AA73" i="25"/>
  <c r="Z73" i="25"/>
  <c r="Y73" i="25"/>
  <c r="X73" i="25"/>
  <c r="W73" i="25"/>
  <c r="V72" i="25"/>
  <c r="AP72" i="25"/>
  <c r="AO72" i="25"/>
  <c r="AN72" i="25"/>
  <c r="AM72" i="25"/>
  <c r="AL72" i="25"/>
  <c r="AK72" i="25"/>
  <c r="AJ72" i="25"/>
  <c r="AI72" i="25"/>
  <c r="AH72" i="25"/>
  <c r="AG72" i="25"/>
  <c r="AF72" i="25"/>
  <c r="AE72" i="25"/>
  <c r="AD72" i="25"/>
  <c r="AC72" i="25"/>
  <c r="AB72" i="25"/>
  <c r="AA72" i="25"/>
  <c r="Z72" i="25"/>
  <c r="Y72" i="25"/>
  <c r="X72" i="25"/>
  <c r="W72" i="25"/>
  <c r="V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2" i="25"/>
  <c r="AP52" i="25"/>
  <c r="AO52" i="25"/>
  <c r="AN52" i="25"/>
  <c r="AM52" i="25"/>
  <c r="AL52" i="25"/>
  <c r="AK52" i="25"/>
  <c r="AJ52" i="25"/>
  <c r="AI52" i="25"/>
  <c r="AH52" i="25"/>
  <c r="AG52" i="25"/>
  <c r="AF52" i="25"/>
  <c r="AE52" i="25"/>
  <c r="AD52" i="25"/>
  <c r="AC52" i="25"/>
  <c r="AB52" i="25"/>
  <c r="AA52" i="25"/>
  <c r="Z52" i="25"/>
  <c r="Y52" i="25"/>
  <c r="X52" i="25"/>
  <c r="W52" i="25"/>
  <c r="V51" i="25"/>
  <c r="AP51" i="25"/>
  <c r="AO51" i="25"/>
  <c r="AN51" i="25"/>
  <c r="AM51" i="25"/>
  <c r="AL51" i="25"/>
  <c r="AK51" i="25"/>
  <c r="AJ51" i="25"/>
  <c r="AI51" i="25"/>
  <c r="AH51" i="25"/>
  <c r="AG51" i="25"/>
  <c r="AF51" i="25"/>
  <c r="AE51" i="25"/>
  <c r="AD51" i="25"/>
  <c r="AC51" i="25"/>
  <c r="AB51" i="25"/>
  <c r="AA51" i="25"/>
  <c r="Z51" i="25"/>
  <c r="Y51" i="25"/>
  <c r="X51" i="25"/>
  <c r="W51" i="25"/>
  <c r="V50" i="25"/>
  <c r="AP50" i="25"/>
  <c r="AO50" i="25"/>
  <c r="AN50" i="25"/>
  <c r="AM50" i="25"/>
  <c r="AL50" i="25"/>
  <c r="AK50" i="25"/>
  <c r="AJ50" i="25"/>
  <c r="AI50" i="25"/>
  <c r="AH50" i="25"/>
  <c r="AG50" i="25"/>
  <c r="AF50" i="25"/>
  <c r="AE50" i="25"/>
  <c r="AD50" i="25"/>
  <c r="AC50" i="25"/>
  <c r="AB50" i="25"/>
  <c r="AA50" i="25"/>
  <c r="Z50" i="25"/>
  <c r="Y50" i="25"/>
  <c r="X50" i="25"/>
  <c r="W50" i="25"/>
  <c r="V49" i="25"/>
  <c r="AP49" i="25"/>
  <c r="AO49" i="25"/>
  <c r="AN49" i="25"/>
  <c r="AM49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8" i="25"/>
  <c r="AP48" i="25"/>
  <c r="AO48" i="25"/>
  <c r="AN48" i="25"/>
  <c r="AM48" i="25"/>
  <c r="AL48" i="25"/>
  <c r="AK48" i="25"/>
  <c r="AJ48" i="25"/>
  <c r="AI48" i="25"/>
  <c r="AH48" i="25"/>
  <c r="AG48" i="25"/>
  <c r="AF48" i="25"/>
  <c r="AE48" i="25"/>
  <c r="AD48" i="25"/>
  <c r="AC48" i="25"/>
  <c r="AB48" i="25"/>
  <c r="AA48" i="25"/>
  <c r="Z48" i="25"/>
  <c r="Y48" i="25"/>
  <c r="X48" i="25"/>
  <c r="W48" i="25"/>
  <c r="V47" i="25"/>
  <c r="AP47" i="25"/>
  <c r="AO47" i="25"/>
  <c r="AN47" i="25"/>
  <c r="AM47" i="25"/>
  <c r="AL47" i="25"/>
  <c r="AK47" i="25"/>
  <c r="AJ47" i="25"/>
  <c r="AI47" i="25"/>
  <c r="AH47" i="25"/>
  <c r="AG47" i="25"/>
  <c r="AF47" i="25"/>
  <c r="AE47" i="25"/>
  <c r="AD47" i="25"/>
  <c r="AC47" i="25"/>
  <c r="AB47" i="25"/>
  <c r="AA47" i="25"/>
  <c r="Z47" i="25"/>
  <c r="Y47" i="25"/>
  <c r="X47" i="25"/>
  <c r="W47" i="25"/>
  <c r="V46" i="25"/>
  <c r="AP46" i="25"/>
  <c r="AO46" i="25"/>
  <c r="AN46" i="25"/>
  <c r="AM46" i="25"/>
  <c r="AL46" i="25"/>
  <c r="AK46" i="25"/>
  <c r="AJ46" i="25"/>
  <c r="AI46" i="25"/>
  <c r="AH46" i="25"/>
  <c r="AG46" i="25"/>
  <c r="AF46" i="25"/>
  <c r="AE46" i="25"/>
  <c r="AD46" i="25"/>
  <c r="AC46" i="25"/>
  <c r="AB46" i="25"/>
  <c r="AA46" i="25"/>
  <c r="Z46" i="25"/>
  <c r="Y46" i="25"/>
  <c r="X46" i="25"/>
  <c r="W46" i="25"/>
  <c r="V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5" i="25"/>
  <c r="AA45" i="25"/>
  <c r="Z45" i="25"/>
  <c r="Y45" i="25"/>
  <c r="X45" i="25"/>
  <c r="W45" i="25"/>
  <c r="V44" i="25"/>
  <c r="AP44" i="25"/>
  <c r="AO44" i="25"/>
  <c r="AN44" i="25"/>
  <c r="AM44" i="25"/>
  <c r="AL44" i="25"/>
  <c r="AK44" i="25"/>
  <c r="AJ44" i="25"/>
  <c r="AI44" i="25"/>
  <c r="AH44" i="25"/>
  <c r="AG44" i="25"/>
  <c r="AF44" i="25"/>
  <c r="AE44" i="25"/>
  <c r="AD44" i="25"/>
  <c r="AC44" i="25"/>
  <c r="AB44" i="25"/>
  <c r="AA44" i="25"/>
  <c r="Z44" i="25"/>
  <c r="Y44" i="25"/>
  <c r="X44" i="25"/>
  <c r="W44" i="25"/>
  <c r="V43" i="25"/>
  <c r="AP43" i="25"/>
  <c r="AO43" i="25"/>
  <c r="AN43" i="25"/>
  <c r="AM43" i="25"/>
  <c r="AL43" i="25"/>
  <c r="AK43" i="25"/>
  <c r="AJ43" i="25"/>
  <c r="AI43" i="25"/>
  <c r="AH43" i="25"/>
  <c r="AG43" i="25"/>
  <c r="AF43" i="25"/>
  <c r="AE43" i="25"/>
  <c r="AD43" i="25"/>
  <c r="AC43" i="25"/>
  <c r="AB43" i="25"/>
  <c r="AA43" i="25"/>
  <c r="Z43" i="25"/>
  <c r="Y43" i="25"/>
  <c r="X43" i="25"/>
  <c r="W43" i="25"/>
  <c r="V42" i="25"/>
  <c r="AP42" i="25"/>
  <c r="AO42" i="25"/>
  <c r="AN42" i="25"/>
  <c r="AM42" i="25"/>
  <c r="AL42" i="25"/>
  <c r="AK42" i="25"/>
  <c r="AJ42" i="25"/>
  <c r="AI42" i="25"/>
  <c r="AH42" i="25"/>
  <c r="AG42" i="25"/>
  <c r="AF42" i="25"/>
  <c r="AE42" i="25"/>
  <c r="AD42" i="25"/>
  <c r="AC42" i="25"/>
  <c r="AB42" i="25"/>
  <c r="AA42" i="25"/>
  <c r="Z42" i="25"/>
  <c r="Y42" i="25"/>
  <c r="X42" i="25"/>
  <c r="W42" i="25"/>
  <c r="V41" i="25"/>
  <c r="AP41" i="25"/>
  <c r="AO41" i="25"/>
  <c r="AN41" i="25"/>
  <c r="AM41" i="25"/>
  <c r="AL41" i="25"/>
  <c r="AK41" i="25"/>
  <c r="AJ41" i="25"/>
  <c r="AI41" i="25"/>
  <c r="AH41" i="25"/>
  <c r="AG41" i="25"/>
  <c r="AF41" i="25"/>
  <c r="AE41" i="25"/>
  <c r="AD41" i="25"/>
  <c r="AC41" i="25"/>
  <c r="AB41" i="25"/>
  <c r="AA41" i="25"/>
  <c r="Z41" i="25"/>
  <c r="Y41" i="25"/>
  <c r="X41" i="25"/>
  <c r="W41" i="25"/>
  <c r="V40" i="25"/>
  <c r="AP40" i="25"/>
  <c r="AO40" i="25"/>
  <c r="AN40" i="25"/>
  <c r="AM40" i="25"/>
  <c r="AL40" i="25"/>
  <c r="AK40" i="25"/>
  <c r="AJ40" i="25"/>
  <c r="AI40" i="25"/>
  <c r="AH40" i="25"/>
  <c r="AG40" i="25"/>
  <c r="AF40" i="25"/>
  <c r="AE40" i="25"/>
  <c r="AD40" i="25"/>
  <c r="AC40" i="25"/>
  <c r="AB40" i="25"/>
  <c r="AA40" i="25"/>
  <c r="Z40" i="25"/>
  <c r="Y40" i="25"/>
  <c r="X40" i="25"/>
  <c r="W40" i="25"/>
  <c r="V39" i="25"/>
  <c r="AP39" i="25"/>
  <c r="AO39" i="25"/>
  <c r="AN39" i="25"/>
  <c r="AM39" i="25"/>
  <c r="AL39" i="25"/>
  <c r="AK39" i="25"/>
  <c r="AJ39" i="25"/>
  <c r="AI39" i="25"/>
  <c r="AH39" i="25"/>
  <c r="AG39" i="25"/>
  <c r="AF39" i="25"/>
  <c r="AE39" i="25"/>
  <c r="AD39" i="25"/>
  <c r="AC39" i="25"/>
  <c r="AB39" i="25"/>
  <c r="AA39" i="25"/>
  <c r="Z39" i="25"/>
  <c r="Y39" i="25"/>
  <c r="X39" i="25"/>
  <c r="W39" i="25"/>
  <c r="V38" i="25"/>
  <c r="AP38" i="25"/>
  <c r="AO38" i="25"/>
  <c r="AN38" i="25"/>
  <c r="AM38" i="25"/>
  <c r="AL38" i="25"/>
  <c r="AK38" i="25"/>
  <c r="AJ38" i="25"/>
  <c r="AI38" i="25"/>
  <c r="AH38" i="25"/>
  <c r="AG38" i="25"/>
  <c r="AF38" i="25"/>
  <c r="AE38" i="25"/>
  <c r="AD38" i="25"/>
  <c r="AC38" i="25"/>
  <c r="AB38" i="25"/>
  <c r="AA38" i="25"/>
  <c r="Z38" i="25"/>
  <c r="Y38" i="25"/>
  <c r="X38" i="25"/>
  <c r="W38" i="25"/>
  <c r="V37" i="25"/>
  <c r="AP37" i="25"/>
  <c r="AO37" i="25"/>
  <c r="AN37" i="25"/>
  <c r="AM37" i="25"/>
  <c r="AL37" i="25"/>
  <c r="AK37" i="25"/>
  <c r="AJ37" i="25"/>
  <c r="AI37" i="25"/>
  <c r="AH37" i="25"/>
  <c r="AG37" i="25"/>
  <c r="AF37" i="25"/>
  <c r="AE37" i="25"/>
  <c r="AD37" i="25"/>
  <c r="AC37" i="25"/>
  <c r="AB37" i="25"/>
  <c r="AA37" i="25"/>
  <c r="Z37" i="25"/>
  <c r="Y37" i="25"/>
  <c r="X37" i="25"/>
  <c r="W37" i="25"/>
  <c r="V36" i="25"/>
  <c r="AP36" i="25"/>
  <c r="AO36" i="25"/>
  <c r="AN36" i="25"/>
  <c r="AM36" i="25"/>
  <c r="AL36" i="25"/>
  <c r="AK36" i="25"/>
  <c r="AJ36" i="25"/>
  <c r="AI36" i="25"/>
  <c r="AH36" i="25"/>
  <c r="AG36" i="25"/>
  <c r="AF36" i="25"/>
  <c r="AE36" i="25"/>
  <c r="AD36" i="25"/>
  <c r="AC36" i="25"/>
  <c r="AB36" i="25"/>
  <c r="AA36" i="25"/>
  <c r="Z36" i="25"/>
  <c r="Y36" i="25"/>
  <c r="X36" i="25"/>
  <c r="W36" i="25"/>
  <c r="V35" i="25"/>
  <c r="AP35" i="25"/>
  <c r="AO35" i="25"/>
  <c r="AN35" i="25"/>
  <c r="AM35" i="25"/>
  <c r="AL35" i="25"/>
  <c r="AK35" i="25"/>
  <c r="AJ35" i="25"/>
  <c r="AI35" i="25"/>
  <c r="AH35" i="25"/>
  <c r="AG35" i="25"/>
  <c r="AF35" i="25"/>
  <c r="AE35" i="25"/>
  <c r="AD35" i="25"/>
  <c r="AC35" i="25"/>
  <c r="AB35" i="25"/>
  <c r="AA35" i="25"/>
  <c r="Z35" i="25"/>
  <c r="Y35" i="25"/>
  <c r="X35" i="25"/>
  <c r="W35" i="25"/>
  <c r="V34" i="25"/>
  <c r="AP34" i="25"/>
  <c r="AO34" i="25"/>
  <c r="AN34" i="25"/>
  <c r="AM34" i="25"/>
  <c r="AL34" i="25"/>
  <c r="AK34" i="25"/>
  <c r="AJ34" i="25"/>
  <c r="AI34" i="25"/>
  <c r="AH34" i="25"/>
  <c r="AG34" i="25"/>
  <c r="AF34" i="25"/>
  <c r="AE34" i="25"/>
  <c r="AD34" i="25"/>
  <c r="AC34" i="25"/>
  <c r="AB34" i="25"/>
  <c r="AA34" i="25"/>
  <c r="Z34" i="25"/>
  <c r="Y34" i="25"/>
  <c r="X34" i="25"/>
  <c r="W34" i="25"/>
  <c r="V33" i="25"/>
  <c r="AP33" i="25"/>
  <c r="AO33" i="25"/>
  <c r="AN33" i="25"/>
  <c r="AM33" i="25"/>
  <c r="AL33" i="25"/>
  <c r="AK33" i="25"/>
  <c r="AJ33" i="25"/>
  <c r="AI33" i="25"/>
  <c r="AH33" i="25"/>
  <c r="AG33" i="25"/>
  <c r="AF33" i="25"/>
  <c r="AE33" i="25"/>
  <c r="AD33" i="25"/>
  <c r="AC33" i="25"/>
  <c r="AB33" i="25"/>
  <c r="AA33" i="25"/>
  <c r="Z33" i="25"/>
  <c r="Y33" i="25"/>
  <c r="X33" i="25"/>
  <c r="W33" i="25"/>
  <c r="V32" i="25"/>
  <c r="AP32" i="25"/>
  <c r="AO32" i="25"/>
  <c r="AN32" i="25"/>
  <c r="AM32" i="25"/>
  <c r="AL32" i="25"/>
  <c r="AK32" i="25"/>
  <c r="AJ32" i="25"/>
  <c r="AI32" i="25"/>
  <c r="AH32" i="25"/>
  <c r="AG32" i="25"/>
  <c r="AF32" i="25"/>
  <c r="AE32" i="25"/>
  <c r="AD32" i="25"/>
  <c r="AC32" i="25"/>
  <c r="AB32" i="25"/>
  <c r="AA32" i="25"/>
  <c r="Z32" i="25"/>
  <c r="Y32" i="25"/>
  <c r="X32" i="25"/>
  <c r="W32" i="25"/>
  <c r="V31" i="25"/>
  <c r="AP31" i="25"/>
  <c r="AO31" i="25"/>
  <c r="AN31" i="25"/>
  <c r="AM31" i="25"/>
  <c r="AL31" i="25"/>
  <c r="AK31" i="25"/>
  <c r="AJ31" i="25"/>
  <c r="AI31" i="25"/>
  <c r="AH31" i="25"/>
  <c r="AG31" i="25"/>
  <c r="AF31" i="25"/>
  <c r="AE31" i="25"/>
  <c r="AD31" i="25"/>
  <c r="AC31" i="25"/>
  <c r="AB31" i="25"/>
  <c r="AA31" i="25"/>
  <c r="Z31" i="25"/>
  <c r="Y31" i="25"/>
  <c r="X31" i="25"/>
  <c r="W31" i="25"/>
  <c r="V30" i="25"/>
  <c r="AP30" i="25"/>
  <c r="AO30" i="25"/>
  <c r="AN30" i="25"/>
  <c r="AM30" i="25"/>
  <c r="AL30" i="25"/>
  <c r="AK30" i="25"/>
  <c r="AJ30" i="25"/>
  <c r="AI30" i="25"/>
  <c r="AH30" i="25"/>
  <c r="AG30" i="25"/>
  <c r="AF30" i="25"/>
  <c r="AE30" i="25"/>
  <c r="AD30" i="25"/>
  <c r="AC30" i="25"/>
  <c r="AB30" i="25"/>
  <c r="AA30" i="25"/>
  <c r="Z30" i="25"/>
  <c r="Y30" i="25"/>
  <c r="X30" i="25"/>
  <c r="W30" i="25"/>
  <c r="V29" i="25"/>
  <c r="AP29" i="25"/>
  <c r="AO29" i="25"/>
  <c r="AN29" i="25"/>
  <c r="AM29" i="25"/>
  <c r="AL29" i="25"/>
  <c r="AK29" i="25"/>
  <c r="AJ29" i="25"/>
  <c r="AI29" i="25"/>
  <c r="AH29" i="25"/>
  <c r="AG29" i="25"/>
  <c r="AF29" i="25"/>
  <c r="AE29" i="25"/>
  <c r="AD29" i="25"/>
  <c r="AC29" i="25"/>
  <c r="AB29" i="25"/>
  <c r="AA29" i="25"/>
  <c r="Z29" i="25"/>
  <c r="Y29" i="25"/>
  <c r="X29" i="25"/>
  <c r="W29" i="25"/>
  <c r="V28" i="25"/>
  <c r="AP28" i="25"/>
  <c r="AO28" i="25"/>
  <c r="AN28" i="25"/>
  <c r="AM28" i="25"/>
  <c r="AL28" i="25"/>
  <c r="AK28" i="25"/>
  <c r="AJ28" i="25"/>
  <c r="AI28" i="25"/>
  <c r="AH28" i="25"/>
  <c r="AG28" i="25"/>
  <c r="AF28" i="25"/>
  <c r="AE28" i="25"/>
  <c r="AD28" i="25"/>
  <c r="AC28" i="25"/>
  <c r="AB28" i="25"/>
  <c r="AA28" i="25"/>
  <c r="Z28" i="25"/>
  <c r="Y28" i="25"/>
  <c r="X28" i="25"/>
  <c r="W28" i="25"/>
  <c r="V27" i="25"/>
  <c r="AP27" i="25"/>
  <c r="AO27" i="25"/>
  <c r="AN27" i="25"/>
  <c r="AM27" i="25"/>
  <c r="AL27" i="25"/>
  <c r="AK27" i="25"/>
  <c r="AJ27" i="25"/>
  <c r="AI27" i="25"/>
  <c r="AH27" i="25"/>
  <c r="AG27" i="25"/>
  <c r="AF27" i="25"/>
  <c r="AE27" i="25"/>
  <c r="AD27" i="25"/>
  <c r="AC27" i="25"/>
  <c r="AB27" i="25"/>
  <c r="AA27" i="25"/>
  <c r="Z27" i="25"/>
  <c r="Y27" i="25"/>
  <c r="X27" i="25"/>
  <c r="W27" i="25"/>
  <c r="V26" i="25"/>
  <c r="AP26" i="25"/>
  <c r="AO26" i="25"/>
  <c r="AN26" i="25"/>
  <c r="AM26" i="25"/>
  <c r="AL26" i="25"/>
  <c r="AK26" i="25"/>
  <c r="AJ26" i="25"/>
  <c r="AI26" i="25"/>
  <c r="AH26" i="25"/>
  <c r="AG26" i="25"/>
  <c r="AF26" i="25"/>
  <c r="AE26" i="25"/>
  <c r="AD26" i="25"/>
  <c r="AC26" i="25"/>
  <c r="AB26" i="25"/>
  <c r="AA26" i="25"/>
  <c r="Z26" i="25"/>
  <c r="Y26" i="25"/>
  <c r="X26" i="25"/>
  <c r="W26" i="25"/>
  <c r="V25" i="25"/>
  <c r="AP25" i="25"/>
  <c r="AO25" i="25"/>
  <c r="AN25" i="25"/>
  <c r="AM25" i="25"/>
  <c r="AL25" i="25"/>
  <c r="AK25" i="25"/>
  <c r="AJ25" i="25"/>
  <c r="AI25" i="25"/>
  <c r="AH25" i="25"/>
  <c r="AG25" i="25"/>
  <c r="AF25" i="25"/>
  <c r="AE25" i="25"/>
  <c r="AD25" i="25"/>
  <c r="AC25" i="25"/>
  <c r="AB25" i="25"/>
  <c r="AA25" i="25"/>
  <c r="Z25" i="25"/>
  <c r="Y25" i="25"/>
  <c r="X25" i="25"/>
  <c r="W25" i="25"/>
  <c r="V24" i="25"/>
  <c r="AP24" i="25"/>
  <c r="AO24" i="25"/>
  <c r="AN24" i="25"/>
  <c r="AM24" i="25"/>
  <c r="AL24" i="25"/>
  <c r="AK24" i="25"/>
  <c r="AJ24" i="25"/>
  <c r="AI24" i="25"/>
  <c r="AH24" i="25"/>
  <c r="AG24" i="25"/>
  <c r="AF24" i="25"/>
  <c r="AE24" i="25"/>
  <c r="AD24" i="25"/>
  <c r="AC24" i="25"/>
  <c r="AB24" i="25"/>
  <c r="AA24" i="25"/>
  <c r="Z24" i="25"/>
  <c r="Y24" i="25"/>
  <c r="X24" i="25"/>
  <c r="W24" i="25"/>
  <c r="V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W23" i="25"/>
  <c r="V22" i="25"/>
  <c r="AP22" i="25"/>
  <c r="AO22" i="25"/>
  <c r="AN22" i="25"/>
  <c r="AM22" i="25"/>
  <c r="AL22" i="25"/>
  <c r="AK22" i="25"/>
  <c r="AJ22" i="25"/>
  <c r="AI22" i="25"/>
  <c r="AH22" i="25"/>
  <c r="AG22" i="25"/>
  <c r="AF22" i="25"/>
  <c r="AE22" i="25"/>
  <c r="AD22" i="25"/>
  <c r="AC22" i="25"/>
  <c r="AB22" i="25"/>
  <c r="AA22" i="25"/>
  <c r="Z22" i="25"/>
  <c r="Y22" i="25"/>
  <c r="X22" i="25"/>
  <c r="W22" i="25"/>
  <c r="V21" i="25"/>
  <c r="AP21" i="25"/>
  <c r="AO21" i="25"/>
  <c r="AN21" i="25"/>
  <c r="AM21" i="25"/>
  <c r="AL21" i="25"/>
  <c r="AK21" i="25"/>
  <c r="AJ21" i="25"/>
  <c r="AI21" i="25"/>
  <c r="AH21" i="25"/>
  <c r="AG21" i="25"/>
  <c r="AF21" i="25"/>
  <c r="AE21" i="25"/>
  <c r="AD21" i="25"/>
  <c r="AC21" i="25"/>
  <c r="AB21" i="25"/>
  <c r="AA21" i="25"/>
  <c r="Z21" i="25"/>
  <c r="Y21" i="25"/>
  <c r="X21" i="25"/>
  <c r="W21" i="25"/>
  <c r="V20" i="25"/>
  <c r="AP20" i="25"/>
  <c r="AO20" i="25"/>
  <c r="AN20" i="25"/>
  <c r="AM20" i="25"/>
  <c r="AL20" i="25"/>
  <c r="AK20" i="25"/>
  <c r="AJ20" i="25"/>
  <c r="AI20" i="25"/>
  <c r="AH20" i="25"/>
  <c r="AG20" i="25"/>
  <c r="AF20" i="25"/>
  <c r="AE20" i="25"/>
  <c r="AD20" i="25"/>
  <c r="AC20" i="25"/>
  <c r="AB20" i="25"/>
  <c r="AA20" i="25"/>
  <c r="Z20" i="25"/>
  <c r="Y20" i="25"/>
  <c r="X20" i="25"/>
  <c r="W20" i="25"/>
  <c r="V19" i="25"/>
  <c r="AP19" i="25"/>
  <c r="AO19" i="25"/>
  <c r="AN19" i="25"/>
  <c r="AM19" i="25"/>
  <c r="AL19" i="25"/>
  <c r="AK19" i="25"/>
  <c r="AJ19" i="25"/>
  <c r="AI19" i="25"/>
  <c r="AH19" i="25"/>
  <c r="AG19" i="25"/>
  <c r="AF19" i="25"/>
  <c r="AE19" i="25"/>
  <c r="AD19" i="25"/>
  <c r="AC19" i="25"/>
  <c r="AB19" i="25"/>
  <c r="AA19" i="25"/>
  <c r="Z19" i="25"/>
  <c r="Y19" i="25"/>
  <c r="X19" i="25"/>
  <c r="W19" i="25"/>
  <c r="V18" i="25"/>
  <c r="AP18" i="25"/>
  <c r="AO18" i="25"/>
  <c r="AN18" i="25"/>
  <c r="AM18" i="25"/>
  <c r="AL18" i="25"/>
  <c r="AK18" i="25"/>
  <c r="AJ18" i="25"/>
  <c r="AI18" i="25"/>
  <c r="AH18" i="25"/>
  <c r="AG18" i="25"/>
  <c r="AF18" i="25"/>
  <c r="AE18" i="25"/>
  <c r="AD18" i="25"/>
  <c r="AC18" i="25"/>
  <c r="AB18" i="25"/>
  <c r="AA18" i="25"/>
  <c r="Z18" i="25"/>
  <c r="Y18" i="25"/>
  <c r="X18" i="25"/>
  <c r="W18" i="25"/>
  <c r="V17" i="25"/>
  <c r="AP17" i="25"/>
  <c r="AO17" i="25"/>
  <c r="AN17" i="25"/>
  <c r="AM17" i="25"/>
  <c r="AL17" i="25"/>
  <c r="AK17" i="25"/>
  <c r="AJ17" i="25"/>
  <c r="AI17" i="25"/>
  <c r="AH17" i="25"/>
  <c r="AG17" i="25"/>
  <c r="AF17" i="25"/>
  <c r="AE17" i="25"/>
  <c r="AD17" i="25"/>
  <c r="AC17" i="25"/>
  <c r="AB17" i="25"/>
  <c r="AA17" i="25"/>
  <c r="Z17" i="25"/>
  <c r="Y17" i="25"/>
  <c r="X17" i="25"/>
  <c r="W17" i="25"/>
  <c r="V16" i="25"/>
  <c r="AP16" i="25"/>
  <c r="AO16" i="25"/>
  <c r="AN16" i="25"/>
  <c r="AM16" i="25"/>
  <c r="AL16" i="25"/>
  <c r="AK16" i="25"/>
  <c r="AJ16" i="25"/>
  <c r="AI16" i="25"/>
  <c r="AH16" i="25"/>
  <c r="AG16" i="25"/>
  <c r="AF16" i="25"/>
  <c r="AE16" i="25"/>
  <c r="AD16" i="25"/>
  <c r="AC16" i="25"/>
  <c r="AB16" i="25"/>
  <c r="AA16" i="25"/>
  <c r="Z16" i="25"/>
  <c r="Y16" i="25"/>
  <c r="X16" i="25"/>
  <c r="W16" i="25"/>
  <c r="V15" i="25"/>
  <c r="AP15" i="25"/>
  <c r="AO15" i="25"/>
  <c r="AN15" i="25"/>
  <c r="AM15" i="25"/>
  <c r="AL15" i="25"/>
  <c r="AK15" i="25"/>
  <c r="AJ15" i="25"/>
  <c r="AI15" i="25"/>
  <c r="AH15" i="25"/>
  <c r="AG15" i="25"/>
  <c r="AF15" i="25"/>
  <c r="AE15" i="25"/>
  <c r="AD15" i="25"/>
  <c r="AC15" i="25"/>
  <c r="AB15" i="25"/>
  <c r="AA15" i="25"/>
  <c r="Z15" i="25"/>
  <c r="Y15" i="25"/>
  <c r="X15" i="25"/>
  <c r="W15" i="25"/>
  <c r="V14" i="25"/>
  <c r="AP14" i="25"/>
  <c r="AO14" i="25"/>
  <c r="AN14" i="25"/>
  <c r="AM14" i="25"/>
  <c r="AL14" i="25"/>
  <c r="AK14" i="25"/>
  <c r="AJ14" i="25"/>
  <c r="AI14" i="25"/>
  <c r="AH14" i="25"/>
  <c r="AG14" i="25"/>
  <c r="AF14" i="25"/>
  <c r="AE14" i="25"/>
  <c r="AD14" i="25"/>
  <c r="AC14" i="25"/>
  <c r="AB14" i="25"/>
  <c r="AA14" i="25"/>
  <c r="Z14" i="25"/>
  <c r="Y14" i="25"/>
  <c r="X14" i="25"/>
  <c r="W14" i="25"/>
  <c r="V13" i="25"/>
  <c r="AP13" i="25"/>
  <c r="AO13" i="25"/>
  <c r="AN13" i="25"/>
  <c r="AM13" i="25"/>
  <c r="AL13" i="25"/>
  <c r="AK13" i="25"/>
  <c r="AJ13" i="25"/>
  <c r="AI13" i="25"/>
  <c r="AH13" i="25"/>
  <c r="AG13" i="25"/>
  <c r="AF13" i="25"/>
  <c r="AE13" i="25"/>
  <c r="AD13" i="25"/>
  <c r="AC13" i="25"/>
  <c r="AB13" i="25"/>
  <c r="AA13" i="25"/>
  <c r="Z13" i="25"/>
  <c r="Y13" i="25"/>
  <c r="X13" i="25"/>
  <c r="W13" i="25"/>
  <c r="V12" i="25"/>
  <c r="AP12" i="25"/>
  <c r="AO12" i="25"/>
  <c r="AN12" i="25"/>
  <c r="AM12" i="25"/>
  <c r="AL12" i="25"/>
  <c r="AK12" i="25"/>
  <c r="AJ12" i="25"/>
  <c r="AI12" i="25"/>
  <c r="AH12" i="25"/>
  <c r="AG12" i="25"/>
  <c r="AF12" i="25"/>
  <c r="AE12" i="25"/>
  <c r="AD12" i="25"/>
  <c r="AC12" i="25"/>
  <c r="AB12" i="25"/>
  <c r="AA12" i="25"/>
  <c r="Z12" i="25"/>
  <c r="Y12" i="25"/>
  <c r="X12" i="25"/>
  <c r="W12" i="25"/>
  <c r="V11" i="25"/>
  <c r="AP11" i="25"/>
  <c r="AO11" i="25"/>
  <c r="AN11" i="25"/>
  <c r="AM11" i="25"/>
  <c r="AL11" i="25"/>
  <c r="AK11" i="25"/>
  <c r="AJ11" i="25"/>
  <c r="AI11" i="25"/>
  <c r="AH11" i="25"/>
  <c r="AG11" i="25"/>
  <c r="AF11" i="25"/>
  <c r="AE11" i="25"/>
  <c r="AD11" i="25"/>
  <c r="AC11" i="25"/>
  <c r="AB11" i="25"/>
  <c r="AA11" i="25"/>
  <c r="Z11" i="25"/>
  <c r="Y11" i="25"/>
  <c r="X11" i="25"/>
  <c r="W11" i="25"/>
  <c r="V10" i="25"/>
  <c r="AP10" i="25"/>
  <c r="AO10" i="25"/>
  <c r="AN10" i="25"/>
  <c r="AM10" i="25"/>
  <c r="AL10" i="25"/>
  <c r="AK10" i="25"/>
  <c r="AJ10" i="25"/>
  <c r="AI10" i="25"/>
  <c r="AH10" i="25"/>
  <c r="AG10" i="25"/>
  <c r="AF10" i="25"/>
  <c r="AE10" i="25"/>
  <c r="AD10" i="25"/>
  <c r="AC10" i="25"/>
  <c r="AB10" i="25"/>
  <c r="AA10" i="25"/>
  <c r="Z10" i="25"/>
  <c r="Y10" i="25"/>
  <c r="X10" i="25"/>
  <c r="W10" i="25"/>
  <c r="V9" i="25"/>
  <c r="AP9" i="25"/>
  <c r="AO9" i="25"/>
  <c r="AN9" i="25"/>
  <c r="AM9" i="25"/>
  <c r="AL9" i="25"/>
  <c r="AK9" i="25"/>
  <c r="AJ9" i="25"/>
  <c r="AI9" i="25"/>
  <c r="AH9" i="25"/>
  <c r="AG9" i="25"/>
  <c r="AF9" i="25"/>
  <c r="AE9" i="25"/>
  <c r="AD9" i="25"/>
  <c r="AC9" i="25"/>
  <c r="AB9" i="25"/>
  <c r="AA9" i="25"/>
  <c r="Z9" i="25"/>
  <c r="Y9" i="25"/>
  <c r="X9" i="25"/>
  <c r="W9" i="25"/>
  <c r="V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4" i="25"/>
  <c r="AP4" i="25"/>
  <c r="AO4" i="25"/>
  <c r="AN4" i="25"/>
  <c r="AM4" i="25"/>
  <c r="AL4" i="25"/>
  <c r="AK4" i="25"/>
  <c r="AJ4" i="25"/>
  <c r="AI4" i="25"/>
  <c r="AH4" i="25"/>
  <c r="AG4" i="25"/>
  <c r="AF4" i="25"/>
  <c r="AE4" i="25"/>
  <c r="AD4" i="25"/>
  <c r="AC4" i="25"/>
  <c r="AB4" i="25"/>
  <c r="AA4" i="25"/>
  <c r="Z4" i="25"/>
  <c r="Y4" i="25"/>
  <c r="X4" i="25"/>
  <c r="W4" i="25"/>
  <c r="V3" i="25"/>
  <c r="AP3" i="25"/>
  <c r="AO3" i="25"/>
  <c r="AN3" i="25"/>
  <c r="AM3" i="25"/>
  <c r="AL3" i="25"/>
  <c r="AK3" i="25"/>
  <c r="AJ3" i="25"/>
  <c r="AI3" i="25"/>
  <c r="AH3" i="25"/>
  <c r="AG3" i="25"/>
  <c r="AF3" i="25"/>
  <c r="AE3" i="25"/>
  <c r="AD3" i="25"/>
  <c r="AC3" i="25"/>
  <c r="AB3" i="25"/>
  <c r="AA3" i="25"/>
  <c r="Z3" i="25"/>
  <c r="Y3" i="25"/>
  <c r="X3" i="25"/>
  <c r="W3" i="25"/>
  <c r="V2" i="25"/>
  <c r="AP2" i="25"/>
  <c r="AO2" i="25"/>
  <c r="AN2" i="25"/>
  <c r="AM2" i="25"/>
  <c r="AL2" i="25"/>
  <c r="AK2" i="25"/>
  <c r="AJ2" i="25"/>
  <c r="AI2" i="25"/>
  <c r="AH2" i="25"/>
  <c r="AG2" i="25"/>
  <c r="AF2" i="25"/>
  <c r="AE2" i="25"/>
  <c r="AD2" i="25"/>
  <c r="AC2" i="25"/>
  <c r="AB2" i="25"/>
  <c r="AA2" i="25"/>
  <c r="Z2" i="25"/>
  <c r="Y2" i="25"/>
  <c r="X2" i="25"/>
  <c r="W2" i="25"/>
  <c r="V177" i="22"/>
  <c r="AP177" i="22"/>
  <c r="AO177" i="22"/>
  <c r="AN177" i="22"/>
  <c r="AM177" i="22"/>
  <c r="AL177" i="22"/>
  <c r="AK177" i="22"/>
  <c r="AJ177" i="22"/>
  <c r="AI177" i="22"/>
  <c r="AH177" i="22"/>
  <c r="AG177" i="22"/>
  <c r="AF177" i="22"/>
  <c r="AE177" i="22"/>
  <c r="AD177" i="22"/>
  <c r="AC177" i="22"/>
  <c r="AB177" i="22"/>
  <c r="AA177" i="22"/>
  <c r="Z177" i="22"/>
  <c r="Y177" i="22"/>
  <c r="X177" i="22"/>
  <c r="W177" i="22"/>
  <c r="V176" i="22"/>
  <c r="AP176" i="22"/>
  <c r="AO176" i="22"/>
  <c r="AN176" i="22"/>
  <c r="AM176" i="22"/>
  <c r="AL176" i="22"/>
  <c r="AK176" i="22"/>
  <c r="AJ176" i="22"/>
  <c r="AI176" i="22"/>
  <c r="AH176" i="22"/>
  <c r="AG176" i="22"/>
  <c r="AF176" i="22"/>
  <c r="AE176" i="22"/>
  <c r="AD176" i="22"/>
  <c r="AC176" i="22"/>
  <c r="AB176" i="22"/>
  <c r="AA176" i="22"/>
  <c r="Z176" i="22"/>
  <c r="Y176" i="22"/>
  <c r="X176" i="22"/>
  <c r="W176" i="22"/>
  <c r="V175" i="22"/>
  <c r="AP175" i="22"/>
  <c r="AO175" i="22"/>
  <c r="AN175" i="22"/>
  <c r="AM175" i="22"/>
  <c r="AL175" i="22"/>
  <c r="AK175" i="22"/>
  <c r="AJ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4" i="22"/>
  <c r="AP174" i="22"/>
  <c r="AO174" i="22"/>
  <c r="AN174" i="22"/>
  <c r="AM174" i="22"/>
  <c r="AL174" i="22"/>
  <c r="AK174" i="22"/>
  <c r="AJ174" i="22"/>
  <c r="AI174" i="22"/>
  <c r="AH174" i="22"/>
  <c r="AG174" i="22"/>
  <c r="AF174" i="22"/>
  <c r="AE174" i="22"/>
  <c r="AD174" i="22"/>
  <c r="AC174" i="22"/>
  <c r="AB174" i="22"/>
  <c r="AA174" i="22"/>
  <c r="Z174" i="22"/>
  <c r="Y174" i="22"/>
  <c r="X174" i="22"/>
  <c r="W174" i="22"/>
  <c r="V173" i="22"/>
  <c r="AP173" i="22"/>
  <c r="AO173" i="22"/>
  <c r="AN173" i="22"/>
  <c r="AM173" i="22"/>
  <c r="AL173" i="22"/>
  <c r="AK173" i="22"/>
  <c r="AJ173" i="22"/>
  <c r="AI173" i="22"/>
  <c r="AH173" i="22"/>
  <c r="AG173" i="22"/>
  <c r="AF173" i="22"/>
  <c r="AE173" i="22"/>
  <c r="AD173" i="22"/>
  <c r="AC173" i="22"/>
  <c r="AB173" i="22"/>
  <c r="AA173" i="22"/>
  <c r="Z173" i="22"/>
  <c r="Y173" i="22"/>
  <c r="X173" i="22"/>
  <c r="W173" i="22"/>
  <c r="V172" i="22"/>
  <c r="AP172" i="22"/>
  <c r="AO172" i="22"/>
  <c r="AN172" i="22"/>
  <c r="AM172" i="22"/>
  <c r="AL172" i="22"/>
  <c r="AK172" i="22"/>
  <c r="AJ172" i="22"/>
  <c r="AI172" i="22"/>
  <c r="AH172" i="22"/>
  <c r="AG172" i="22"/>
  <c r="AF172" i="22"/>
  <c r="AE172" i="22"/>
  <c r="AD172" i="22"/>
  <c r="AC172" i="22"/>
  <c r="AB172" i="22"/>
  <c r="AA172" i="22"/>
  <c r="Z172" i="22"/>
  <c r="Y172" i="22"/>
  <c r="X172" i="22"/>
  <c r="W172" i="22"/>
  <c r="V171" i="22"/>
  <c r="AP171" i="22"/>
  <c r="AO171" i="22"/>
  <c r="AN171" i="22"/>
  <c r="AM171" i="22"/>
  <c r="AL171" i="22"/>
  <c r="AK171" i="22"/>
  <c r="AJ171" i="22"/>
  <c r="AI171" i="22"/>
  <c r="AH171" i="22"/>
  <c r="AG171" i="22"/>
  <c r="AF171" i="22"/>
  <c r="AE171" i="22"/>
  <c r="AD171" i="22"/>
  <c r="AC171" i="22"/>
  <c r="AB171" i="22"/>
  <c r="AA171" i="22"/>
  <c r="Z171" i="22"/>
  <c r="Y171" i="22"/>
  <c r="X171" i="22"/>
  <c r="W171" i="22"/>
  <c r="V170" i="22"/>
  <c r="AP170" i="22"/>
  <c r="AO170" i="22"/>
  <c r="AN170" i="22"/>
  <c r="AM170" i="22"/>
  <c r="AL170" i="22"/>
  <c r="AK170" i="22"/>
  <c r="AJ170" i="22"/>
  <c r="AI170" i="22"/>
  <c r="AH170" i="22"/>
  <c r="AG170" i="22"/>
  <c r="AF170" i="22"/>
  <c r="AE170" i="22"/>
  <c r="AD170" i="22"/>
  <c r="AC170" i="22"/>
  <c r="AB170" i="22"/>
  <c r="AA170" i="22"/>
  <c r="Z170" i="22"/>
  <c r="Y170" i="22"/>
  <c r="X170" i="22"/>
  <c r="W170" i="22"/>
  <c r="V169" i="22"/>
  <c r="AP169" i="22"/>
  <c r="AO169" i="22"/>
  <c r="AN169" i="22"/>
  <c r="AM169" i="22"/>
  <c r="AL169" i="22"/>
  <c r="AK169" i="22"/>
  <c r="AJ169" i="22"/>
  <c r="AI169" i="22"/>
  <c r="AH169" i="22"/>
  <c r="AG169" i="22"/>
  <c r="AF169" i="22"/>
  <c r="AE169" i="22"/>
  <c r="AD169" i="22"/>
  <c r="AC169" i="22"/>
  <c r="AB169" i="22"/>
  <c r="AA169" i="22"/>
  <c r="Z169" i="22"/>
  <c r="Y169" i="22"/>
  <c r="X169" i="22"/>
  <c r="W169" i="22"/>
  <c r="V168" i="22"/>
  <c r="AP168" i="22"/>
  <c r="AO168" i="22"/>
  <c r="AN168" i="22"/>
  <c r="AM168" i="22"/>
  <c r="AL168" i="22"/>
  <c r="AK168" i="22"/>
  <c r="AJ168" i="22"/>
  <c r="AI168" i="22"/>
  <c r="AH168" i="22"/>
  <c r="AG168" i="22"/>
  <c r="AF168" i="22"/>
  <c r="AE168" i="22"/>
  <c r="AD168" i="22"/>
  <c r="AC168" i="22"/>
  <c r="AB168" i="22"/>
  <c r="AA168" i="22"/>
  <c r="Z168" i="22"/>
  <c r="Y168" i="22"/>
  <c r="X168" i="22"/>
  <c r="W168" i="22"/>
  <c r="V167" i="22"/>
  <c r="AP167" i="22"/>
  <c r="AO167" i="22"/>
  <c r="AN167" i="22"/>
  <c r="AM167" i="22"/>
  <c r="AL167" i="22"/>
  <c r="AK167" i="22"/>
  <c r="AJ167" i="22"/>
  <c r="AI167" i="22"/>
  <c r="AH167" i="22"/>
  <c r="AG167" i="22"/>
  <c r="AF167" i="22"/>
  <c r="AE167" i="22"/>
  <c r="AD167" i="22"/>
  <c r="AC167" i="22"/>
  <c r="AB167" i="22"/>
  <c r="AA167" i="22"/>
  <c r="Z167" i="22"/>
  <c r="Y167" i="22"/>
  <c r="X167" i="22"/>
  <c r="W167" i="22"/>
  <c r="V166" i="22"/>
  <c r="AP166" i="22"/>
  <c r="AO166" i="22"/>
  <c r="AN166" i="22"/>
  <c r="AM166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5" i="22"/>
  <c r="AP165" i="22"/>
  <c r="AO165" i="22"/>
  <c r="AN165" i="22"/>
  <c r="AM165" i="22"/>
  <c r="AL165" i="22"/>
  <c r="AK165" i="22"/>
  <c r="AJ165" i="22"/>
  <c r="AI165" i="22"/>
  <c r="AH165" i="22"/>
  <c r="AG165" i="22"/>
  <c r="AF165" i="22"/>
  <c r="AE165" i="22"/>
  <c r="AD165" i="22"/>
  <c r="AC165" i="22"/>
  <c r="AB165" i="22"/>
  <c r="AA165" i="22"/>
  <c r="Z165" i="22"/>
  <c r="Y165" i="22"/>
  <c r="X165" i="22"/>
  <c r="W165" i="22"/>
  <c r="V164" i="22"/>
  <c r="AP164" i="22"/>
  <c r="AO164" i="22"/>
  <c r="AN164" i="22"/>
  <c r="AM164" i="22"/>
  <c r="AL164" i="22"/>
  <c r="AK164" i="22"/>
  <c r="AJ164" i="22"/>
  <c r="AI164" i="22"/>
  <c r="AH164" i="22"/>
  <c r="AG164" i="22"/>
  <c r="AF164" i="22"/>
  <c r="AE164" i="22"/>
  <c r="AD164" i="22"/>
  <c r="AC164" i="22"/>
  <c r="AB164" i="22"/>
  <c r="AA164" i="22"/>
  <c r="Z164" i="22"/>
  <c r="Y164" i="22"/>
  <c r="X164" i="22"/>
  <c r="W164" i="22"/>
  <c r="V163" i="22"/>
  <c r="AP163" i="22"/>
  <c r="AO163" i="22"/>
  <c r="AN163" i="22"/>
  <c r="AM163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2" i="22"/>
  <c r="AP162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1" i="22"/>
  <c r="AP161" i="22"/>
  <c r="AO161" i="22"/>
  <c r="AN161" i="22"/>
  <c r="AM161" i="22"/>
  <c r="AL161" i="22"/>
  <c r="AK161" i="22"/>
  <c r="AJ161" i="22"/>
  <c r="AI161" i="22"/>
  <c r="AH161" i="22"/>
  <c r="AG161" i="22"/>
  <c r="AF161" i="22"/>
  <c r="AE161" i="22"/>
  <c r="AD161" i="22"/>
  <c r="AC161" i="22"/>
  <c r="AB161" i="22"/>
  <c r="AA161" i="22"/>
  <c r="Z161" i="22"/>
  <c r="Y161" i="22"/>
  <c r="X161" i="22"/>
  <c r="W161" i="22"/>
  <c r="V160" i="22"/>
  <c r="AP160" i="22"/>
  <c r="AO160" i="22"/>
  <c r="AN160" i="22"/>
  <c r="AM160" i="22"/>
  <c r="AL160" i="22"/>
  <c r="AK160" i="22"/>
  <c r="AJ160" i="22"/>
  <c r="AI160" i="22"/>
  <c r="AH160" i="22"/>
  <c r="AG160" i="22"/>
  <c r="AF160" i="22"/>
  <c r="AE160" i="22"/>
  <c r="AD160" i="22"/>
  <c r="AC160" i="22"/>
  <c r="AB160" i="22"/>
  <c r="AA160" i="22"/>
  <c r="Z160" i="22"/>
  <c r="Y160" i="22"/>
  <c r="X160" i="22"/>
  <c r="W160" i="22"/>
  <c r="V159" i="22"/>
  <c r="AP159" i="22"/>
  <c r="AO159" i="22"/>
  <c r="AN159" i="22"/>
  <c r="AM159" i="22"/>
  <c r="AL159" i="22"/>
  <c r="AK159" i="22"/>
  <c r="AJ159" i="22"/>
  <c r="AI159" i="22"/>
  <c r="AH159" i="22"/>
  <c r="AG159" i="22"/>
  <c r="AF159" i="22"/>
  <c r="AE159" i="22"/>
  <c r="AD159" i="22"/>
  <c r="AC159" i="22"/>
  <c r="AB159" i="22"/>
  <c r="AA159" i="22"/>
  <c r="Z159" i="22"/>
  <c r="Y159" i="22"/>
  <c r="X159" i="22"/>
  <c r="W159" i="22"/>
  <c r="V158" i="22"/>
  <c r="AP158" i="22"/>
  <c r="AO158" i="22"/>
  <c r="AN158" i="22"/>
  <c r="AM158" i="22"/>
  <c r="AL158" i="22"/>
  <c r="AK158" i="22"/>
  <c r="AJ158" i="22"/>
  <c r="AI158" i="22"/>
  <c r="AH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V157" i="22"/>
  <c r="AP157" i="22"/>
  <c r="AO157" i="22"/>
  <c r="AN157" i="22"/>
  <c r="AM157" i="22"/>
  <c r="AL157" i="22"/>
  <c r="AK157" i="22"/>
  <c r="AJ157" i="22"/>
  <c r="AI157" i="22"/>
  <c r="AH157" i="22"/>
  <c r="AG157" i="22"/>
  <c r="AF157" i="22"/>
  <c r="AE157" i="22"/>
  <c r="AD157" i="22"/>
  <c r="AC157" i="22"/>
  <c r="AB157" i="22"/>
  <c r="AA157" i="22"/>
  <c r="Z157" i="22"/>
  <c r="Y157" i="22"/>
  <c r="X157" i="22"/>
  <c r="W157" i="22"/>
  <c r="V156" i="22"/>
  <c r="AP156" i="22"/>
  <c r="AO156" i="22"/>
  <c r="AN156" i="22"/>
  <c r="AM156" i="22"/>
  <c r="AL156" i="22"/>
  <c r="AK156" i="22"/>
  <c r="AJ156" i="22"/>
  <c r="AI156" i="22"/>
  <c r="AH156" i="22"/>
  <c r="AG156" i="22"/>
  <c r="AF156" i="22"/>
  <c r="AE156" i="22"/>
  <c r="AD156" i="22"/>
  <c r="AC156" i="22"/>
  <c r="AB156" i="22"/>
  <c r="AA156" i="22"/>
  <c r="Z156" i="22"/>
  <c r="Y156" i="22"/>
  <c r="X156" i="22"/>
  <c r="W156" i="22"/>
  <c r="V155" i="22"/>
  <c r="AP155" i="22"/>
  <c r="AO155" i="22"/>
  <c r="AN155" i="22"/>
  <c r="AM155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4" i="22"/>
  <c r="AP154" i="22"/>
  <c r="AO154" i="22"/>
  <c r="AN154" i="22"/>
  <c r="AM154" i="22"/>
  <c r="AL154" i="22"/>
  <c r="AK154" i="22"/>
  <c r="AJ154" i="22"/>
  <c r="AI154" i="22"/>
  <c r="AH154" i="22"/>
  <c r="AG154" i="22"/>
  <c r="AF154" i="22"/>
  <c r="AE154" i="22"/>
  <c r="AD154" i="22"/>
  <c r="AC154" i="22"/>
  <c r="AB154" i="22"/>
  <c r="AA154" i="22"/>
  <c r="Z154" i="22"/>
  <c r="Y154" i="22"/>
  <c r="X154" i="22"/>
  <c r="W154" i="22"/>
  <c r="V153" i="22"/>
  <c r="AP153" i="22"/>
  <c r="AO153" i="22"/>
  <c r="AN153" i="22"/>
  <c r="AM153" i="22"/>
  <c r="AL153" i="22"/>
  <c r="AK153" i="22"/>
  <c r="AJ153" i="22"/>
  <c r="AI153" i="22"/>
  <c r="AH153" i="22"/>
  <c r="AG153" i="22"/>
  <c r="AF153" i="22"/>
  <c r="AE153" i="22"/>
  <c r="AD153" i="22"/>
  <c r="AC153" i="22"/>
  <c r="AB153" i="22"/>
  <c r="AA153" i="22"/>
  <c r="Z153" i="22"/>
  <c r="Y153" i="22"/>
  <c r="X153" i="22"/>
  <c r="W153" i="22"/>
  <c r="V152" i="22"/>
  <c r="AP152" i="22"/>
  <c r="AO152" i="22"/>
  <c r="AN152" i="22"/>
  <c r="AM152" i="22"/>
  <c r="AL152" i="22"/>
  <c r="AK152" i="22"/>
  <c r="AJ152" i="22"/>
  <c r="AI152" i="22"/>
  <c r="AH152" i="22"/>
  <c r="AG152" i="22"/>
  <c r="AF152" i="22"/>
  <c r="AE152" i="22"/>
  <c r="AD152" i="22"/>
  <c r="AC152" i="22"/>
  <c r="AB152" i="22"/>
  <c r="AA152" i="22"/>
  <c r="Z152" i="22"/>
  <c r="Y152" i="22"/>
  <c r="X152" i="22"/>
  <c r="W152" i="22"/>
  <c r="V151" i="22"/>
  <c r="AP151" i="22"/>
  <c r="AO151" i="22"/>
  <c r="AN151" i="22"/>
  <c r="AM151" i="22"/>
  <c r="AL151" i="22"/>
  <c r="AK151" i="22"/>
  <c r="AJ151" i="22"/>
  <c r="AI151" i="22"/>
  <c r="AH151" i="22"/>
  <c r="AG151" i="22"/>
  <c r="AF151" i="22"/>
  <c r="AE151" i="22"/>
  <c r="AD151" i="22"/>
  <c r="AC151" i="22"/>
  <c r="AB151" i="22"/>
  <c r="AA151" i="22"/>
  <c r="Z151" i="22"/>
  <c r="Y151" i="22"/>
  <c r="X151" i="22"/>
  <c r="W151" i="22"/>
  <c r="V150" i="22"/>
  <c r="AP150" i="22"/>
  <c r="AO150" i="22"/>
  <c r="AN150" i="22"/>
  <c r="AM150" i="22"/>
  <c r="AL150" i="22"/>
  <c r="AK150" i="22"/>
  <c r="AJ150" i="22"/>
  <c r="AI150" i="22"/>
  <c r="AH150" i="22"/>
  <c r="AG150" i="22"/>
  <c r="AF150" i="22"/>
  <c r="AE150" i="22"/>
  <c r="AD150" i="22"/>
  <c r="AC150" i="22"/>
  <c r="AB150" i="22"/>
  <c r="AA150" i="22"/>
  <c r="Z150" i="22"/>
  <c r="Y150" i="22"/>
  <c r="X150" i="22"/>
  <c r="W150" i="22"/>
  <c r="V149" i="22"/>
  <c r="AP149" i="22"/>
  <c r="AO149" i="22"/>
  <c r="AN149" i="22"/>
  <c r="AM149" i="22"/>
  <c r="AL149" i="22"/>
  <c r="AK149" i="22"/>
  <c r="AJ149" i="22"/>
  <c r="AI149" i="22"/>
  <c r="AH149" i="22"/>
  <c r="AG149" i="22"/>
  <c r="AF149" i="22"/>
  <c r="AE149" i="22"/>
  <c r="AD149" i="22"/>
  <c r="AC149" i="22"/>
  <c r="AB149" i="22"/>
  <c r="AA149" i="22"/>
  <c r="Z149" i="22"/>
  <c r="Y149" i="22"/>
  <c r="X149" i="22"/>
  <c r="W149" i="22"/>
  <c r="V148" i="22"/>
  <c r="AP148" i="22"/>
  <c r="AO148" i="22"/>
  <c r="AN148" i="22"/>
  <c r="AM148" i="22"/>
  <c r="AL148" i="22"/>
  <c r="AK148" i="22"/>
  <c r="AJ148" i="22"/>
  <c r="AI148" i="22"/>
  <c r="AH148" i="22"/>
  <c r="AG148" i="22"/>
  <c r="AF148" i="22"/>
  <c r="AE148" i="22"/>
  <c r="AD148" i="22"/>
  <c r="AC148" i="22"/>
  <c r="AB148" i="22"/>
  <c r="AA148" i="22"/>
  <c r="Z148" i="22"/>
  <c r="Y148" i="22"/>
  <c r="X148" i="22"/>
  <c r="W148" i="22"/>
  <c r="V147" i="22"/>
  <c r="AP147" i="22"/>
  <c r="AO147" i="22"/>
  <c r="AN147" i="22"/>
  <c r="AM147" i="22"/>
  <c r="AL147" i="22"/>
  <c r="AK147" i="22"/>
  <c r="AJ147" i="22"/>
  <c r="AI147" i="22"/>
  <c r="AH147" i="22"/>
  <c r="AG147" i="22"/>
  <c r="AF147" i="22"/>
  <c r="AE147" i="22"/>
  <c r="AD147" i="22"/>
  <c r="AC147" i="22"/>
  <c r="AB147" i="22"/>
  <c r="AA147" i="22"/>
  <c r="Z147" i="22"/>
  <c r="Y147" i="22"/>
  <c r="X147" i="22"/>
  <c r="W147" i="22"/>
  <c r="V146" i="22"/>
  <c r="AP146" i="22"/>
  <c r="AO146" i="22"/>
  <c r="AN146" i="22"/>
  <c r="AM146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5" i="22"/>
  <c r="AP145" i="22"/>
  <c r="AO145" i="22"/>
  <c r="AN145" i="22"/>
  <c r="AM145" i="22"/>
  <c r="AL145" i="22"/>
  <c r="AK145" i="22"/>
  <c r="AJ145" i="22"/>
  <c r="AI145" i="22"/>
  <c r="AH145" i="22"/>
  <c r="AG145" i="22"/>
  <c r="AF145" i="22"/>
  <c r="AE145" i="22"/>
  <c r="AD145" i="22"/>
  <c r="AC145" i="22"/>
  <c r="AB145" i="22"/>
  <c r="AA145" i="22"/>
  <c r="Z145" i="22"/>
  <c r="Y145" i="22"/>
  <c r="X145" i="22"/>
  <c r="W145" i="22"/>
  <c r="V144" i="22"/>
  <c r="AP144" i="22"/>
  <c r="AO144" i="22"/>
  <c r="AN144" i="22"/>
  <c r="AM144" i="22"/>
  <c r="AL144" i="22"/>
  <c r="AK144" i="22"/>
  <c r="AJ144" i="22"/>
  <c r="AI144" i="22"/>
  <c r="AH144" i="22"/>
  <c r="AG144" i="22"/>
  <c r="AF144" i="22"/>
  <c r="AE144" i="22"/>
  <c r="AD144" i="22"/>
  <c r="AC144" i="22"/>
  <c r="AB144" i="22"/>
  <c r="AA144" i="22"/>
  <c r="Z144" i="22"/>
  <c r="Y144" i="22"/>
  <c r="X144" i="22"/>
  <c r="W144" i="22"/>
  <c r="V143" i="22"/>
  <c r="AP143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2" i="22"/>
  <c r="AP142" i="22"/>
  <c r="AO142" i="22"/>
  <c r="AN142" i="22"/>
  <c r="AM142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1" i="22"/>
  <c r="AP141" i="22"/>
  <c r="AO141" i="22"/>
  <c r="AN141" i="22"/>
  <c r="AM141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0" i="22"/>
  <c r="AP140" i="22"/>
  <c r="AO140" i="22"/>
  <c r="AN140" i="22"/>
  <c r="AM140" i="22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39" i="22"/>
  <c r="AP139" i="22"/>
  <c r="AO139" i="22"/>
  <c r="AN139" i="22"/>
  <c r="AM139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8" i="22"/>
  <c r="AP138" i="22"/>
  <c r="AO138" i="22"/>
  <c r="AN138" i="22"/>
  <c r="AM138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7" i="22"/>
  <c r="AP137" i="22"/>
  <c r="AO137" i="22"/>
  <c r="AN137" i="22"/>
  <c r="AM137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6" i="22"/>
  <c r="AP136" i="22"/>
  <c r="AO136" i="22"/>
  <c r="AN136" i="22"/>
  <c r="AM136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5" i="22"/>
  <c r="AP135" i="22"/>
  <c r="AO135" i="22"/>
  <c r="AN135" i="22"/>
  <c r="AM135" i="22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4" i="22"/>
  <c r="AP134" i="22"/>
  <c r="AO134" i="22"/>
  <c r="AN134" i="22"/>
  <c r="AM134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3" i="22"/>
  <c r="AP133" i="22"/>
  <c r="AO133" i="22"/>
  <c r="AN133" i="22"/>
  <c r="AM133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2" i="22"/>
  <c r="AP132" i="22"/>
  <c r="AO132" i="22"/>
  <c r="AN132" i="22"/>
  <c r="AM132" i="22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1" i="22"/>
  <c r="AP131" i="22"/>
  <c r="AO131" i="22"/>
  <c r="AN131" i="22"/>
  <c r="AM131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0" i="22"/>
  <c r="AP130" i="22"/>
  <c r="AO130" i="22"/>
  <c r="AN130" i="22"/>
  <c r="AM130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29" i="22"/>
  <c r="AP129" i="22"/>
  <c r="AO129" i="22"/>
  <c r="AN129" i="22"/>
  <c r="AM129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8" i="22"/>
  <c r="AP128" i="22"/>
  <c r="AO128" i="22"/>
  <c r="AN128" i="22"/>
  <c r="AM128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7" i="22"/>
  <c r="AP127" i="22"/>
  <c r="AO127" i="22"/>
  <c r="AN127" i="22"/>
  <c r="AM127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6" i="22"/>
  <c r="AP126" i="22"/>
  <c r="AO126" i="22"/>
  <c r="AN126" i="22"/>
  <c r="AM126" i="22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5" i="22"/>
  <c r="AP125" i="22"/>
  <c r="AO125" i="22"/>
  <c r="AN125" i="22"/>
  <c r="AM125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4" i="22"/>
  <c r="AP124" i="22"/>
  <c r="AO124" i="22"/>
  <c r="AN124" i="22"/>
  <c r="AM124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3" i="22"/>
  <c r="AP123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2" i="22"/>
  <c r="AP122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1" i="22"/>
  <c r="AP121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0" i="22"/>
  <c r="AP120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19" i="22"/>
  <c r="AP119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8" i="22"/>
  <c r="AP118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7" i="22"/>
  <c r="AP117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6" i="22"/>
  <c r="AP116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5" i="22"/>
  <c r="AP115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4" i="22"/>
  <c r="AP114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3" i="22"/>
  <c r="AP113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2" i="22"/>
  <c r="AP112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1" i="22"/>
  <c r="AP111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0" i="22"/>
  <c r="AP110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09" i="22"/>
  <c r="AP109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8" i="22"/>
  <c r="AP108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7" i="22"/>
  <c r="AP107" i="22"/>
  <c r="AO107" i="22"/>
  <c r="AN107" i="22"/>
  <c r="AM107" i="22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6" i="22"/>
  <c r="AP106" i="22"/>
  <c r="AO106" i="22"/>
  <c r="AN106" i="22"/>
  <c r="AM106" i="22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5" i="22"/>
  <c r="AP105" i="22"/>
  <c r="AO105" i="22"/>
  <c r="AN105" i="22"/>
  <c r="AM105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4" i="22"/>
  <c r="AP104" i="22"/>
  <c r="AO104" i="22"/>
  <c r="AN104" i="22"/>
  <c r="AM104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3" i="22"/>
  <c r="AP103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2" i="22"/>
  <c r="AP102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1" i="22"/>
  <c r="AP101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0" i="22"/>
  <c r="AP100" i="22"/>
  <c r="AO100" i="22"/>
  <c r="AN100" i="22"/>
  <c r="AM100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99" i="22"/>
  <c r="AP99" i="22"/>
  <c r="AO99" i="22"/>
  <c r="AN99" i="22"/>
  <c r="AM99" i="22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8" i="22"/>
  <c r="AP98" i="22"/>
  <c r="AO98" i="22"/>
  <c r="AN98" i="22"/>
  <c r="AM98" i="22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7" i="22"/>
  <c r="AP97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6" i="22"/>
  <c r="AP96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5" i="22"/>
  <c r="AP95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4" i="22"/>
  <c r="AP94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3" i="22"/>
  <c r="AP93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2" i="22"/>
  <c r="AP92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1" i="22"/>
  <c r="AP91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0" i="22"/>
  <c r="AP90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89" i="22"/>
  <c r="AP89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8" i="22"/>
  <c r="AP88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7" i="22"/>
  <c r="AP87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6" i="22"/>
  <c r="AP86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5" i="22"/>
  <c r="AP85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4" i="22"/>
  <c r="AP84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3" i="22"/>
  <c r="AP83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2" i="22"/>
  <c r="AP82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1" i="22"/>
  <c r="AP81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0" i="22"/>
  <c r="AP80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79" i="22"/>
  <c r="AP79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8" i="22"/>
  <c r="AP78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7" i="22"/>
  <c r="AP77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6" i="22"/>
  <c r="AP76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5" i="22"/>
  <c r="AP75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4" i="22"/>
  <c r="AP74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3" i="22"/>
  <c r="AP73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2" i="22"/>
  <c r="AP72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1" i="22"/>
  <c r="AP71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0" i="22"/>
  <c r="AP70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69" i="22"/>
  <c r="AP69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8" i="22"/>
  <c r="AP68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7" i="22"/>
  <c r="AP67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6" i="22"/>
  <c r="AP66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5" i="22"/>
  <c r="AP65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4" i="22"/>
  <c r="AP64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3" i="22"/>
  <c r="AP63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2" i="22"/>
  <c r="AP62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1" i="22"/>
  <c r="AP61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0" i="22"/>
  <c r="AP60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59" i="22"/>
  <c r="AP59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8" i="22"/>
  <c r="AP58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7" i="22"/>
  <c r="AP57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6" i="22"/>
  <c r="AP56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5" i="22"/>
  <c r="AP55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4" i="22"/>
  <c r="AP54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3" i="22"/>
  <c r="AP53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2" i="22"/>
  <c r="AP52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1" i="22"/>
  <c r="AP51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0" i="22"/>
  <c r="AP50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49" i="22"/>
  <c r="AP49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8" i="22"/>
  <c r="AP48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7" i="22"/>
  <c r="AP47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6" i="22"/>
  <c r="AP46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5" i="22"/>
  <c r="AP45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4" i="22"/>
  <c r="AP44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3" i="22"/>
  <c r="AP43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2" i="22"/>
  <c r="AP42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1" i="22"/>
  <c r="AP41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0" i="22"/>
  <c r="AP40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39" i="22"/>
  <c r="AP39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8" i="22"/>
  <c r="AP38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7" i="22"/>
  <c r="AP37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6" i="22"/>
  <c r="AP36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5" i="22"/>
  <c r="AP35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4" i="22"/>
  <c r="AP34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3" i="22"/>
  <c r="AP33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2" i="22"/>
  <c r="AP32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1" i="22"/>
  <c r="AP31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0" i="22"/>
  <c r="AP30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29" i="22"/>
  <c r="AP29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8" i="22"/>
  <c r="AP28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7" i="22"/>
  <c r="AP27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6" i="22"/>
  <c r="AP26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5" i="22"/>
  <c r="AP25" i="22"/>
  <c r="AO25" i="22"/>
  <c r="AN25" i="22"/>
  <c r="AM25" i="22"/>
  <c r="AL25" i="22"/>
  <c r="AK25" i="22"/>
  <c r="AJ25" i="22"/>
  <c r="AI25" i="22"/>
  <c r="AH25" i="22"/>
  <c r="AG25" i="22"/>
  <c r="AF25" i="22"/>
  <c r="AE25" i="22"/>
  <c r="AD25" i="22"/>
  <c r="AC25" i="22"/>
  <c r="AB25" i="22"/>
  <c r="AA25" i="22"/>
  <c r="Z25" i="22"/>
  <c r="Y25" i="22"/>
  <c r="X25" i="22"/>
  <c r="W25" i="22"/>
  <c r="V24" i="22"/>
  <c r="AP24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3" i="22"/>
  <c r="AP23" i="22"/>
  <c r="AO23" i="22"/>
  <c r="AN23" i="22"/>
  <c r="AM23" i="22"/>
  <c r="AL23" i="22"/>
  <c r="AK23" i="22"/>
  <c r="AJ23" i="22"/>
  <c r="AI23" i="22"/>
  <c r="AH23" i="22"/>
  <c r="AG23" i="22"/>
  <c r="AF23" i="22"/>
  <c r="AE23" i="22"/>
  <c r="AD23" i="22"/>
  <c r="AC23" i="22"/>
  <c r="AB23" i="22"/>
  <c r="AA23" i="22"/>
  <c r="Z23" i="22"/>
  <c r="Y23" i="22"/>
  <c r="X23" i="22"/>
  <c r="W23" i="22"/>
  <c r="V22" i="22"/>
  <c r="AP22" i="22"/>
  <c r="AO22" i="22"/>
  <c r="AN22" i="22"/>
  <c r="AM22" i="22"/>
  <c r="AL22" i="22"/>
  <c r="AK22" i="22"/>
  <c r="AJ22" i="22"/>
  <c r="AI22" i="22"/>
  <c r="AH22" i="22"/>
  <c r="AG22" i="22"/>
  <c r="AF22" i="22"/>
  <c r="AE22" i="22"/>
  <c r="AD22" i="22"/>
  <c r="AC22" i="22"/>
  <c r="AB22" i="22"/>
  <c r="AA22" i="22"/>
  <c r="Z22" i="22"/>
  <c r="Y22" i="22"/>
  <c r="X22" i="22"/>
  <c r="W22" i="22"/>
  <c r="V21" i="22"/>
  <c r="AP21" i="22"/>
  <c r="AO21" i="22"/>
  <c r="AN21" i="22"/>
  <c r="AM21" i="22"/>
  <c r="AL21" i="22"/>
  <c r="AK21" i="22"/>
  <c r="AJ21" i="22"/>
  <c r="AI21" i="22"/>
  <c r="AH21" i="22"/>
  <c r="AG21" i="22"/>
  <c r="AF21" i="22"/>
  <c r="AE21" i="22"/>
  <c r="AD21" i="22"/>
  <c r="AC21" i="22"/>
  <c r="AB21" i="22"/>
  <c r="AA21" i="22"/>
  <c r="Z21" i="22"/>
  <c r="Y21" i="22"/>
  <c r="X21" i="22"/>
  <c r="W21" i="22"/>
  <c r="V20" i="22"/>
  <c r="AP20" i="22"/>
  <c r="AO20" i="22"/>
  <c r="AN20" i="22"/>
  <c r="AM20" i="22"/>
  <c r="AL20" i="22"/>
  <c r="AK20" i="22"/>
  <c r="AJ20" i="22"/>
  <c r="AI20" i="22"/>
  <c r="AH20" i="22"/>
  <c r="AG20" i="22"/>
  <c r="AF20" i="22"/>
  <c r="AE20" i="22"/>
  <c r="AD20" i="22"/>
  <c r="AC20" i="22"/>
  <c r="AB20" i="22"/>
  <c r="AA20" i="22"/>
  <c r="Z20" i="22"/>
  <c r="Y20" i="22"/>
  <c r="X20" i="22"/>
  <c r="W20" i="22"/>
  <c r="V19" i="22"/>
  <c r="AP19" i="22"/>
  <c r="AO19" i="22"/>
  <c r="AN19" i="22"/>
  <c r="AM19" i="22"/>
  <c r="AL19" i="22"/>
  <c r="AK19" i="22"/>
  <c r="AJ19" i="22"/>
  <c r="AI19" i="22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8" i="22"/>
  <c r="AP18" i="22"/>
  <c r="AO18" i="22"/>
  <c r="AN18" i="22"/>
  <c r="AM18" i="22"/>
  <c r="AL18" i="22"/>
  <c r="AK18" i="22"/>
  <c r="AJ18" i="22"/>
  <c r="AI18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7" i="22"/>
  <c r="AP17" i="22"/>
  <c r="AO17" i="22"/>
  <c r="AN17" i="22"/>
  <c r="AM17" i="22"/>
  <c r="AL17" i="22"/>
  <c r="AK17" i="22"/>
  <c r="AJ17" i="22"/>
  <c r="AI17" i="22"/>
  <c r="AH17" i="22"/>
  <c r="AG17" i="22"/>
  <c r="AF17" i="22"/>
  <c r="AE17" i="22"/>
  <c r="AD17" i="22"/>
  <c r="AC17" i="22"/>
  <c r="AB17" i="22"/>
  <c r="AA17" i="22"/>
  <c r="Z17" i="22"/>
  <c r="Y17" i="22"/>
  <c r="X17" i="22"/>
  <c r="W17" i="22"/>
  <c r="V16" i="22"/>
  <c r="AP16" i="22"/>
  <c r="AO16" i="22"/>
  <c r="AN16" i="22"/>
  <c r="AM16" i="22"/>
  <c r="AL16" i="22"/>
  <c r="AK16" i="22"/>
  <c r="AJ16" i="22"/>
  <c r="AI16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5" i="22"/>
  <c r="AP15" i="22"/>
  <c r="AO15" i="22"/>
  <c r="AN15" i="22"/>
  <c r="AM15" i="22"/>
  <c r="AL15" i="22"/>
  <c r="AK15" i="22"/>
  <c r="AJ15" i="22"/>
  <c r="AI15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4" i="22"/>
  <c r="AP14" i="22"/>
  <c r="AO14" i="22"/>
  <c r="AN14" i="22"/>
  <c r="AM14" i="22"/>
  <c r="AL14" i="22"/>
  <c r="AK14" i="22"/>
  <c r="AJ14" i="22"/>
  <c r="AI14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3" i="22"/>
  <c r="AP13" i="22"/>
  <c r="AO13" i="22"/>
  <c r="AN13" i="22"/>
  <c r="AM13" i="22"/>
  <c r="AL13" i="22"/>
  <c r="AK13" i="22"/>
  <c r="AJ13" i="22"/>
  <c r="AI13" i="22"/>
  <c r="AH13" i="22"/>
  <c r="AG13" i="22"/>
  <c r="AF13" i="22"/>
  <c r="AE13" i="22"/>
  <c r="AD13" i="22"/>
  <c r="AC13" i="22"/>
  <c r="AB13" i="22"/>
  <c r="AA13" i="22"/>
  <c r="Z13" i="22"/>
  <c r="Y13" i="22"/>
  <c r="X13" i="22"/>
  <c r="W13" i="22"/>
  <c r="V12" i="22"/>
  <c r="AP12" i="22"/>
  <c r="AO12" i="22"/>
  <c r="AN12" i="22"/>
  <c r="AM12" i="22"/>
  <c r="AL12" i="22"/>
  <c r="AK12" i="22"/>
  <c r="AJ12" i="22"/>
  <c r="AI12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1" i="22"/>
  <c r="AP11" i="22"/>
  <c r="AO11" i="22"/>
  <c r="AN11" i="22"/>
  <c r="AM11" i="22"/>
  <c r="AL11" i="22"/>
  <c r="AK11" i="22"/>
  <c r="AJ11" i="22"/>
  <c r="AI11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0" i="22"/>
  <c r="AP10" i="22"/>
  <c r="AO10" i="22"/>
  <c r="AN10" i="22"/>
  <c r="AM10" i="22"/>
  <c r="AL10" i="22"/>
  <c r="AK10" i="22"/>
  <c r="AJ10" i="22"/>
  <c r="AI10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9" i="22"/>
  <c r="AP9" i="22"/>
  <c r="AO9" i="22"/>
  <c r="AN9" i="22"/>
  <c r="AM9" i="22"/>
  <c r="AL9" i="22"/>
  <c r="AK9" i="22"/>
  <c r="AJ9" i="22"/>
  <c r="AI9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8" i="22"/>
  <c r="AP8" i="22"/>
  <c r="AO8" i="22"/>
  <c r="AN8" i="22"/>
  <c r="AM8" i="22"/>
  <c r="AL8" i="22"/>
  <c r="AK8" i="22"/>
  <c r="AJ8" i="22"/>
  <c r="AI8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7" i="22"/>
  <c r="AP7" i="22"/>
  <c r="AO7" i="22"/>
  <c r="AN7" i="22"/>
  <c r="AM7" i="22"/>
  <c r="AL7" i="22"/>
  <c r="AK7" i="22"/>
  <c r="AJ7" i="22"/>
  <c r="AI7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6" i="22"/>
  <c r="AP6" i="22"/>
  <c r="AO6" i="22"/>
  <c r="AN6" i="22"/>
  <c r="AM6" i="22"/>
  <c r="AL6" i="22"/>
  <c r="AK6" i="22"/>
  <c r="AJ6" i="22"/>
  <c r="AI6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5" i="22"/>
  <c r="AP5" i="22"/>
  <c r="AO5" i="22"/>
  <c r="AN5" i="22"/>
  <c r="AM5" i="22"/>
  <c r="AL5" i="22"/>
  <c r="AK5" i="22"/>
  <c r="AJ5" i="22"/>
  <c r="AI5" i="22"/>
  <c r="AH5" i="22"/>
  <c r="AG5" i="22"/>
  <c r="AF5" i="22"/>
  <c r="AE5" i="22"/>
  <c r="AD5" i="22"/>
  <c r="AC5" i="22"/>
  <c r="AB5" i="22"/>
  <c r="AA5" i="22"/>
  <c r="Z5" i="22"/>
  <c r="Y5" i="22"/>
  <c r="X5" i="22"/>
  <c r="W5" i="22"/>
  <c r="V4" i="22"/>
  <c r="AP4" i="22"/>
  <c r="AO4" i="22"/>
  <c r="AN4" i="22"/>
  <c r="AM4" i="22"/>
  <c r="AL4" i="22"/>
  <c r="AK4" i="22"/>
  <c r="AJ4" i="22"/>
  <c r="AI4" i="22"/>
  <c r="AH4" i="22"/>
  <c r="AG4" i="22"/>
  <c r="AF4" i="22"/>
  <c r="AE4" i="22"/>
  <c r="AD4" i="22"/>
  <c r="AC4" i="22"/>
  <c r="AB4" i="22"/>
  <c r="AA4" i="22"/>
  <c r="Z4" i="22"/>
  <c r="Y4" i="22"/>
  <c r="X4" i="22"/>
  <c r="W4" i="22"/>
  <c r="V3" i="22"/>
  <c r="AP3" i="22"/>
  <c r="AO3" i="22"/>
  <c r="AN3" i="22"/>
  <c r="AM3" i="22"/>
  <c r="AL3" i="22"/>
  <c r="AK3" i="22"/>
  <c r="AJ3" i="22"/>
  <c r="AI3" i="22"/>
  <c r="AH3" i="22"/>
  <c r="AG3" i="22"/>
  <c r="AF3" i="22"/>
  <c r="AE3" i="22"/>
  <c r="AD3" i="22"/>
  <c r="AC3" i="22"/>
  <c r="AB3" i="22"/>
  <c r="AA3" i="22"/>
  <c r="Z3" i="22"/>
  <c r="Y3" i="22"/>
  <c r="X3" i="22"/>
  <c r="W3" i="22"/>
  <c r="V2" i="22"/>
  <c r="AP2" i="22"/>
  <c r="AO2" i="22"/>
  <c r="AN2" i="22"/>
  <c r="AM2" i="22"/>
  <c r="AL2" i="22"/>
  <c r="AK2" i="22"/>
  <c r="AJ2" i="22"/>
  <c r="AI2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177" i="21"/>
  <c r="AP177" i="21"/>
  <c r="AO177" i="21"/>
  <c r="AN177" i="21"/>
  <c r="AM177" i="21"/>
  <c r="AL177" i="21"/>
  <c r="AK177" i="21"/>
  <c r="AJ177" i="21"/>
  <c r="AI177" i="21"/>
  <c r="AH177" i="21"/>
  <c r="AG177" i="21"/>
  <c r="AF177" i="21"/>
  <c r="AE177" i="21"/>
  <c r="AD177" i="21"/>
  <c r="AC177" i="21"/>
  <c r="AB177" i="21"/>
  <c r="AA177" i="21"/>
  <c r="Z177" i="21"/>
  <c r="Y177" i="21"/>
  <c r="X177" i="21"/>
  <c r="W177" i="21"/>
  <c r="V176" i="21"/>
  <c r="AP176" i="21"/>
  <c r="AO176" i="21"/>
  <c r="AN176" i="21"/>
  <c r="AM176" i="21"/>
  <c r="AL176" i="21"/>
  <c r="AK176" i="21"/>
  <c r="AJ176" i="21"/>
  <c r="AI176" i="21"/>
  <c r="AH176" i="21"/>
  <c r="AG176" i="21"/>
  <c r="AF176" i="21"/>
  <c r="AE176" i="21"/>
  <c r="AD176" i="21"/>
  <c r="AC176" i="21"/>
  <c r="AB176" i="21"/>
  <c r="AA176" i="21"/>
  <c r="Z176" i="21"/>
  <c r="Y176" i="21"/>
  <c r="X176" i="21"/>
  <c r="W176" i="21"/>
  <c r="V175" i="21"/>
  <c r="AP175" i="21"/>
  <c r="AO175" i="21"/>
  <c r="AN175" i="21"/>
  <c r="AM175" i="21"/>
  <c r="AL175" i="21"/>
  <c r="AK175" i="21"/>
  <c r="AJ175" i="21"/>
  <c r="AI175" i="21"/>
  <c r="AH175" i="21"/>
  <c r="AG175" i="21"/>
  <c r="AF175" i="21"/>
  <c r="AE175" i="21"/>
  <c r="AD175" i="21"/>
  <c r="AC175" i="21"/>
  <c r="AB175" i="21"/>
  <c r="AA175" i="21"/>
  <c r="Z175" i="21"/>
  <c r="Y175" i="21"/>
  <c r="X175" i="21"/>
  <c r="W175" i="21"/>
  <c r="V174" i="21"/>
  <c r="AP174" i="21"/>
  <c r="AO174" i="21"/>
  <c r="AN174" i="21"/>
  <c r="AM174" i="21"/>
  <c r="AL174" i="21"/>
  <c r="AK174" i="21"/>
  <c r="AJ174" i="21"/>
  <c r="AI174" i="21"/>
  <c r="AH174" i="21"/>
  <c r="AG174" i="21"/>
  <c r="AF174" i="21"/>
  <c r="AE174" i="21"/>
  <c r="AD174" i="21"/>
  <c r="AC174" i="21"/>
  <c r="AB174" i="21"/>
  <c r="AA174" i="21"/>
  <c r="Z174" i="21"/>
  <c r="Y174" i="21"/>
  <c r="X174" i="21"/>
  <c r="W174" i="21"/>
  <c r="V173" i="21"/>
  <c r="AP173" i="21"/>
  <c r="AO173" i="21"/>
  <c r="AN173" i="21"/>
  <c r="AM173" i="21"/>
  <c r="AL173" i="21"/>
  <c r="AK173" i="21"/>
  <c r="AJ173" i="21"/>
  <c r="AI173" i="21"/>
  <c r="AH173" i="21"/>
  <c r="AG173" i="21"/>
  <c r="AF173" i="21"/>
  <c r="AE173" i="21"/>
  <c r="AD173" i="21"/>
  <c r="AC173" i="21"/>
  <c r="AB173" i="21"/>
  <c r="AA173" i="21"/>
  <c r="Z173" i="21"/>
  <c r="Y173" i="21"/>
  <c r="X173" i="21"/>
  <c r="W173" i="21"/>
  <c r="V172" i="21"/>
  <c r="AP172" i="21"/>
  <c r="AO172" i="21"/>
  <c r="AN172" i="21"/>
  <c r="AM172" i="21"/>
  <c r="AL172" i="21"/>
  <c r="AK172" i="21"/>
  <c r="AJ172" i="21"/>
  <c r="AI172" i="21"/>
  <c r="AH172" i="21"/>
  <c r="AG172" i="21"/>
  <c r="AF172" i="21"/>
  <c r="AE172" i="21"/>
  <c r="AD172" i="21"/>
  <c r="AC172" i="21"/>
  <c r="AB172" i="21"/>
  <c r="AA172" i="21"/>
  <c r="Z172" i="21"/>
  <c r="Y172" i="21"/>
  <c r="X172" i="21"/>
  <c r="W172" i="21"/>
  <c r="V171" i="21"/>
  <c r="AP171" i="21"/>
  <c r="AO171" i="21"/>
  <c r="AN171" i="21"/>
  <c r="AM171" i="21"/>
  <c r="AL171" i="21"/>
  <c r="AK171" i="21"/>
  <c r="AJ171" i="21"/>
  <c r="AI171" i="21"/>
  <c r="AH171" i="21"/>
  <c r="AG171" i="21"/>
  <c r="AF171" i="21"/>
  <c r="AE171" i="21"/>
  <c r="AD171" i="21"/>
  <c r="AC171" i="21"/>
  <c r="AB171" i="21"/>
  <c r="AA171" i="21"/>
  <c r="Z171" i="21"/>
  <c r="Y171" i="21"/>
  <c r="X171" i="21"/>
  <c r="W171" i="21"/>
  <c r="V170" i="21"/>
  <c r="AP170" i="21"/>
  <c r="AO170" i="21"/>
  <c r="AN170" i="21"/>
  <c r="AM170" i="21"/>
  <c r="AL170" i="21"/>
  <c r="AK170" i="21"/>
  <c r="AJ170" i="21"/>
  <c r="AI170" i="21"/>
  <c r="AH170" i="21"/>
  <c r="AG170" i="21"/>
  <c r="AF170" i="21"/>
  <c r="AE170" i="21"/>
  <c r="AD170" i="21"/>
  <c r="AC170" i="21"/>
  <c r="AB170" i="21"/>
  <c r="AA170" i="21"/>
  <c r="Z170" i="21"/>
  <c r="Y170" i="21"/>
  <c r="X170" i="21"/>
  <c r="W170" i="21"/>
  <c r="V169" i="21"/>
  <c r="AP169" i="21"/>
  <c r="AO169" i="21"/>
  <c r="AN169" i="21"/>
  <c r="AM169" i="21"/>
  <c r="AL169" i="21"/>
  <c r="AK169" i="21"/>
  <c r="AJ169" i="21"/>
  <c r="AI169" i="21"/>
  <c r="AH169" i="21"/>
  <c r="AG169" i="21"/>
  <c r="AF169" i="21"/>
  <c r="AE169" i="21"/>
  <c r="AD169" i="21"/>
  <c r="AC169" i="21"/>
  <c r="AB169" i="21"/>
  <c r="AA169" i="21"/>
  <c r="Z169" i="21"/>
  <c r="Y169" i="21"/>
  <c r="X169" i="21"/>
  <c r="W169" i="21"/>
  <c r="V168" i="21"/>
  <c r="AP168" i="21"/>
  <c r="AO168" i="21"/>
  <c r="AN168" i="21"/>
  <c r="AM168" i="21"/>
  <c r="AL168" i="21"/>
  <c r="AK168" i="21"/>
  <c r="AJ168" i="21"/>
  <c r="AI168" i="21"/>
  <c r="AH168" i="21"/>
  <c r="AG168" i="21"/>
  <c r="AF168" i="21"/>
  <c r="AE168" i="21"/>
  <c r="AD168" i="21"/>
  <c r="AC168" i="21"/>
  <c r="AB168" i="21"/>
  <c r="AA168" i="21"/>
  <c r="Z168" i="21"/>
  <c r="Y168" i="21"/>
  <c r="X168" i="21"/>
  <c r="W168" i="21"/>
  <c r="V167" i="21"/>
  <c r="AP167" i="21"/>
  <c r="AO167" i="21"/>
  <c r="AN167" i="21"/>
  <c r="AM167" i="21"/>
  <c r="AL167" i="21"/>
  <c r="AK167" i="21"/>
  <c r="AJ167" i="21"/>
  <c r="AI167" i="21"/>
  <c r="AH167" i="21"/>
  <c r="AG167" i="21"/>
  <c r="AF167" i="21"/>
  <c r="AE167" i="21"/>
  <c r="AD167" i="21"/>
  <c r="AC167" i="21"/>
  <c r="AB167" i="21"/>
  <c r="AA167" i="21"/>
  <c r="Z167" i="21"/>
  <c r="Y167" i="21"/>
  <c r="X167" i="21"/>
  <c r="W167" i="21"/>
  <c r="V166" i="21"/>
  <c r="AP166" i="21"/>
  <c r="AO166" i="21"/>
  <c r="AN166" i="21"/>
  <c r="AM166" i="21"/>
  <c r="AL166" i="21"/>
  <c r="AK166" i="21"/>
  <c r="AJ166" i="21"/>
  <c r="AI166" i="21"/>
  <c r="AH166" i="21"/>
  <c r="AG166" i="21"/>
  <c r="AF166" i="21"/>
  <c r="AE166" i="21"/>
  <c r="AD166" i="21"/>
  <c r="AC166" i="21"/>
  <c r="AB166" i="21"/>
  <c r="AA166" i="21"/>
  <c r="Z166" i="21"/>
  <c r="Y166" i="21"/>
  <c r="X166" i="21"/>
  <c r="W166" i="21"/>
  <c r="V165" i="21"/>
  <c r="AP165" i="21"/>
  <c r="AO165" i="21"/>
  <c r="AN165" i="21"/>
  <c r="AM165" i="21"/>
  <c r="AL165" i="21"/>
  <c r="AK165" i="21"/>
  <c r="AJ165" i="21"/>
  <c r="AI165" i="21"/>
  <c r="AH165" i="21"/>
  <c r="AG165" i="21"/>
  <c r="AF165" i="21"/>
  <c r="AE165" i="21"/>
  <c r="AD165" i="21"/>
  <c r="AC165" i="21"/>
  <c r="AB165" i="21"/>
  <c r="AA165" i="21"/>
  <c r="Z165" i="21"/>
  <c r="Y165" i="21"/>
  <c r="X165" i="21"/>
  <c r="W165" i="21"/>
  <c r="V164" i="21"/>
  <c r="AP164" i="21"/>
  <c r="AO164" i="21"/>
  <c r="AN164" i="21"/>
  <c r="AM164" i="21"/>
  <c r="AL164" i="21"/>
  <c r="AK164" i="21"/>
  <c r="AJ164" i="21"/>
  <c r="AI164" i="21"/>
  <c r="AH164" i="21"/>
  <c r="AG164" i="21"/>
  <c r="AF164" i="21"/>
  <c r="AE164" i="21"/>
  <c r="AD164" i="21"/>
  <c r="AC164" i="21"/>
  <c r="AB164" i="21"/>
  <c r="AA164" i="21"/>
  <c r="Z164" i="21"/>
  <c r="Y164" i="21"/>
  <c r="X164" i="21"/>
  <c r="W164" i="21"/>
  <c r="V163" i="21"/>
  <c r="AP163" i="21"/>
  <c r="AO163" i="21"/>
  <c r="AN163" i="21"/>
  <c r="AM163" i="21"/>
  <c r="AL163" i="21"/>
  <c r="AK163" i="21"/>
  <c r="AJ163" i="21"/>
  <c r="AI163" i="21"/>
  <c r="AH163" i="21"/>
  <c r="AG163" i="21"/>
  <c r="AF163" i="21"/>
  <c r="AE163" i="21"/>
  <c r="AD163" i="21"/>
  <c r="AC163" i="21"/>
  <c r="AB163" i="21"/>
  <c r="AA163" i="21"/>
  <c r="Z163" i="21"/>
  <c r="Y163" i="21"/>
  <c r="X163" i="21"/>
  <c r="W163" i="21"/>
  <c r="V162" i="21"/>
  <c r="AP162" i="21"/>
  <c r="AO162" i="21"/>
  <c r="AN162" i="21"/>
  <c r="AM162" i="21"/>
  <c r="AL162" i="21"/>
  <c r="AK162" i="21"/>
  <c r="AJ162" i="21"/>
  <c r="AI162" i="21"/>
  <c r="AH162" i="21"/>
  <c r="AG162" i="21"/>
  <c r="AF162" i="21"/>
  <c r="AE162" i="21"/>
  <c r="AD162" i="21"/>
  <c r="AC162" i="21"/>
  <c r="AB162" i="21"/>
  <c r="AA162" i="21"/>
  <c r="Z162" i="21"/>
  <c r="Y162" i="21"/>
  <c r="X162" i="21"/>
  <c r="W162" i="21"/>
  <c r="V161" i="21"/>
  <c r="AP161" i="21"/>
  <c r="AO161" i="21"/>
  <c r="AN161" i="21"/>
  <c r="AM161" i="21"/>
  <c r="AL161" i="21"/>
  <c r="AK161" i="21"/>
  <c r="AJ161" i="21"/>
  <c r="AI161" i="21"/>
  <c r="AH161" i="21"/>
  <c r="AG161" i="21"/>
  <c r="AF161" i="21"/>
  <c r="AE161" i="21"/>
  <c r="AD161" i="21"/>
  <c r="AC161" i="21"/>
  <c r="AB161" i="21"/>
  <c r="AA161" i="21"/>
  <c r="Z161" i="21"/>
  <c r="Y161" i="21"/>
  <c r="X161" i="21"/>
  <c r="W161" i="21"/>
  <c r="V160" i="21"/>
  <c r="AP160" i="21"/>
  <c r="AO160" i="21"/>
  <c r="AN160" i="21"/>
  <c r="AM160" i="21"/>
  <c r="AL160" i="21"/>
  <c r="AK160" i="21"/>
  <c r="AJ160" i="21"/>
  <c r="AI160" i="21"/>
  <c r="AH160" i="21"/>
  <c r="AG160" i="21"/>
  <c r="AF160" i="21"/>
  <c r="AE160" i="21"/>
  <c r="AD160" i="21"/>
  <c r="AC160" i="21"/>
  <c r="AB160" i="21"/>
  <c r="AA160" i="21"/>
  <c r="Z160" i="21"/>
  <c r="Y160" i="21"/>
  <c r="X160" i="21"/>
  <c r="W160" i="21"/>
  <c r="V159" i="21"/>
  <c r="AP159" i="21"/>
  <c r="AO159" i="21"/>
  <c r="AN159" i="21"/>
  <c r="AM159" i="21"/>
  <c r="AL159" i="21"/>
  <c r="AK159" i="21"/>
  <c r="AJ159" i="21"/>
  <c r="AI159" i="21"/>
  <c r="AH159" i="21"/>
  <c r="AG159" i="21"/>
  <c r="AF159" i="21"/>
  <c r="AE159" i="21"/>
  <c r="AD159" i="21"/>
  <c r="AC159" i="21"/>
  <c r="AB159" i="21"/>
  <c r="AA159" i="21"/>
  <c r="Z159" i="21"/>
  <c r="Y159" i="21"/>
  <c r="X159" i="21"/>
  <c r="W159" i="21"/>
  <c r="V158" i="21"/>
  <c r="AP158" i="21"/>
  <c r="AO158" i="21"/>
  <c r="AN158" i="21"/>
  <c r="AM158" i="21"/>
  <c r="AL158" i="21"/>
  <c r="AK158" i="21"/>
  <c r="AJ158" i="21"/>
  <c r="AI158" i="21"/>
  <c r="AH158" i="21"/>
  <c r="AG158" i="21"/>
  <c r="AF158" i="21"/>
  <c r="AE158" i="21"/>
  <c r="AD158" i="21"/>
  <c r="AC158" i="21"/>
  <c r="AB158" i="21"/>
  <c r="AA158" i="21"/>
  <c r="Z158" i="21"/>
  <c r="Y158" i="21"/>
  <c r="X158" i="21"/>
  <c r="W158" i="21"/>
  <c r="V157" i="21"/>
  <c r="AP157" i="21"/>
  <c r="AO157" i="21"/>
  <c r="AN157" i="21"/>
  <c r="AM157" i="21"/>
  <c r="AL157" i="21"/>
  <c r="AK157" i="21"/>
  <c r="AJ157" i="21"/>
  <c r="AI157" i="21"/>
  <c r="AH157" i="21"/>
  <c r="AG157" i="21"/>
  <c r="AF157" i="21"/>
  <c r="AE157" i="21"/>
  <c r="AD157" i="21"/>
  <c r="AC157" i="21"/>
  <c r="AB157" i="21"/>
  <c r="AA157" i="21"/>
  <c r="Z157" i="21"/>
  <c r="Y157" i="21"/>
  <c r="X157" i="21"/>
  <c r="W157" i="21"/>
  <c r="V156" i="21"/>
  <c r="AP156" i="21"/>
  <c r="AO156" i="21"/>
  <c r="AN156" i="21"/>
  <c r="AM156" i="21"/>
  <c r="AL156" i="21"/>
  <c r="AK156" i="21"/>
  <c r="AJ156" i="21"/>
  <c r="AI156" i="21"/>
  <c r="AH156" i="21"/>
  <c r="AG156" i="21"/>
  <c r="AF156" i="21"/>
  <c r="AE156" i="21"/>
  <c r="AD156" i="21"/>
  <c r="AC156" i="21"/>
  <c r="AB156" i="21"/>
  <c r="AA156" i="21"/>
  <c r="Z156" i="21"/>
  <c r="Y156" i="21"/>
  <c r="X156" i="21"/>
  <c r="W156" i="21"/>
  <c r="V155" i="21"/>
  <c r="AP155" i="21"/>
  <c r="AO155" i="21"/>
  <c r="AN155" i="21"/>
  <c r="AM155" i="21"/>
  <c r="AL155" i="21"/>
  <c r="AK155" i="21"/>
  <c r="AJ155" i="21"/>
  <c r="AI155" i="21"/>
  <c r="AH155" i="21"/>
  <c r="AG155" i="21"/>
  <c r="AF155" i="21"/>
  <c r="AE155" i="21"/>
  <c r="AD155" i="21"/>
  <c r="AC155" i="21"/>
  <c r="AB155" i="21"/>
  <c r="AA155" i="21"/>
  <c r="Z155" i="21"/>
  <c r="Y155" i="21"/>
  <c r="X155" i="21"/>
  <c r="W155" i="21"/>
  <c r="V154" i="21"/>
  <c r="AP154" i="21"/>
  <c r="AO154" i="21"/>
  <c r="AN154" i="21"/>
  <c r="AM154" i="21"/>
  <c r="AL154" i="21"/>
  <c r="AK154" i="21"/>
  <c r="AJ154" i="21"/>
  <c r="AI154" i="21"/>
  <c r="AH154" i="21"/>
  <c r="AG154" i="21"/>
  <c r="AF154" i="21"/>
  <c r="AE154" i="21"/>
  <c r="AD154" i="21"/>
  <c r="AC154" i="21"/>
  <c r="AB154" i="21"/>
  <c r="AA154" i="21"/>
  <c r="Z154" i="21"/>
  <c r="Y154" i="21"/>
  <c r="X154" i="21"/>
  <c r="W154" i="21"/>
  <c r="V153" i="21"/>
  <c r="AP153" i="21"/>
  <c r="AO153" i="21"/>
  <c r="AN153" i="21"/>
  <c r="AM153" i="21"/>
  <c r="AL153" i="21"/>
  <c r="AK153" i="21"/>
  <c r="AJ153" i="21"/>
  <c r="AI153" i="21"/>
  <c r="AH153" i="21"/>
  <c r="AG153" i="21"/>
  <c r="AF153" i="21"/>
  <c r="AE153" i="21"/>
  <c r="AD153" i="21"/>
  <c r="AC153" i="21"/>
  <c r="AB153" i="21"/>
  <c r="AA153" i="21"/>
  <c r="Z153" i="21"/>
  <c r="Y153" i="21"/>
  <c r="X153" i="21"/>
  <c r="W153" i="21"/>
  <c r="V152" i="21"/>
  <c r="AP152" i="21"/>
  <c r="AO152" i="21"/>
  <c r="AN152" i="21"/>
  <c r="AM152" i="21"/>
  <c r="AL152" i="21"/>
  <c r="AK152" i="21"/>
  <c r="AJ152" i="21"/>
  <c r="AI152" i="21"/>
  <c r="AH152" i="21"/>
  <c r="AG152" i="21"/>
  <c r="AF152" i="21"/>
  <c r="AE152" i="21"/>
  <c r="AD152" i="21"/>
  <c r="AC152" i="21"/>
  <c r="AB152" i="21"/>
  <c r="AA152" i="21"/>
  <c r="Z152" i="21"/>
  <c r="Y152" i="21"/>
  <c r="X152" i="21"/>
  <c r="W152" i="21"/>
  <c r="V151" i="21"/>
  <c r="AP151" i="21"/>
  <c r="AO151" i="21"/>
  <c r="AN151" i="21"/>
  <c r="AM151" i="21"/>
  <c r="AL151" i="21"/>
  <c r="AK151" i="21"/>
  <c r="AJ151" i="21"/>
  <c r="AI151" i="21"/>
  <c r="AH151" i="21"/>
  <c r="AG151" i="21"/>
  <c r="AF151" i="21"/>
  <c r="AE151" i="21"/>
  <c r="AD151" i="21"/>
  <c r="AC151" i="21"/>
  <c r="AB151" i="21"/>
  <c r="AA151" i="21"/>
  <c r="Z151" i="21"/>
  <c r="Y151" i="21"/>
  <c r="X151" i="21"/>
  <c r="W151" i="21"/>
  <c r="V150" i="21"/>
  <c r="AP150" i="21"/>
  <c r="AO150" i="21"/>
  <c r="AN150" i="21"/>
  <c r="AM150" i="21"/>
  <c r="AL150" i="21"/>
  <c r="AK150" i="21"/>
  <c r="AJ150" i="21"/>
  <c r="AI150" i="21"/>
  <c r="AH150" i="21"/>
  <c r="AG150" i="21"/>
  <c r="AF150" i="21"/>
  <c r="AE150" i="21"/>
  <c r="AD150" i="21"/>
  <c r="AC150" i="21"/>
  <c r="AB150" i="21"/>
  <c r="AA150" i="21"/>
  <c r="Z150" i="21"/>
  <c r="Y150" i="21"/>
  <c r="X150" i="21"/>
  <c r="W150" i="21"/>
  <c r="V149" i="21"/>
  <c r="AP149" i="21"/>
  <c r="AO149" i="21"/>
  <c r="AN149" i="21"/>
  <c r="AM149" i="21"/>
  <c r="AL149" i="21"/>
  <c r="AK149" i="21"/>
  <c r="AJ149" i="21"/>
  <c r="AI149" i="21"/>
  <c r="AH149" i="21"/>
  <c r="AG149" i="21"/>
  <c r="AF149" i="21"/>
  <c r="AE149" i="21"/>
  <c r="AD149" i="21"/>
  <c r="AC149" i="21"/>
  <c r="AB149" i="21"/>
  <c r="AA149" i="21"/>
  <c r="Z149" i="21"/>
  <c r="Y149" i="21"/>
  <c r="X149" i="21"/>
  <c r="W149" i="21"/>
  <c r="V148" i="21"/>
  <c r="AP148" i="21"/>
  <c r="AO148" i="21"/>
  <c r="AN148" i="21"/>
  <c r="AM148" i="21"/>
  <c r="AL148" i="21"/>
  <c r="AK148" i="21"/>
  <c r="AJ148" i="21"/>
  <c r="AI148" i="21"/>
  <c r="AH148" i="21"/>
  <c r="AG148" i="21"/>
  <c r="AF148" i="21"/>
  <c r="AE148" i="21"/>
  <c r="AD148" i="21"/>
  <c r="AC148" i="21"/>
  <c r="AB148" i="21"/>
  <c r="AA148" i="21"/>
  <c r="Z148" i="21"/>
  <c r="Y148" i="21"/>
  <c r="X148" i="21"/>
  <c r="W148" i="21"/>
  <c r="V147" i="21"/>
  <c r="AP147" i="21"/>
  <c r="AO147" i="21"/>
  <c r="AN147" i="21"/>
  <c r="AM147" i="21"/>
  <c r="AL147" i="21"/>
  <c r="AK147" i="21"/>
  <c r="AJ147" i="21"/>
  <c r="AI147" i="21"/>
  <c r="AH147" i="21"/>
  <c r="AG147" i="21"/>
  <c r="AF147" i="21"/>
  <c r="AE147" i="21"/>
  <c r="AD147" i="21"/>
  <c r="AC147" i="21"/>
  <c r="AB147" i="21"/>
  <c r="AA147" i="21"/>
  <c r="Z147" i="21"/>
  <c r="Y147" i="21"/>
  <c r="X147" i="21"/>
  <c r="W147" i="21"/>
  <c r="V146" i="21"/>
  <c r="AP146" i="21"/>
  <c r="AO146" i="21"/>
  <c r="AN146" i="21"/>
  <c r="AM146" i="21"/>
  <c r="AL146" i="21"/>
  <c r="AK146" i="21"/>
  <c r="AJ146" i="21"/>
  <c r="AI146" i="21"/>
  <c r="AH146" i="21"/>
  <c r="AG146" i="21"/>
  <c r="AF146" i="21"/>
  <c r="AE146" i="21"/>
  <c r="AD146" i="21"/>
  <c r="AC146" i="21"/>
  <c r="AB146" i="21"/>
  <c r="AA146" i="21"/>
  <c r="Z146" i="21"/>
  <c r="Y146" i="21"/>
  <c r="X146" i="21"/>
  <c r="W146" i="21"/>
  <c r="V145" i="21"/>
  <c r="AP145" i="21"/>
  <c r="AO145" i="21"/>
  <c r="AN145" i="21"/>
  <c r="AM145" i="21"/>
  <c r="AL145" i="21"/>
  <c r="AK145" i="21"/>
  <c r="AJ145" i="21"/>
  <c r="AI145" i="21"/>
  <c r="AH145" i="21"/>
  <c r="AG145" i="21"/>
  <c r="AF145" i="21"/>
  <c r="AE145" i="21"/>
  <c r="AD145" i="21"/>
  <c r="AC145" i="21"/>
  <c r="AB145" i="21"/>
  <c r="AA145" i="21"/>
  <c r="Z145" i="21"/>
  <c r="Y145" i="21"/>
  <c r="X145" i="21"/>
  <c r="W145" i="21"/>
  <c r="V144" i="21"/>
  <c r="AP144" i="21"/>
  <c r="AO144" i="21"/>
  <c r="AN144" i="21"/>
  <c r="AM144" i="21"/>
  <c r="AL144" i="21"/>
  <c r="AK144" i="21"/>
  <c r="AJ144" i="21"/>
  <c r="AI144" i="21"/>
  <c r="AH144" i="21"/>
  <c r="AG144" i="21"/>
  <c r="AF144" i="21"/>
  <c r="AE144" i="21"/>
  <c r="AD144" i="21"/>
  <c r="AC144" i="21"/>
  <c r="AB144" i="21"/>
  <c r="AA144" i="21"/>
  <c r="Z144" i="21"/>
  <c r="Y144" i="21"/>
  <c r="X144" i="21"/>
  <c r="W144" i="21"/>
  <c r="V143" i="21"/>
  <c r="AP143" i="21"/>
  <c r="AO143" i="21"/>
  <c r="AN143" i="21"/>
  <c r="AM143" i="21"/>
  <c r="AL143" i="21"/>
  <c r="AK143" i="21"/>
  <c r="AJ143" i="21"/>
  <c r="AI143" i="21"/>
  <c r="AH143" i="21"/>
  <c r="AG143" i="21"/>
  <c r="AF143" i="21"/>
  <c r="AE143" i="21"/>
  <c r="AD143" i="21"/>
  <c r="AC143" i="21"/>
  <c r="AB143" i="21"/>
  <c r="AA143" i="21"/>
  <c r="Z143" i="21"/>
  <c r="Y143" i="21"/>
  <c r="X143" i="21"/>
  <c r="W143" i="21"/>
  <c r="V142" i="21"/>
  <c r="AP142" i="21"/>
  <c r="AO142" i="21"/>
  <c r="AN142" i="21"/>
  <c r="AM142" i="21"/>
  <c r="AL142" i="21"/>
  <c r="AK142" i="21"/>
  <c r="AJ142" i="21"/>
  <c r="AI142" i="21"/>
  <c r="AH142" i="21"/>
  <c r="AG142" i="21"/>
  <c r="AF142" i="21"/>
  <c r="AE142" i="21"/>
  <c r="AD142" i="21"/>
  <c r="AC142" i="21"/>
  <c r="AB142" i="21"/>
  <c r="AA142" i="21"/>
  <c r="Z142" i="21"/>
  <c r="Y142" i="21"/>
  <c r="X142" i="21"/>
  <c r="W142" i="21"/>
  <c r="V141" i="21"/>
  <c r="AP141" i="21"/>
  <c r="AO141" i="21"/>
  <c r="AN141" i="21"/>
  <c r="AM141" i="21"/>
  <c r="AL141" i="21"/>
  <c r="AK141" i="21"/>
  <c r="AJ141" i="21"/>
  <c r="AI141" i="21"/>
  <c r="AH141" i="21"/>
  <c r="AG141" i="21"/>
  <c r="AF141" i="21"/>
  <c r="AE141" i="21"/>
  <c r="AD141" i="21"/>
  <c r="AC141" i="21"/>
  <c r="AB141" i="21"/>
  <c r="AA141" i="21"/>
  <c r="Z141" i="21"/>
  <c r="Y141" i="21"/>
  <c r="X141" i="21"/>
  <c r="W141" i="21"/>
  <c r="V140" i="21"/>
  <c r="AP140" i="21"/>
  <c r="AO140" i="21"/>
  <c r="AN140" i="21"/>
  <c r="AM140" i="21"/>
  <c r="AL140" i="21"/>
  <c r="AK140" i="21"/>
  <c r="AJ140" i="21"/>
  <c r="AI140" i="21"/>
  <c r="AH140" i="21"/>
  <c r="AG140" i="21"/>
  <c r="AF140" i="21"/>
  <c r="AE140" i="21"/>
  <c r="AD140" i="21"/>
  <c r="AC140" i="21"/>
  <c r="AB140" i="21"/>
  <c r="AA140" i="21"/>
  <c r="Z140" i="21"/>
  <c r="Y140" i="21"/>
  <c r="X140" i="21"/>
  <c r="W140" i="21"/>
  <c r="V139" i="21"/>
  <c r="AP139" i="21"/>
  <c r="AO139" i="21"/>
  <c r="AN139" i="21"/>
  <c r="AM139" i="21"/>
  <c r="AL139" i="21"/>
  <c r="AK139" i="21"/>
  <c r="AJ139" i="21"/>
  <c r="AI139" i="21"/>
  <c r="AH139" i="21"/>
  <c r="AG139" i="21"/>
  <c r="AF139" i="21"/>
  <c r="AE139" i="21"/>
  <c r="AD139" i="21"/>
  <c r="AC139" i="21"/>
  <c r="AB139" i="21"/>
  <c r="AA139" i="21"/>
  <c r="Z139" i="21"/>
  <c r="Y139" i="21"/>
  <c r="X139" i="21"/>
  <c r="W139" i="21"/>
  <c r="V138" i="21"/>
  <c r="AP138" i="21"/>
  <c r="AO138" i="21"/>
  <c r="AN138" i="21"/>
  <c r="AM138" i="21"/>
  <c r="AL138" i="21"/>
  <c r="AK138" i="21"/>
  <c r="AJ138" i="21"/>
  <c r="AI138" i="21"/>
  <c r="AH138" i="21"/>
  <c r="AG138" i="21"/>
  <c r="AF138" i="21"/>
  <c r="AE138" i="21"/>
  <c r="AD138" i="21"/>
  <c r="AC138" i="21"/>
  <c r="AB138" i="21"/>
  <c r="AA138" i="21"/>
  <c r="Z138" i="21"/>
  <c r="Y138" i="21"/>
  <c r="X138" i="21"/>
  <c r="W138" i="21"/>
  <c r="V137" i="21"/>
  <c r="AP137" i="21"/>
  <c r="AO137" i="21"/>
  <c r="AN137" i="21"/>
  <c r="AM137" i="21"/>
  <c r="AL137" i="21"/>
  <c r="AK137" i="21"/>
  <c r="AJ137" i="21"/>
  <c r="AI137" i="21"/>
  <c r="AH137" i="21"/>
  <c r="AG137" i="21"/>
  <c r="AF137" i="21"/>
  <c r="AE137" i="21"/>
  <c r="AD137" i="21"/>
  <c r="AC137" i="21"/>
  <c r="AB137" i="21"/>
  <c r="AA137" i="21"/>
  <c r="Z137" i="21"/>
  <c r="Y137" i="21"/>
  <c r="X137" i="21"/>
  <c r="W137" i="21"/>
  <c r="V136" i="21"/>
  <c r="AP136" i="21"/>
  <c r="AO136" i="21"/>
  <c r="AN136" i="21"/>
  <c r="AM136" i="21"/>
  <c r="AL136" i="21"/>
  <c r="AK136" i="21"/>
  <c r="AJ136" i="21"/>
  <c r="AI136" i="21"/>
  <c r="AH136" i="21"/>
  <c r="AG136" i="21"/>
  <c r="AF136" i="21"/>
  <c r="AE136" i="21"/>
  <c r="AD136" i="21"/>
  <c r="AC136" i="21"/>
  <c r="AB136" i="21"/>
  <c r="AA136" i="21"/>
  <c r="Z136" i="21"/>
  <c r="Y136" i="21"/>
  <c r="X136" i="21"/>
  <c r="W136" i="21"/>
  <c r="V135" i="21"/>
  <c r="AP135" i="21"/>
  <c r="AO135" i="21"/>
  <c r="AN135" i="21"/>
  <c r="AM135" i="21"/>
  <c r="AL135" i="21"/>
  <c r="AK135" i="21"/>
  <c r="AJ135" i="21"/>
  <c r="AI135" i="21"/>
  <c r="AH135" i="21"/>
  <c r="AG135" i="21"/>
  <c r="AF135" i="21"/>
  <c r="AE135" i="21"/>
  <c r="AD135" i="21"/>
  <c r="AC135" i="21"/>
  <c r="AB135" i="21"/>
  <c r="AA135" i="21"/>
  <c r="Z135" i="21"/>
  <c r="Y135" i="21"/>
  <c r="X135" i="21"/>
  <c r="W135" i="21"/>
  <c r="V134" i="21"/>
  <c r="AP134" i="21"/>
  <c r="AO134" i="21"/>
  <c r="AN134" i="21"/>
  <c r="AM134" i="21"/>
  <c r="AL134" i="21"/>
  <c r="AK134" i="21"/>
  <c r="AJ134" i="21"/>
  <c r="AI134" i="21"/>
  <c r="AH134" i="21"/>
  <c r="AG134" i="21"/>
  <c r="AF134" i="21"/>
  <c r="AE134" i="21"/>
  <c r="AD134" i="21"/>
  <c r="AC134" i="21"/>
  <c r="AB134" i="21"/>
  <c r="AA134" i="21"/>
  <c r="Z134" i="21"/>
  <c r="Y134" i="21"/>
  <c r="X134" i="21"/>
  <c r="W134" i="21"/>
  <c r="V133" i="21"/>
  <c r="AP133" i="21"/>
  <c r="AO133" i="21"/>
  <c r="AN133" i="21"/>
  <c r="AM133" i="21"/>
  <c r="AL133" i="21"/>
  <c r="AK133" i="21"/>
  <c r="AJ133" i="21"/>
  <c r="AI133" i="21"/>
  <c r="AH133" i="21"/>
  <c r="AG133" i="21"/>
  <c r="AF133" i="21"/>
  <c r="AE133" i="21"/>
  <c r="AD133" i="21"/>
  <c r="AC133" i="21"/>
  <c r="AB133" i="21"/>
  <c r="AA133" i="21"/>
  <c r="Z133" i="21"/>
  <c r="Y133" i="21"/>
  <c r="X133" i="21"/>
  <c r="W133" i="21"/>
  <c r="V132" i="21"/>
  <c r="AP132" i="21"/>
  <c r="AO132" i="21"/>
  <c r="AN132" i="21"/>
  <c r="AM132" i="21"/>
  <c r="AL132" i="21"/>
  <c r="AK132" i="21"/>
  <c r="AJ132" i="21"/>
  <c r="AI132" i="21"/>
  <c r="AH132" i="21"/>
  <c r="AG132" i="21"/>
  <c r="AF132" i="21"/>
  <c r="AE132" i="21"/>
  <c r="AD132" i="21"/>
  <c r="AC132" i="21"/>
  <c r="AB132" i="21"/>
  <c r="AA132" i="21"/>
  <c r="Z132" i="21"/>
  <c r="Y132" i="21"/>
  <c r="X132" i="21"/>
  <c r="W132" i="21"/>
  <c r="V131" i="21"/>
  <c r="AP131" i="21"/>
  <c r="AO131" i="21"/>
  <c r="AN131" i="21"/>
  <c r="AM131" i="21"/>
  <c r="AL131" i="21"/>
  <c r="AK131" i="21"/>
  <c r="AJ131" i="21"/>
  <c r="AI131" i="21"/>
  <c r="AH131" i="21"/>
  <c r="AG131" i="21"/>
  <c r="AF131" i="21"/>
  <c r="AE131" i="21"/>
  <c r="AD131" i="21"/>
  <c r="AC131" i="21"/>
  <c r="AB131" i="21"/>
  <c r="AA131" i="21"/>
  <c r="Z131" i="21"/>
  <c r="Y131" i="21"/>
  <c r="X131" i="21"/>
  <c r="W131" i="21"/>
  <c r="V130" i="21"/>
  <c r="AP130" i="21"/>
  <c r="AO130" i="21"/>
  <c r="AN130" i="21"/>
  <c r="AM130" i="21"/>
  <c r="AL130" i="21"/>
  <c r="AK130" i="21"/>
  <c r="AJ130" i="21"/>
  <c r="AI130" i="21"/>
  <c r="AH130" i="21"/>
  <c r="AG130" i="21"/>
  <c r="AF130" i="21"/>
  <c r="AE130" i="21"/>
  <c r="AD130" i="21"/>
  <c r="AC130" i="21"/>
  <c r="AB130" i="21"/>
  <c r="AA130" i="21"/>
  <c r="Z130" i="21"/>
  <c r="Y130" i="21"/>
  <c r="X130" i="21"/>
  <c r="W130" i="21"/>
  <c r="V129" i="21"/>
  <c r="AP129" i="21"/>
  <c r="AO129" i="21"/>
  <c r="AN129" i="21"/>
  <c r="AM129" i="21"/>
  <c r="AL129" i="21"/>
  <c r="AK129" i="21"/>
  <c r="AJ129" i="21"/>
  <c r="AI129" i="21"/>
  <c r="AH129" i="21"/>
  <c r="AG129" i="21"/>
  <c r="AF129" i="21"/>
  <c r="AE129" i="21"/>
  <c r="AD129" i="21"/>
  <c r="AC129" i="21"/>
  <c r="AB129" i="21"/>
  <c r="AA129" i="21"/>
  <c r="Z129" i="21"/>
  <c r="Y129" i="21"/>
  <c r="X129" i="21"/>
  <c r="W129" i="21"/>
  <c r="V128" i="21"/>
  <c r="AP128" i="21"/>
  <c r="AO128" i="21"/>
  <c r="AN128" i="21"/>
  <c r="AM128" i="21"/>
  <c r="AL128" i="21"/>
  <c r="AK128" i="21"/>
  <c r="AJ128" i="21"/>
  <c r="AI128" i="21"/>
  <c r="AH128" i="21"/>
  <c r="AG128" i="21"/>
  <c r="AF128" i="21"/>
  <c r="AE128" i="21"/>
  <c r="AD128" i="21"/>
  <c r="AC128" i="21"/>
  <c r="AB128" i="21"/>
  <c r="AA128" i="21"/>
  <c r="Z128" i="21"/>
  <c r="Y128" i="21"/>
  <c r="X128" i="21"/>
  <c r="W128" i="21"/>
  <c r="V127" i="21"/>
  <c r="AP127" i="21"/>
  <c r="AO127" i="21"/>
  <c r="AN127" i="21"/>
  <c r="AM127" i="21"/>
  <c r="AL127" i="21"/>
  <c r="AK127" i="21"/>
  <c r="AJ127" i="21"/>
  <c r="AI127" i="21"/>
  <c r="AH127" i="21"/>
  <c r="AG127" i="21"/>
  <c r="AF127" i="21"/>
  <c r="AE127" i="21"/>
  <c r="AD127" i="21"/>
  <c r="AC127" i="21"/>
  <c r="AB127" i="21"/>
  <c r="AA127" i="21"/>
  <c r="Z127" i="21"/>
  <c r="Y127" i="21"/>
  <c r="X127" i="21"/>
  <c r="W127" i="21"/>
  <c r="V126" i="21"/>
  <c r="AP126" i="21"/>
  <c r="AO126" i="21"/>
  <c r="AN126" i="21"/>
  <c r="AM126" i="21"/>
  <c r="AL126" i="21"/>
  <c r="AK126" i="21"/>
  <c r="AJ126" i="21"/>
  <c r="AI126" i="21"/>
  <c r="AH126" i="21"/>
  <c r="AG126" i="21"/>
  <c r="AF126" i="21"/>
  <c r="AE126" i="21"/>
  <c r="AD126" i="21"/>
  <c r="AC126" i="21"/>
  <c r="AB126" i="21"/>
  <c r="AA126" i="21"/>
  <c r="Z126" i="21"/>
  <c r="Y126" i="21"/>
  <c r="X126" i="21"/>
  <c r="W126" i="21"/>
  <c r="V125" i="21"/>
  <c r="AP125" i="21"/>
  <c r="AO125" i="21"/>
  <c r="AN125" i="21"/>
  <c r="AM125" i="21"/>
  <c r="AL125" i="21"/>
  <c r="AK125" i="21"/>
  <c r="AJ125" i="21"/>
  <c r="AI125" i="21"/>
  <c r="AH125" i="21"/>
  <c r="AG125" i="21"/>
  <c r="AF125" i="21"/>
  <c r="AE125" i="21"/>
  <c r="AD125" i="21"/>
  <c r="AC125" i="21"/>
  <c r="AB125" i="21"/>
  <c r="AA125" i="21"/>
  <c r="Z125" i="21"/>
  <c r="Y125" i="21"/>
  <c r="X125" i="21"/>
  <c r="W125" i="21"/>
  <c r="V124" i="21"/>
  <c r="AP124" i="21"/>
  <c r="AO124" i="21"/>
  <c r="AN124" i="21"/>
  <c r="AM124" i="21"/>
  <c r="AL124" i="21"/>
  <c r="AK124" i="21"/>
  <c r="AJ124" i="21"/>
  <c r="AI124" i="21"/>
  <c r="AH124" i="21"/>
  <c r="AG124" i="21"/>
  <c r="AF124" i="21"/>
  <c r="AE124" i="21"/>
  <c r="AD124" i="21"/>
  <c r="AC124" i="21"/>
  <c r="AB124" i="21"/>
  <c r="AA124" i="21"/>
  <c r="Z124" i="21"/>
  <c r="Y124" i="21"/>
  <c r="X124" i="21"/>
  <c r="W124" i="21"/>
  <c r="V123" i="21"/>
  <c r="AP123" i="21"/>
  <c r="AO123" i="21"/>
  <c r="AN123" i="21"/>
  <c r="AM123" i="21"/>
  <c r="AL123" i="21"/>
  <c r="AK123" i="21"/>
  <c r="AJ123" i="21"/>
  <c r="AI123" i="21"/>
  <c r="AH123" i="21"/>
  <c r="AG123" i="21"/>
  <c r="AF123" i="21"/>
  <c r="AE123" i="21"/>
  <c r="AD123" i="21"/>
  <c r="AC123" i="21"/>
  <c r="AB123" i="21"/>
  <c r="AA123" i="21"/>
  <c r="Z123" i="21"/>
  <c r="Y123" i="21"/>
  <c r="X123" i="21"/>
  <c r="W123" i="21"/>
  <c r="V122" i="21"/>
  <c r="AP122" i="21"/>
  <c r="AO122" i="21"/>
  <c r="AN122" i="21"/>
  <c r="AM122" i="21"/>
  <c r="AL122" i="21"/>
  <c r="AK122" i="21"/>
  <c r="AJ122" i="21"/>
  <c r="AI122" i="21"/>
  <c r="AH122" i="21"/>
  <c r="AG122" i="21"/>
  <c r="AF122" i="21"/>
  <c r="AE122" i="21"/>
  <c r="AD122" i="21"/>
  <c r="AC122" i="21"/>
  <c r="AB122" i="21"/>
  <c r="AA122" i="21"/>
  <c r="Z122" i="21"/>
  <c r="Y122" i="21"/>
  <c r="X122" i="21"/>
  <c r="W122" i="21"/>
  <c r="V121" i="21"/>
  <c r="AP121" i="21"/>
  <c r="AO121" i="21"/>
  <c r="AN121" i="21"/>
  <c r="AM121" i="21"/>
  <c r="AL121" i="21"/>
  <c r="AK121" i="21"/>
  <c r="AJ121" i="21"/>
  <c r="AI121" i="21"/>
  <c r="AH121" i="21"/>
  <c r="AG121" i="21"/>
  <c r="AF121" i="21"/>
  <c r="AE121" i="21"/>
  <c r="AD121" i="21"/>
  <c r="AC121" i="21"/>
  <c r="AB121" i="21"/>
  <c r="AA121" i="21"/>
  <c r="Z121" i="21"/>
  <c r="Y121" i="21"/>
  <c r="X121" i="21"/>
  <c r="W121" i="21"/>
  <c r="V120" i="21"/>
  <c r="AP120" i="21"/>
  <c r="AO120" i="21"/>
  <c r="AN120" i="21"/>
  <c r="AM120" i="21"/>
  <c r="AL120" i="21"/>
  <c r="AK120" i="21"/>
  <c r="AJ120" i="21"/>
  <c r="AI120" i="21"/>
  <c r="AH120" i="21"/>
  <c r="AG120" i="21"/>
  <c r="AF120" i="21"/>
  <c r="AE120" i="21"/>
  <c r="AD120" i="21"/>
  <c r="AC120" i="21"/>
  <c r="AB120" i="21"/>
  <c r="AA120" i="21"/>
  <c r="Z120" i="21"/>
  <c r="Y120" i="21"/>
  <c r="X120" i="21"/>
  <c r="W120" i="21"/>
  <c r="V119" i="21"/>
  <c r="AP119" i="21"/>
  <c r="AO119" i="21"/>
  <c r="AN119" i="21"/>
  <c r="AM119" i="21"/>
  <c r="AL119" i="21"/>
  <c r="AK119" i="21"/>
  <c r="AJ119" i="21"/>
  <c r="AI119" i="21"/>
  <c r="AH119" i="21"/>
  <c r="AG119" i="21"/>
  <c r="AF119" i="21"/>
  <c r="AE119" i="21"/>
  <c r="AD119" i="21"/>
  <c r="AC119" i="21"/>
  <c r="AB119" i="21"/>
  <c r="AA119" i="21"/>
  <c r="Z119" i="21"/>
  <c r="Y119" i="21"/>
  <c r="X119" i="21"/>
  <c r="W119" i="21"/>
  <c r="V118" i="21"/>
  <c r="AP118" i="21"/>
  <c r="AO118" i="21"/>
  <c r="AN118" i="21"/>
  <c r="AM118" i="21"/>
  <c r="AL118" i="21"/>
  <c r="AK118" i="21"/>
  <c r="AJ118" i="21"/>
  <c r="AI118" i="21"/>
  <c r="AH118" i="21"/>
  <c r="AG118" i="21"/>
  <c r="AF118" i="21"/>
  <c r="AE118" i="21"/>
  <c r="AD118" i="21"/>
  <c r="AC118" i="21"/>
  <c r="AB118" i="21"/>
  <c r="AA118" i="21"/>
  <c r="Z118" i="21"/>
  <c r="Y118" i="21"/>
  <c r="X118" i="21"/>
  <c r="W118" i="21"/>
  <c r="V117" i="21"/>
  <c r="AP117" i="21"/>
  <c r="AO117" i="21"/>
  <c r="AN117" i="21"/>
  <c r="AM117" i="21"/>
  <c r="AL117" i="21"/>
  <c r="AK117" i="21"/>
  <c r="AJ117" i="21"/>
  <c r="AI117" i="21"/>
  <c r="AH117" i="21"/>
  <c r="AG117" i="21"/>
  <c r="AF117" i="21"/>
  <c r="AE117" i="21"/>
  <c r="AD117" i="21"/>
  <c r="AC117" i="21"/>
  <c r="AB117" i="21"/>
  <c r="AA117" i="21"/>
  <c r="Z117" i="21"/>
  <c r="Y117" i="21"/>
  <c r="X117" i="21"/>
  <c r="W117" i="21"/>
  <c r="V116" i="21"/>
  <c r="AP116" i="21"/>
  <c r="AO116" i="21"/>
  <c r="AN116" i="21"/>
  <c r="AM116" i="21"/>
  <c r="AL116" i="21"/>
  <c r="AK116" i="21"/>
  <c r="AJ116" i="21"/>
  <c r="AI116" i="21"/>
  <c r="AH116" i="21"/>
  <c r="AG116" i="21"/>
  <c r="AF116" i="21"/>
  <c r="AE116" i="21"/>
  <c r="AD116" i="21"/>
  <c r="AC116" i="21"/>
  <c r="AB116" i="21"/>
  <c r="AA116" i="21"/>
  <c r="Z116" i="21"/>
  <c r="Y116" i="21"/>
  <c r="X116" i="21"/>
  <c r="W116" i="21"/>
  <c r="V115" i="21"/>
  <c r="AP115" i="21"/>
  <c r="AO115" i="21"/>
  <c r="AN115" i="21"/>
  <c r="AM115" i="21"/>
  <c r="AL115" i="21"/>
  <c r="AK115" i="21"/>
  <c r="AJ115" i="21"/>
  <c r="AI115" i="21"/>
  <c r="AH115" i="21"/>
  <c r="AG115" i="21"/>
  <c r="AF115" i="21"/>
  <c r="AE115" i="21"/>
  <c r="AD115" i="21"/>
  <c r="AC115" i="21"/>
  <c r="AB115" i="21"/>
  <c r="AA115" i="21"/>
  <c r="Z115" i="21"/>
  <c r="Y115" i="21"/>
  <c r="X115" i="21"/>
  <c r="W115" i="21"/>
  <c r="V114" i="21"/>
  <c r="AP114" i="21"/>
  <c r="AO114" i="21"/>
  <c r="AN114" i="21"/>
  <c r="AM114" i="21"/>
  <c r="AL114" i="21"/>
  <c r="AK114" i="21"/>
  <c r="AJ114" i="21"/>
  <c r="AI114" i="21"/>
  <c r="AH114" i="21"/>
  <c r="AG114" i="21"/>
  <c r="AF114" i="21"/>
  <c r="AE114" i="21"/>
  <c r="AD114" i="21"/>
  <c r="AC114" i="21"/>
  <c r="AB114" i="21"/>
  <c r="AA114" i="21"/>
  <c r="Z114" i="21"/>
  <c r="Y114" i="21"/>
  <c r="X114" i="21"/>
  <c r="W114" i="21"/>
  <c r="V113" i="21"/>
  <c r="AP113" i="21"/>
  <c r="AO113" i="21"/>
  <c r="AN113" i="21"/>
  <c r="AM113" i="21"/>
  <c r="AL113" i="21"/>
  <c r="AK113" i="21"/>
  <c r="AJ113" i="21"/>
  <c r="AI113" i="21"/>
  <c r="AH113" i="21"/>
  <c r="AG113" i="21"/>
  <c r="AF113" i="21"/>
  <c r="AE113" i="21"/>
  <c r="AD113" i="21"/>
  <c r="AC113" i="21"/>
  <c r="AB113" i="21"/>
  <c r="AA113" i="21"/>
  <c r="Z113" i="21"/>
  <c r="Y113" i="21"/>
  <c r="X113" i="21"/>
  <c r="W113" i="21"/>
  <c r="V112" i="21"/>
  <c r="AP112" i="21"/>
  <c r="AO112" i="21"/>
  <c r="AN112" i="21"/>
  <c r="AM112" i="21"/>
  <c r="AL112" i="21"/>
  <c r="AK112" i="21"/>
  <c r="AJ112" i="21"/>
  <c r="AI112" i="21"/>
  <c r="AH112" i="21"/>
  <c r="AG112" i="21"/>
  <c r="AF112" i="21"/>
  <c r="AE112" i="21"/>
  <c r="AD112" i="21"/>
  <c r="AC112" i="21"/>
  <c r="AB112" i="21"/>
  <c r="AA112" i="21"/>
  <c r="Z112" i="21"/>
  <c r="Y112" i="21"/>
  <c r="X112" i="21"/>
  <c r="W112" i="21"/>
  <c r="V111" i="21"/>
  <c r="AP111" i="21"/>
  <c r="AO111" i="21"/>
  <c r="AN111" i="21"/>
  <c r="AM111" i="21"/>
  <c r="AL111" i="21"/>
  <c r="AK111" i="21"/>
  <c r="AJ111" i="21"/>
  <c r="AI111" i="21"/>
  <c r="AH111" i="21"/>
  <c r="AG111" i="21"/>
  <c r="AF111" i="21"/>
  <c r="AE111" i="21"/>
  <c r="AD111" i="21"/>
  <c r="AC111" i="21"/>
  <c r="AB111" i="21"/>
  <c r="AA111" i="21"/>
  <c r="Z111" i="21"/>
  <c r="Y111" i="21"/>
  <c r="X111" i="21"/>
  <c r="W111" i="21"/>
  <c r="V110" i="21"/>
  <c r="AP110" i="21"/>
  <c r="AO110" i="21"/>
  <c r="AN110" i="21"/>
  <c r="AM110" i="21"/>
  <c r="AL110" i="21"/>
  <c r="AK110" i="21"/>
  <c r="AJ110" i="21"/>
  <c r="AI110" i="21"/>
  <c r="AH110" i="21"/>
  <c r="AG110" i="21"/>
  <c r="AF110" i="21"/>
  <c r="AE110" i="21"/>
  <c r="AD110" i="21"/>
  <c r="AC110" i="21"/>
  <c r="AB110" i="21"/>
  <c r="AA110" i="21"/>
  <c r="Z110" i="21"/>
  <c r="Y110" i="21"/>
  <c r="X110" i="21"/>
  <c r="W110" i="21"/>
  <c r="V109" i="21"/>
  <c r="AP109" i="21"/>
  <c r="AO109" i="21"/>
  <c r="AN109" i="21"/>
  <c r="AM109" i="21"/>
  <c r="AL109" i="21"/>
  <c r="AK109" i="21"/>
  <c r="AJ109" i="21"/>
  <c r="AI109" i="21"/>
  <c r="AH109" i="21"/>
  <c r="AG109" i="21"/>
  <c r="AF109" i="21"/>
  <c r="AE109" i="21"/>
  <c r="AD109" i="21"/>
  <c r="AC109" i="21"/>
  <c r="AB109" i="21"/>
  <c r="AA109" i="21"/>
  <c r="Z109" i="21"/>
  <c r="Y109" i="21"/>
  <c r="X109" i="21"/>
  <c r="W109" i="21"/>
  <c r="V108" i="21"/>
  <c r="AP108" i="21"/>
  <c r="AO108" i="21"/>
  <c r="AN108" i="21"/>
  <c r="AM108" i="21"/>
  <c r="AL108" i="21"/>
  <c r="AK108" i="21"/>
  <c r="AJ108" i="21"/>
  <c r="AI108" i="21"/>
  <c r="AH108" i="21"/>
  <c r="AG108" i="21"/>
  <c r="AF108" i="21"/>
  <c r="AE108" i="21"/>
  <c r="AD108" i="21"/>
  <c r="AC108" i="21"/>
  <c r="AB108" i="21"/>
  <c r="AA108" i="21"/>
  <c r="Z108" i="21"/>
  <c r="Y108" i="21"/>
  <c r="X108" i="21"/>
  <c r="W108" i="21"/>
  <c r="V107" i="21"/>
  <c r="AP107" i="21"/>
  <c r="AO107" i="21"/>
  <c r="AN107" i="21"/>
  <c r="AM107" i="21"/>
  <c r="AL107" i="21"/>
  <c r="AK107" i="21"/>
  <c r="AJ107" i="21"/>
  <c r="AI107" i="21"/>
  <c r="AH107" i="21"/>
  <c r="AG107" i="21"/>
  <c r="AF107" i="21"/>
  <c r="AE107" i="21"/>
  <c r="AD107" i="21"/>
  <c r="AC107" i="21"/>
  <c r="AB107" i="21"/>
  <c r="AA107" i="21"/>
  <c r="Z107" i="21"/>
  <c r="Y107" i="21"/>
  <c r="X107" i="21"/>
  <c r="W107" i="21"/>
  <c r="V106" i="21"/>
  <c r="AP106" i="21"/>
  <c r="AO106" i="21"/>
  <c r="AN106" i="21"/>
  <c r="AM106" i="21"/>
  <c r="AL106" i="21"/>
  <c r="AK106" i="21"/>
  <c r="AJ106" i="21"/>
  <c r="AI106" i="21"/>
  <c r="AH106" i="21"/>
  <c r="AG106" i="21"/>
  <c r="AF106" i="21"/>
  <c r="AE106" i="21"/>
  <c r="AD106" i="21"/>
  <c r="AC106" i="21"/>
  <c r="AB106" i="21"/>
  <c r="AA106" i="21"/>
  <c r="Z106" i="21"/>
  <c r="Y106" i="21"/>
  <c r="X106" i="21"/>
  <c r="W106" i="21"/>
  <c r="V105" i="21"/>
  <c r="AP105" i="21"/>
  <c r="AO105" i="21"/>
  <c r="AN105" i="21"/>
  <c r="AM105" i="21"/>
  <c r="AL105" i="21"/>
  <c r="AK105" i="21"/>
  <c r="AJ105" i="21"/>
  <c r="AI105" i="21"/>
  <c r="AH105" i="21"/>
  <c r="AG105" i="21"/>
  <c r="AF105" i="21"/>
  <c r="AE105" i="21"/>
  <c r="AD105" i="21"/>
  <c r="AC105" i="21"/>
  <c r="AB105" i="21"/>
  <c r="AA105" i="21"/>
  <c r="Z105" i="21"/>
  <c r="Y105" i="21"/>
  <c r="X105" i="21"/>
  <c r="W105" i="21"/>
  <c r="V104" i="21"/>
  <c r="AP104" i="21"/>
  <c r="AO104" i="21"/>
  <c r="AN104" i="21"/>
  <c r="AM104" i="21"/>
  <c r="AL104" i="21"/>
  <c r="AK104" i="21"/>
  <c r="AJ104" i="21"/>
  <c r="AI104" i="21"/>
  <c r="AH104" i="21"/>
  <c r="AG104" i="21"/>
  <c r="AF104" i="21"/>
  <c r="AE104" i="21"/>
  <c r="AD104" i="21"/>
  <c r="AC104" i="21"/>
  <c r="AB104" i="21"/>
  <c r="AA104" i="21"/>
  <c r="Z104" i="21"/>
  <c r="Y104" i="21"/>
  <c r="X104" i="21"/>
  <c r="W104" i="21"/>
  <c r="V103" i="21"/>
  <c r="AP103" i="21"/>
  <c r="AO103" i="21"/>
  <c r="AN103" i="21"/>
  <c r="AM103" i="21"/>
  <c r="AL103" i="21"/>
  <c r="AK103" i="21"/>
  <c r="AJ103" i="21"/>
  <c r="AI103" i="21"/>
  <c r="AH103" i="21"/>
  <c r="AG103" i="21"/>
  <c r="AF103" i="21"/>
  <c r="AE103" i="21"/>
  <c r="AD103" i="21"/>
  <c r="AC103" i="21"/>
  <c r="AB103" i="21"/>
  <c r="AA103" i="21"/>
  <c r="Z103" i="21"/>
  <c r="Y103" i="21"/>
  <c r="X103" i="21"/>
  <c r="W103" i="21"/>
  <c r="V102" i="21"/>
  <c r="AP102" i="21"/>
  <c r="AO102" i="21"/>
  <c r="AN102" i="21"/>
  <c r="AM102" i="21"/>
  <c r="AL102" i="21"/>
  <c r="AK102" i="21"/>
  <c r="AJ102" i="21"/>
  <c r="AI102" i="21"/>
  <c r="AH102" i="21"/>
  <c r="AG102" i="21"/>
  <c r="AF102" i="21"/>
  <c r="AE102" i="21"/>
  <c r="AD102" i="21"/>
  <c r="AC102" i="21"/>
  <c r="AB102" i="21"/>
  <c r="AA102" i="21"/>
  <c r="Z102" i="21"/>
  <c r="Y102" i="21"/>
  <c r="X102" i="21"/>
  <c r="W102" i="21"/>
  <c r="V101" i="21"/>
  <c r="AP101" i="21"/>
  <c r="AO101" i="21"/>
  <c r="AN101" i="21"/>
  <c r="AM101" i="21"/>
  <c r="AL101" i="21"/>
  <c r="AK101" i="21"/>
  <c r="AJ101" i="21"/>
  <c r="AI101" i="21"/>
  <c r="AH101" i="21"/>
  <c r="AG101" i="21"/>
  <c r="AF101" i="21"/>
  <c r="AE101" i="21"/>
  <c r="AD101" i="21"/>
  <c r="AC101" i="21"/>
  <c r="AB101" i="21"/>
  <c r="AA101" i="21"/>
  <c r="Z101" i="21"/>
  <c r="Y101" i="21"/>
  <c r="X101" i="21"/>
  <c r="W101" i="21"/>
  <c r="V100" i="21"/>
  <c r="AP100" i="21"/>
  <c r="AO100" i="21"/>
  <c r="AN100" i="21"/>
  <c r="AM100" i="21"/>
  <c r="AL100" i="21"/>
  <c r="AK100" i="21"/>
  <c r="AJ100" i="21"/>
  <c r="AI100" i="21"/>
  <c r="AH100" i="21"/>
  <c r="AG100" i="21"/>
  <c r="AF100" i="21"/>
  <c r="AE100" i="21"/>
  <c r="AD100" i="21"/>
  <c r="AC100" i="21"/>
  <c r="AB100" i="21"/>
  <c r="AA100" i="21"/>
  <c r="Z100" i="21"/>
  <c r="Y100" i="21"/>
  <c r="X100" i="21"/>
  <c r="W100" i="21"/>
  <c r="V99" i="21"/>
  <c r="AP99" i="21"/>
  <c r="AO99" i="21"/>
  <c r="AN99" i="21"/>
  <c r="AM99" i="21"/>
  <c r="AL99" i="21"/>
  <c r="AK99" i="21"/>
  <c r="AJ99" i="21"/>
  <c r="AI99" i="21"/>
  <c r="AH99" i="21"/>
  <c r="AG99" i="21"/>
  <c r="AF99" i="21"/>
  <c r="AE99" i="21"/>
  <c r="AD99" i="21"/>
  <c r="AC99" i="21"/>
  <c r="AB99" i="21"/>
  <c r="AA99" i="21"/>
  <c r="Z99" i="21"/>
  <c r="Y99" i="21"/>
  <c r="X99" i="21"/>
  <c r="W99" i="21"/>
  <c r="V98" i="21"/>
  <c r="AP98" i="21"/>
  <c r="AO98" i="21"/>
  <c r="AN98" i="21"/>
  <c r="AM98" i="21"/>
  <c r="AL98" i="21"/>
  <c r="AK98" i="21"/>
  <c r="AJ98" i="21"/>
  <c r="AI98" i="21"/>
  <c r="AH98" i="21"/>
  <c r="AG98" i="21"/>
  <c r="AF98" i="21"/>
  <c r="AE98" i="21"/>
  <c r="AD98" i="21"/>
  <c r="AC98" i="21"/>
  <c r="AB98" i="21"/>
  <c r="AA98" i="21"/>
  <c r="Z98" i="21"/>
  <c r="Y98" i="21"/>
  <c r="X98" i="21"/>
  <c r="W98" i="21"/>
  <c r="V97" i="21"/>
  <c r="AP97" i="21"/>
  <c r="AO97" i="21"/>
  <c r="AN97" i="21"/>
  <c r="AM97" i="21"/>
  <c r="AL97" i="21"/>
  <c r="AK97" i="21"/>
  <c r="AJ97" i="21"/>
  <c r="AI97" i="21"/>
  <c r="AH97" i="21"/>
  <c r="AG97" i="21"/>
  <c r="AF97" i="21"/>
  <c r="AE97" i="21"/>
  <c r="AD97" i="21"/>
  <c r="AC97" i="21"/>
  <c r="AB97" i="21"/>
  <c r="AA97" i="21"/>
  <c r="Z97" i="21"/>
  <c r="Y97" i="21"/>
  <c r="X97" i="21"/>
  <c r="W97" i="21"/>
  <c r="V96" i="21"/>
  <c r="AP96" i="21"/>
  <c r="AO96" i="21"/>
  <c r="AN96" i="21"/>
  <c r="AM96" i="21"/>
  <c r="AL96" i="21"/>
  <c r="AK96" i="21"/>
  <c r="AJ96" i="21"/>
  <c r="AI96" i="21"/>
  <c r="AH96" i="21"/>
  <c r="AG96" i="21"/>
  <c r="AF96" i="21"/>
  <c r="AE96" i="21"/>
  <c r="AD96" i="21"/>
  <c r="AC96" i="21"/>
  <c r="AB96" i="21"/>
  <c r="AA96" i="21"/>
  <c r="Z96" i="21"/>
  <c r="Y96" i="21"/>
  <c r="X96" i="21"/>
  <c r="W96" i="21"/>
  <c r="V95" i="21"/>
  <c r="AP95" i="21"/>
  <c r="AO95" i="21"/>
  <c r="AN95" i="21"/>
  <c r="AM95" i="21"/>
  <c r="AL95" i="21"/>
  <c r="AK95" i="21"/>
  <c r="AJ95" i="21"/>
  <c r="AI95" i="21"/>
  <c r="AH95" i="21"/>
  <c r="AG95" i="21"/>
  <c r="AF95" i="21"/>
  <c r="AE95" i="21"/>
  <c r="AD95" i="21"/>
  <c r="AC95" i="21"/>
  <c r="AB95" i="21"/>
  <c r="AA95" i="21"/>
  <c r="Z95" i="21"/>
  <c r="Y95" i="21"/>
  <c r="X95" i="21"/>
  <c r="W95" i="21"/>
  <c r="V94" i="21"/>
  <c r="AP94" i="21"/>
  <c r="AO94" i="21"/>
  <c r="AN94" i="21"/>
  <c r="AM94" i="21"/>
  <c r="AL94" i="21"/>
  <c r="AK94" i="21"/>
  <c r="AJ94" i="21"/>
  <c r="AI94" i="21"/>
  <c r="AH94" i="21"/>
  <c r="AG94" i="21"/>
  <c r="AF94" i="21"/>
  <c r="AE94" i="21"/>
  <c r="AD94" i="21"/>
  <c r="AC94" i="21"/>
  <c r="AB94" i="21"/>
  <c r="AA94" i="21"/>
  <c r="Z94" i="21"/>
  <c r="Y94" i="21"/>
  <c r="X94" i="21"/>
  <c r="W94" i="21"/>
  <c r="V93" i="21"/>
  <c r="AP93" i="21"/>
  <c r="AO93" i="21"/>
  <c r="AN93" i="21"/>
  <c r="AM93" i="21"/>
  <c r="AL93" i="21"/>
  <c r="AK93" i="21"/>
  <c r="AJ93" i="21"/>
  <c r="AI93" i="21"/>
  <c r="AH93" i="21"/>
  <c r="AG93" i="21"/>
  <c r="AF93" i="21"/>
  <c r="AE93" i="21"/>
  <c r="AD93" i="21"/>
  <c r="AC93" i="21"/>
  <c r="AB93" i="21"/>
  <c r="AA93" i="21"/>
  <c r="Z93" i="21"/>
  <c r="Y93" i="21"/>
  <c r="X93" i="21"/>
  <c r="W93" i="21"/>
  <c r="V92" i="21"/>
  <c r="AP92" i="21"/>
  <c r="AO92" i="21"/>
  <c r="AN92" i="21"/>
  <c r="AM92" i="21"/>
  <c r="AL92" i="21"/>
  <c r="AK92" i="21"/>
  <c r="AJ92" i="21"/>
  <c r="AI92" i="21"/>
  <c r="AH92" i="21"/>
  <c r="AG92" i="21"/>
  <c r="AF92" i="21"/>
  <c r="AE92" i="21"/>
  <c r="AD92" i="21"/>
  <c r="AC92" i="21"/>
  <c r="AB92" i="21"/>
  <c r="AA92" i="21"/>
  <c r="Z92" i="21"/>
  <c r="Y92" i="21"/>
  <c r="X92" i="21"/>
  <c r="W92" i="21"/>
  <c r="V91" i="21"/>
  <c r="AP91" i="21"/>
  <c r="AO91" i="21"/>
  <c r="AN91" i="21"/>
  <c r="AM91" i="21"/>
  <c r="AL91" i="21"/>
  <c r="AK91" i="21"/>
  <c r="AJ91" i="21"/>
  <c r="AI91" i="21"/>
  <c r="AH91" i="21"/>
  <c r="AG91" i="21"/>
  <c r="AF91" i="21"/>
  <c r="AE91" i="21"/>
  <c r="AD91" i="21"/>
  <c r="AC91" i="21"/>
  <c r="AB91" i="21"/>
  <c r="AA91" i="21"/>
  <c r="Z91" i="21"/>
  <c r="Y91" i="21"/>
  <c r="X91" i="21"/>
  <c r="W91" i="21"/>
  <c r="V90" i="21"/>
  <c r="AP90" i="21"/>
  <c r="AO90" i="21"/>
  <c r="AN90" i="21"/>
  <c r="AM90" i="21"/>
  <c r="AL90" i="21"/>
  <c r="AK90" i="21"/>
  <c r="AJ90" i="21"/>
  <c r="AI90" i="21"/>
  <c r="AH90" i="21"/>
  <c r="AG90" i="21"/>
  <c r="AF90" i="21"/>
  <c r="AE90" i="21"/>
  <c r="AD90" i="21"/>
  <c r="AC90" i="21"/>
  <c r="AB90" i="21"/>
  <c r="AA90" i="21"/>
  <c r="Z90" i="21"/>
  <c r="Y90" i="21"/>
  <c r="X90" i="21"/>
  <c r="W90" i="21"/>
  <c r="V89" i="21"/>
  <c r="AP89" i="21"/>
  <c r="AO89" i="21"/>
  <c r="AN89" i="21"/>
  <c r="AM89" i="21"/>
  <c r="AL89" i="21"/>
  <c r="AK89" i="21"/>
  <c r="AJ89" i="21"/>
  <c r="AI89" i="21"/>
  <c r="AH89" i="21"/>
  <c r="AG89" i="21"/>
  <c r="AF89" i="21"/>
  <c r="AE89" i="21"/>
  <c r="AD89" i="21"/>
  <c r="AC89" i="21"/>
  <c r="AB89" i="21"/>
  <c r="AA89" i="21"/>
  <c r="Z89" i="21"/>
  <c r="Y89" i="21"/>
  <c r="X89" i="21"/>
  <c r="W89" i="21"/>
  <c r="V88" i="21"/>
  <c r="AP88" i="21"/>
  <c r="AO88" i="21"/>
  <c r="AN88" i="21"/>
  <c r="AM88" i="21"/>
  <c r="AL88" i="21"/>
  <c r="AK88" i="21"/>
  <c r="AJ88" i="21"/>
  <c r="AI88" i="21"/>
  <c r="AH88" i="21"/>
  <c r="AG88" i="21"/>
  <c r="AF88" i="21"/>
  <c r="AE88" i="21"/>
  <c r="AD88" i="21"/>
  <c r="AC88" i="21"/>
  <c r="AB88" i="21"/>
  <c r="AA88" i="21"/>
  <c r="Z88" i="21"/>
  <c r="Y88" i="21"/>
  <c r="X88" i="21"/>
  <c r="W88" i="21"/>
  <c r="V87" i="21"/>
  <c r="AP87" i="21"/>
  <c r="AO87" i="21"/>
  <c r="AN87" i="21"/>
  <c r="AM87" i="21"/>
  <c r="AL87" i="21"/>
  <c r="AK87" i="21"/>
  <c r="AJ87" i="21"/>
  <c r="AI87" i="21"/>
  <c r="AH87" i="21"/>
  <c r="AG87" i="21"/>
  <c r="AF87" i="21"/>
  <c r="AE87" i="21"/>
  <c r="AD87" i="21"/>
  <c r="AC87" i="21"/>
  <c r="AB87" i="21"/>
  <c r="AA87" i="21"/>
  <c r="Z87" i="21"/>
  <c r="Y87" i="21"/>
  <c r="X87" i="21"/>
  <c r="W87" i="21"/>
  <c r="V86" i="21"/>
  <c r="AP86" i="21"/>
  <c r="AO86" i="21"/>
  <c r="AN86" i="21"/>
  <c r="AM86" i="21"/>
  <c r="AL86" i="21"/>
  <c r="AK86" i="21"/>
  <c r="AJ86" i="21"/>
  <c r="AI86" i="21"/>
  <c r="AH86" i="21"/>
  <c r="AG86" i="21"/>
  <c r="AF86" i="21"/>
  <c r="AE86" i="21"/>
  <c r="AD86" i="21"/>
  <c r="AC86" i="21"/>
  <c r="AB86" i="21"/>
  <c r="AA86" i="21"/>
  <c r="Z86" i="21"/>
  <c r="Y86" i="21"/>
  <c r="X86" i="21"/>
  <c r="W86" i="21"/>
  <c r="V85" i="21"/>
  <c r="AP85" i="21"/>
  <c r="AO85" i="21"/>
  <c r="AN85" i="21"/>
  <c r="AM85" i="21"/>
  <c r="AL85" i="21"/>
  <c r="AK85" i="21"/>
  <c r="AJ85" i="21"/>
  <c r="AI85" i="21"/>
  <c r="AH85" i="21"/>
  <c r="AG85" i="21"/>
  <c r="AF85" i="21"/>
  <c r="AE85" i="21"/>
  <c r="AD85" i="21"/>
  <c r="AC85" i="21"/>
  <c r="AB85" i="21"/>
  <c r="AA85" i="21"/>
  <c r="Z85" i="21"/>
  <c r="Y85" i="21"/>
  <c r="X85" i="21"/>
  <c r="W85" i="21"/>
  <c r="V84" i="21"/>
  <c r="AP84" i="21"/>
  <c r="AO84" i="21"/>
  <c r="AN84" i="21"/>
  <c r="AM84" i="21"/>
  <c r="AL84" i="21"/>
  <c r="AK84" i="21"/>
  <c r="AJ84" i="21"/>
  <c r="AI84" i="21"/>
  <c r="AH84" i="21"/>
  <c r="AG84" i="21"/>
  <c r="AF84" i="21"/>
  <c r="AE84" i="21"/>
  <c r="AD84" i="21"/>
  <c r="AC84" i="21"/>
  <c r="AB84" i="21"/>
  <c r="AA84" i="21"/>
  <c r="Z84" i="21"/>
  <c r="Y84" i="21"/>
  <c r="X84" i="21"/>
  <c r="W84" i="21"/>
  <c r="V83" i="21"/>
  <c r="AP83" i="21"/>
  <c r="AO83" i="21"/>
  <c r="AN83" i="21"/>
  <c r="AM83" i="21"/>
  <c r="AL83" i="21"/>
  <c r="AK83" i="21"/>
  <c r="AJ83" i="21"/>
  <c r="AI83" i="21"/>
  <c r="AH83" i="21"/>
  <c r="AG83" i="21"/>
  <c r="AF83" i="21"/>
  <c r="AE83" i="21"/>
  <c r="AD83" i="21"/>
  <c r="AC83" i="21"/>
  <c r="AB83" i="21"/>
  <c r="AA83" i="21"/>
  <c r="Z83" i="21"/>
  <c r="Y83" i="21"/>
  <c r="X83" i="21"/>
  <c r="W83" i="21"/>
  <c r="V82" i="21"/>
  <c r="AP82" i="21"/>
  <c r="AO82" i="21"/>
  <c r="AN82" i="21"/>
  <c r="AM82" i="21"/>
  <c r="AL82" i="21"/>
  <c r="AK82" i="21"/>
  <c r="AJ82" i="21"/>
  <c r="AI82" i="21"/>
  <c r="AH82" i="21"/>
  <c r="AG82" i="21"/>
  <c r="AF82" i="21"/>
  <c r="AE82" i="21"/>
  <c r="AD82" i="21"/>
  <c r="AC82" i="21"/>
  <c r="AB82" i="21"/>
  <c r="AA82" i="21"/>
  <c r="Z82" i="21"/>
  <c r="Y82" i="21"/>
  <c r="X82" i="21"/>
  <c r="W82" i="21"/>
  <c r="V81" i="21"/>
  <c r="AP81" i="21"/>
  <c r="AO81" i="21"/>
  <c r="AN81" i="21"/>
  <c r="AM81" i="21"/>
  <c r="AL81" i="21"/>
  <c r="AK81" i="21"/>
  <c r="AJ81" i="21"/>
  <c r="AI81" i="21"/>
  <c r="AH81" i="21"/>
  <c r="AG81" i="21"/>
  <c r="AF81" i="21"/>
  <c r="AE81" i="21"/>
  <c r="AD81" i="21"/>
  <c r="AC81" i="21"/>
  <c r="AB81" i="21"/>
  <c r="AA81" i="21"/>
  <c r="Z81" i="21"/>
  <c r="Y81" i="21"/>
  <c r="X81" i="21"/>
  <c r="W81" i="21"/>
  <c r="V80" i="21"/>
  <c r="AP80" i="21"/>
  <c r="AO80" i="21"/>
  <c r="AN80" i="21"/>
  <c r="AM80" i="21"/>
  <c r="AL80" i="21"/>
  <c r="AK80" i="21"/>
  <c r="AJ80" i="21"/>
  <c r="AI80" i="21"/>
  <c r="AH80" i="21"/>
  <c r="AG80" i="21"/>
  <c r="AF80" i="21"/>
  <c r="AE80" i="21"/>
  <c r="AD80" i="21"/>
  <c r="AC80" i="21"/>
  <c r="AB80" i="21"/>
  <c r="AA80" i="21"/>
  <c r="Z80" i="21"/>
  <c r="Y80" i="21"/>
  <c r="X80" i="21"/>
  <c r="W80" i="21"/>
  <c r="V79" i="21"/>
  <c r="AP79" i="21"/>
  <c r="AO79" i="21"/>
  <c r="AN79" i="21"/>
  <c r="AM79" i="21"/>
  <c r="AL79" i="21"/>
  <c r="AK79" i="21"/>
  <c r="AJ79" i="21"/>
  <c r="AI79" i="21"/>
  <c r="AH79" i="21"/>
  <c r="AG79" i="21"/>
  <c r="AF79" i="21"/>
  <c r="AE79" i="21"/>
  <c r="AD79" i="21"/>
  <c r="AC79" i="21"/>
  <c r="AB79" i="21"/>
  <c r="AA79" i="21"/>
  <c r="Z79" i="21"/>
  <c r="Y79" i="21"/>
  <c r="X79" i="21"/>
  <c r="W79" i="21"/>
  <c r="V78" i="21"/>
  <c r="AP78" i="21"/>
  <c r="AO78" i="21"/>
  <c r="AN78" i="21"/>
  <c r="AM78" i="21"/>
  <c r="AL78" i="21"/>
  <c r="AK78" i="21"/>
  <c r="AJ78" i="21"/>
  <c r="AI78" i="21"/>
  <c r="AH78" i="21"/>
  <c r="AG78" i="21"/>
  <c r="AF78" i="21"/>
  <c r="AE78" i="21"/>
  <c r="AD78" i="21"/>
  <c r="AC78" i="21"/>
  <c r="AB78" i="21"/>
  <c r="AA78" i="21"/>
  <c r="Z78" i="21"/>
  <c r="Y78" i="21"/>
  <c r="X78" i="21"/>
  <c r="W78" i="21"/>
  <c r="V77" i="21"/>
  <c r="AP77" i="21"/>
  <c r="AO77" i="21"/>
  <c r="AN77" i="21"/>
  <c r="AM77" i="21"/>
  <c r="AL77" i="21"/>
  <c r="AK77" i="21"/>
  <c r="AJ77" i="21"/>
  <c r="AI77" i="21"/>
  <c r="AH77" i="21"/>
  <c r="AG77" i="21"/>
  <c r="AF77" i="21"/>
  <c r="AE77" i="21"/>
  <c r="AD77" i="21"/>
  <c r="AC77" i="21"/>
  <c r="AB77" i="21"/>
  <c r="AA77" i="21"/>
  <c r="Z77" i="21"/>
  <c r="Y77" i="21"/>
  <c r="X77" i="21"/>
  <c r="W77" i="21"/>
  <c r="V76" i="21"/>
  <c r="AP76" i="21"/>
  <c r="AO76" i="21"/>
  <c r="AN76" i="21"/>
  <c r="AM76" i="21"/>
  <c r="AL76" i="21"/>
  <c r="AK76" i="21"/>
  <c r="AJ76" i="21"/>
  <c r="AI76" i="21"/>
  <c r="AH76" i="21"/>
  <c r="AG76" i="21"/>
  <c r="AF76" i="21"/>
  <c r="AE76" i="21"/>
  <c r="AD76" i="21"/>
  <c r="AC76" i="21"/>
  <c r="AB76" i="21"/>
  <c r="AA76" i="21"/>
  <c r="Z76" i="21"/>
  <c r="Y76" i="21"/>
  <c r="X76" i="21"/>
  <c r="W76" i="21"/>
  <c r="V75" i="21"/>
  <c r="AP75" i="21"/>
  <c r="AO75" i="21"/>
  <c r="AN75" i="21"/>
  <c r="AM75" i="21"/>
  <c r="AL75" i="21"/>
  <c r="AK75" i="21"/>
  <c r="AJ75" i="21"/>
  <c r="AI75" i="21"/>
  <c r="AH75" i="21"/>
  <c r="AG75" i="21"/>
  <c r="AF75" i="21"/>
  <c r="AE75" i="21"/>
  <c r="AD75" i="21"/>
  <c r="AC75" i="21"/>
  <c r="AB75" i="21"/>
  <c r="AA75" i="21"/>
  <c r="Z75" i="21"/>
  <c r="Y75" i="21"/>
  <c r="X75" i="21"/>
  <c r="W75" i="21"/>
  <c r="V74" i="21"/>
  <c r="AP74" i="21"/>
  <c r="AO74" i="21"/>
  <c r="AN74" i="21"/>
  <c r="AM74" i="21"/>
  <c r="AL74" i="21"/>
  <c r="AK74" i="21"/>
  <c r="AJ74" i="21"/>
  <c r="AI74" i="21"/>
  <c r="AH74" i="21"/>
  <c r="AG74" i="21"/>
  <c r="AF74" i="21"/>
  <c r="AE74" i="21"/>
  <c r="AD74" i="21"/>
  <c r="AC74" i="21"/>
  <c r="AB74" i="21"/>
  <c r="AA74" i="21"/>
  <c r="Z74" i="21"/>
  <c r="Y74" i="21"/>
  <c r="X74" i="21"/>
  <c r="W74" i="21"/>
  <c r="V73" i="21"/>
  <c r="AP73" i="21"/>
  <c r="AO73" i="21"/>
  <c r="AN73" i="21"/>
  <c r="AM73" i="21"/>
  <c r="AL73" i="21"/>
  <c r="AK73" i="21"/>
  <c r="AJ73" i="21"/>
  <c r="AI73" i="21"/>
  <c r="AH73" i="21"/>
  <c r="AG73" i="21"/>
  <c r="AF73" i="21"/>
  <c r="AE73" i="21"/>
  <c r="AD73" i="21"/>
  <c r="AC73" i="21"/>
  <c r="AB73" i="21"/>
  <c r="AA73" i="21"/>
  <c r="Z73" i="21"/>
  <c r="Y73" i="21"/>
  <c r="X73" i="21"/>
  <c r="W73" i="21"/>
  <c r="V72" i="21"/>
  <c r="AP72" i="21"/>
  <c r="AO72" i="21"/>
  <c r="AN72" i="21"/>
  <c r="AM72" i="21"/>
  <c r="AL72" i="21"/>
  <c r="AK72" i="21"/>
  <c r="AJ72" i="21"/>
  <c r="AI72" i="21"/>
  <c r="AH72" i="21"/>
  <c r="AG72" i="21"/>
  <c r="AF72" i="21"/>
  <c r="AE72" i="21"/>
  <c r="AD72" i="21"/>
  <c r="AC72" i="21"/>
  <c r="AB72" i="21"/>
  <c r="AA72" i="21"/>
  <c r="Z72" i="21"/>
  <c r="Y72" i="21"/>
  <c r="X72" i="21"/>
  <c r="W72" i="21"/>
  <c r="V71" i="21"/>
  <c r="AP71" i="21"/>
  <c r="AO71" i="21"/>
  <c r="AN71" i="21"/>
  <c r="AM71" i="21"/>
  <c r="AL71" i="21"/>
  <c r="AK71" i="21"/>
  <c r="AJ71" i="21"/>
  <c r="AI71" i="21"/>
  <c r="AH71" i="21"/>
  <c r="AG71" i="21"/>
  <c r="AF71" i="21"/>
  <c r="AE71" i="21"/>
  <c r="AD71" i="21"/>
  <c r="AC71" i="21"/>
  <c r="AB71" i="21"/>
  <c r="AA71" i="21"/>
  <c r="Z71" i="21"/>
  <c r="Y71" i="21"/>
  <c r="X71" i="21"/>
  <c r="W71" i="21"/>
  <c r="V70" i="21"/>
  <c r="AP70" i="21"/>
  <c r="AO70" i="21"/>
  <c r="AN70" i="21"/>
  <c r="AM70" i="21"/>
  <c r="AL70" i="21"/>
  <c r="AK70" i="21"/>
  <c r="AJ70" i="21"/>
  <c r="AI70" i="21"/>
  <c r="AH70" i="21"/>
  <c r="AG70" i="21"/>
  <c r="AF70" i="21"/>
  <c r="AE70" i="21"/>
  <c r="AD70" i="21"/>
  <c r="AC70" i="21"/>
  <c r="AB70" i="21"/>
  <c r="AA70" i="21"/>
  <c r="Z70" i="21"/>
  <c r="Y70" i="21"/>
  <c r="X70" i="21"/>
  <c r="W70" i="21"/>
  <c r="V69" i="21"/>
  <c r="AP69" i="21"/>
  <c r="AO69" i="21"/>
  <c r="AN69" i="21"/>
  <c r="AM69" i="21"/>
  <c r="AL69" i="21"/>
  <c r="AK69" i="21"/>
  <c r="AJ69" i="21"/>
  <c r="AI69" i="21"/>
  <c r="AH69" i="21"/>
  <c r="AG69" i="21"/>
  <c r="AF69" i="21"/>
  <c r="AE69" i="21"/>
  <c r="AD69" i="21"/>
  <c r="AC69" i="21"/>
  <c r="AB69" i="21"/>
  <c r="AA69" i="21"/>
  <c r="Z69" i="21"/>
  <c r="Y69" i="21"/>
  <c r="X69" i="21"/>
  <c r="W69" i="21"/>
  <c r="V68" i="21"/>
  <c r="AP68" i="21"/>
  <c r="AO68" i="21"/>
  <c r="AN68" i="21"/>
  <c r="AM68" i="21"/>
  <c r="AL68" i="21"/>
  <c r="AK68" i="21"/>
  <c r="AJ68" i="21"/>
  <c r="AI68" i="21"/>
  <c r="AH68" i="21"/>
  <c r="AG68" i="21"/>
  <c r="AF68" i="21"/>
  <c r="AE68" i="21"/>
  <c r="AD68" i="21"/>
  <c r="AC68" i="21"/>
  <c r="AB68" i="21"/>
  <c r="AA68" i="21"/>
  <c r="Z68" i="21"/>
  <c r="Y68" i="21"/>
  <c r="X68" i="21"/>
  <c r="W68" i="21"/>
  <c r="V67" i="21"/>
  <c r="AP67" i="21"/>
  <c r="AO67" i="21"/>
  <c r="AN67" i="21"/>
  <c r="AM67" i="21"/>
  <c r="AL67" i="21"/>
  <c r="AK67" i="21"/>
  <c r="AJ67" i="21"/>
  <c r="AI67" i="21"/>
  <c r="AH67" i="21"/>
  <c r="AG67" i="21"/>
  <c r="AF67" i="21"/>
  <c r="AE67" i="21"/>
  <c r="AD67" i="21"/>
  <c r="AC67" i="21"/>
  <c r="AB67" i="21"/>
  <c r="AA67" i="21"/>
  <c r="Z67" i="21"/>
  <c r="Y67" i="21"/>
  <c r="X67" i="21"/>
  <c r="W67" i="21"/>
  <c r="V66" i="21"/>
  <c r="AP66" i="21"/>
  <c r="AO66" i="21"/>
  <c r="AN66" i="21"/>
  <c r="AM66" i="21"/>
  <c r="AL66" i="21"/>
  <c r="AK66" i="21"/>
  <c r="AJ66" i="21"/>
  <c r="AI66" i="21"/>
  <c r="AH66" i="21"/>
  <c r="AG66" i="21"/>
  <c r="AF66" i="21"/>
  <c r="AE66" i="21"/>
  <c r="AD66" i="21"/>
  <c r="AC66" i="21"/>
  <c r="AB66" i="21"/>
  <c r="AA66" i="21"/>
  <c r="Z66" i="21"/>
  <c r="Y66" i="21"/>
  <c r="X66" i="21"/>
  <c r="W66" i="21"/>
  <c r="V65" i="21"/>
  <c r="AP65" i="21"/>
  <c r="AO65" i="21"/>
  <c r="AN65" i="21"/>
  <c r="AM65" i="21"/>
  <c r="AL65" i="21"/>
  <c r="AK65" i="21"/>
  <c r="AJ65" i="21"/>
  <c r="AI65" i="21"/>
  <c r="AH65" i="21"/>
  <c r="AG65" i="21"/>
  <c r="AF65" i="21"/>
  <c r="AE65" i="21"/>
  <c r="AD65" i="21"/>
  <c r="AC65" i="21"/>
  <c r="AB65" i="21"/>
  <c r="AA65" i="21"/>
  <c r="Z65" i="21"/>
  <c r="Y65" i="21"/>
  <c r="X65" i="21"/>
  <c r="W65" i="21"/>
  <c r="V64" i="21"/>
  <c r="AP64" i="21"/>
  <c r="AO64" i="21"/>
  <c r="AN64" i="21"/>
  <c r="AM64" i="21"/>
  <c r="AL64" i="21"/>
  <c r="AK64" i="21"/>
  <c r="AJ64" i="21"/>
  <c r="AI64" i="21"/>
  <c r="AH64" i="21"/>
  <c r="AG64" i="21"/>
  <c r="AF64" i="21"/>
  <c r="AE64" i="21"/>
  <c r="AD64" i="21"/>
  <c r="AC64" i="21"/>
  <c r="AB64" i="21"/>
  <c r="AA64" i="21"/>
  <c r="Z64" i="21"/>
  <c r="Y64" i="21"/>
  <c r="X64" i="21"/>
  <c r="W64" i="21"/>
  <c r="V63" i="21"/>
  <c r="AP63" i="21"/>
  <c r="AO63" i="21"/>
  <c r="AN63" i="21"/>
  <c r="AM63" i="21"/>
  <c r="AL63" i="21"/>
  <c r="AK63" i="21"/>
  <c r="AJ63" i="21"/>
  <c r="AI63" i="21"/>
  <c r="AH63" i="21"/>
  <c r="AG63" i="21"/>
  <c r="AF63" i="21"/>
  <c r="AE63" i="21"/>
  <c r="AD63" i="21"/>
  <c r="AC63" i="21"/>
  <c r="AB63" i="21"/>
  <c r="AA63" i="21"/>
  <c r="Z63" i="21"/>
  <c r="Y63" i="21"/>
  <c r="X63" i="21"/>
  <c r="W63" i="21"/>
  <c r="V62" i="21"/>
  <c r="AP62" i="21"/>
  <c r="AO62" i="21"/>
  <c r="AN62" i="21"/>
  <c r="AM62" i="21"/>
  <c r="AL62" i="21"/>
  <c r="AK62" i="21"/>
  <c r="AJ62" i="21"/>
  <c r="AI62" i="21"/>
  <c r="AH62" i="21"/>
  <c r="AG62" i="21"/>
  <c r="AF62" i="21"/>
  <c r="AE62" i="21"/>
  <c r="AD62" i="21"/>
  <c r="AC62" i="21"/>
  <c r="AB62" i="21"/>
  <c r="AA62" i="21"/>
  <c r="Z62" i="21"/>
  <c r="Y62" i="21"/>
  <c r="X62" i="21"/>
  <c r="W62" i="21"/>
  <c r="V61" i="21"/>
  <c r="AP61" i="21"/>
  <c r="AO61" i="21"/>
  <c r="AN61" i="21"/>
  <c r="AM61" i="21"/>
  <c r="AL61" i="21"/>
  <c r="AK61" i="21"/>
  <c r="AJ61" i="21"/>
  <c r="AI61" i="21"/>
  <c r="AH61" i="21"/>
  <c r="AG61" i="21"/>
  <c r="AF61" i="21"/>
  <c r="AE61" i="21"/>
  <c r="AD61" i="21"/>
  <c r="AC61" i="21"/>
  <c r="AB61" i="21"/>
  <c r="AA61" i="21"/>
  <c r="Z61" i="21"/>
  <c r="Y61" i="21"/>
  <c r="X61" i="21"/>
  <c r="W61" i="21"/>
  <c r="V60" i="21"/>
  <c r="AP60" i="21"/>
  <c r="AO60" i="21"/>
  <c r="AN60" i="21"/>
  <c r="AM60" i="21"/>
  <c r="AL60" i="21"/>
  <c r="AK60" i="21"/>
  <c r="AJ60" i="21"/>
  <c r="AI60" i="21"/>
  <c r="AH60" i="21"/>
  <c r="AG60" i="21"/>
  <c r="AF60" i="21"/>
  <c r="AE60" i="21"/>
  <c r="AD60" i="21"/>
  <c r="AC60" i="21"/>
  <c r="AB60" i="21"/>
  <c r="AA60" i="21"/>
  <c r="Z60" i="21"/>
  <c r="Y60" i="21"/>
  <c r="X60" i="21"/>
  <c r="W60" i="21"/>
  <c r="V59" i="21"/>
  <c r="AP59" i="21"/>
  <c r="AO59" i="21"/>
  <c r="AN59" i="21"/>
  <c r="AM59" i="21"/>
  <c r="AL59" i="21"/>
  <c r="AK59" i="21"/>
  <c r="AJ59" i="21"/>
  <c r="AI59" i="21"/>
  <c r="AH59" i="21"/>
  <c r="AG59" i="21"/>
  <c r="AF59" i="21"/>
  <c r="AE59" i="21"/>
  <c r="AD59" i="21"/>
  <c r="AC59" i="21"/>
  <c r="AB59" i="21"/>
  <c r="AA59" i="21"/>
  <c r="Z59" i="21"/>
  <c r="Y59" i="21"/>
  <c r="X59" i="21"/>
  <c r="W59" i="21"/>
  <c r="V58" i="21"/>
  <c r="AP58" i="21"/>
  <c r="AO58" i="21"/>
  <c r="AN58" i="21"/>
  <c r="AM58" i="21"/>
  <c r="AL58" i="21"/>
  <c r="AK58" i="21"/>
  <c r="AJ58" i="21"/>
  <c r="AI58" i="21"/>
  <c r="AH58" i="21"/>
  <c r="AG58" i="21"/>
  <c r="AF58" i="21"/>
  <c r="AE58" i="21"/>
  <c r="AD58" i="21"/>
  <c r="AC58" i="21"/>
  <c r="AB58" i="21"/>
  <c r="AA58" i="21"/>
  <c r="Z58" i="21"/>
  <c r="Y58" i="21"/>
  <c r="X58" i="21"/>
  <c r="W58" i="21"/>
  <c r="V57" i="21"/>
  <c r="AP57" i="21"/>
  <c r="AO57" i="21"/>
  <c r="AN57" i="21"/>
  <c r="AM57" i="21"/>
  <c r="AL57" i="21"/>
  <c r="AK57" i="21"/>
  <c r="AJ57" i="21"/>
  <c r="AI57" i="21"/>
  <c r="AH57" i="21"/>
  <c r="AG57" i="21"/>
  <c r="AF57" i="21"/>
  <c r="AE57" i="21"/>
  <c r="AD57" i="21"/>
  <c r="AC57" i="21"/>
  <c r="AB57" i="21"/>
  <c r="AA57" i="21"/>
  <c r="Z57" i="21"/>
  <c r="Y57" i="21"/>
  <c r="X57" i="21"/>
  <c r="W57" i="21"/>
  <c r="V56" i="21"/>
  <c r="AP56" i="21"/>
  <c r="AO56" i="21"/>
  <c r="AN56" i="21"/>
  <c r="AM56" i="21"/>
  <c r="AL56" i="21"/>
  <c r="AK56" i="21"/>
  <c r="AJ56" i="21"/>
  <c r="AI56" i="21"/>
  <c r="AH56" i="21"/>
  <c r="AG56" i="21"/>
  <c r="AF56" i="21"/>
  <c r="AE56" i="21"/>
  <c r="AD56" i="21"/>
  <c r="AC56" i="21"/>
  <c r="AB56" i="21"/>
  <c r="AA56" i="21"/>
  <c r="Z56" i="21"/>
  <c r="Y56" i="21"/>
  <c r="X56" i="21"/>
  <c r="W56" i="21"/>
  <c r="V55" i="21"/>
  <c r="AP55" i="21"/>
  <c r="AO55" i="21"/>
  <c r="AN55" i="21"/>
  <c r="AM55" i="21"/>
  <c r="AL55" i="21"/>
  <c r="AK55" i="21"/>
  <c r="AJ55" i="21"/>
  <c r="AI55" i="21"/>
  <c r="AH55" i="21"/>
  <c r="AG55" i="21"/>
  <c r="AF55" i="21"/>
  <c r="AE55" i="21"/>
  <c r="AD55" i="21"/>
  <c r="AC55" i="21"/>
  <c r="AB55" i="21"/>
  <c r="AA55" i="21"/>
  <c r="Z55" i="21"/>
  <c r="Y55" i="21"/>
  <c r="X55" i="21"/>
  <c r="W55" i="21"/>
  <c r="V54" i="21"/>
  <c r="AP54" i="21"/>
  <c r="AO54" i="21"/>
  <c r="AN54" i="21"/>
  <c r="AM54" i="21"/>
  <c r="AL54" i="21"/>
  <c r="AK54" i="21"/>
  <c r="AJ54" i="21"/>
  <c r="AI54" i="21"/>
  <c r="AH54" i="21"/>
  <c r="AG54" i="21"/>
  <c r="AF54" i="21"/>
  <c r="AE54" i="21"/>
  <c r="AD54" i="21"/>
  <c r="AC54" i="21"/>
  <c r="AB54" i="21"/>
  <c r="AA54" i="21"/>
  <c r="Z54" i="21"/>
  <c r="Y54" i="21"/>
  <c r="X54" i="21"/>
  <c r="W54" i="21"/>
  <c r="V53" i="21"/>
  <c r="AP53" i="21"/>
  <c r="AO53" i="21"/>
  <c r="AN53" i="21"/>
  <c r="AM53" i="21"/>
  <c r="AL53" i="21"/>
  <c r="AK53" i="21"/>
  <c r="AJ53" i="21"/>
  <c r="AI53" i="21"/>
  <c r="AH53" i="21"/>
  <c r="AG53" i="21"/>
  <c r="AF53" i="21"/>
  <c r="AE53" i="21"/>
  <c r="AD53" i="21"/>
  <c r="AC53" i="21"/>
  <c r="AB53" i="21"/>
  <c r="AA53" i="21"/>
  <c r="Z53" i="21"/>
  <c r="Y53" i="21"/>
  <c r="X53" i="21"/>
  <c r="W53" i="21"/>
  <c r="V52" i="21"/>
  <c r="AP52" i="21"/>
  <c r="AO52" i="21"/>
  <c r="AN52" i="21"/>
  <c r="AM52" i="21"/>
  <c r="AL52" i="21"/>
  <c r="AK52" i="21"/>
  <c r="AJ52" i="21"/>
  <c r="AI52" i="21"/>
  <c r="AH52" i="21"/>
  <c r="AG52" i="21"/>
  <c r="AF52" i="21"/>
  <c r="AE52" i="21"/>
  <c r="AD52" i="21"/>
  <c r="AC52" i="21"/>
  <c r="AB52" i="21"/>
  <c r="AA52" i="21"/>
  <c r="Z52" i="21"/>
  <c r="Y52" i="21"/>
  <c r="X52" i="21"/>
  <c r="W52" i="21"/>
  <c r="V51" i="21"/>
  <c r="AP51" i="21"/>
  <c r="AO51" i="21"/>
  <c r="AN51" i="21"/>
  <c r="AM51" i="21"/>
  <c r="AL51" i="21"/>
  <c r="AK51" i="21"/>
  <c r="AJ51" i="21"/>
  <c r="AI51" i="21"/>
  <c r="AH51" i="21"/>
  <c r="AG51" i="21"/>
  <c r="AF51" i="21"/>
  <c r="AE51" i="21"/>
  <c r="AD51" i="21"/>
  <c r="AC51" i="21"/>
  <c r="AB51" i="21"/>
  <c r="AA51" i="21"/>
  <c r="Z51" i="21"/>
  <c r="Y51" i="21"/>
  <c r="X51" i="21"/>
  <c r="W51" i="21"/>
  <c r="V50" i="21"/>
  <c r="AP50" i="21"/>
  <c r="AO50" i="21"/>
  <c r="AN50" i="21"/>
  <c r="AM50" i="21"/>
  <c r="AL50" i="21"/>
  <c r="AK50" i="21"/>
  <c r="AJ50" i="21"/>
  <c r="AI50" i="21"/>
  <c r="AH50" i="21"/>
  <c r="AG50" i="21"/>
  <c r="AF50" i="21"/>
  <c r="AE50" i="21"/>
  <c r="AD50" i="21"/>
  <c r="AC50" i="21"/>
  <c r="AB50" i="21"/>
  <c r="AA50" i="21"/>
  <c r="Z50" i="21"/>
  <c r="Y50" i="21"/>
  <c r="X50" i="21"/>
  <c r="W50" i="21"/>
  <c r="V49" i="21"/>
  <c r="AP49" i="21"/>
  <c r="AO49" i="21"/>
  <c r="AN49" i="21"/>
  <c r="AM49" i="21"/>
  <c r="AL49" i="21"/>
  <c r="AK49" i="21"/>
  <c r="AJ49" i="21"/>
  <c r="AI49" i="21"/>
  <c r="AH49" i="21"/>
  <c r="AG49" i="21"/>
  <c r="AF49" i="21"/>
  <c r="AE49" i="21"/>
  <c r="AD49" i="21"/>
  <c r="AC49" i="21"/>
  <c r="AB49" i="21"/>
  <c r="AA49" i="21"/>
  <c r="Z49" i="21"/>
  <c r="Y49" i="21"/>
  <c r="X49" i="21"/>
  <c r="W49" i="21"/>
  <c r="V48" i="21"/>
  <c r="AP48" i="21"/>
  <c r="AO48" i="21"/>
  <c r="AN48" i="21"/>
  <c r="AM48" i="21"/>
  <c r="AL48" i="21"/>
  <c r="AK48" i="21"/>
  <c r="AJ48" i="21"/>
  <c r="AI48" i="21"/>
  <c r="AH48" i="21"/>
  <c r="AG48" i="21"/>
  <c r="AF48" i="21"/>
  <c r="AE48" i="21"/>
  <c r="AD48" i="21"/>
  <c r="AC48" i="21"/>
  <c r="AB48" i="21"/>
  <c r="AA48" i="21"/>
  <c r="Z48" i="21"/>
  <c r="Y48" i="21"/>
  <c r="X48" i="21"/>
  <c r="W48" i="21"/>
  <c r="V47" i="21"/>
  <c r="AP47" i="21"/>
  <c r="AO47" i="21"/>
  <c r="AN47" i="21"/>
  <c r="AM47" i="21"/>
  <c r="AL47" i="21"/>
  <c r="AK47" i="21"/>
  <c r="AJ47" i="21"/>
  <c r="AI47" i="21"/>
  <c r="AH47" i="21"/>
  <c r="AG47" i="21"/>
  <c r="AF47" i="21"/>
  <c r="AE47" i="21"/>
  <c r="AD47" i="21"/>
  <c r="AC47" i="21"/>
  <c r="AB47" i="21"/>
  <c r="AA47" i="21"/>
  <c r="Z47" i="21"/>
  <c r="Y47" i="21"/>
  <c r="X47" i="21"/>
  <c r="W47" i="21"/>
  <c r="V46" i="21"/>
  <c r="AP46" i="21"/>
  <c r="AO46" i="21"/>
  <c r="AN46" i="21"/>
  <c r="AM46" i="21"/>
  <c r="AL46" i="21"/>
  <c r="AK46" i="21"/>
  <c r="AJ46" i="21"/>
  <c r="AI46" i="21"/>
  <c r="AH46" i="21"/>
  <c r="AG46" i="21"/>
  <c r="AF46" i="21"/>
  <c r="AE46" i="21"/>
  <c r="AD46" i="21"/>
  <c r="AC46" i="21"/>
  <c r="AB46" i="21"/>
  <c r="AA46" i="21"/>
  <c r="Z46" i="21"/>
  <c r="Y46" i="21"/>
  <c r="X46" i="21"/>
  <c r="W46" i="21"/>
  <c r="V45" i="21"/>
  <c r="AP45" i="21"/>
  <c r="AO45" i="21"/>
  <c r="AN45" i="21"/>
  <c r="AM45" i="21"/>
  <c r="AL45" i="21"/>
  <c r="AK45" i="21"/>
  <c r="AJ45" i="21"/>
  <c r="AI45" i="21"/>
  <c r="AH45" i="21"/>
  <c r="AG45" i="21"/>
  <c r="AF45" i="21"/>
  <c r="AE45" i="21"/>
  <c r="AD45" i="21"/>
  <c r="AC45" i="21"/>
  <c r="AB45" i="21"/>
  <c r="AA45" i="21"/>
  <c r="Z45" i="21"/>
  <c r="Y45" i="21"/>
  <c r="X45" i="21"/>
  <c r="W45" i="21"/>
  <c r="V44" i="21"/>
  <c r="AP44" i="21"/>
  <c r="AO44" i="21"/>
  <c r="AN44" i="21"/>
  <c r="AM44" i="21"/>
  <c r="AL44" i="21"/>
  <c r="AK44" i="21"/>
  <c r="AJ44" i="21"/>
  <c r="AI44" i="21"/>
  <c r="AH44" i="21"/>
  <c r="AG44" i="21"/>
  <c r="AF44" i="21"/>
  <c r="AE44" i="21"/>
  <c r="AD44" i="21"/>
  <c r="AC44" i="21"/>
  <c r="AB44" i="21"/>
  <c r="AA44" i="21"/>
  <c r="Z44" i="21"/>
  <c r="Y44" i="21"/>
  <c r="X44" i="21"/>
  <c r="W44" i="21"/>
  <c r="V43" i="21"/>
  <c r="AP43" i="21"/>
  <c r="AO43" i="21"/>
  <c r="AN43" i="21"/>
  <c r="AM43" i="21"/>
  <c r="AL43" i="21"/>
  <c r="AK43" i="21"/>
  <c r="AJ43" i="21"/>
  <c r="AI43" i="21"/>
  <c r="AH43" i="21"/>
  <c r="AG43" i="21"/>
  <c r="AF43" i="21"/>
  <c r="AE43" i="21"/>
  <c r="AD43" i="21"/>
  <c r="AC43" i="21"/>
  <c r="AB43" i="21"/>
  <c r="AA43" i="21"/>
  <c r="Z43" i="21"/>
  <c r="Y43" i="21"/>
  <c r="X43" i="21"/>
  <c r="W43" i="21"/>
  <c r="V42" i="21"/>
  <c r="AP42" i="21"/>
  <c r="AO42" i="21"/>
  <c r="AN42" i="21"/>
  <c r="AM42" i="21"/>
  <c r="AL42" i="21"/>
  <c r="AK42" i="21"/>
  <c r="AJ42" i="21"/>
  <c r="AI42" i="21"/>
  <c r="AH42" i="21"/>
  <c r="AG42" i="21"/>
  <c r="AF42" i="21"/>
  <c r="AE42" i="21"/>
  <c r="AD42" i="21"/>
  <c r="AC42" i="21"/>
  <c r="AB42" i="21"/>
  <c r="AA42" i="21"/>
  <c r="Z42" i="21"/>
  <c r="Y42" i="21"/>
  <c r="X42" i="21"/>
  <c r="W42" i="21"/>
  <c r="V41" i="21"/>
  <c r="AP41" i="21"/>
  <c r="AO41" i="21"/>
  <c r="AN41" i="21"/>
  <c r="AM41" i="21"/>
  <c r="AL41" i="21"/>
  <c r="AK41" i="21"/>
  <c r="AJ41" i="21"/>
  <c r="AI41" i="21"/>
  <c r="AH41" i="21"/>
  <c r="AG41" i="21"/>
  <c r="AF41" i="21"/>
  <c r="AE41" i="21"/>
  <c r="AD41" i="21"/>
  <c r="AC41" i="21"/>
  <c r="AB41" i="21"/>
  <c r="AA41" i="21"/>
  <c r="Z41" i="21"/>
  <c r="Y41" i="21"/>
  <c r="X41" i="21"/>
  <c r="W41" i="21"/>
  <c r="V40" i="21"/>
  <c r="AP40" i="21"/>
  <c r="AO40" i="21"/>
  <c r="AN40" i="21"/>
  <c r="AM40" i="21"/>
  <c r="AL40" i="21"/>
  <c r="AK40" i="21"/>
  <c r="AJ40" i="21"/>
  <c r="AI40" i="21"/>
  <c r="AH40" i="21"/>
  <c r="AG40" i="21"/>
  <c r="AF40" i="21"/>
  <c r="AE40" i="21"/>
  <c r="AD40" i="21"/>
  <c r="AC40" i="21"/>
  <c r="AB40" i="21"/>
  <c r="AA40" i="21"/>
  <c r="Z40" i="21"/>
  <c r="Y40" i="21"/>
  <c r="X40" i="21"/>
  <c r="W40" i="21"/>
  <c r="V39" i="21"/>
  <c r="AP39" i="21"/>
  <c r="AO39" i="21"/>
  <c r="AN39" i="21"/>
  <c r="AM39" i="21"/>
  <c r="AL39" i="21"/>
  <c r="AK39" i="21"/>
  <c r="AJ39" i="21"/>
  <c r="AI39" i="21"/>
  <c r="AH39" i="21"/>
  <c r="AG39" i="21"/>
  <c r="AF39" i="21"/>
  <c r="AE39" i="21"/>
  <c r="AD39" i="21"/>
  <c r="AC39" i="21"/>
  <c r="AB39" i="21"/>
  <c r="AA39" i="21"/>
  <c r="Z39" i="21"/>
  <c r="Y39" i="21"/>
  <c r="X39" i="21"/>
  <c r="W39" i="21"/>
  <c r="V38" i="21"/>
  <c r="AP38" i="21"/>
  <c r="AO38" i="21"/>
  <c r="AN38" i="21"/>
  <c r="AM38" i="21"/>
  <c r="AL38" i="21"/>
  <c r="AK38" i="21"/>
  <c r="AJ38" i="21"/>
  <c r="AI38" i="21"/>
  <c r="AH38" i="21"/>
  <c r="AG38" i="21"/>
  <c r="AF38" i="21"/>
  <c r="AE38" i="21"/>
  <c r="AD38" i="21"/>
  <c r="AC38" i="21"/>
  <c r="AB38" i="21"/>
  <c r="AA38" i="21"/>
  <c r="Z38" i="21"/>
  <c r="Y38" i="21"/>
  <c r="X38" i="21"/>
  <c r="W38" i="21"/>
  <c r="V37" i="21"/>
  <c r="AP37" i="21"/>
  <c r="AO37" i="21"/>
  <c r="AN37" i="21"/>
  <c r="AM37" i="21"/>
  <c r="AL37" i="21"/>
  <c r="AK37" i="21"/>
  <c r="AJ37" i="21"/>
  <c r="AI37" i="21"/>
  <c r="AH37" i="21"/>
  <c r="AG37" i="21"/>
  <c r="AF37" i="21"/>
  <c r="AE37" i="21"/>
  <c r="AD37" i="21"/>
  <c r="AC37" i="21"/>
  <c r="AB37" i="21"/>
  <c r="AA37" i="21"/>
  <c r="Z37" i="21"/>
  <c r="Y37" i="21"/>
  <c r="X37" i="21"/>
  <c r="W37" i="21"/>
  <c r="V36" i="21"/>
  <c r="AP36" i="21"/>
  <c r="AO36" i="21"/>
  <c r="AN36" i="21"/>
  <c r="AM36" i="21"/>
  <c r="AL36" i="21"/>
  <c r="AK36" i="21"/>
  <c r="AJ36" i="21"/>
  <c r="AI36" i="21"/>
  <c r="AH36" i="21"/>
  <c r="AG36" i="21"/>
  <c r="AF36" i="21"/>
  <c r="AE36" i="21"/>
  <c r="AD36" i="21"/>
  <c r="AC36" i="21"/>
  <c r="AB36" i="21"/>
  <c r="AA36" i="21"/>
  <c r="Z36" i="21"/>
  <c r="Y36" i="21"/>
  <c r="X36" i="21"/>
  <c r="W36" i="21"/>
  <c r="V35" i="21"/>
  <c r="AP35" i="21"/>
  <c r="AO35" i="21"/>
  <c r="AN35" i="21"/>
  <c r="AM35" i="21"/>
  <c r="AL35" i="21"/>
  <c r="AK35" i="21"/>
  <c r="AJ35" i="21"/>
  <c r="AI35" i="21"/>
  <c r="AH35" i="21"/>
  <c r="AG35" i="21"/>
  <c r="AF35" i="21"/>
  <c r="AE35" i="21"/>
  <c r="AD35" i="21"/>
  <c r="AC35" i="21"/>
  <c r="AB35" i="21"/>
  <c r="AA35" i="21"/>
  <c r="Z35" i="21"/>
  <c r="Y35" i="21"/>
  <c r="X35" i="21"/>
  <c r="W35" i="21"/>
  <c r="V34" i="21"/>
  <c r="AP34" i="21"/>
  <c r="AO34" i="21"/>
  <c r="AN34" i="21"/>
  <c r="AM34" i="21"/>
  <c r="AL34" i="21"/>
  <c r="AK34" i="21"/>
  <c r="AJ34" i="21"/>
  <c r="AI34" i="21"/>
  <c r="AH34" i="21"/>
  <c r="AG34" i="21"/>
  <c r="AF34" i="21"/>
  <c r="AE34" i="21"/>
  <c r="AD34" i="21"/>
  <c r="AC34" i="21"/>
  <c r="AB34" i="21"/>
  <c r="AA34" i="21"/>
  <c r="Z34" i="21"/>
  <c r="Y34" i="21"/>
  <c r="X34" i="21"/>
  <c r="W34" i="21"/>
  <c r="V33" i="21"/>
  <c r="AP33" i="21"/>
  <c r="AO33" i="21"/>
  <c r="AN33" i="21"/>
  <c r="AM33" i="21"/>
  <c r="AL33" i="21"/>
  <c r="AK33" i="21"/>
  <c r="AJ33" i="21"/>
  <c r="AI33" i="21"/>
  <c r="AH33" i="21"/>
  <c r="AG33" i="21"/>
  <c r="AF33" i="21"/>
  <c r="AE33" i="21"/>
  <c r="AD33" i="21"/>
  <c r="AC33" i="21"/>
  <c r="AB33" i="21"/>
  <c r="AA33" i="21"/>
  <c r="Z33" i="21"/>
  <c r="Y33" i="21"/>
  <c r="X33" i="21"/>
  <c r="W33" i="21"/>
  <c r="V32" i="21"/>
  <c r="AP32" i="21"/>
  <c r="AO32" i="21"/>
  <c r="AN32" i="21"/>
  <c r="AM32" i="21"/>
  <c r="AL32" i="21"/>
  <c r="AK32" i="21"/>
  <c r="AJ32" i="21"/>
  <c r="AI32" i="21"/>
  <c r="AH32" i="21"/>
  <c r="AG32" i="21"/>
  <c r="AF32" i="21"/>
  <c r="AE32" i="21"/>
  <c r="AD32" i="21"/>
  <c r="AC32" i="21"/>
  <c r="AB32" i="21"/>
  <c r="AA32" i="21"/>
  <c r="Z32" i="21"/>
  <c r="Y32" i="21"/>
  <c r="X32" i="21"/>
  <c r="W32" i="21"/>
  <c r="V31" i="21"/>
  <c r="AP31" i="21"/>
  <c r="AO31" i="21"/>
  <c r="AN31" i="21"/>
  <c r="AM31" i="21"/>
  <c r="AL31" i="21"/>
  <c r="AK31" i="21"/>
  <c r="AJ31" i="21"/>
  <c r="AI31" i="21"/>
  <c r="AH31" i="21"/>
  <c r="AG31" i="21"/>
  <c r="AF31" i="21"/>
  <c r="AE31" i="21"/>
  <c r="AD31" i="21"/>
  <c r="AC31" i="21"/>
  <c r="AB31" i="21"/>
  <c r="AA31" i="21"/>
  <c r="Z31" i="21"/>
  <c r="Y31" i="21"/>
  <c r="X31" i="21"/>
  <c r="W31" i="21"/>
  <c r="V30" i="21"/>
  <c r="AP30" i="21"/>
  <c r="AO30" i="21"/>
  <c r="AN30" i="21"/>
  <c r="AM30" i="21"/>
  <c r="AL30" i="21"/>
  <c r="AK30" i="21"/>
  <c r="AJ30" i="21"/>
  <c r="AI30" i="21"/>
  <c r="AH30" i="21"/>
  <c r="AG30" i="21"/>
  <c r="AF30" i="21"/>
  <c r="AE30" i="21"/>
  <c r="AD30" i="21"/>
  <c r="AC30" i="21"/>
  <c r="AB30" i="21"/>
  <c r="AA30" i="21"/>
  <c r="Z30" i="21"/>
  <c r="Y30" i="21"/>
  <c r="X30" i="21"/>
  <c r="W30" i="21"/>
  <c r="V29" i="21"/>
  <c r="AP29" i="21"/>
  <c r="AO29" i="21"/>
  <c r="AN29" i="21"/>
  <c r="AM29" i="21"/>
  <c r="AL29" i="21"/>
  <c r="AK29" i="21"/>
  <c r="AJ29" i="21"/>
  <c r="AI29" i="21"/>
  <c r="AH29" i="21"/>
  <c r="AG29" i="21"/>
  <c r="AF29" i="21"/>
  <c r="AE29" i="21"/>
  <c r="AD29" i="21"/>
  <c r="AC29" i="21"/>
  <c r="AB29" i="21"/>
  <c r="AA29" i="21"/>
  <c r="Z29" i="21"/>
  <c r="Y29" i="21"/>
  <c r="X29" i="21"/>
  <c r="W29" i="21"/>
  <c r="V28" i="21"/>
  <c r="AP28" i="21"/>
  <c r="AO28" i="21"/>
  <c r="AN28" i="21"/>
  <c r="AM28" i="21"/>
  <c r="AL28" i="21"/>
  <c r="AK28" i="21"/>
  <c r="AJ28" i="21"/>
  <c r="AI28" i="21"/>
  <c r="AH28" i="21"/>
  <c r="AG28" i="21"/>
  <c r="AF28" i="21"/>
  <c r="AE28" i="21"/>
  <c r="AD28" i="21"/>
  <c r="AC28" i="21"/>
  <c r="AB28" i="21"/>
  <c r="AA28" i="21"/>
  <c r="Z28" i="21"/>
  <c r="Y28" i="21"/>
  <c r="X28" i="21"/>
  <c r="W28" i="21"/>
  <c r="V27" i="21"/>
  <c r="AP27" i="21"/>
  <c r="AO27" i="21"/>
  <c r="AN27" i="21"/>
  <c r="AM27" i="21"/>
  <c r="AL27" i="21"/>
  <c r="AK27" i="21"/>
  <c r="AJ27" i="21"/>
  <c r="AI27" i="21"/>
  <c r="AH27" i="21"/>
  <c r="AG27" i="21"/>
  <c r="AF27" i="21"/>
  <c r="AE27" i="21"/>
  <c r="AD27" i="21"/>
  <c r="AC27" i="21"/>
  <c r="AB27" i="21"/>
  <c r="AA27" i="21"/>
  <c r="Z27" i="21"/>
  <c r="Y27" i="21"/>
  <c r="X27" i="21"/>
  <c r="W27" i="21"/>
  <c r="V26" i="21"/>
  <c r="AP26" i="21"/>
  <c r="AO26" i="21"/>
  <c r="AN26" i="21"/>
  <c r="AM26" i="21"/>
  <c r="AL26" i="21"/>
  <c r="AK26" i="21"/>
  <c r="AJ26" i="21"/>
  <c r="AI26" i="21"/>
  <c r="AH26" i="21"/>
  <c r="AG26" i="21"/>
  <c r="AF26" i="21"/>
  <c r="AE26" i="21"/>
  <c r="AD26" i="21"/>
  <c r="AC26" i="21"/>
  <c r="AB26" i="21"/>
  <c r="AA26" i="21"/>
  <c r="Z26" i="21"/>
  <c r="Y26" i="21"/>
  <c r="X26" i="21"/>
  <c r="W26" i="21"/>
  <c r="V25" i="21"/>
  <c r="AP25" i="21"/>
  <c r="AO25" i="21"/>
  <c r="AN25" i="21"/>
  <c r="AM25" i="21"/>
  <c r="AL25" i="21"/>
  <c r="AK25" i="21"/>
  <c r="AJ25" i="21"/>
  <c r="AI25" i="21"/>
  <c r="AH25" i="21"/>
  <c r="AG25" i="21"/>
  <c r="AF25" i="21"/>
  <c r="AE25" i="21"/>
  <c r="AD25" i="21"/>
  <c r="AC25" i="21"/>
  <c r="AB25" i="21"/>
  <c r="AA25" i="21"/>
  <c r="Z25" i="21"/>
  <c r="Y25" i="21"/>
  <c r="X25" i="21"/>
  <c r="W25" i="21"/>
  <c r="V24" i="21"/>
  <c r="AP24" i="21"/>
  <c r="AO24" i="21"/>
  <c r="AN24" i="21"/>
  <c r="AM24" i="21"/>
  <c r="AL24" i="21"/>
  <c r="AK24" i="21"/>
  <c r="AJ24" i="21"/>
  <c r="AI24" i="21"/>
  <c r="AH24" i="21"/>
  <c r="AG24" i="21"/>
  <c r="AF24" i="21"/>
  <c r="AE24" i="21"/>
  <c r="AD24" i="21"/>
  <c r="AC24" i="21"/>
  <c r="AB24" i="21"/>
  <c r="AA24" i="21"/>
  <c r="Z24" i="21"/>
  <c r="Y24" i="21"/>
  <c r="X24" i="21"/>
  <c r="W24" i="21"/>
  <c r="V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2" i="21"/>
  <c r="AP22" i="21"/>
  <c r="AO22" i="21"/>
  <c r="AN22" i="21"/>
  <c r="AM22" i="21"/>
  <c r="AL22" i="21"/>
  <c r="AK22" i="21"/>
  <c r="AJ22" i="21"/>
  <c r="AI22" i="21"/>
  <c r="AH22" i="21"/>
  <c r="AG22" i="21"/>
  <c r="AF22" i="21"/>
  <c r="AE22" i="21"/>
  <c r="AD22" i="21"/>
  <c r="AC22" i="21"/>
  <c r="AB22" i="21"/>
  <c r="AA22" i="21"/>
  <c r="Z22" i="21"/>
  <c r="Y22" i="21"/>
  <c r="X22" i="21"/>
  <c r="W22" i="21"/>
  <c r="V21" i="21"/>
  <c r="AP21" i="21"/>
  <c r="AO21" i="21"/>
  <c r="AN21" i="21"/>
  <c r="AM21" i="21"/>
  <c r="AL21" i="21"/>
  <c r="AK21" i="21"/>
  <c r="AJ21" i="21"/>
  <c r="AI21" i="21"/>
  <c r="AH21" i="21"/>
  <c r="AG21" i="21"/>
  <c r="AF21" i="21"/>
  <c r="AE21" i="21"/>
  <c r="AD21" i="21"/>
  <c r="AC21" i="21"/>
  <c r="AB21" i="21"/>
  <c r="AA21" i="21"/>
  <c r="Z21" i="21"/>
  <c r="Y21" i="21"/>
  <c r="X21" i="21"/>
  <c r="W21" i="21"/>
  <c r="V20" i="21"/>
  <c r="AP20" i="21"/>
  <c r="AO20" i="21"/>
  <c r="AN20" i="21"/>
  <c r="AM20" i="21"/>
  <c r="AL20" i="21"/>
  <c r="AK20" i="21"/>
  <c r="AJ20" i="21"/>
  <c r="AI20" i="21"/>
  <c r="AH20" i="21"/>
  <c r="AG20" i="21"/>
  <c r="AF20" i="21"/>
  <c r="AE20" i="21"/>
  <c r="AD20" i="21"/>
  <c r="AC20" i="21"/>
  <c r="AB20" i="21"/>
  <c r="AA20" i="21"/>
  <c r="Z20" i="21"/>
  <c r="Y20" i="21"/>
  <c r="X20" i="21"/>
  <c r="W20" i="21"/>
  <c r="V19" i="21"/>
  <c r="AP19" i="21"/>
  <c r="AO19" i="21"/>
  <c r="AN19" i="21"/>
  <c r="AM19" i="21"/>
  <c r="AL19" i="21"/>
  <c r="AK19" i="21"/>
  <c r="AJ19" i="21"/>
  <c r="AI19" i="21"/>
  <c r="AH19" i="21"/>
  <c r="AG19" i="21"/>
  <c r="AF19" i="21"/>
  <c r="AE19" i="21"/>
  <c r="AD19" i="21"/>
  <c r="AC19" i="21"/>
  <c r="AB19" i="21"/>
  <c r="AA19" i="21"/>
  <c r="Z19" i="21"/>
  <c r="Y19" i="21"/>
  <c r="X19" i="21"/>
  <c r="W19" i="21"/>
  <c r="V18" i="21"/>
  <c r="AP18" i="21"/>
  <c r="AO18" i="21"/>
  <c r="AN18" i="21"/>
  <c r="AM18" i="21"/>
  <c r="AL18" i="21"/>
  <c r="AK18" i="21"/>
  <c r="AJ18" i="21"/>
  <c r="AI18" i="21"/>
  <c r="AH18" i="21"/>
  <c r="AG18" i="21"/>
  <c r="AF18" i="21"/>
  <c r="AE18" i="21"/>
  <c r="AD18" i="21"/>
  <c r="AC18" i="21"/>
  <c r="AB18" i="21"/>
  <c r="AA18" i="21"/>
  <c r="Z18" i="21"/>
  <c r="Y18" i="21"/>
  <c r="X18" i="21"/>
  <c r="W18" i="21"/>
  <c r="V17" i="21"/>
  <c r="AP17" i="21"/>
  <c r="AO17" i="21"/>
  <c r="AN17" i="21"/>
  <c r="AM17" i="21"/>
  <c r="AL17" i="21"/>
  <c r="AK17" i="21"/>
  <c r="AJ17" i="21"/>
  <c r="AI17" i="21"/>
  <c r="AH17" i="21"/>
  <c r="AG17" i="21"/>
  <c r="AF17" i="21"/>
  <c r="AE17" i="21"/>
  <c r="AD17" i="21"/>
  <c r="AC17" i="21"/>
  <c r="AB17" i="21"/>
  <c r="AA17" i="21"/>
  <c r="Z17" i="21"/>
  <c r="Y17" i="21"/>
  <c r="X17" i="21"/>
  <c r="W17" i="21"/>
  <c r="V16" i="21"/>
  <c r="AP16" i="21"/>
  <c r="AO16" i="21"/>
  <c r="AN16" i="21"/>
  <c r="AM16" i="21"/>
  <c r="AL16" i="21"/>
  <c r="AK16" i="21"/>
  <c r="AJ16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5" i="21"/>
  <c r="AP15" i="21"/>
  <c r="AO15" i="21"/>
  <c r="AN15" i="21"/>
  <c r="AM15" i="21"/>
  <c r="AL15" i="21"/>
  <c r="AK15" i="21"/>
  <c r="AJ15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4" i="21"/>
  <c r="AP14" i="21"/>
  <c r="AO14" i="21"/>
  <c r="AN14" i="21"/>
  <c r="AM14" i="21"/>
  <c r="AL14" i="21"/>
  <c r="AK14" i="21"/>
  <c r="AJ14" i="21"/>
  <c r="AI14" i="21"/>
  <c r="AH14" i="21"/>
  <c r="AG14" i="21"/>
  <c r="AF14" i="21"/>
  <c r="AE14" i="21"/>
  <c r="AD14" i="21"/>
  <c r="AC14" i="21"/>
  <c r="AB14" i="21"/>
  <c r="AA14" i="21"/>
  <c r="Z14" i="21"/>
  <c r="Y14" i="21"/>
  <c r="X14" i="21"/>
  <c r="W14" i="21"/>
  <c r="V13" i="21"/>
  <c r="AP13" i="21"/>
  <c r="AO13" i="21"/>
  <c r="AN13" i="21"/>
  <c r="AM13" i="21"/>
  <c r="AL13" i="21"/>
  <c r="AK13" i="21"/>
  <c r="AJ13" i="21"/>
  <c r="AI13" i="21"/>
  <c r="AH13" i="21"/>
  <c r="AG13" i="21"/>
  <c r="AF13" i="21"/>
  <c r="AE13" i="21"/>
  <c r="AD13" i="21"/>
  <c r="AC13" i="21"/>
  <c r="AB13" i="21"/>
  <c r="AA13" i="21"/>
  <c r="Z13" i="21"/>
  <c r="Y13" i="21"/>
  <c r="X13" i="21"/>
  <c r="W13" i="21"/>
  <c r="V12" i="2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AB11" i="21"/>
  <c r="AA11" i="21"/>
  <c r="Z11" i="21"/>
  <c r="Y11" i="21"/>
  <c r="X11" i="21"/>
  <c r="W11" i="21"/>
  <c r="V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AD10" i="21"/>
  <c r="AC10" i="21"/>
  <c r="AB10" i="21"/>
  <c r="AA10" i="21"/>
  <c r="Z10" i="21"/>
  <c r="Y10" i="21"/>
  <c r="X10" i="21"/>
  <c r="W10" i="21"/>
  <c r="V9" i="21"/>
  <c r="AP9" i="21"/>
  <c r="AO9" i="21"/>
  <c r="AN9" i="21"/>
  <c r="AM9" i="21"/>
  <c r="AL9" i="21"/>
  <c r="AK9" i="21"/>
  <c r="AJ9" i="21"/>
  <c r="AI9" i="21"/>
  <c r="AH9" i="21"/>
  <c r="AG9" i="21"/>
  <c r="AF9" i="21"/>
  <c r="AE9" i="21"/>
  <c r="AD9" i="21"/>
  <c r="AC9" i="21"/>
  <c r="AB9" i="21"/>
  <c r="AA9" i="21"/>
  <c r="Z9" i="21"/>
  <c r="Y9" i="21"/>
  <c r="X9" i="21"/>
  <c r="W9" i="21"/>
  <c r="V8" i="21"/>
  <c r="AP8" i="21"/>
  <c r="AO8" i="21"/>
  <c r="AN8" i="21"/>
  <c r="AM8" i="21"/>
  <c r="AL8" i="21"/>
  <c r="AK8" i="21"/>
  <c r="AJ8" i="21"/>
  <c r="AI8" i="21"/>
  <c r="AH8" i="21"/>
  <c r="AG8" i="21"/>
  <c r="AF8" i="21"/>
  <c r="AE8" i="21"/>
  <c r="AD8" i="21"/>
  <c r="AC8" i="21"/>
  <c r="AB8" i="21"/>
  <c r="AA8" i="21"/>
  <c r="Z8" i="21"/>
  <c r="Y8" i="21"/>
  <c r="X8" i="21"/>
  <c r="W8" i="21"/>
  <c r="V7" i="21"/>
  <c r="AP7" i="21"/>
  <c r="AO7" i="21"/>
  <c r="AN7" i="21"/>
  <c r="AM7" i="21"/>
  <c r="AL7" i="21"/>
  <c r="AK7" i="21"/>
  <c r="AJ7" i="21"/>
  <c r="AI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6" i="21"/>
  <c r="AP6" i="21"/>
  <c r="AO6" i="21"/>
  <c r="AN6" i="21"/>
  <c r="AM6" i="21"/>
  <c r="AL6" i="21"/>
  <c r="AK6" i="21"/>
  <c r="AJ6" i="21"/>
  <c r="AI6" i="21"/>
  <c r="AH6" i="21"/>
  <c r="AG6" i="21"/>
  <c r="AF6" i="21"/>
  <c r="AE6" i="21"/>
  <c r="AD6" i="21"/>
  <c r="AC6" i="21"/>
  <c r="AB6" i="21"/>
  <c r="AA6" i="21"/>
  <c r="Z6" i="21"/>
  <c r="Y6" i="21"/>
  <c r="X6" i="21"/>
  <c r="W6" i="21"/>
  <c r="V5" i="21"/>
  <c r="AP5" i="21"/>
  <c r="AO5" i="21"/>
  <c r="AN5" i="21"/>
  <c r="AM5" i="21"/>
  <c r="AL5" i="21"/>
  <c r="AK5" i="21"/>
  <c r="AJ5" i="21"/>
  <c r="AI5" i="21"/>
  <c r="AH5" i="21"/>
  <c r="AG5" i="21"/>
  <c r="AF5" i="21"/>
  <c r="AE5" i="21"/>
  <c r="AD5" i="21"/>
  <c r="AC5" i="21"/>
  <c r="AB5" i="21"/>
  <c r="AA5" i="21"/>
  <c r="Z5" i="21"/>
  <c r="Y5" i="21"/>
  <c r="X5" i="21"/>
  <c r="W5" i="21"/>
  <c r="V4" i="21"/>
  <c r="AP4" i="21"/>
  <c r="AO4" i="21"/>
  <c r="AN4" i="21"/>
  <c r="AM4" i="21"/>
  <c r="AL4" i="21"/>
  <c r="AK4" i="21"/>
  <c r="AJ4" i="21"/>
  <c r="AI4" i="21"/>
  <c r="AH4" i="21"/>
  <c r="AG4" i="21"/>
  <c r="AF4" i="21"/>
  <c r="AE4" i="21"/>
  <c r="AD4" i="21"/>
  <c r="AC4" i="21"/>
  <c r="AB4" i="21"/>
  <c r="AA4" i="21"/>
  <c r="Z4" i="21"/>
  <c r="Y4" i="21"/>
  <c r="X4" i="21"/>
  <c r="W4" i="21"/>
  <c r="V3" i="21"/>
  <c r="AP3" i="21"/>
  <c r="AO3" i="21"/>
  <c r="AN3" i="21"/>
  <c r="AM3" i="21"/>
  <c r="AL3" i="21"/>
  <c r="AK3" i="21"/>
  <c r="AJ3" i="21"/>
  <c r="AI3" i="21"/>
  <c r="AH3" i="21"/>
  <c r="AG3" i="21"/>
  <c r="AF3" i="21"/>
  <c r="AE3" i="21"/>
  <c r="AD3" i="21"/>
  <c r="AC3" i="21"/>
  <c r="AB3" i="21"/>
  <c r="AA3" i="21"/>
  <c r="Z3" i="21"/>
  <c r="Y3" i="21"/>
  <c r="X3" i="21"/>
  <c r="W3" i="21"/>
  <c r="V2" i="21"/>
  <c r="AP2" i="21"/>
  <c r="AO2" i="21"/>
  <c r="AN2" i="21"/>
  <c r="AM2" i="21"/>
  <c r="AL2" i="21"/>
  <c r="AK2" i="21"/>
  <c r="AJ2" i="21"/>
  <c r="AI2" i="21"/>
  <c r="AH2" i="21"/>
  <c r="AG2" i="21"/>
  <c r="AF2" i="21"/>
  <c r="AE2" i="21"/>
  <c r="AD2" i="21"/>
  <c r="AC2" i="21"/>
  <c r="AB2" i="21"/>
  <c r="AA2" i="21"/>
  <c r="Z2" i="21"/>
  <c r="Y2" i="21"/>
  <c r="X2" i="21"/>
  <c r="W2" i="21"/>
  <c r="V3" i="19"/>
  <c r="AP3" i="19"/>
  <c r="W3" i="19"/>
  <c r="X3" i="19"/>
  <c r="Y3" i="19"/>
  <c r="Z3" i="19"/>
  <c r="AA3" i="19"/>
  <c r="AB3" i="19"/>
  <c r="AC3" i="19"/>
  <c r="AD3" i="19"/>
  <c r="AE3" i="19"/>
  <c r="AF3" i="19"/>
  <c r="AG3" i="19"/>
  <c r="AH3" i="19"/>
  <c r="AI3" i="19"/>
  <c r="AJ3" i="19"/>
  <c r="AK3" i="19"/>
  <c r="AL3" i="19"/>
  <c r="AM3" i="19"/>
  <c r="AN3" i="19"/>
  <c r="AO3" i="19"/>
  <c r="V4" i="19"/>
  <c r="AP4" i="19"/>
  <c r="W4" i="19"/>
  <c r="X4" i="19"/>
  <c r="Y4" i="19"/>
  <c r="Z4" i="19"/>
  <c r="AA4" i="19"/>
  <c r="AB4" i="19"/>
  <c r="AC4" i="19"/>
  <c r="AD4" i="19"/>
  <c r="AE4" i="19"/>
  <c r="AF4" i="19"/>
  <c r="AG4" i="19"/>
  <c r="AH4" i="19"/>
  <c r="AI4" i="19"/>
  <c r="AJ4" i="19"/>
  <c r="AK4" i="19"/>
  <c r="AL4" i="19"/>
  <c r="AM4" i="19"/>
  <c r="AN4" i="19"/>
  <c r="AO4" i="19"/>
  <c r="V5" i="19"/>
  <c r="AP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AO5" i="19"/>
  <c r="V6" i="19"/>
  <c r="AP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AN6" i="19"/>
  <c r="AO6" i="19"/>
  <c r="V7" i="19"/>
  <c r="AP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V8" i="19"/>
  <c r="AP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V9" i="19"/>
  <c r="AP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V10" i="19"/>
  <c r="AP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V11" i="19"/>
  <c r="AP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V12" i="19"/>
  <c r="AP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V13" i="19"/>
  <c r="AP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V14" i="19"/>
  <c r="AP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V15" i="19"/>
  <c r="AP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V16" i="19"/>
  <c r="AP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V17" i="19"/>
  <c r="AP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AN17" i="19"/>
  <c r="AO17" i="19"/>
  <c r="V18" i="19"/>
  <c r="AP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V19" i="19"/>
  <c r="AP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V20" i="19"/>
  <c r="AP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AI20" i="19"/>
  <c r="AJ20" i="19"/>
  <c r="AK20" i="19"/>
  <c r="AL20" i="19"/>
  <c r="AM20" i="19"/>
  <c r="AN20" i="19"/>
  <c r="AO20" i="19"/>
  <c r="V21" i="19"/>
  <c r="AP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V22" i="19"/>
  <c r="AP22" i="19"/>
  <c r="W22" i="19"/>
  <c r="X22" i="19"/>
  <c r="Y22" i="19"/>
  <c r="Z22" i="19"/>
  <c r="AA22" i="19"/>
  <c r="AB22" i="19"/>
  <c r="AC22" i="19"/>
  <c r="AD22" i="19"/>
  <c r="AE22" i="19"/>
  <c r="AF22" i="19"/>
  <c r="AG22" i="19"/>
  <c r="AH22" i="19"/>
  <c r="AI22" i="19"/>
  <c r="AJ22" i="19"/>
  <c r="AK22" i="19"/>
  <c r="AL22" i="19"/>
  <c r="AM22" i="19"/>
  <c r="AN22" i="19"/>
  <c r="AO22" i="19"/>
  <c r="V23" i="19"/>
  <c r="AP23" i="19"/>
  <c r="W23" i="19"/>
  <c r="X23" i="19"/>
  <c r="Y23" i="19"/>
  <c r="Z23" i="19"/>
  <c r="AA23" i="19"/>
  <c r="AB23" i="19"/>
  <c r="AC23" i="19"/>
  <c r="AD23" i="19"/>
  <c r="AE23" i="19"/>
  <c r="AF23" i="19"/>
  <c r="AG23" i="19"/>
  <c r="AH23" i="19"/>
  <c r="AI23" i="19"/>
  <c r="AJ23" i="19"/>
  <c r="AK23" i="19"/>
  <c r="AL23" i="19"/>
  <c r="AM23" i="19"/>
  <c r="AN23" i="19"/>
  <c r="AO23" i="19"/>
  <c r="V24" i="19"/>
  <c r="AP24" i="19"/>
  <c r="W24" i="19"/>
  <c r="X24" i="19"/>
  <c r="Y24" i="19"/>
  <c r="Z24" i="19"/>
  <c r="AA24" i="19"/>
  <c r="AB24" i="19"/>
  <c r="AC24" i="19"/>
  <c r="AD24" i="19"/>
  <c r="AE24" i="19"/>
  <c r="AF24" i="19"/>
  <c r="AG24" i="19"/>
  <c r="AH24" i="19"/>
  <c r="AI24" i="19"/>
  <c r="AJ24" i="19"/>
  <c r="AK24" i="19"/>
  <c r="AL24" i="19"/>
  <c r="AM24" i="19"/>
  <c r="AN24" i="19"/>
  <c r="AO24" i="19"/>
  <c r="V25" i="19"/>
  <c r="AP25" i="19"/>
  <c r="W25" i="19"/>
  <c r="X25" i="19"/>
  <c r="Y25" i="19"/>
  <c r="Z25" i="19"/>
  <c r="AA25" i="19"/>
  <c r="AB25" i="19"/>
  <c r="AC25" i="19"/>
  <c r="AD25" i="19"/>
  <c r="AE25" i="19"/>
  <c r="AF25" i="19"/>
  <c r="AG25" i="19"/>
  <c r="AH25" i="19"/>
  <c r="AI25" i="19"/>
  <c r="AJ25" i="19"/>
  <c r="AK25" i="19"/>
  <c r="AL25" i="19"/>
  <c r="AM25" i="19"/>
  <c r="AN25" i="19"/>
  <c r="AO25" i="19"/>
  <c r="V26" i="19"/>
  <c r="AP26" i="19"/>
  <c r="W26" i="19"/>
  <c r="X26" i="19"/>
  <c r="Y26" i="19"/>
  <c r="Z26" i="19"/>
  <c r="AA26" i="19"/>
  <c r="AB26" i="19"/>
  <c r="AC26" i="19"/>
  <c r="AD26" i="19"/>
  <c r="AE26" i="19"/>
  <c r="AF26" i="19"/>
  <c r="AG26" i="19"/>
  <c r="AH26" i="19"/>
  <c r="AI26" i="19"/>
  <c r="AJ26" i="19"/>
  <c r="AK26" i="19"/>
  <c r="AL26" i="19"/>
  <c r="AM26" i="19"/>
  <c r="AN26" i="19"/>
  <c r="AO26" i="19"/>
  <c r="V27" i="19"/>
  <c r="AP27" i="19"/>
  <c r="W27" i="19"/>
  <c r="X27" i="19"/>
  <c r="Y27" i="19"/>
  <c r="Z27" i="19"/>
  <c r="AA27" i="19"/>
  <c r="AB27" i="19"/>
  <c r="AC27" i="19"/>
  <c r="AD27" i="19"/>
  <c r="AE27" i="19"/>
  <c r="AF27" i="19"/>
  <c r="AG27" i="19"/>
  <c r="AH27" i="19"/>
  <c r="AI27" i="19"/>
  <c r="AJ27" i="19"/>
  <c r="AK27" i="19"/>
  <c r="AL27" i="19"/>
  <c r="AM27" i="19"/>
  <c r="AN27" i="19"/>
  <c r="AO27" i="19"/>
  <c r="V28" i="19"/>
  <c r="AP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V29" i="19"/>
  <c r="AP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AN29" i="19"/>
  <c r="AO29" i="19"/>
  <c r="V30" i="19"/>
  <c r="AP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AN30" i="19"/>
  <c r="AO30" i="19"/>
  <c r="V31" i="19"/>
  <c r="AP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AN31" i="19"/>
  <c r="AO31" i="19"/>
  <c r="V32" i="19"/>
  <c r="AP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AN32" i="19"/>
  <c r="AO32" i="19"/>
  <c r="V33" i="19"/>
  <c r="AP33" i="19"/>
  <c r="W33" i="19"/>
  <c r="X33" i="19"/>
  <c r="Y33" i="19"/>
  <c r="Z33" i="19"/>
  <c r="AA33" i="19"/>
  <c r="AB33" i="19"/>
  <c r="AC33" i="19"/>
  <c r="AD33" i="19"/>
  <c r="AE33" i="19"/>
  <c r="AF33" i="19"/>
  <c r="AG33" i="19"/>
  <c r="AH33" i="19"/>
  <c r="AI33" i="19"/>
  <c r="AJ33" i="19"/>
  <c r="AK33" i="19"/>
  <c r="AL33" i="19"/>
  <c r="AM33" i="19"/>
  <c r="AN33" i="19"/>
  <c r="AO33" i="19"/>
  <c r="V34" i="19"/>
  <c r="AP34" i="19"/>
  <c r="W34" i="19"/>
  <c r="X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AN34" i="19"/>
  <c r="AO34" i="19"/>
  <c r="V35" i="19"/>
  <c r="AP35" i="19"/>
  <c r="W35" i="19"/>
  <c r="X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M35" i="19"/>
  <c r="AN35" i="19"/>
  <c r="AO35" i="19"/>
  <c r="V36" i="19"/>
  <c r="AP36" i="19"/>
  <c r="W36" i="19"/>
  <c r="X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AN36" i="19"/>
  <c r="AO36" i="19"/>
  <c r="V37" i="19"/>
  <c r="AP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V38" i="19"/>
  <c r="AP38" i="19"/>
  <c r="W38" i="19"/>
  <c r="X38" i="19"/>
  <c r="Y38" i="19"/>
  <c r="Z38" i="19"/>
  <c r="AA38" i="19"/>
  <c r="AB38" i="19"/>
  <c r="AC38" i="19"/>
  <c r="AD38" i="19"/>
  <c r="AE38" i="19"/>
  <c r="AF38" i="19"/>
  <c r="AG38" i="19"/>
  <c r="AH38" i="19"/>
  <c r="AI38" i="19"/>
  <c r="AJ38" i="19"/>
  <c r="AK38" i="19"/>
  <c r="AL38" i="19"/>
  <c r="AM38" i="19"/>
  <c r="AN38" i="19"/>
  <c r="AO38" i="19"/>
  <c r="V39" i="19"/>
  <c r="AP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V40" i="19"/>
  <c r="AP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AN40" i="19"/>
  <c r="AO40" i="19"/>
  <c r="V41" i="19"/>
  <c r="AP41" i="19"/>
  <c r="W41" i="19"/>
  <c r="X41" i="19"/>
  <c r="Y41" i="19"/>
  <c r="Z41" i="19"/>
  <c r="AA41" i="19"/>
  <c r="AB41" i="19"/>
  <c r="AC41" i="19"/>
  <c r="AD41" i="19"/>
  <c r="AE41" i="19"/>
  <c r="AF41" i="19"/>
  <c r="AG41" i="19"/>
  <c r="AH41" i="19"/>
  <c r="AI41" i="19"/>
  <c r="AJ41" i="19"/>
  <c r="AK41" i="19"/>
  <c r="AL41" i="19"/>
  <c r="AM41" i="19"/>
  <c r="AN41" i="19"/>
  <c r="AO41" i="19"/>
  <c r="V42" i="19"/>
  <c r="AP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AN42" i="19"/>
  <c r="AO42" i="19"/>
  <c r="V43" i="19"/>
  <c r="AP43" i="19"/>
  <c r="W43" i="19"/>
  <c r="X43" i="19"/>
  <c r="Y43" i="19"/>
  <c r="Z43" i="19"/>
  <c r="AA43" i="19"/>
  <c r="AB43" i="19"/>
  <c r="AC43" i="19"/>
  <c r="AD43" i="19"/>
  <c r="AE43" i="19"/>
  <c r="AF43" i="19"/>
  <c r="AG43" i="19"/>
  <c r="AH43" i="19"/>
  <c r="AI43" i="19"/>
  <c r="AJ43" i="19"/>
  <c r="AK43" i="19"/>
  <c r="AL43" i="19"/>
  <c r="AM43" i="19"/>
  <c r="AN43" i="19"/>
  <c r="AO43" i="19"/>
  <c r="V44" i="19"/>
  <c r="AP44" i="19"/>
  <c r="W44" i="19"/>
  <c r="X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AN44" i="19"/>
  <c r="AO44" i="19"/>
  <c r="V45" i="19"/>
  <c r="AP45" i="19"/>
  <c r="W45" i="19"/>
  <c r="X45" i="19"/>
  <c r="Y45" i="19"/>
  <c r="Z45" i="19"/>
  <c r="AA45" i="19"/>
  <c r="AB45" i="19"/>
  <c r="AC45" i="19"/>
  <c r="AD45" i="19"/>
  <c r="AE45" i="19"/>
  <c r="AF45" i="19"/>
  <c r="AG45" i="19"/>
  <c r="AH45" i="19"/>
  <c r="AI45" i="19"/>
  <c r="AJ45" i="19"/>
  <c r="AK45" i="19"/>
  <c r="AL45" i="19"/>
  <c r="AM45" i="19"/>
  <c r="AN45" i="19"/>
  <c r="AO45" i="19"/>
  <c r="V46" i="19"/>
  <c r="AP46" i="19"/>
  <c r="W46" i="19"/>
  <c r="X46" i="19"/>
  <c r="Y46" i="19"/>
  <c r="Z46" i="19"/>
  <c r="AA46" i="19"/>
  <c r="AB46" i="19"/>
  <c r="AC46" i="19"/>
  <c r="AD46" i="19"/>
  <c r="AE46" i="19"/>
  <c r="AF46" i="19"/>
  <c r="AG46" i="19"/>
  <c r="AH46" i="19"/>
  <c r="AI46" i="19"/>
  <c r="AJ46" i="19"/>
  <c r="AK46" i="19"/>
  <c r="AL46" i="19"/>
  <c r="AM46" i="19"/>
  <c r="AN46" i="19"/>
  <c r="AO46" i="19"/>
  <c r="V47" i="19"/>
  <c r="AP47" i="19"/>
  <c r="W47" i="19"/>
  <c r="X47" i="19"/>
  <c r="Y47" i="19"/>
  <c r="Z47" i="19"/>
  <c r="AA47" i="19"/>
  <c r="AB47" i="19"/>
  <c r="AC47" i="19"/>
  <c r="AD47" i="19"/>
  <c r="AE47" i="19"/>
  <c r="AF47" i="19"/>
  <c r="AG47" i="19"/>
  <c r="AH47" i="19"/>
  <c r="AI47" i="19"/>
  <c r="AJ47" i="19"/>
  <c r="AK47" i="19"/>
  <c r="AL47" i="19"/>
  <c r="AM47" i="19"/>
  <c r="AN47" i="19"/>
  <c r="AO47" i="19"/>
  <c r="V48" i="19"/>
  <c r="AP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V49" i="19"/>
  <c r="AP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V50" i="19"/>
  <c r="AP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V51" i="19"/>
  <c r="AP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V52" i="19"/>
  <c r="AP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V53" i="19"/>
  <c r="AP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V54" i="19"/>
  <c r="AP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V55" i="19"/>
  <c r="AP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V56" i="19"/>
  <c r="AP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V57" i="19"/>
  <c r="AP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V58" i="19"/>
  <c r="AP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V59" i="19"/>
  <c r="AP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V60" i="19"/>
  <c r="AP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V61" i="19"/>
  <c r="AP61" i="19"/>
  <c r="W61" i="19"/>
  <c r="X61" i="19"/>
  <c r="Y61" i="19"/>
  <c r="Z61" i="19"/>
  <c r="AA61" i="19"/>
  <c r="AB61" i="19"/>
  <c r="AC61" i="19"/>
  <c r="AD61" i="19"/>
  <c r="AE61" i="19"/>
  <c r="AF61" i="19"/>
  <c r="AG61" i="19"/>
  <c r="AH61" i="19"/>
  <c r="AI61" i="19"/>
  <c r="AJ61" i="19"/>
  <c r="AK61" i="19"/>
  <c r="AL61" i="19"/>
  <c r="AM61" i="19"/>
  <c r="AN61" i="19"/>
  <c r="AO61" i="19"/>
  <c r="V62" i="19"/>
  <c r="AP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V63" i="19"/>
  <c r="AP63" i="19"/>
  <c r="W63" i="19"/>
  <c r="X63" i="19"/>
  <c r="Y63" i="19"/>
  <c r="Z63" i="19"/>
  <c r="AA63" i="19"/>
  <c r="AB63" i="19"/>
  <c r="AC63" i="19"/>
  <c r="AD63" i="19"/>
  <c r="AE63" i="19"/>
  <c r="AF63" i="19"/>
  <c r="AG63" i="19"/>
  <c r="AH63" i="19"/>
  <c r="AI63" i="19"/>
  <c r="AJ63" i="19"/>
  <c r="AK63" i="19"/>
  <c r="AL63" i="19"/>
  <c r="AM63" i="19"/>
  <c r="AN63" i="19"/>
  <c r="AO63" i="19"/>
  <c r="V64" i="19"/>
  <c r="AP64" i="19"/>
  <c r="W64" i="19"/>
  <c r="X64" i="19"/>
  <c r="Y64" i="19"/>
  <c r="Z64" i="19"/>
  <c r="AA64" i="19"/>
  <c r="AB64" i="19"/>
  <c r="AC64" i="19"/>
  <c r="AD64" i="19"/>
  <c r="AE64" i="19"/>
  <c r="AF64" i="19"/>
  <c r="AG64" i="19"/>
  <c r="AH64" i="19"/>
  <c r="AI64" i="19"/>
  <c r="AJ64" i="19"/>
  <c r="AK64" i="19"/>
  <c r="AL64" i="19"/>
  <c r="AM64" i="19"/>
  <c r="AN64" i="19"/>
  <c r="AO64" i="19"/>
  <c r="V65" i="19"/>
  <c r="AP65" i="19"/>
  <c r="W65" i="19"/>
  <c r="X65" i="19"/>
  <c r="Y65" i="19"/>
  <c r="Z65" i="19"/>
  <c r="AA65" i="19"/>
  <c r="AB65" i="19"/>
  <c r="AC65" i="19"/>
  <c r="AD65" i="19"/>
  <c r="AE65" i="19"/>
  <c r="AF65" i="19"/>
  <c r="AG65" i="19"/>
  <c r="AH65" i="19"/>
  <c r="AI65" i="19"/>
  <c r="AJ65" i="19"/>
  <c r="AK65" i="19"/>
  <c r="AL65" i="19"/>
  <c r="AM65" i="19"/>
  <c r="AN65" i="19"/>
  <c r="AO65" i="19"/>
  <c r="V66" i="19"/>
  <c r="AP66" i="19"/>
  <c r="W66" i="19"/>
  <c r="X66" i="19"/>
  <c r="Y66" i="19"/>
  <c r="Z66" i="19"/>
  <c r="AA66" i="19"/>
  <c r="AB66" i="19"/>
  <c r="AC66" i="19"/>
  <c r="AD66" i="19"/>
  <c r="AE66" i="19"/>
  <c r="AF66" i="19"/>
  <c r="AG66" i="19"/>
  <c r="AH66" i="19"/>
  <c r="AI66" i="19"/>
  <c r="AJ66" i="19"/>
  <c r="AK66" i="19"/>
  <c r="AL66" i="19"/>
  <c r="AM66" i="19"/>
  <c r="AN66" i="19"/>
  <c r="AO66" i="19"/>
  <c r="V67" i="19"/>
  <c r="AP67" i="19"/>
  <c r="W67" i="19"/>
  <c r="X67" i="19"/>
  <c r="Y67" i="19"/>
  <c r="Z67" i="19"/>
  <c r="AA67" i="19"/>
  <c r="AB67" i="19"/>
  <c r="AC67" i="19"/>
  <c r="AD67" i="19"/>
  <c r="AE67" i="19"/>
  <c r="AF67" i="19"/>
  <c r="AG67" i="19"/>
  <c r="AH67" i="19"/>
  <c r="AI67" i="19"/>
  <c r="AJ67" i="19"/>
  <c r="AK67" i="19"/>
  <c r="AL67" i="19"/>
  <c r="AM67" i="19"/>
  <c r="AN67" i="19"/>
  <c r="AO67" i="19"/>
  <c r="V68" i="19"/>
  <c r="AP68" i="19"/>
  <c r="W68" i="19"/>
  <c r="X68" i="19"/>
  <c r="Y68" i="19"/>
  <c r="Z68" i="19"/>
  <c r="AA68" i="19"/>
  <c r="AB68" i="19"/>
  <c r="AC68" i="19"/>
  <c r="AD68" i="19"/>
  <c r="AE68" i="19"/>
  <c r="AF68" i="19"/>
  <c r="AG68" i="19"/>
  <c r="AH68" i="19"/>
  <c r="AI68" i="19"/>
  <c r="AJ68" i="19"/>
  <c r="AK68" i="19"/>
  <c r="AL68" i="19"/>
  <c r="AM68" i="19"/>
  <c r="AN68" i="19"/>
  <c r="AO68" i="19"/>
  <c r="V69" i="19"/>
  <c r="AP69" i="19"/>
  <c r="W69" i="19"/>
  <c r="X69" i="19"/>
  <c r="Y69" i="19"/>
  <c r="Z69" i="19"/>
  <c r="AA69" i="19"/>
  <c r="AB69" i="19"/>
  <c r="AC69" i="19"/>
  <c r="AD69" i="19"/>
  <c r="AE69" i="19"/>
  <c r="AF69" i="19"/>
  <c r="AG69" i="19"/>
  <c r="AH69" i="19"/>
  <c r="AI69" i="19"/>
  <c r="AJ69" i="19"/>
  <c r="AK69" i="19"/>
  <c r="AL69" i="19"/>
  <c r="AM69" i="19"/>
  <c r="AN69" i="19"/>
  <c r="AO69" i="19"/>
  <c r="V70" i="19"/>
  <c r="AP70" i="19"/>
  <c r="W70" i="19"/>
  <c r="X70" i="19"/>
  <c r="Y70" i="19"/>
  <c r="Z70" i="19"/>
  <c r="AA70" i="19"/>
  <c r="AB70" i="19"/>
  <c r="AC70" i="19"/>
  <c r="AD70" i="19"/>
  <c r="AE70" i="19"/>
  <c r="AF70" i="19"/>
  <c r="AG70" i="19"/>
  <c r="AH70" i="19"/>
  <c r="AI70" i="19"/>
  <c r="AJ70" i="19"/>
  <c r="AK70" i="19"/>
  <c r="AL70" i="19"/>
  <c r="AM70" i="19"/>
  <c r="AN70" i="19"/>
  <c r="AO70" i="19"/>
  <c r="V71" i="19"/>
  <c r="AP71" i="19"/>
  <c r="W71" i="19"/>
  <c r="X71" i="19"/>
  <c r="Y71" i="19"/>
  <c r="Z71" i="19"/>
  <c r="AA71" i="19"/>
  <c r="AB71" i="19"/>
  <c r="AC71" i="19"/>
  <c r="AD71" i="19"/>
  <c r="AE71" i="19"/>
  <c r="AF71" i="19"/>
  <c r="AG71" i="19"/>
  <c r="AH71" i="19"/>
  <c r="AI71" i="19"/>
  <c r="AJ71" i="19"/>
  <c r="AK71" i="19"/>
  <c r="AL71" i="19"/>
  <c r="AM71" i="19"/>
  <c r="AN71" i="19"/>
  <c r="AO71" i="19"/>
  <c r="V72" i="19"/>
  <c r="AP72" i="19"/>
  <c r="W72" i="19"/>
  <c r="X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AN72" i="19"/>
  <c r="AO72" i="19"/>
  <c r="V73" i="19"/>
  <c r="AP73" i="19"/>
  <c r="W73" i="19"/>
  <c r="X73" i="19"/>
  <c r="Y73" i="19"/>
  <c r="Z73" i="19"/>
  <c r="AA73" i="19"/>
  <c r="AB73" i="19"/>
  <c r="AC73" i="19"/>
  <c r="AD73" i="19"/>
  <c r="AE73" i="19"/>
  <c r="AF73" i="19"/>
  <c r="AG73" i="19"/>
  <c r="AH73" i="19"/>
  <c r="AI73" i="19"/>
  <c r="AJ73" i="19"/>
  <c r="AK73" i="19"/>
  <c r="AL73" i="19"/>
  <c r="AM73" i="19"/>
  <c r="AN73" i="19"/>
  <c r="AO73" i="19"/>
  <c r="V74" i="19"/>
  <c r="AP74" i="19"/>
  <c r="W74" i="19"/>
  <c r="X74" i="19"/>
  <c r="Y74" i="19"/>
  <c r="Z74" i="19"/>
  <c r="AA74" i="19"/>
  <c r="AB74" i="19"/>
  <c r="AC74" i="19"/>
  <c r="AD74" i="19"/>
  <c r="AE74" i="19"/>
  <c r="AF74" i="19"/>
  <c r="AG74" i="19"/>
  <c r="AH74" i="19"/>
  <c r="AI74" i="19"/>
  <c r="AJ74" i="19"/>
  <c r="AK74" i="19"/>
  <c r="AL74" i="19"/>
  <c r="AM74" i="19"/>
  <c r="AN74" i="19"/>
  <c r="AO74" i="19"/>
  <c r="V75" i="19"/>
  <c r="AP75" i="19"/>
  <c r="W75" i="19"/>
  <c r="X75" i="19"/>
  <c r="Y75" i="19"/>
  <c r="Z75" i="19"/>
  <c r="AA75" i="19"/>
  <c r="AB75" i="19"/>
  <c r="AC75" i="19"/>
  <c r="AD75" i="19"/>
  <c r="AE75" i="19"/>
  <c r="AF75" i="19"/>
  <c r="AG75" i="19"/>
  <c r="AH75" i="19"/>
  <c r="AI75" i="19"/>
  <c r="AJ75" i="19"/>
  <c r="AK75" i="19"/>
  <c r="AL75" i="19"/>
  <c r="AM75" i="19"/>
  <c r="AN75" i="19"/>
  <c r="AO75" i="19"/>
  <c r="V76" i="19"/>
  <c r="AP76" i="19"/>
  <c r="W76" i="19"/>
  <c r="X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AN76" i="19"/>
  <c r="AO76" i="19"/>
  <c r="V77" i="19"/>
  <c r="AP77" i="19"/>
  <c r="W77" i="19"/>
  <c r="X77" i="19"/>
  <c r="Y77" i="19"/>
  <c r="Z77" i="19"/>
  <c r="AA77" i="19"/>
  <c r="AB77" i="19"/>
  <c r="AC77" i="19"/>
  <c r="AD77" i="19"/>
  <c r="AE77" i="19"/>
  <c r="AF77" i="19"/>
  <c r="AG77" i="19"/>
  <c r="AH77" i="19"/>
  <c r="AI77" i="19"/>
  <c r="AJ77" i="19"/>
  <c r="AK77" i="19"/>
  <c r="AL77" i="19"/>
  <c r="AM77" i="19"/>
  <c r="AN77" i="19"/>
  <c r="AO77" i="19"/>
  <c r="V78" i="19"/>
  <c r="AP78" i="19"/>
  <c r="W78" i="19"/>
  <c r="X78" i="19"/>
  <c r="Y78" i="19"/>
  <c r="Z78" i="19"/>
  <c r="AA78" i="19"/>
  <c r="AB78" i="19"/>
  <c r="AC78" i="19"/>
  <c r="AD78" i="19"/>
  <c r="AE78" i="19"/>
  <c r="AF78" i="19"/>
  <c r="AG78" i="19"/>
  <c r="AH78" i="19"/>
  <c r="AI78" i="19"/>
  <c r="AJ78" i="19"/>
  <c r="AK78" i="19"/>
  <c r="AL78" i="19"/>
  <c r="AM78" i="19"/>
  <c r="AN78" i="19"/>
  <c r="AO78" i="19"/>
  <c r="V79" i="19"/>
  <c r="AP79" i="19"/>
  <c r="W79" i="19"/>
  <c r="X79" i="19"/>
  <c r="Y79" i="19"/>
  <c r="Z79" i="19"/>
  <c r="AA79" i="19"/>
  <c r="AB79" i="19"/>
  <c r="AC79" i="19"/>
  <c r="AD79" i="19"/>
  <c r="AE79" i="19"/>
  <c r="AF79" i="19"/>
  <c r="AG79" i="19"/>
  <c r="AH79" i="19"/>
  <c r="AI79" i="19"/>
  <c r="AJ79" i="19"/>
  <c r="AK79" i="19"/>
  <c r="AL79" i="19"/>
  <c r="AM79" i="19"/>
  <c r="AN79" i="19"/>
  <c r="AO79" i="19"/>
  <c r="V80" i="19"/>
  <c r="AP80" i="19"/>
  <c r="W80" i="19"/>
  <c r="X80" i="19"/>
  <c r="Y80" i="19"/>
  <c r="Z80" i="19"/>
  <c r="AA80" i="19"/>
  <c r="AB80" i="19"/>
  <c r="AC80" i="19"/>
  <c r="AD80" i="19"/>
  <c r="AE80" i="19"/>
  <c r="AF80" i="19"/>
  <c r="AG80" i="19"/>
  <c r="AH80" i="19"/>
  <c r="AI80" i="19"/>
  <c r="AJ80" i="19"/>
  <c r="AK80" i="19"/>
  <c r="AL80" i="19"/>
  <c r="AM80" i="19"/>
  <c r="AN80" i="19"/>
  <c r="AO80" i="19"/>
  <c r="V81" i="19"/>
  <c r="AP81" i="19"/>
  <c r="W81" i="19"/>
  <c r="X81" i="19"/>
  <c r="Y81" i="19"/>
  <c r="Z81" i="19"/>
  <c r="AA81" i="19"/>
  <c r="AB81" i="19"/>
  <c r="AC81" i="19"/>
  <c r="AD81" i="19"/>
  <c r="AE81" i="19"/>
  <c r="AF81" i="19"/>
  <c r="AG81" i="19"/>
  <c r="AH81" i="19"/>
  <c r="AI81" i="19"/>
  <c r="AJ81" i="19"/>
  <c r="AK81" i="19"/>
  <c r="AL81" i="19"/>
  <c r="AM81" i="19"/>
  <c r="AN81" i="19"/>
  <c r="AO81" i="19"/>
  <c r="V82" i="19"/>
  <c r="AP82" i="19"/>
  <c r="W82" i="19"/>
  <c r="X82" i="19"/>
  <c r="Y82" i="19"/>
  <c r="Z82" i="19"/>
  <c r="AA82" i="19"/>
  <c r="AB82" i="19"/>
  <c r="AC82" i="19"/>
  <c r="AD82" i="19"/>
  <c r="AE82" i="19"/>
  <c r="AF82" i="19"/>
  <c r="AG82" i="19"/>
  <c r="AH82" i="19"/>
  <c r="AI82" i="19"/>
  <c r="AJ82" i="19"/>
  <c r="AK82" i="19"/>
  <c r="AL82" i="19"/>
  <c r="AM82" i="19"/>
  <c r="AN82" i="19"/>
  <c r="AO82" i="19"/>
  <c r="V83" i="19"/>
  <c r="AP83" i="19"/>
  <c r="W83" i="19"/>
  <c r="X83" i="19"/>
  <c r="Y83" i="19"/>
  <c r="Z83" i="19"/>
  <c r="AA83" i="19"/>
  <c r="AB83" i="19"/>
  <c r="AC83" i="19"/>
  <c r="AD83" i="19"/>
  <c r="AE83" i="19"/>
  <c r="AF83" i="19"/>
  <c r="AG83" i="19"/>
  <c r="AH83" i="19"/>
  <c r="AI83" i="19"/>
  <c r="AJ83" i="19"/>
  <c r="AK83" i="19"/>
  <c r="AL83" i="19"/>
  <c r="AM83" i="19"/>
  <c r="AN83" i="19"/>
  <c r="AO83" i="19"/>
  <c r="V84" i="19"/>
  <c r="AP84" i="19"/>
  <c r="W84" i="19"/>
  <c r="X84" i="19"/>
  <c r="Y84" i="19"/>
  <c r="Z84" i="19"/>
  <c r="AA84" i="19"/>
  <c r="AB84" i="19"/>
  <c r="AC84" i="19"/>
  <c r="AD84" i="19"/>
  <c r="AE84" i="19"/>
  <c r="AF84" i="19"/>
  <c r="AG84" i="19"/>
  <c r="AH84" i="19"/>
  <c r="AI84" i="19"/>
  <c r="AJ84" i="19"/>
  <c r="AK84" i="19"/>
  <c r="AL84" i="19"/>
  <c r="AM84" i="19"/>
  <c r="AN84" i="19"/>
  <c r="AO84" i="19"/>
  <c r="V85" i="19"/>
  <c r="AP85" i="19"/>
  <c r="W85" i="19"/>
  <c r="X85" i="19"/>
  <c r="Y85" i="19"/>
  <c r="Z85" i="19"/>
  <c r="AA85" i="19"/>
  <c r="AB85" i="19"/>
  <c r="AC85" i="19"/>
  <c r="AD85" i="19"/>
  <c r="AE85" i="19"/>
  <c r="AF85" i="19"/>
  <c r="AG85" i="19"/>
  <c r="AH85" i="19"/>
  <c r="AI85" i="19"/>
  <c r="AJ85" i="19"/>
  <c r="AK85" i="19"/>
  <c r="AL85" i="19"/>
  <c r="AM85" i="19"/>
  <c r="AN85" i="19"/>
  <c r="AO85" i="19"/>
  <c r="V86" i="19"/>
  <c r="AP86" i="19"/>
  <c r="W86" i="19"/>
  <c r="X86" i="19"/>
  <c r="Y86" i="19"/>
  <c r="Z86" i="19"/>
  <c r="AA86" i="19"/>
  <c r="AB86" i="19"/>
  <c r="AC86" i="19"/>
  <c r="AD86" i="19"/>
  <c r="AE86" i="19"/>
  <c r="AF86" i="19"/>
  <c r="AG86" i="19"/>
  <c r="AH86" i="19"/>
  <c r="AI86" i="19"/>
  <c r="AJ86" i="19"/>
  <c r="AK86" i="19"/>
  <c r="AL86" i="19"/>
  <c r="AM86" i="19"/>
  <c r="AN86" i="19"/>
  <c r="AO86" i="19"/>
  <c r="V87" i="19"/>
  <c r="AP87" i="19"/>
  <c r="W87" i="19"/>
  <c r="X87" i="19"/>
  <c r="Y87" i="19"/>
  <c r="Z87" i="19"/>
  <c r="AA87" i="19"/>
  <c r="AB87" i="19"/>
  <c r="AC87" i="19"/>
  <c r="AD87" i="19"/>
  <c r="AE87" i="19"/>
  <c r="AF87" i="19"/>
  <c r="AG87" i="19"/>
  <c r="AH87" i="19"/>
  <c r="AI87" i="19"/>
  <c r="AJ87" i="19"/>
  <c r="AK87" i="19"/>
  <c r="AL87" i="19"/>
  <c r="AM87" i="19"/>
  <c r="AN87" i="19"/>
  <c r="AO87" i="19"/>
  <c r="V88" i="19"/>
  <c r="AP88" i="19"/>
  <c r="W88" i="19"/>
  <c r="X88" i="19"/>
  <c r="Y88" i="19"/>
  <c r="Z88" i="19"/>
  <c r="AA88" i="19"/>
  <c r="AB88" i="19"/>
  <c r="AC88" i="19"/>
  <c r="AD88" i="19"/>
  <c r="AE88" i="19"/>
  <c r="AF88" i="19"/>
  <c r="AG88" i="19"/>
  <c r="AH88" i="19"/>
  <c r="AI88" i="19"/>
  <c r="AJ88" i="19"/>
  <c r="AK88" i="19"/>
  <c r="AL88" i="19"/>
  <c r="AM88" i="19"/>
  <c r="AN88" i="19"/>
  <c r="AO88" i="19"/>
  <c r="V89" i="19"/>
  <c r="AP89" i="19"/>
  <c r="W89" i="19"/>
  <c r="X89" i="19"/>
  <c r="Y89" i="19"/>
  <c r="Z89" i="19"/>
  <c r="AA89" i="19"/>
  <c r="AB89" i="19"/>
  <c r="AC89" i="19"/>
  <c r="AD89" i="19"/>
  <c r="AE89" i="19"/>
  <c r="AF89" i="19"/>
  <c r="AG89" i="19"/>
  <c r="AH89" i="19"/>
  <c r="AI89" i="19"/>
  <c r="AJ89" i="19"/>
  <c r="AK89" i="19"/>
  <c r="AL89" i="19"/>
  <c r="AM89" i="19"/>
  <c r="AN89" i="19"/>
  <c r="AO89" i="19"/>
  <c r="V90" i="19"/>
  <c r="AP90" i="19"/>
  <c r="W90" i="19"/>
  <c r="X90" i="19"/>
  <c r="Y90" i="19"/>
  <c r="Z90" i="19"/>
  <c r="AA90" i="19"/>
  <c r="AB90" i="19"/>
  <c r="AC90" i="19"/>
  <c r="AD90" i="19"/>
  <c r="AE90" i="19"/>
  <c r="AF90" i="19"/>
  <c r="AG90" i="19"/>
  <c r="AH90" i="19"/>
  <c r="AI90" i="19"/>
  <c r="AJ90" i="19"/>
  <c r="AK90" i="19"/>
  <c r="AL90" i="19"/>
  <c r="AM90" i="19"/>
  <c r="AN90" i="19"/>
  <c r="AO90" i="19"/>
  <c r="V91" i="19"/>
  <c r="AP91" i="19"/>
  <c r="W91" i="19"/>
  <c r="X91" i="19"/>
  <c r="Y91" i="19"/>
  <c r="Z91" i="19"/>
  <c r="AA91" i="19"/>
  <c r="AB91" i="19"/>
  <c r="AC91" i="19"/>
  <c r="AD91" i="19"/>
  <c r="AE91" i="19"/>
  <c r="AF91" i="19"/>
  <c r="AG91" i="19"/>
  <c r="AH91" i="19"/>
  <c r="AI91" i="19"/>
  <c r="AJ91" i="19"/>
  <c r="AK91" i="19"/>
  <c r="AL91" i="19"/>
  <c r="AM91" i="19"/>
  <c r="AN91" i="19"/>
  <c r="AO91" i="19"/>
  <c r="V92" i="19"/>
  <c r="AP92" i="19"/>
  <c r="W92" i="19"/>
  <c r="X92" i="19"/>
  <c r="Y92" i="19"/>
  <c r="Z92" i="19"/>
  <c r="AA92" i="19"/>
  <c r="AB92" i="19"/>
  <c r="AC92" i="19"/>
  <c r="AD92" i="19"/>
  <c r="AE92" i="19"/>
  <c r="AF92" i="19"/>
  <c r="AG92" i="19"/>
  <c r="AH92" i="19"/>
  <c r="AI92" i="19"/>
  <c r="AJ92" i="19"/>
  <c r="AK92" i="19"/>
  <c r="AL92" i="19"/>
  <c r="AM92" i="19"/>
  <c r="AN92" i="19"/>
  <c r="AO92" i="19"/>
  <c r="V93" i="19"/>
  <c r="AP93" i="19"/>
  <c r="W93" i="19"/>
  <c r="X93" i="19"/>
  <c r="Y93" i="19"/>
  <c r="Z93" i="19"/>
  <c r="AA93" i="19"/>
  <c r="AB93" i="19"/>
  <c r="AC93" i="19"/>
  <c r="AD93" i="19"/>
  <c r="AE93" i="19"/>
  <c r="AF93" i="19"/>
  <c r="AG93" i="19"/>
  <c r="AH93" i="19"/>
  <c r="AI93" i="19"/>
  <c r="AJ93" i="19"/>
  <c r="AK93" i="19"/>
  <c r="AL93" i="19"/>
  <c r="AM93" i="19"/>
  <c r="AN93" i="19"/>
  <c r="AO93" i="19"/>
  <c r="V94" i="19"/>
  <c r="AP94" i="19"/>
  <c r="W94" i="19"/>
  <c r="X94" i="19"/>
  <c r="Y94" i="19"/>
  <c r="Z94" i="19"/>
  <c r="AA94" i="19"/>
  <c r="AB94" i="19"/>
  <c r="AC94" i="19"/>
  <c r="AD94" i="19"/>
  <c r="AE94" i="19"/>
  <c r="AF94" i="19"/>
  <c r="AG94" i="19"/>
  <c r="AH94" i="19"/>
  <c r="AI94" i="19"/>
  <c r="AJ94" i="19"/>
  <c r="AK94" i="19"/>
  <c r="AL94" i="19"/>
  <c r="AM94" i="19"/>
  <c r="AN94" i="19"/>
  <c r="AO94" i="19"/>
  <c r="V95" i="19"/>
  <c r="AP95" i="19"/>
  <c r="W95" i="19"/>
  <c r="X95" i="19"/>
  <c r="Y95" i="19"/>
  <c r="Z95" i="19"/>
  <c r="AA95" i="19"/>
  <c r="AB95" i="19"/>
  <c r="AC95" i="19"/>
  <c r="AD95" i="19"/>
  <c r="AE95" i="19"/>
  <c r="AF95" i="19"/>
  <c r="AG95" i="19"/>
  <c r="AH95" i="19"/>
  <c r="AI95" i="19"/>
  <c r="AJ95" i="19"/>
  <c r="AK95" i="19"/>
  <c r="AL95" i="19"/>
  <c r="AM95" i="19"/>
  <c r="AN95" i="19"/>
  <c r="AO95" i="19"/>
  <c r="V96" i="19"/>
  <c r="AP96" i="19"/>
  <c r="W96" i="19"/>
  <c r="X96" i="19"/>
  <c r="Y96" i="19"/>
  <c r="Z96" i="19"/>
  <c r="AA96" i="19"/>
  <c r="AB96" i="19"/>
  <c r="AC96" i="19"/>
  <c r="AD96" i="19"/>
  <c r="AE96" i="19"/>
  <c r="AF96" i="19"/>
  <c r="AG96" i="19"/>
  <c r="AH96" i="19"/>
  <c r="AI96" i="19"/>
  <c r="AJ96" i="19"/>
  <c r="AK96" i="19"/>
  <c r="AL96" i="19"/>
  <c r="AM96" i="19"/>
  <c r="AN96" i="19"/>
  <c r="AO96" i="19"/>
  <c r="V97" i="19"/>
  <c r="AP97" i="19"/>
  <c r="W97" i="19"/>
  <c r="X97" i="19"/>
  <c r="Y97" i="19"/>
  <c r="Z97" i="19"/>
  <c r="AA97" i="19"/>
  <c r="AB97" i="19"/>
  <c r="AC97" i="19"/>
  <c r="AD97" i="19"/>
  <c r="AE97" i="19"/>
  <c r="AF97" i="19"/>
  <c r="AG97" i="19"/>
  <c r="AH97" i="19"/>
  <c r="AI97" i="19"/>
  <c r="AJ97" i="19"/>
  <c r="AK97" i="19"/>
  <c r="AL97" i="19"/>
  <c r="AM97" i="19"/>
  <c r="AN97" i="19"/>
  <c r="AO97" i="19"/>
  <c r="V98" i="19"/>
  <c r="AP98" i="19"/>
  <c r="W98" i="19"/>
  <c r="X98" i="19"/>
  <c r="Y98" i="19"/>
  <c r="Z98" i="19"/>
  <c r="AA98" i="19"/>
  <c r="AB98" i="19"/>
  <c r="AC98" i="19"/>
  <c r="AD98" i="19"/>
  <c r="AE98" i="19"/>
  <c r="AF98" i="19"/>
  <c r="AG98" i="19"/>
  <c r="AH98" i="19"/>
  <c r="AI98" i="19"/>
  <c r="AJ98" i="19"/>
  <c r="AK98" i="19"/>
  <c r="AL98" i="19"/>
  <c r="AM98" i="19"/>
  <c r="AN98" i="19"/>
  <c r="AO98" i="19"/>
  <c r="V99" i="19"/>
  <c r="AP99" i="19"/>
  <c r="W99" i="19"/>
  <c r="X99" i="19"/>
  <c r="Y99" i="19"/>
  <c r="Z99" i="19"/>
  <c r="AA99" i="19"/>
  <c r="AB99" i="19"/>
  <c r="AC99" i="19"/>
  <c r="AD99" i="19"/>
  <c r="AE99" i="19"/>
  <c r="AF99" i="19"/>
  <c r="AG99" i="19"/>
  <c r="AH99" i="19"/>
  <c r="AI99" i="19"/>
  <c r="AJ99" i="19"/>
  <c r="AK99" i="19"/>
  <c r="AL99" i="19"/>
  <c r="AM99" i="19"/>
  <c r="AN99" i="19"/>
  <c r="AO99" i="19"/>
  <c r="V100" i="19"/>
  <c r="AP100" i="19"/>
  <c r="W100" i="19"/>
  <c r="X100" i="19"/>
  <c r="Y100" i="19"/>
  <c r="Z100" i="19"/>
  <c r="AA100" i="19"/>
  <c r="AB100" i="19"/>
  <c r="AC100" i="19"/>
  <c r="AD100" i="19"/>
  <c r="AE100" i="19"/>
  <c r="AF100" i="19"/>
  <c r="AG100" i="19"/>
  <c r="AH100" i="19"/>
  <c r="AI100" i="19"/>
  <c r="AJ100" i="19"/>
  <c r="AK100" i="19"/>
  <c r="AL100" i="19"/>
  <c r="AM100" i="19"/>
  <c r="AN100" i="19"/>
  <c r="AO100" i="19"/>
  <c r="V101" i="19"/>
  <c r="AP101" i="19"/>
  <c r="W101" i="19"/>
  <c r="X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M101" i="19"/>
  <c r="AN101" i="19"/>
  <c r="AO101" i="19"/>
  <c r="V102" i="19"/>
  <c r="AP102" i="19"/>
  <c r="W102" i="19"/>
  <c r="X102" i="19"/>
  <c r="Y102" i="19"/>
  <c r="Z102" i="19"/>
  <c r="AA102" i="19"/>
  <c r="AB102" i="19"/>
  <c r="AC102" i="19"/>
  <c r="AD102" i="19"/>
  <c r="AE102" i="19"/>
  <c r="AF102" i="19"/>
  <c r="AG102" i="19"/>
  <c r="AH102" i="19"/>
  <c r="AI102" i="19"/>
  <c r="AJ102" i="19"/>
  <c r="AK102" i="19"/>
  <c r="AL102" i="19"/>
  <c r="AM102" i="19"/>
  <c r="AN102" i="19"/>
  <c r="AO102" i="19"/>
  <c r="V103" i="19"/>
  <c r="AP103" i="19"/>
  <c r="W103" i="19"/>
  <c r="X103" i="19"/>
  <c r="Y103" i="19"/>
  <c r="Z103" i="19"/>
  <c r="AA103" i="19"/>
  <c r="AB103" i="19"/>
  <c r="AC103" i="19"/>
  <c r="AD103" i="19"/>
  <c r="AE103" i="19"/>
  <c r="AF103" i="19"/>
  <c r="AG103" i="19"/>
  <c r="AH103" i="19"/>
  <c r="AI103" i="19"/>
  <c r="AJ103" i="19"/>
  <c r="AK103" i="19"/>
  <c r="AL103" i="19"/>
  <c r="AM103" i="19"/>
  <c r="AN103" i="19"/>
  <c r="AO103" i="19"/>
  <c r="V104" i="19"/>
  <c r="AP104" i="19"/>
  <c r="W104" i="19"/>
  <c r="X104" i="19"/>
  <c r="Y104" i="19"/>
  <c r="Z104" i="19"/>
  <c r="AA104" i="19"/>
  <c r="AB104" i="19"/>
  <c r="AC104" i="19"/>
  <c r="AD104" i="19"/>
  <c r="AE104" i="19"/>
  <c r="AF104" i="19"/>
  <c r="AG104" i="19"/>
  <c r="AH104" i="19"/>
  <c r="AI104" i="19"/>
  <c r="AJ104" i="19"/>
  <c r="AK104" i="19"/>
  <c r="AL104" i="19"/>
  <c r="AM104" i="19"/>
  <c r="AN104" i="19"/>
  <c r="AO104" i="19"/>
  <c r="V105" i="19"/>
  <c r="AP105" i="19"/>
  <c r="W105" i="19"/>
  <c r="X105" i="19"/>
  <c r="Y105" i="19"/>
  <c r="Z105" i="19"/>
  <c r="AA105" i="19"/>
  <c r="AB105" i="19"/>
  <c r="AC105" i="19"/>
  <c r="AD105" i="19"/>
  <c r="AE105" i="19"/>
  <c r="AF105" i="19"/>
  <c r="AG105" i="19"/>
  <c r="AH105" i="19"/>
  <c r="AI105" i="19"/>
  <c r="AJ105" i="19"/>
  <c r="AK105" i="19"/>
  <c r="AL105" i="19"/>
  <c r="AM105" i="19"/>
  <c r="AN105" i="19"/>
  <c r="AO105" i="19"/>
  <c r="V106" i="19"/>
  <c r="AP106" i="19"/>
  <c r="W106" i="19"/>
  <c r="X106" i="19"/>
  <c r="Y106" i="19"/>
  <c r="Z106" i="19"/>
  <c r="AA106" i="19"/>
  <c r="AB106" i="19"/>
  <c r="AC106" i="19"/>
  <c r="AD106" i="19"/>
  <c r="AE106" i="19"/>
  <c r="AF106" i="19"/>
  <c r="AG106" i="19"/>
  <c r="AH106" i="19"/>
  <c r="AI106" i="19"/>
  <c r="AJ106" i="19"/>
  <c r="AK106" i="19"/>
  <c r="AL106" i="19"/>
  <c r="AM106" i="19"/>
  <c r="AN106" i="19"/>
  <c r="AO106" i="19"/>
  <c r="V107" i="19"/>
  <c r="AP107" i="19"/>
  <c r="W107" i="19"/>
  <c r="X107" i="19"/>
  <c r="Y107" i="19"/>
  <c r="Z107" i="19"/>
  <c r="AA107" i="19"/>
  <c r="AB107" i="19"/>
  <c r="AC107" i="19"/>
  <c r="AD107" i="19"/>
  <c r="AE107" i="19"/>
  <c r="AF107" i="19"/>
  <c r="AG107" i="19"/>
  <c r="AH107" i="19"/>
  <c r="AI107" i="19"/>
  <c r="AJ107" i="19"/>
  <c r="AK107" i="19"/>
  <c r="AL107" i="19"/>
  <c r="AM107" i="19"/>
  <c r="AN107" i="19"/>
  <c r="AO107" i="19"/>
  <c r="V108" i="19"/>
  <c r="AP108" i="19"/>
  <c r="W108" i="19"/>
  <c r="X108" i="19"/>
  <c r="Y108" i="19"/>
  <c r="Z108" i="19"/>
  <c r="AA108" i="19"/>
  <c r="AB108" i="19"/>
  <c r="AC108" i="19"/>
  <c r="AD108" i="19"/>
  <c r="AE108" i="19"/>
  <c r="AF108" i="19"/>
  <c r="AG108" i="19"/>
  <c r="AH108" i="19"/>
  <c r="AI108" i="19"/>
  <c r="AJ108" i="19"/>
  <c r="AK108" i="19"/>
  <c r="AL108" i="19"/>
  <c r="AM108" i="19"/>
  <c r="AN108" i="19"/>
  <c r="AO108" i="19"/>
  <c r="V109" i="19"/>
  <c r="AP109" i="19"/>
  <c r="W109" i="19"/>
  <c r="X109" i="19"/>
  <c r="Y109" i="19"/>
  <c r="Z109" i="19"/>
  <c r="AA109" i="19"/>
  <c r="AB109" i="19"/>
  <c r="AC109" i="19"/>
  <c r="AD109" i="19"/>
  <c r="AE109" i="19"/>
  <c r="AF109" i="19"/>
  <c r="AG109" i="19"/>
  <c r="AH109" i="19"/>
  <c r="AI109" i="19"/>
  <c r="AJ109" i="19"/>
  <c r="AK109" i="19"/>
  <c r="AL109" i="19"/>
  <c r="AM109" i="19"/>
  <c r="AN109" i="19"/>
  <c r="AO109" i="19"/>
  <c r="V110" i="19"/>
  <c r="AP110" i="19"/>
  <c r="W110" i="19"/>
  <c r="X110" i="19"/>
  <c r="Y110" i="19"/>
  <c r="Z110" i="19"/>
  <c r="AA110" i="19"/>
  <c r="AB110" i="19"/>
  <c r="AC110" i="19"/>
  <c r="AD110" i="19"/>
  <c r="AE110" i="19"/>
  <c r="AF110" i="19"/>
  <c r="AG110" i="19"/>
  <c r="AH110" i="19"/>
  <c r="AI110" i="19"/>
  <c r="AJ110" i="19"/>
  <c r="AK110" i="19"/>
  <c r="AL110" i="19"/>
  <c r="AM110" i="19"/>
  <c r="AN110" i="19"/>
  <c r="AO110" i="19"/>
  <c r="V111" i="19"/>
  <c r="AP111" i="19"/>
  <c r="W111" i="19"/>
  <c r="X111" i="19"/>
  <c r="Y111" i="19"/>
  <c r="Z111" i="19"/>
  <c r="AA111" i="19"/>
  <c r="AB111" i="19"/>
  <c r="AC111" i="19"/>
  <c r="AD111" i="19"/>
  <c r="AE111" i="19"/>
  <c r="AF111" i="19"/>
  <c r="AG111" i="19"/>
  <c r="AH111" i="19"/>
  <c r="AI111" i="19"/>
  <c r="AJ111" i="19"/>
  <c r="AK111" i="19"/>
  <c r="AL111" i="19"/>
  <c r="AM111" i="19"/>
  <c r="AN111" i="19"/>
  <c r="AO111" i="19"/>
  <c r="V112" i="19"/>
  <c r="AP112" i="19"/>
  <c r="W112" i="19"/>
  <c r="X112" i="19"/>
  <c r="Y112" i="19"/>
  <c r="Z112" i="19"/>
  <c r="AA112" i="19"/>
  <c r="AB112" i="19"/>
  <c r="AC112" i="19"/>
  <c r="AD112" i="19"/>
  <c r="AE112" i="19"/>
  <c r="AF112" i="19"/>
  <c r="AG112" i="19"/>
  <c r="AH112" i="19"/>
  <c r="AI112" i="19"/>
  <c r="AJ112" i="19"/>
  <c r="AK112" i="19"/>
  <c r="AL112" i="19"/>
  <c r="AM112" i="19"/>
  <c r="AN112" i="19"/>
  <c r="AO112" i="19"/>
  <c r="V113" i="19"/>
  <c r="AP113" i="19"/>
  <c r="W113" i="19"/>
  <c r="X113" i="19"/>
  <c r="Y113" i="19"/>
  <c r="Z113" i="19"/>
  <c r="AA113" i="19"/>
  <c r="AB113" i="19"/>
  <c r="AC113" i="19"/>
  <c r="AD113" i="19"/>
  <c r="AE113" i="19"/>
  <c r="AF113" i="19"/>
  <c r="AG113" i="19"/>
  <c r="AH113" i="19"/>
  <c r="AI113" i="19"/>
  <c r="AJ113" i="19"/>
  <c r="AK113" i="19"/>
  <c r="AL113" i="19"/>
  <c r="AM113" i="19"/>
  <c r="AN113" i="19"/>
  <c r="AO113" i="19"/>
  <c r="V114" i="19"/>
  <c r="AP114" i="19"/>
  <c r="W114" i="19"/>
  <c r="X114" i="19"/>
  <c r="Y114" i="19"/>
  <c r="Z114" i="19"/>
  <c r="AA114" i="19"/>
  <c r="AB114" i="19"/>
  <c r="AC114" i="19"/>
  <c r="AD114" i="19"/>
  <c r="AE114" i="19"/>
  <c r="AF114" i="19"/>
  <c r="AG114" i="19"/>
  <c r="AH114" i="19"/>
  <c r="AI114" i="19"/>
  <c r="AJ114" i="19"/>
  <c r="AK114" i="19"/>
  <c r="AL114" i="19"/>
  <c r="AM114" i="19"/>
  <c r="AN114" i="19"/>
  <c r="AO114" i="19"/>
  <c r="V115" i="19"/>
  <c r="AP115" i="19"/>
  <c r="W115" i="19"/>
  <c r="X115" i="19"/>
  <c r="Y115" i="19"/>
  <c r="Z115" i="19"/>
  <c r="AA115" i="19"/>
  <c r="AB115" i="19"/>
  <c r="AC115" i="19"/>
  <c r="AD115" i="19"/>
  <c r="AE115" i="19"/>
  <c r="AF115" i="19"/>
  <c r="AG115" i="19"/>
  <c r="AH115" i="19"/>
  <c r="AI115" i="19"/>
  <c r="AJ115" i="19"/>
  <c r="AK115" i="19"/>
  <c r="AL115" i="19"/>
  <c r="AM115" i="19"/>
  <c r="AN115" i="19"/>
  <c r="AO115" i="19"/>
  <c r="V116" i="19"/>
  <c r="AP116" i="19"/>
  <c r="W116" i="19"/>
  <c r="X116" i="19"/>
  <c r="Y116" i="19"/>
  <c r="Z116" i="19"/>
  <c r="AA116" i="19"/>
  <c r="AB116" i="19"/>
  <c r="AC116" i="19"/>
  <c r="AD116" i="19"/>
  <c r="AE116" i="19"/>
  <c r="AF116" i="19"/>
  <c r="AG116" i="19"/>
  <c r="AH116" i="19"/>
  <c r="AI116" i="19"/>
  <c r="AJ116" i="19"/>
  <c r="AK116" i="19"/>
  <c r="AL116" i="19"/>
  <c r="AM116" i="19"/>
  <c r="AN116" i="19"/>
  <c r="AO116" i="19"/>
  <c r="V117" i="19"/>
  <c r="AP117" i="19"/>
  <c r="W117" i="19"/>
  <c r="X117" i="19"/>
  <c r="Y117" i="19"/>
  <c r="Z117" i="19"/>
  <c r="AA117" i="19"/>
  <c r="AB117" i="19"/>
  <c r="AC117" i="19"/>
  <c r="AD117" i="19"/>
  <c r="AE117" i="19"/>
  <c r="AF117" i="19"/>
  <c r="AG117" i="19"/>
  <c r="AH117" i="19"/>
  <c r="AI117" i="19"/>
  <c r="AJ117" i="19"/>
  <c r="AK117" i="19"/>
  <c r="AL117" i="19"/>
  <c r="AM117" i="19"/>
  <c r="AN117" i="19"/>
  <c r="AO117" i="19"/>
  <c r="V118" i="19"/>
  <c r="AP118" i="19"/>
  <c r="W118" i="19"/>
  <c r="X118" i="19"/>
  <c r="Y118" i="19"/>
  <c r="Z118" i="19"/>
  <c r="AA118" i="19"/>
  <c r="AB118" i="19"/>
  <c r="AC118" i="19"/>
  <c r="AD118" i="19"/>
  <c r="AE118" i="19"/>
  <c r="AF118" i="19"/>
  <c r="AG118" i="19"/>
  <c r="AH118" i="19"/>
  <c r="AI118" i="19"/>
  <c r="AJ118" i="19"/>
  <c r="AK118" i="19"/>
  <c r="AL118" i="19"/>
  <c r="AM118" i="19"/>
  <c r="AN118" i="19"/>
  <c r="AO118" i="19"/>
  <c r="V119" i="19"/>
  <c r="AP119" i="19"/>
  <c r="W119" i="19"/>
  <c r="X119" i="19"/>
  <c r="Y119" i="19"/>
  <c r="Z119" i="19"/>
  <c r="AA119" i="19"/>
  <c r="AB119" i="19"/>
  <c r="AC119" i="19"/>
  <c r="AD119" i="19"/>
  <c r="AE119" i="19"/>
  <c r="AF119" i="19"/>
  <c r="AG119" i="19"/>
  <c r="AH119" i="19"/>
  <c r="AI119" i="19"/>
  <c r="AJ119" i="19"/>
  <c r="AK119" i="19"/>
  <c r="AL119" i="19"/>
  <c r="AM119" i="19"/>
  <c r="AN119" i="19"/>
  <c r="AO119" i="19"/>
  <c r="V120" i="19"/>
  <c r="AP120" i="19"/>
  <c r="W120" i="19"/>
  <c r="X120" i="19"/>
  <c r="Y120" i="19"/>
  <c r="Z120" i="19"/>
  <c r="AA120" i="19"/>
  <c r="AB120" i="19"/>
  <c r="AC120" i="19"/>
  <c r="AD120" i="19"/>
  <c r="AE120" i="19"/>
  <c r="AF120" i="19"/>
  <c r="AG120" i="19"/>
  <c r="AH120" i="19"/>
  <c r="AI120" i="19"/>
  <c r="AJ120" i="19"/>
  <c r="AK120" i="19"/>
  <c r="AL120" i="19"/>
  <c r="AM120" i="19"/>
  <c r="AN120" i="19"/>
  <c r="AO120" i="19"/>
  <c r="V121" i="19"/>
  <c r="AP121" i="19"/>
  <c r="W121" i="19"/>
  <c r="X121" i="19"/>
  <c r="Y121" i="19"/>
  <c r="Z121" i="19"/>
  <c r="AA121" i="19"/>
  <c r="AB121" i="19"/>
  <c r="AC121" i="19"/>
  <c r="AD121" i="19"/>
  <c r="AE121" i="19"/>
  <c r="AF121" i="19"/>
  <c r="AG121" i="19"/>
  <c r="AH121" i="19"/>
  <c r="AI121" i="19"/>
  <c r="AJ121" i="19"/>
  <c r="AK121" i="19"/>
  <c r="AL121" i="19"/>
  <c r="AM121" i="19"/>
  <c r="AN121" i="19"/>
  <c r="AO121" i="19"/>
  <c r="V122" i="19"/>
  <c r="AP122" i="19"/>
  <c r="W122" i="19"/>
  <c r="X122" i="19"/>
  <c r="Y122" i="19"/>
  <c r="Z122" i="19"/>
  <c r="AA122" i="19"/>
  <c r="AB122" i="19"/>
  <c r="AC122" i="19"/>
  <c r="AD122" i="19"/>
  <c r="AE122" i="19"/>
  <c r="AF122" i="19"/>
  <c r="AG122" i="19"/>
  <c r="AH122" i="19"/>
  <c r="AI122" i="19"/>
  <c r="AJ122" i="19"/>
  <c r="AK122" i="19"/>
  <c r="AL122" i="19"/>
  <c r="AM122" i="19"/>
  <c r="AN122" i="19"/>
  <c r="AO122" i="19"/>
  <c r="V123" i="19"/>
  <c r="AP123" i="19"/>
  <c r="W123" i="19"/>
  <c r="X123" i="19"/>
  <c r="Y123" i="19"/>
  <c r="Z123" i="19"/>
  <c r="AA123" i="19"/>
  <c r="AB123" i="19"/>
  <c r="AC123" i="19"/>
  <c r="AD123" i="19"/>
  <c r="AE123" i="19"/>
  <c r="AF123" i="19"/>
  <c r="AG123" i="19"/>
  <c r="AH123" i="19"/>
  <c r="AI123" i="19"/>
  <c r="AJ123" i="19"/>
  <c r="AK123" i="19"/>
  <c r="AL123" i="19"/>
  <c r="AM123" i="19"/>
  <c r="AN123" i="19"/>
  <c r="AO123" i="19"/>
  <c r="V124" i="19"/>
  <c r="AP124" i="19"/>
  <c r="W124" i="19"/>
  <c r="X124" i="19"/>
  <c r="Y124" i="19"/>
  <c r="Z124" i="19"/>
  <c r="AA124" i="19"/>
  <c r="AB124" i="19"/>
  <c r="AC124" i="19"/>
  <c r="AD124" i="19"/>
  <c r="AE124" i="19"/>
  <c r="AF124" i="19"/>
  <c r="AG124" i="19"/>
  <c r="AH124" i="19"/>
  <c r="AI124" i="19"/>
  <c r="AJ124" i="19"/>
  <c r="AK124" i="19"/>
  <c r="AL124" i="19"/>
  <c r="AM124" i="19"/>
  <c r="AN124" i="19"/>
  <c r="AO124" i="19"/>
  <c r="V125" i="19"/>
  <c r="AP125" i="19"/>
  <c r="W125" i="19"/>
  <c r="X125" i="19"/>
  <c r="Y125" i="19"/>
  <c r="Z125" i="19"/>
  <c r="AA125" i="19"/>
  <c r="AB125" i="19"/>
  <c r="AC125" i="19"/>
  <c r="AD125" i="19"/>
  <c r="AE125" i="19"/>
  <c r="AF125" i="19"/>
  <c r="AG125" i="19"/>
  <c r="AH125" i="19"/>
  <c r="AI125" i="19"/>
  <c r="AJ125" i="19"/>
  <c r="AK125" i="19"/>
  <c r="AL125" i="19"/>
  <c r="AM125" i="19"/>
  <c r="AN125" i="19"/>
  <c r="AO125" i="19"/>
  <c r="V126" i="19"/>
  <c r="AP126" i="19"/>
  <c r="W126" i="19"/>
  <c r="X126" i="19"/>
  <c r="Y126" i="19"/>
  <c r="Z126" i="19"/>
  <c r="AA126" i="19"/>
  <c r="AB126" i="19"/>
  <c r="AC126" i="19"/>
  <c r="AD126" i="19"/>
  <c r="AE126" i="19"/>
  <c r="AF126" i="19"/>
  <c r="AG126" i="19"/>
  <c r="AH126" i="19"/>
  <c r="AI126" i="19"/>
  <c r="AJ126" i="19"/>
  <c r="AK126" i="19"/>
  <c r="AL126" i="19"/>
  <c r="AM126" i="19"/>
  <c r="AN126" i="19"/>
  <c r="AO126" i="19"/>
  <c r="V127" i="19"/>
  <c r="AP127" i="19"/>
  <c r="W127" i="19"/>
  <c r="X127" i="19"/>
  <c r="Y127" i="19"/>
  <c r="Z127" i="19"/>
  <c r="AA127" i="19"/>
  <c r="AB127" i="19"/>
  <c r="AC127" i="19"/>
  <c r="AD127" i="19"/>
  <c r="AE127" i="19"/>
  <c r="AF127" i="19"/>
  <c r="AG127" i="19"/>
  <c r="AH127" i="19"/>
  <c r="AI127" i="19"/>
  <c r="AJ127" i="19"/>
  <c r="AK127" i="19"/>
  <c r="AL127" i="19"/>
  <c r="AM127" i="19"/>
  <c r="AN127" i="19"/>
  <c r="AO127" i="19"/>
  <c r="V128" i="19"/>
  <c r="AP128" i="19"/>
  <c r="W128" i="19"/>
  <c r="X128" i="19"/>
  <c r="Y128" i="19"/>
  <c r="Z128" i="19"/>
  <c r="AA128" i="19"/>
  <c r="AB128" i="19"/>
  <c r="AC128" i="19"/>
  <c r="AD128" i="19"/>
  <c r="AE128" i="19"/>
  <c r="AF128" i="19"/>
  <c r="AG128" i="19"/>
  <c r="AH128" i="19"/>
  <c r="AI128" i="19"/>
  <c r="AJ128" i="19"/>
  <c r="AK128" i="19"/>
  <c r="AL128" i="19"/>
  <c r="AM128" i="19"/>
  <c r="AN128" i="19"/>
  <c r="AO128" i="19"/>
  <c r="V129" i="19"/>
  <c r="AP129" i="19"/>
  <c r="W129" i="19"/>
  <c r="X129" i="19"/>
  <c r="Y129" i="19"/>
  <c r="Z129" i="19"/>
  <c r="AA129" i="19"/>
  <c r="AB129" i="19"/>
  <c r="AC129" i="19"/>
  <c r="AD129" i="19"/>
  <c r="AE129" i="19"/>
  <c r="AF129" i="19"/>
  <c r="AG129" i="19"/>
  <c r="AH129" i="19"/>
  <c r="AI129" i="19"/>
  <c r="AJ129" i="19"/>
  <c r="AK129" i="19"/>
  <c r="AL129" i="19"/>
  <c r="AM129" i="19"/>
  <c r="AN129" i="19"/>
  <c r="AO129" i="19"/>
  <c r="V130" i="19"/>
  <c r="AP130" i="19"/>
  <c r="W130" i="19"/>
  <c r="X130" i="19"/>
  <c r="Y130" i="19"/>
  <c r="Z130" i="19"/>
  <c r="AA130" i="19"/>
  <c r="AB130" i="19"/>
  <c r="AC130" i="19"/>
  <c r="AD130" i="19"/>
  <c r="AE130" i="19"/>
  <c r="AF130" i="19"/>
  <c r="AG130" i="19"/>
  <c r="AH130" i="19"/>
  <c r="AI130" i="19"/>
  <c r="AJ130" i="19"/>
  <c r="AK130" i="19"/>
  <c r="AL130" i="19"/>
  <c r="AM130" i="19"/>
  <c r="AN130" i="19"/>
  <c r="AO130" i="19"/>
  <c r="V131" i="19"/>
  <c r="AP131" i="19"/>
  <c r="W131" i="19"/>
  <c r="X131" i="19"/>
  <c r="Y131" i="19"/>
  <c r="Z131" i="19"/>
  <c r="AA131" i="19"/>
  <c r="AB131" i="19"/>
  <c r="AC131" i="19"/>
  <c r="AD131" i="19"/>
  <c r="AE131" i="19"/>
  <c r="AF131" i="19"/>
  <c r="AG131" i="19"/>
  <c r="AH131" i="19"/>
  <c r="AI131" i="19"/>
  <c r="AJ131" i="19"/>
  <c r="AK131" i="19"/>
  <c r="AL131" i="19"/>
  <c r="AM131" i="19"/>
  <c r="AN131" i="19"/>
  <c r="AO131" i="19"/>
  <c r="V132" i="19"/>
  <c r="AP132" i="19"/>
  <c r="W132" i="19"/>
  <c r="X132" i="19"/>
  <c r="Y132" i="19"/>
  <c r="Z132" i="19"/>
  <c r="AA132" i="19"/>
  <c r="AB132" i="19"/>
  <c r="AC132" i="19"/>
  <c r="AD132" i="19"/>
  <c r="AE132" i="19"/>
  <c r="AF132" i="19"/>
  <c r="AG132" i="19"/>
  <c r="AH132" i="19"/>
  <c r="AI132" i="19"/>
  <c r="AJ132" i="19"/>
  <c r="AK132" i="19"/>
  <c r="AL132" i="19"/>
  <c r="AM132" i="19"/>
  <c r="AN132" i="19"/>
  <c r="AO132" i="19"/>
  <c r="V133" i="19"/>
  <c r="AP133" i="19"/>
  <c r="W133" i="19"/>
  <c r="X133" i="19"/>
  <c r="Y133" i="19"/>
  <c r="Z133" i="19"/>
  <c r="AA133" i="19"/>
  <c r="AB133" i="19"/>
  <c r="AC133" i="19"/>
  <c r="AD133" i="19"/>
  <c r="AE133" i="19"/>
  <c r="AF133" i="19"/>
  <c r="AG133" i="19"/>
  <c r="AH133" i="19"/>
  <c r="AI133" i="19"/>
  <c r="AJ133" i="19"/>
  <c r="AK133" i="19"/>
  <c r="AL133" i="19"/>
  <c r="AM133" i="19"/>
  <c r="AN133" i="19"/>
  <c r="AO133" i="19"/>
  <c r="V134" i="19"/>
  <c r="AP134" i="19"/>
  <c r="W134" i="19"/>
  <c r="X134" i="19"/>
  <c r="Y134" i="19"/>
  <c r="Z134" i="19"/>
  <c r="AA134" i="19"/>
  <c r="AB134" i="19"/>
  <c r="AC134" i="19"/>
  <c r="AD134" i="19"/>
  <c r="AE134" i="19"/>
  <c r="AF134" i="19"/>
  <c r="AG134" i="19"/>
  <c r="AH134" i="19"/>
  <c r="AI134" i="19"/>
  <c r="AJ134" i="19"/>
  <c r="AK134" i="19"/>
  <c r="AL134" i="19"/>
  <c r="AM134" i="19"/>
  <c r="AN134" i="19"/>
  <c r="AO134" i="19"/>
  <c r="V135" i="19"/>
  <c r="AP135" i="19"/>
  <c r="W135" i="19"/>
  <c r="X135" i="19"/>
  <c r="Y135" i="19"/>
  <c r="Z135" i="19"/>
  <c r="AA135" i="19"/>
  <c r="AB135" i="19"/>
  <c r="AC135" i="19"/>
  <c r="AD135" i="19"/>
  <c r="AE135" i="19"/>
  <c r="AF135" i="19"/>
  <c r="AG135" i="19"/>
  <c r="AH135" i="19"/>
  <c r="AI135" i="19"/>
  <c r="AJ135" i="19"/>
  <c r="AK135" i="19"/>
  <c r="AL135" i="19"/>
  <c r="AM135" i="19"/>
  <c r="AN135" i="19"/>
  <c r="AO135" i="19"/>
  <c r="V136" i="19"/>
  <c r="AP136" i="19"/>
  <c r="W136" i="19"/>
  <c r="X136" i="19"/>
  <c r="Y136" i="19"/>
  <c r="Z136" i="19"/>
  <c r="AA136" i="19"/>
  <c r="AB136" i="19"/>
  <c r="AC136" i="19"/>
  <c r="AD136" i="19"/>
  <c r="AE136" i="19"/>
  <c r="AF136" i="19"/>
  <c r="AG136" i="19"/>
  <c r="AH136" i="19"/>
  <c r="AI136" i="19"/>
  <c r="AJ136" i="19"/>
  <c r="AK136" i="19"/>
  <c r="AL136" i="19"/>
  <c r="AM136" i="19"/>
  <c r="AN136" i="19"/>
  <c r="AO136" i="19"/>
  <c r="V137" i="19"/>
  <c r="AP137" i="19"/>
  <c r="W137" i="19"/>
  <c r="X137" i="19"/>
  <c r="Y137" i="19"/>
  <c r="Z137" i="19"/>
  <c r="AA137" i="19"/>
  <c r="AB137" i="19"/>
  <c r="AC137" i="19"/>
  <c r="AD137" i="19"/>
  <c r="AE137" i="19"/>
  <c r="AF137" i="19"/>
  <c r="AG137" i="19"/>
  <c r="AH137" i="19"/>
  <c r="AI137" i="19"/>
  <c r="AJ137" i="19"/>
  <c r="AK137" i="19"/>
  <c r="AL137" i="19"/>
  <c r="AM137" i="19"/>
  <c r="AN137" i="19"/>
  <c r="AO137" i="19"/>
  <c r="V138" i="19"/>
  <c r="AP138" i="19"/>
  <c r="W138" i="19"/>
  <c r="X138" i="19"/>
  <c r="Y138" i="19"/>
  <c r="Z138" i="19"/>
  <c r="AA138" i="19"/>
  <c r="AB138" i="19"/>
  <c r="AC138" i="19"/>
  <c r="AD138" i="19"/>
  <c r="AE138" i="19"/>
  <c r="AF138" i="19"/>
  <c r="AG138" i="19"/>
  <c r="AH138" i="19"/>
  <c r="AI138" i="19"/>
  <c r="AJ138" i="19"/>
  <c r="AK138" i="19"/>
  <c r="AL138" i="19"/>
  <c r="AM138" i="19"/>
  <c r="AN138" i="19"/>
  <c r="AO138" i="19"/>
  <c r="V139" i="19"/>
  <c r="AP139" i="19"/>
  <c r="W139" i="19"/>
  <c r="X139" i="19"/>
  <c r="Y139" i="19"/>
  <c r="Z139" i="19"/>
  <c r="AA139" i="19"/>
  <c r="AB139" i="19"/>
  <c r="AC139" i="19"/>
  <c r="AD139" i="19"/>
  <c r="AE139" i="19"/>
  <c r="AF139" i="19"/>
  <c r="AG139" i="19"/>
  <c r="AH139" i="19"/>
  <c r="AI139" i="19"/>
  <c r="AJ139" i="19"/>
  <c r="AK139" i="19"/>
  <c r="AL139" i="19"/>
  <c r="AM139" i="19"/>
  <c r="AN139" i="19"/>
  <c r="AO139" i="19"/>
  <c r="V140" i="19"/>
  <c r="AP140" i="19"/>
  <c r="W140" i="19"/>
  <c r="X140" i="19"/>
  <c r="Y140" i="19"/>
  <c r="Z140" i="19"/>
  <c r="AA140" i="19"/>
  <c r="AB140" i="19"/>
  <c r="AC140" i="19"/>
  <c r="AD140" i="19"/>
  <c r="AE140" i="19"/>
  <c r="AF140" i="19"/>
  <c r="AG140" i="19"/>
  <c r="AH140" i="19"/>
  <c r="AI140" i="19"/>
  <c r="AJ140" i="19"/>
  <c r="AK140" i="19"/>
  <c r="AL140" i="19"/>
  <c r="AM140" i="19"/>
  <c r="AN140" i="19"/>
  <c r="AO140" i="19"/>
  <c r="V141" i="19"/>
  <c r="AP141" i="19"/>
  <c r="W141" i="19"/>
  <c r="X141" i="19"/>
  <c r="Y141" i="19"/>
  <c r="Z141" i="19"/>
  <c r="AA141" i="19"/>
  <c r="AB141" i="19"/>
  <c r="AC141" i="19"/>
  <c r="AD141" i="19"/>
  <c r="AE141" i="19"/>
  <c r="AF141" i="19"/>
  <c r="AG141" i="19"/>
  <c r="AH141" i="19"/>
  <c r="AI141" i="19"/>
  <c r="AJ141" i="19"/>
  <c r="AK141" i="19"/>
  <c r="AL141" i="19"/>
  <c r="AM141" i="19"/>
  <c r="AN141" i="19"/>
  <c r="AO141" i="19"/>
  <c r="V142" i="19"/>
  <c r="AP142" i="19"/>
  <c r="W142" i="19"/>
  <c r="X142" i="19"/>
  <c r="Y142" i="19"/>
  <c r="Z142" i="19"/>
  <c r="AA142" i="19"/>
  <c r="AB142" i="19"/>
  <c r="AC142" i="19"/>
  <c r="AD142" i="19"/>
  <c r="AE142" i="19"/>
  <c r="AF142" i="19"/>
  <c r="AG142" i="19"/>
  <c r="AH142" i="19"/>
  <c r="AI142" i="19"/>
  <c r="AJ142" i="19"/>
  <c r="AK142" i="19"/>
  <c r="AL142" i="19"/>
  <c r="AM142" i="19"/>
  <c r="AN142" i="19"/>
  <c r="AO142" i="19"/>
  <c r="V143" i="19"/>
  <c r="AP143" i="19"/>
  <c r="W143" i="19"/>
  <c r="X143" i="19"/>
  <c r="Y143" i="19"/>
  <c r="Z143" i="19"/>
  <c r="AA143" i="19"/>
  <c r="AB143" i="19"/>
  <c r="AC143" i="19"/>
  <c r="AD143" i="19"/>
  <c r="AE143" i="19"/>
  <c r="AF143" i="19"/>
  <c r="AG143" i="19"/>
  <c r="AH143" i="19"/>
  <c r="AI143" i="19"/>
  <c r="AJ143" i="19"/>
  <c r="AK143" i="19"/>
  <c r="AL143" i="19"/>
  <c r="AM143" i="19"/>
  <c r="AN143" i="19"/>
  <c r="AO143" i="19"/>
  <c r="V144" i="19"/>
  <c r="AP144" i="19"/>
  <c r="W144" i="19"/>
  <c r="X144" i="19"/>
  <c r="Y144" i="19"/>
  <c r="Z144" i="19"/>
  <c r="AA144" i="19"/>
  <c r="AB144" i="19"/>
  <c r="AC144" i="19"/>
  <c r="AD144" i="19"/>
  <c r="AE144" i="19"/>
  <c r="AF144" i="19"/>
  <c r="AG144" i="19"/>
  <c r="AH144" i="19"/>
  <c r="AI144" i="19"/>
  <c r="AJ144" i="19"/>
  <c r="AK144" i="19"/>
  <c r="AL144" i="19"/>
  <c r="AM144" i="19"/>
  <c r="AN144" i="19"/>
  <c r="AO144" i="19"/>
  <c r="V145" i="19"/>
  <c r="AP145" i="19"/>
  <c r="W145" i="19"/>
  <c r="X145" i="19"/>
  <c r="Y145" i="19"/>
  <c r="Z145" i="19"/>
  <c r="AA145" i="19"/>
  <c r="AB145" i="19"/>
  <c r="AC145" i="19"/>
  <c r="AD145" i="19"/>
  <c r="AE145" i="19"/>
  <c r="AF145" i="19"/>
  <c r="AG145" i="19"/>
  <c r="AH145" i="19"/>
  <c r="AI145" i="19"/>
  <c r="AJ145" i="19"/>
  <c r="AK145" i="19"/>
  <c r="AL145" i="19"/>
  <c r="AM145" i="19"/>
  <c r="AN145" i="19"/>
  <c r="AO145" i="19"/>
  <c r="V146" i="19"/>
  <c r="AP146" i="19"/>
  <c r="W146" i="19"/>
  <c r="X146" i="19"/>
  <c r="Y146" i="19"/>
  <c r="Z146" i="19"/>
  <c r="AA146" i="19"/>
  <c r="AB146" i="19"/>
  <c r="AC146" i="19"/>
  <c r="AD146" i="19"/>
  <c r="AE146" i="19"/>
  <c r="AF146" i="19"/>
  <c r="AG146" i="19"/>
  <c r="AH146" i="19"/>
  <c r="AI146" i="19"/>
  <c r="AJ146" i="19"/>
  <c r="AK146" i="19"/>
  <c r="AL146" i="19"/>
  <c r="AM146" i="19"/>
  <c r="AN146" i="19"/>
  <c r="AO146" i="19"/>
  <c r="V147" i="19"/>
  <c r="AP147" i="19"/>
  <c r="W147" i="19"/>
  <c r="X147" i="19"/>
  <c r="Y147" i="19"/>
  <c r="Z147" i="19"/>
  <c r="AA147" i="19"/>
  <c r="AB147" i="19"/>
  <c r="AC147" i="19"/>
  <c r="AD147" i="19"/>
  <c r="AE147" i="19"/>
  <c r="AF147" i="19"/>
  <c r="AG147" i="19"/>
  <c r="AH147" i="19"/>
  <c r="AI147" i="19"/>
  <c r="AJ147" i="19"/>
  <c r="AK147" i="19"/>
  <c r="AL147" i="19"/>
  <c r="AM147" i="19"/>
  <c r="AN147" i="19"/>
  <c r="AO147" i="19"/>
  <c r="V148" i="19"/>
  <c r="AP148" i="19"/>
  <c r="W148" i="19"/>
  <c r="X148" i="19"/>
  <c r="Y148" i="19"/>
  <c r="Z148" i="19"/>
  <c r="AA148" i="19"/>
  <c r="AB148" i="19"/>
  <c r="AC148" i="19"/>
  <c r="AD148" i="19"/>
  <c r="AE148" i="19"/>
  <c r="AF148" i="19"/>
  <c r="AG148" i="19"/>
  <c r="AH148" i="19"/>
  <c r="AI148" i="19"/>
  <c r="AJ148" i="19"/>
  <c r="AK148" i="19"/>
  <c r="AL148" i="19"/>
  <c r="AM148" i="19"/>
  <c r="AN148" i="19"/>
  <c r="AO148" i="19"/>
  <c r="V149" i="19"/>
  <c r="AP149" i="19"/>
  <c r="W149" i="19"/>
  <c r="X149" i="19"/>
  <c r="Y149" i="19"/>
  <c r="Z149" i="19"/>
  <c r="AA149" i="19"/>
  <c r="AB149" i="19"/>
  <c r="AC149" i="19"/>
  <c r="AD149" i="19"/>
  <c r="AE149" i="19"/>
  <c r="AF149" i="19"/>
  <c r="AG149" i="19"/>
  <c r="AH149" i="19"/>
  <c r="AI149" i="19"/>
  <c r="AJ149" i="19"/>
  <c r="AK149" i="19"/>
  <c r="AL149" i="19"/>
  <c r="AM149" i="19"/>
  <c r="AN149" i="19"/>
  <c r="AO149" i="19"/>
  <c r="V150" i="19"/>
  <c r="AP150" i="19"/>
  <c r="W150" i="19"/>
  <c r="X150" i="19"/>
  <c r="Y150" i="19"/>
  <c r="Z150" i="19"/>
  <c r="AA150" i="19"/>
  <c r="AB150" i="19"/>
  <c r="AC150" i="19"/>
  <c r="AD150" i="19"/>
  <c r="AE150" i="19"/>
  <c r="AF150" i="19"/>
  <c r="AG150" i="19"/>
  <c r="AH150" i="19"/>
  <c r="AI150" i="19"/>
  <c r="AJ150" i="19"/>
  <c r="AK150" i="19"/>
  <c r="AL150" i="19"/>
  <c r="AM150" i="19"/>
  <c r="AN150" i="19"/>
  <c r="AO150" i="19"/>
  <c r="V151" i="19"/>
  <c r="AP151" i="19"/>
  <c r="W151" i="19"/>
  <c r="X151" i="19"/>
  <c r="Y151" i="19"/>
  <c r="Z151" i="19"/>
  <c r="AA151" i="19"/>
  <c r="AB151" i="19"/>
  <c r="AC151" i="19"/>
  <c r="AD151" i="19"/>
  <c r="AE151" i="19"/>
  <c r="AF151" i="19"/>
  <c r="AG151" i="19"/>
  <c r="AH151" i="19"/>
  <c r="AI151" i="19"/>
  <c r="AJ151" i="19"/>
  <c r="AK151" i="19"/>
  <c r="AL151" i="19"/>
  <c r="AM151" i="19"/>
  <c r="AN151" i="19"/>
  <c r="AO151" i="19"/>
  <c r="V152" i="19"/>
  <c r="AP152" i="19"/>
  <c r="W152" i="19"/>
  <c r="X152" i="19"/>
  <c r="Y152" i="19"/>
  <c r="Z152" i="19"/>
  <c r="AA152" i="19"/>
  <c r="AB152" i="19"/>
  <c r="AC152" i="19"/>
  <c r="AD152" i="19"/>
  <c r="AE152" i="19"/>
  <c r="AF152" i="19"/>
  <c r="AG152" i="19"/>
  <c r="AH152" i="19"/>
  <c r="AI152" i="19"/>
  <c r="AJ152" i="19"/>
  <c r="AK152" i="19"/>
  <c r="AL152" i="19"/>
  <c r="AM152" i="19"/>
  <c r="AN152" i="19"/>
  <c r="AO152" i="19"/>
  <c r="V153" i="19"/>
  <c r="AP153" i="19"/>
  <c r="W153" i="19"/>
  <c r="X153" i="19"/>
  <c r="Y153" i="19"/>
  <c r="Z153" i="19"/>
  <c r="AA153" i="19"/>
  <c r="AB153" i="19"/>
  <c r="AC153" i="19"/>
  <c r="AD153" i="19"/>
  <c r="AE153" i="19"/>
  <c r="AF153" i="19"/>
  <c r="AG153" i="19"/>
  <c r="AH153" i="19"/>
  <c r="AI153" i="19"/>
  <c r="AJ153" i="19"/>
  <c r="AK153" i="19"/>
  <c r="AL153" i="19"/>
  <c r="AM153" i="19"/>
  <c r="AN153" i="19"/>
  <c r="AO153" i="19"/>
  <c r="V154" i="19"/>
  <c r="AP154" i="19"/>
  <c r="W154" i="19"/>
  <c r="X154" i="19"/>
  <c r="Y154" i="19"/>
  <c r="Z154" i="19"/>
  <c r="AA154" i="19"/>
  <c r="AB154" i="19"/>
  <c r="AC154" i="19"/>
  <c r="AD154" i="19"/>
  <c r="AE154" i="19"/>
  <c r="AF154" i="19"/>
  <c r="AG154" i="19"/>
  <c r="AH154" i="19"/>
  <c r="AI154" i="19"/>
  <c r="AJ154" i="19"/>
  <c r="AK154" i="19"/>
  <c r="AL154" i="19"/>
  <c r="AM154" i="19"/>
  <c r="AN154" i="19"/>
  <c r="AO154" i="19"/>
  <c r="V155" i="19"/>
  <c r="AP155" i="19"/>
  <c r="W155" i="19"/>
  <c r="X155" i="19"/>
  <c r="Y155" i="19"/>
  <c r="Z155" i="19"/>
  <c r="AA155" i="19"/>
  <c r="AB155" i="19"/>
  <c r="AC155" i="19"/>
  <c r="AD155" i="19"/>
  <c r="AE155" i="19"/>
  <c r="AF155" i="19"/>
  <c r="AG155" i="19"/>
  <c r="AH155" i="19"/>
  <c r="AI155" i="19"/>
  <c r="AJ155" i="19"/>
  <c r="AK155" i="19"/>
  <c r="AL155" i="19"/>
  <c r="AM155" i="19"/>
  <c r="AN155" i="19"/>
  <c r="AO155" i="19"/>
  <c r="V156" i="19"/>
  <c r="AP156" i="19"/>
  <c r="W156" i="19"/>
  <c r="X156" i="19"/>
  <c r="Y156" i="19"/>
  <c r="Z156" i="19"/>
  <c r="AA156" i="19"/>
  <c r="AB156" i="19"/>
  <c r="AC156" i="19"/>
  <c r="AD156" i="19"/>
  <c r="AE156" i="19"/>
  <c r="AF156" i="19"/>
  <c r="AG156" i="19"/>
  <c r="AH156" i="19"/>
  <c r="AI156" i="19"/>
  <c r="AJ156" i="19"/>
  <c r="AK156" i="19"/>
  <c r="AL156" i="19"/>
  <c r="AM156" i="19"/>
  <c r="AN156" i="19"/>
  <c r="AO156" i="19"/>
  <c r="V157" i="19"/>
  <c r="AP157" i="19"/>
  <c r="W157" i="19"/>
  <c r="X157" i="19"/>
  <c r="Y157" i="19"/>
  <c r="Z157" i="19"/>
  <c r="AA157" i="19"/>
  <c r="AB157" i="19"/>
  <c r="AC157" i="19"/>
  <c r="AD157" i="19"/>
  <c r="AE157" i="19"/>
  <c r="AF157" i="19"/>
  <c r="AG157" i="19"/>
  <c r="AH157" i="19"/>
  <c r="AI157" i="19"/>
  <c r="AJ157" i="19"/>
  <c r="AK157" i="19"/>
  <c r="AL157" i="19"/>
  <c r="AM157" i="19"/>
  <c r="AN157" i="19"/>
  <c r="AO157" i="19"/>
  <c r="V158" i="19"/>
  <c r="AP158" i="19"/>
  <c r="W158" i="19"/>
  <c r="X158" i="19"/>
  <c r="Y158" i="19"/>
  <c r="Z158" i="19"/>
  <c r="AA158" i="19"/>
  <c r="AB158" i="19"/>
  <c r="AC158" i="19"/>
  <c r="AD158" i="19"/>
  <c r="AE158" i="19"/>
  <c r="AF158" i="19"/>
  <c r="AG158" i="19"/>
  <c r="AH158" i="19"/>
  <c r="AI158" i="19"/>
  <c r="AJ158" i="19"/>
  <c r="AK158" i="19"/>
  <c r="AL158" i="19"/>
  <c r="AM158" i="19"/>
  <c r="AN158" i="19"/>
  <c r="AO158" i="19"/>
  <c r="V159" i="19"/>
  <c r="AP159" i="19"/>
  <c r="W159" i="19"/>
  <c r="X159" i="19"/>
  <c r="Y159" i="19"/>
  <c r="Z159" i="19"/>
  <c r="AA159" i="19"/>
  <c r="AB159" i="19"/>
  <c r="AC159" i="19"/>
  <c r="AD159" i="19"/>
  <c r="AE159" i="19"/>
  <c r="AF159" i="19"/>
  <c r="AG159" i="19"/>
  <c r="AH159" i="19"/>
  <c r="AI159" i="19"/>
  <c r="AJ159" i="19"/>
  <c r="AK159" i="19"/>
  <c r="AL159" i="19"/>
  <c r="AM159" i="19"/>
  <c r="AN159" i="19"/>
  <c r="AO159" i="19"/>
  <c r="V160" i="19"/>
  <c r="AP160" i="19"/>
  <c r="W160" i="19"/>
  <c r="X160" i="19"/>
  <c r="Y160" i="19"/>
  <c r="Z160" i="19"/>
  <c r="AA160" i="19"/>
  <c r="AB160" i="19"/>
  <c r="AC160" i="19"/>
  <c r="AD160" i="19"/>
  <c r="AE160" i="19"/>
  <c r="AF160" i="19"/>
  <c r="AG160" i="19"/>
  <c r="AH160" i="19"/>
  <c r="AI160" i="19"/>
  <c r="AJ160" i="19"/>
  <c r="AK160" i="19"/>
  <c r="AL160" i="19"/>
  <c r="AM160" i="19"/>
  <c r="AN160" i="19"/>
  <c r="AO160" i="19"/>
  <c r="V161" i="19"/>
  <c r="AP161" i="19"/>
  <c r="W161" i="19"/>
  <c r="X161" i="19"/>
  <c r="Y161" i="19"/>
  <c r="Z161" i="19"/>
  <c r="AA161" i="19"/>
  <c r="AB161" i="19"/>
  <c r="AC161" i="19"/>
  <c r="AD161" i="19"/>
  <c r="AE161" i="19"/>
  <c r="AF161" i="19"/>
  <c r="AG161" i="19"/>
  <c r="AH161" i="19"/>
  <c r="AI161" i="19"/>
  <c r="AJ161" i="19"/>
  <c r="AK161" i="19"/>
  <c r="AL161" i="19"/>
  <c r="AM161" i="19"/>
  <c r="AN161" i="19"/>
  <c r="AO161" i="19"/>
  <c r="V162" i="19"/>
  <c r="AP162" i="19"/>
  <c r="W162" i="19"/>
  <c r="X162" i="19"/>
  <c r="Y162" i="19"/>
  <c r="Z162" i="19"/>
  <c r="AA162" i="19"/>
  <c r="AB162" i="19"/>
  <c r="AC162" i="19"/>
  <c r="AD162" i="19"/>
  <c r="AE162" i="19"/>
  <c r="AF162" i="19"/>
  <c r="AG162" i="19"/>
  <c r="AH162" i="19"/>
  <c r="AI162" i="19"/>
  <c r="AJ162" i="19"/>
  <c r="AK162" i="19"/>
  <c r="AL162" i="19"/>
  <c r="AM162" i="19"/>
  <c r="AN162" i="19"/>
  <c r="AO162" i="19"/>
  <c r="V163" i="19"/>
  <c r="AP163" i="19"/>
  <c r="W163" i="19"/>
  <c r="X163" i="19"/>
  <c r="Y163" i="19"/>
  <c r="Z163" i="19"/>
  <c r="AA163" i="19"/>
  <c r="AB163" i="19"/>
  <c r="AC163" i="19"/>
  <c r="AD163" i="19"/>
  <c r="AE163" i="19"/>
  <c r="AF163" i="19"/>
  <c r="AG163" i="19"/>
  <c r="AH163" i="19"/>
  <c r="AI163" i="19"/>
  <c r="AJ163" i="19"/>
  <c r="AK163" i="19"/>
  <c r="AL163" i="19"/>
  <c r="AM163" i="19"/>
  <c r="AN163" i="19"/>
  <c r="AO163" i="19"/>
  <c r="V164" i="19"/>
  <c r="AP164" i="19"/>
  <c r="W164" i="19"/>
  <c r="X164" i="19"/>
  <c r="Y164" i="19"/>
  <c r="Z164" i="19"/>
  <c r="AA164" i="19"/>
  <c r="AB164" i="19"/>
  <c r="AC164" i="19"/>
  <c r="AD164" i="19"/>
  <c r="AE164" i="19"/>
  <c r="AF164" i="19"/>
  <c r="AG164" i="19"/>
  <c r="AH164" i="19"/>
  <c r="AI164" i="19"/>
  <c r="AJ164" i="19"/>
  <c r="AK164" i="19"/>
  <c r="AL164" i="19"/>
  <c r="AM164" i="19"/>
  <c r="AN164" i="19"/>
  <c r="AO164" i="19"/>
  <c r="V165" i="19"/>
  <c r="AP165" i="19"/>
  <c r="W165" i="19"/>
  <c r="X165" i="19"/>
  <c r="Y165" i="19"/>
  <c r="Z165" i="19"/>
  <c r="AA165" i="19"/>
  <c r="AB165" i="19"/>
  <c r="AC165" i="19"/>
  <c r="AD165" i="19"/>
  <c r="AE165" i="19"/>
  <c r="AF165" i="19"/>
  <c r="AG165" i="19"/>
  <c r="AH165" i="19"/>
  <c r="AI165" i="19"/>
  <c r="AJ165" i="19"/>
  <c r="AK165" i="19"/>
  <c r="AL165" i="19"/>
  <c r="AM165" i="19"/>
  <c r="AN165" i="19"/>
  <c r="AO165" i="19"/>
  <c r="V166" i="19"/>
  <c r="AP166" i="19"/>
  <c r="W166" i="19"/>
  <c r="X166" i="19"/>
  <c r="Y166" i="19"/>
  <c r="Z166" i="19"/>
  <c r="AA166" i="19"/>
  <c r="AB166" i="19"/>
  <c r="AC166" i="19"/>
  <c r="AD166" i="19"/>
  <c r="AE166" i="19"/>
  <c r="AF166" i="19"/>
  <c r="AG166" i="19"/>
  <c r="AH166" i="19"/>
  <c r="AI166" i="19"/>
  <c r="AJ166" i="19"/>
  <c r="AK166" i="19"/>
  <c r="AL166" i="19"/>
  <c r="AM166" i="19"/>
  <c r="AN166" i="19"/>
  <c r="AO166" i="19"/>
  <c r="V167" i="19"/>
  <c r="AP167" i="19"/>
  <c r="W167" i="19"/>
  <c r="X167" i="19"/>
  <c r="Y167" i="19"/>
  <c r="Z167" i="19"/>
  <c r="AA167" i="19"/>
  <c r="AB167" i="19"/>
  <c r="AC167" i="19"/>
  <c r="AD167" i="19"/>
  <c r="AE167" i="19"/>
  <c r="AF167" i="19"/>
  <c r="AG167" i="19"/>
  <c r="AH167" i="19"/>
  <c r="AI167" i="19"/>
  <c r="AJ167" i="19"/>
  <c r="AK167" i="19"/>
  <c r="AL167" i="19"/>
  <c r="AM167" i="19"/>
  <c r="AN167" i="19"/>
  <c r="AO167" i="19"/>
  <c r="V168" i="19"/>
  <c r="AP168" i="19"/>
  <c r="W168" i="19"/>
  <c r="X168" i="19"/>
  <c r="Y168" i="19"/>
  <c r="Z168" i="19"/>
  <c r="AA168" i="19"/>
  <c r="AB168" i="19"/>
  <c r="AC168" i="19"/>
  <c r="AD168" i="19"/>
  <c r="AE168" i="19"/>
  <c r="AF168" i="19"/>
  <c r="AG168" i="19"/>
  <c r="AH168" i="19"/>
  <c r="AI168" i="19"/>
  <c r="AJ168" i="19"/>
  <c r="AK168" i="19"/>
  <c r="AL168" i="19"/>
  <c r="AM168" i="19"/>
  <c r="AN168" i="19"/>
  <c r="AO168" i="19"/>
  <c r="V169" i="19"/>
  <c r="AP169" i="19"/>
  <c r="W169" i="19"/>
  <c r="X169" i="19"/>
  <c r="Y169" i="19"/>
  <c r="Z169" i="19"/>
  <c r="AA169" i="19"/>
  <c r="AB169" i="19"/>
  <c r="AC169" i="19"/>
  <c r="AD169" i="19"/>
  <c r="AE169" i="19"/>
  <c r="AF169" i="19"/>
  <c r="AG169" i="19"/>
  <c r="AH169" i="19"/>
  <c r="AI169" i="19"/>
  <c r="AJ169" i="19"/>
  <c r="AK169" i="19"/>
  <c r="AL169" i="19"/>
  <c r="AM169" i="19"/>
  <c r="AN169" i="19"/>
  <c r="AO169" i="19"/>
  <c r="V170" i="19"/>
  <c r="AP170" i="19"/>
  <c r="W170" i="19"/>
  <c r="X170" i="19"/>
  <c r="Y170" i="19"/>
  <c r="Z170" i="19"/>
  <c r="AA170" i="19"/>
  <c r="AB170" i="19"/>
  <c r="AC170" i="19"/>
  <c r="AD170" i="19"/>
  <c r="AE170" i="19"/>
  <c r="AF170" i="19"/>
  <c r="AG170" i="19"/>
  <c r="AH170" i="19"/>
  <c r="AI170" i="19"/>
  <c r="AJ170" i="19"/>
  <c r="AK170" i="19"/>
  <c r="AL170" i="19"/>
  <c r="AM170" i="19"/>
  <c r="AN170" i="19"/>
  <c r="AO170" i="19"/>
  <c r="V171" i="19"/>
  <c r="AP171" i="19"/>
  <c r="W171" i="19"/>
  <c r="X171" i="19"/>
  <c r="Y171" i="19"/>
  <c r="Z171" i="19"/>
  <c r="AA171" i="19"/>
  <c r="AB171" i="19"/>
  <c r="AC171" i="19"/>
  <c r="AD171" i="19"/>
  <c r="AE171" i="19"/>
  <c r="AF171" i="19"/>
  <c r="AG171" i="19"/>
  <c r="AH171" i="19"/>
  <c r="AI171" i="19"/>
  <c r="AJ171" i="19"/>
  <c r="AK171" i="19"/>
  <c r="AL171" i="19"/>
  <c r="AM171" i="19"/>
  <c r="AN171" i="19"/>
  <c r="AO171" i="19"/>
  <c r="V172" i="19"/>
  <c r="AP172" i="19"/>
  <c r="W172" i="19"/>
  <c r="X172" i="19"/>
  <c r="Y172" i="19"/>
  <c r="Z172" i="19"/>
  <c r="AA172" i="19"/>
  <c r="AB172" i="19"/>
  <c r="AC172" i="19"/>
  <c r="AD172" i="19"/>
  <c r="AE172" i="19"/>
  <c r="AF172" i="19"/>
  <c r="AG172" i="19"/>
  <c r="AH172" i="19"/>
  <c r="AI172" i="19"/>
  <c r="AJ172" i="19"/>
  <c r="AK172" i="19"/>
  <c r="AL172" i="19"/>
  <c r="AM172" i="19"/>
  <c r="AN172" i="19"/>
  <c r="AO172" i="19"/>
  <c r="V173" i="19"/>
  <c r="AP173" i="19"/>
  <c r="W173" i="19"/>
  <c r="X173" i="19"/>
  <c r="Y173" i="19"/>
  <c r="Z173" i="19"/>
  <c r="AA173" i="19"/>
  <c r="AB173" i="19"/>
  <c r="AC173" i="19"/>
  <c r="AD173" i="19"/>
  <c r="AE173" i="19"/>
  <c r="AF173" i="19"/>
  <c r="AG173" i="19"/>
  <c r="AH173" i="19"/>
  <c r="AI173" i="19"/>
  <c r="AJ173" i="19"/>
  <c r="AK173" i="19"/>
  <c r="AL173" i="19"/>
  <c r="AM173" i="19"/>
  <c r="AN173" i="19"/>
  <c r="AO173" i="19"/>
  <c r="V174" i="19"/>
  <c r="AP174" i="19"/>
  <c r="W174" i="19"/>
  <c r="X174" i="19"/>
  <c r="Y174" i="19"/>
  <c r="Z174" i="19"/>
  <c r="AA174" i="19"/>
  <c r="AB174" i="19"/>
  <c r="AC174" i="19"/>
  <c r="AD174" i="19"/>
  <c r="AE174" i="19"/>
  <c r="AF174" i="19"/>
  <c r="AG174" i="19"/>
  <c r="AH174" i="19"/>
  <c r="AI174" i="19"/>
  <c r="AJ174" i="19"/>
  <c r="AK174" i="19"/>
  <c r="AL174" i="19"/>
  <c r="AM174" i="19"/>
  <c r="AN174" i="19"/>
  <c r="AO174" i="19"/>
  <c r="V175" i="19"/>
  <c r="AP175" i="19"/>
  <c r="W175" i="19"/>
  <c r="X175" i="19"/>
  <c r="Y175" i="19"/>
  <c r="Z175" i="19"/>
  <c r="AA175" i="19"/>
  <c r="AB175" i="19"/>
  <c r="AC175" i="19"/>
  <c r="AD175" i="19"/>
  <c r="AE175" i="19"/>
  <c r="AF175" i="19"/>
  <c r="AG175" i="19"/>
  <c r="AH175" i="19"/>
  <c r="AI175" i="19"/>
  <c r="AJ175" i="19"/>
  <c r="AK175" i="19"/>
  <c r="AL175" i="19"/>
  <c r="AM175" i="19"/>
  <c r="AN175" i="19"/>
  <c r="AO175" i="19"/>
  <c r="V176" i="19"/>
  <c r="AP176" i="19"/>
  <c r="W176" i="19"/>
  <c r="X176" i="19"/>
  <c r="Y176" i="19"/>
  <c r="Z176" i="19"/>
  <c r="AA176" i="19"/>
  <c r="AB176" i="19"/>
  <c r="AC176" i="19"/>
  <c r="AD176" i="19"/>
  <c r="AE176" i="19"/>
  <c r="AF176" i="19"/>
  <c r="AG176" i="19"/>
  <c r="AH176" i="19"/>
  <c r="AI176" i="19"/>
  <c r="AJ176" i="19"/>
  <c r="AK176" i="19"/>
  <c r="AL176" i="19"/>
  <c r="AM176" i="19"/>
  <c r="AN176" i="19"/>
  <c r="AO176" i="19"/>
  <c r="V177" i="19"/>
  <c r="AP177" i="19"/>
  <c r="W177" i="19"/>
  <c r="X177" i="19"/>
  <c r="Y177" i="19"/>
  <c r="Z177" i="19"/>
  <c r="AA177" i="19"/>
  <c r="AB177" i="19"/>
  <c r="AC177" i="19"/>
  <c r="AD177" i="19"/>
  <c r="AE177" i="19"/>
  <c r="AF177" i="19"/>
  <c r="AG177" i="19"/>
  <c r="AH177" i="19"/>
  <c r="AI177" i="19"/>
  <c r="AJ177" i="19"/>
  <c r="AK177" i="19"/>
  <c r="AL177" i="19"/>
  <c r="AM177" i="19"/>
  <c r="AN177" i="19"/>
  <c r="AO177" i="19"/>
  <c r="V2" i="19"/>
  <c r="AP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AJ2" i="19"/>
  <c r="AK2" i="19"/>
  <c r="AL2" i="19"/>
  <c r="AM2" i="19"/>
  <c r="AN2" i="19"/>
  <c r="AO2" i="19"/>
  <c r="W2" i="19"/>
  <c r="L2" i="1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B3" i="24"/>
  <c r="L3" i="24"/>
  <c r="C3" i="24"/>
  <c r="D3" i="24"/>
  <c r="E3" i="24"/>
  <c r="F3" i="24"/>
  <c r="G3" i="24"/>
  <c r="H3" i="24"/>
  <c r="I3" i="24"/>
  <c r="J3" i="24"/>
  <c r="K3" i="24"/>
  <c r="M3" i="24"/>
  <c r="N3" i="24"/>
  <c r="O3" i="24"/>
  <c r="P3" i="24"/>
  <c r="Q3" i="24"/>
  <c r="R3" i="24"/>
  <c r="S3" i="24"/>
  <c r="T3" i="24"/>
  <c r="U3" i="24"/>
  <c r="B4" i="24"/>
  <c r="L4" i="24"/>
  <c r="C4" i="24"/>
  <c r="D4" i="24"/>
  <c r="E4" i="24"/>
  <c r="F4" i="24"/>
  <c r="G4" i="24"/>
  <c r="H4" i="24"/>
  <c r="I4" i="24"/>
  <c r="J4" i="24"/>
  <c r="K4" i="24"/>
  <c r="M4" i="24"/>
  <c r="N4" i="24"/>
  <c r="O4" i="24"/>
  <c r="P4" i="24"/>
  <c r="Q4" i="24"/>
  <c r="R4" i="24"/>
  <c r="S4" i="24"/>
  <c r="T4" i="24"/>
  <c r="U4" i="24"/>
  <c r="B5" i="24"/>
  <c r="L5" i="24"/>
  <c r="C5" i="24"/>
  <c r="D5" i="24"/>
  <c r="E5" i="24"/>
  <c r="F5" i="24"/>
  <c r="G5" i="24"/>
  <c r="H5" i="24"/>
  <c r="I5" i="24"/>
  <c r="J5" i="24"/>
  <c r="K5" i="24"/>
  <c r="M5" i="24"/>
  <c r="N5" i="24"/>
  <c r="O5" i="24"/>
  <c r="P5" i="24"/>
  <c r="Q5" i="24"/>
  <c r="R5" i="24"/>
  <c r="S5" i="24"/>
  <c r="T5" i="24"/>
  <c r="U5" i="24"/>
  <c r="B6" i="24"/>
  <c r="L6" i="24"/>
  <c r="C6" i="24"/>
  <c r="D6" i="24"/>
  <c r="E6" i="24"/>
  <c r="F6" i="24"/>
  <c r="G6" i="24"/>
  <c r="H6" i="24"/>
  <c r="I6" i="24"/>
  <c r="J6" i="24"/>
  <c r="K6" i="24"/>
  <c r="M6" i="24"/>
  <c r="N6" i="24"/>
  <c r="O6" i="24"/>
  <c r="P6" i="24"/>
  <c r="Q6" i="24"/>
  <c r="R6" i="24"/>
  <c r="S6" i="24"/>
  <c r="T6" i="24"/>
  <c r="U6" i="24"/>
  <c r="B7" i="24"/>
  <c r="L7" i="24"/>
  <c r="C7" i="24"/>
  <c r="D7" i="24"/>
  <c r="E7" i="24"/>
  <c r="F7" i="24"/>
  <c r="G7" i="24"/>
  <c r="H7" i="24"/>
  <c r="I7" i="24"/>
  <c r="J7" i="24"/>
  <c r="K7" i="24"/>
  <c r="M7" i="24"/>
  <c r="N7" i="24"/>
  <c r="O7" i="24"/>
  <c r="P7" i="24"/>
  <c r="Q7" i="24"/>
  <c r="R7" i="24"/>
  <c r="S7" i="24"/>
  <c r="T7" i="24"/>
  <c r="U7" i="24"/>
  <c r="B8" i="24"/>
  <c r="L8" i="24"/>
  <c r="C8" i="24"/>
  <c r="D8" i="24"/>
  <c r="E8" i="24"/>
  <c r="F8" i="24"/>
  <c r="G8" i="24"/>
  <c r="H8" i="24"/>
  <c r="I8" i="24"/>
  <c r="J8" i="24"/>
  <c r="K8" i="24"/>
  <c r="M8" i="24"/>
  <c r="N8" i="24"/>
  <c r="O8" i="24"/>
  <c r="P8" i="24"/>
  <c r="Q8" i="24"/>
  <c r="R8" i="24"/>
  <c r="S8" i="24"/>
  <c r="T8" i="24"/>
  <c r="U8" i="24"/>
  <c r="B9" i="24"/>
  <c r="L9" i="24"/>
  <c r="C9" i="24"/>
  <c r="D9" i="24"/>
  <c r="E9" i="24"/>
  <c r="F9" i="24"/>
  <c r="G9" i="24"/>
  <c r="H9" i="24"/>
  <c r="I9" i="24"/>
  <c r="J9" i="24"/>
  <c r="K9" i="24"/>
  <c r="M9" i="24"/>
  <c r="N9" i="24"/>
  <c r="O9" i="24"/>
  <c r="P9" i="24"/>
  <c r="Q9" i="24"/>
  <c r="R9" i="24"/>
  <c r="S9" i="24"/>
  <c r="T9" i="24"/>
  <c r="U9" i="24"/>
  <c r="B10" i="24"/>
  <c r="L10" i="24"/>
  <c r="C10" i="24"/>
  <c r="D10" i="24"/>
  <c r="E10" i="24"/>
  <c r="F10" i="24"/>
  <c r="G10" i="24"/>
  <c r="H10" i="24"/>
  <c r="I10" i="24"/>
  <c r="J10" i="24"/>
  <c r="K10" i="24"/>
  <c r="M10" i="24"/>
  <c r="N10" i="24"/>
  <c r="O10" i="24"/>
  <c r="P10" i="24"/>
  <c r="Q10" i="24"/>
  <c r="R10" i="24"/>
  <c r="S10" i="24"/>
  <c r="T10" i="24"/>
  <c r="U10" i="24"/>
  <c r="B11" i="24"/>
  <c r="L11" i="24"/>
  <c r="C11" i="24"/>
  <c r="D11" i="24"/>
  <c r="E11" i="24"/>
  <c r="F11" i="24"/>
  <c r="G11" i="24"/>
  <c r="H11" i="24"/>
  <c r="I11" i="24"/>
  <c r="J11" i="24"/>
  <c r="K11" i="24"/>
  <c r="M11" i="24"/>
  <c r="N11" i="24"/>
  <c r="O11" i="24"/>
  <c r="P11" i="24"/>
  <c r="Q11" i="24"/>
  <c r="R11" i="24"/>
  <c r="S11" i="24"/>
  <c r="T11" i="24"/>
  <c r="U11" i="24"/>
  <c r="B12" i="24"/>
  <c r="L12" i="24"/>
  <c r="C12" i="24"/>
  <c r="D12" i="24"/>
  <c r="E12" i="24"/>
  <c r="F12" i="24"/>
  <c r="G12" i="24"/>
  <c r="H12" i="24"/>
  <c r="I12" i="24"/>
  <c r="J12" i="24"/>
  <c r="K12" i="24"/>
  <c r="M12" i="24"/>
  <c r="N12" i="24"/>
  <c r="O12" i="24"/>
  <c r="P12" i="24"/>
  <c r="Q12" i="24"/>
  <c r="R12" i="24"/>
  <c r="S12" i="24"/>
  <c r="T12" i="24"/>
  <c r="U12" i="24"/>
  <c r="B13" i="24"/>
  <c r="L13" i="24"/>
  <c r="C13" i="24"/>
  <c r="D13" i="24"/>
  <c r="E13" i="24"/>
  <c r="F13" i="24"/>
  <c r="G13" i="24"/>
  <c r="H13" i="24"/>
  <c r="I13" i="24"/>
  <c r="J13" i="24"/>
  <c r="K13" i="24"/>
  <c r="M13" i="24"/>
  <c r="N13" i="24"/>
  <c r="O13" i="24"/>
  <c r="P13" i="24"/>
  <c r="Q13" i="24"/>
  <c r="R13" i="24"/>
  <c r="S13" i="24"/>
  <c r="T13" i="24"/>
  <c r="U13" i="24"/>
  <c r="B14" i="24"/>
  <c r="L14" i="24"/>
  <c r="C14" i="24"/>
  <c r="D14" i="24"/>
  <c r="E14" i="24"/>
  <c r="F14" i="24"/>
  <c r="G14" i="24"/>
  <c r="H14" i="24"/>
  <c r="I14" i="24"/>
  <c r="J14" i="24"/>
  <c r="K14" i="24"/>
  <c r="M14" i="24"/>
  <c r="N14" i="24"/>
  <c r="O14" i="24"/>
  <c r="P14" i="24"/>
  <c r="Q14" i="24"/>
  <c r="R14" i="24"/>
  <c r="S14" i="24"/>
  <c r="T14" i="24"/>
  <c r="U14" i="24"/>
  <c r="B15" i="24"/>
  <c r="L15" i="24"/>
  <c r="C15" i="24"/>
  <c r="D15" i="24"/>
  <c r="E15" i="24"/>
  <c r="F15" i="24"/>
  <c r="G15" i="24"/>
  <c r="H15" i="24"/>
  <c r="I15" i="24"/>
  <c r="J15" i="24"/>
  <c r="K15" i="24"/>
  <c r="M15" i="24"/>
  <c r="N15" i="24"/>
  <c r="O15" i="24"/>
  <c r="P15" i="24"/>
  <c r="Q15" i="24"/>
  <c r="R15" i="24"/>
  <c r="S15" i="24"/>
  <c r="T15" i="24"/>
  <c r="U15" i="24"/>
  <c r="B16" i="24"/>
  <c r="L16" i="24"/>
  <c r="C16" i="24"/>
  <c r="D16" i="24"/>
  <c r="E16" i="24"/>
  <c r="F16" i="24"/>
  <c r="G16" i="24"/>
  <c r="H16" i="24"/>
  <c r="I16" i="24"/>
  <c r="J16" i="24"/>
  <c r="K16" i="24"/>
  <c r="M16" i="24"/>
  <c r="N16" i="24"/>
  <c r="O16" i="24"/>
  <c r="P16" i="24"/>
  <c r="Q16" i="24"/>
  <c r="R16" i="24"/>
  <c r="S16" i="24"/>
  <c r="T16" i="24"/>
  <c r="U16" i="24"/>
  <c r="B17" i="24"/>
  <c r="L17" i="24"/>
  <c r="C17" i="24"/>
  <c r="D17" i="24"/>
  <c r="E17" i="24"/>
  <c r="F17" i="24"/>
  <c r="G17" i="24"/>
  <c r="H17" i="24"/>
  <c r="I17" i="24"/>
  <c r="J17" i="24"/>
  <c r="K17" i="24"/>
  <c r="M17" i="24"/>
  <c r="N17" i="24"/>
  <c r="O17" i="24"/>
  <c r="P17" i="24"/>
  <c r="Q17" i="24"/>
  <c r="R17" i="24"/>
  <c r="S17" i="24"/>
  <c r="T17" i="24"/>
  <c r="U17" i="24"/>
  <c r="B18" i="24"/>
  <c r="L18" i="24"/>
  <c r="C18" i="24"/>
  <c r="D18" i="24"/>
  <c r="E18" i="24"/>
  <c r="F18" i="24"/>
  <c r="G18" i="24"/>
  <c r="H18" i="24"/>
  <c r="I18" i="24"/>
  <c r="J18" i="24"/>
  <c r="K18" i="24"/>
  <c r="M18" i="24"/>
  <c r="N18" i="24"/>
  <c r="O18" i="24"/>
  <c r="P18" i="24"/>
  <c r="Q18" i="24"/>
  <c r="R18" i="24"/>
  <c r="S18" i="24"/>
  <c r="T18" i="24"/>
  <c r="U18" i="24"/>
  <c r="B19" i="24"/>
  <c r="L19" i="24"/>
  <c r="C19" i="24"/>
  <c r="D19" i="24"/>
  <c r="E19" i="24"/>
  <c r="F19" i="24"/>
  <c r="G19" i="24"/>
  <c r="H19" i="24"/>
  <c r="I19" i="24"/>
  <c r="J19" i="24"/>
  <c r="K19" i="24"/>
  <c r="M19" i="24"/>
  <c r="N19" i="24"/>
  <c r="O19" i="24"/>
  <c r="P19" i="24"/>
  <c r="Q19" i="24"/>
  <c r="R19" i="24"/>
  <c r="S19" i="24"/>
  <c r="T19" i="24"/>
  <c r="U19" i="24"/>
  <c r="B20" i="24"/>
  <c r="L20" i="24"/>
  <c r="C20" i="24"/>
  <c r="D20" i="24"/>
  <c r="E20" i="24"/>
  <c r="F20" i="24"/>
  <c r="G20" i="24"/>
  <c r="H20" i="24"/>
  <c r="I20" i="24"/>
  <c r="J20" i="24"/>
  <c r="K20" i="24"/>
  <c r="M20" i="24"/>
  <c r="N20" i="24"/>
  <c r="O20" i="24"/>
  <c r="P20" i="24"/>
  <c r="Q20" i="24"/>
  <c r="R20" i="24"/>
  <c r="S20" i="24"/>
  <c r="T20" i="24"/>
  <c r="U20" i="24"/>
  <c r="B21" i="24"/>
  <c r="L21" i="24"/>
  <c r="C21" i="24"/>
  <c r="D21" i="24"/>
  <c r="E21" i="24"/>
  <c r="F21" i="24"/>
  <c r="G21" i="24"/>
  <c r="H21" i="24"/>
  <c r="I21" i="24"/>
  <c r="J21" i="24"/>
  <c r="K21" i="24"/>
  <c r="M21" i="24"/>
  <c r="N21" i="24"/>
  <c r="O21" i="24"/>
  <c r="P21" i="24"/>
  <c r="Q21" i="24"/>
  <c r="R21" i="24"/>
  <c r="S21" i="24"/>
  <c r="T21" i="24"/>
  <c r="U21" i="24"/>
  <c r="B22" i="24"/>
  <c r="L22" i="24"/>
  <c r="C22" i="24"/>
  <c r="D22" i="24"/>
  <c r="E22" i="24"/>
  <c r="F22" i="24"/>
  <c r="G22" i="24"/>
  <c r="H22" i="24"/>
  <c r="I22" i="24"/>
  <c r="J22" i="24"/>
  <c r="K22" i="24"/>
  <c r="M22" i="24"/>
  <c r="N22" i="24"/>
  <c r="O22" i="24"/>
  <c r="P22" i="24"/>
  <c r="Q22" i="24"/>
  <c r="R22" i="24"/>
  <c r="S22" i="24"/>
  <c r="T22" i="24"/>
  <c r="U22" i="24"/>
  <c r="B23" i="24"/>
  <c r="L23" i="24"/>
  <c r="C23" i="24"/>
  <c r="D23" i="24"/>
  <c r="E23" i="24"/>
  <c r="F23" i="24"/>
  <c r="G23" i="24"/>
  <c r="H23" i="24"/>
  <c r="I23" i="24"/>
  <c r="J23" i="24"/>
  <c r="K23" i="24"/>
  <c r="M23" i="24"/>
  <c r="N23" i="24"/>
  <c r="O23" i="24"/>
  <c r="P23" i="24"/>
  <c r="Q23" i="24"/>
  <c r="R23" i="24"/>
  <c r="S23" i="24"/>
  <c r="T23" i="24"/>
  <c r="U23" i="24"/>
  <c r="B24" i="24"/>
  <c r="L24" i="24"/>
  <c r="C24" i="24"/>
  <c r="D24" i="24"/>
  <c r="E24" i="24"/>
  <c r="F24" i="24"/>
  <c r="G24" i="24"/>
  <c r="H24" i="24"/>
  <c r="I24" i="24"/>
  <c r="J24" i="24"/>
  <c r="K24" i="24"/>
  <c r="M24" i="24"/>
  <c r="N24" i="24"/>
  <c r="O24" i="24"/>
  <c r="P24" i="24"/>
  <c r="Q24" i="24"/>
  <c r="R24" i="24"/>
  <c r="S24" i="24"/>
  <c r="T24" i="24"/>
  <c r="U24" i="24"/>
  <c r="B25" i="24"/>
  <c r="L25" i="24"/>
  <c r="C25" i="24"/>
  <c r="D25" i="24"/>
  <c r="E25" i="24"/>
  <c r="F25" i="24"/>
  <c r="G25" i="24"/>
  <c r="H25" i="24"/>
  <c r="I25" i="24"/>
  <c r="J25" i="24"/>
  <c r="K25" i="24"/>
  <c r="M25" i="24"/>
  <c r="N25" i="24"/>
  <c r="O25" i="24"/>
  <c r="P25" i="24"/>
  <c r="Q25" i="24"/>
  <c r="R25" i="24"/>
  <c r="S25" i="24"/>
  <c r="T25" i="24"/>
  <c r="U25" i="24"/>
  <c r="B26" i="24"/>
  <c r="L26" i="24"/>
  <c r="C26" i="24"/>
  <c r="D26" i="24"/>
  <c r="E26" i="24"/>
  <c r="F26" i="24"/>
  <c r="G26" i="24"/>
  <c r="H26" i="24"/>
  <c r="I26" i="24"/>
  <c r="J26" i="24"/>
  <c r="K26" i="24"/>
  <c r="M26" i="24"/>
  <c r="N26" i="24"/>
  <c r="O26" i="24"/>
  <c r="P26" i="24"/>
  <c r="Q26" i="24"/>
  <c r="R26" i="24"/>
  <c r="S26" i="24"/>
  <c r="T26" i="24"/>
  <c r="U26" i="24"/>
  <c r="B27" i="24"/>
  <c r="L27" i="24"/>
  <c r="C27" i="24"/>
  <c r="D27" i="24"/>
  <c r="E27" i="24"/>
  <c r="F27" i="24"/>
  <c r="G27" i="24"/>
  <c r="H27" i="24"/>
  <c r="I27" i="24"/>
  <c r="J27" i="24"/>
  <c r="K27" i="24"/>
  <c r="M27" i="24"/>
  <c r="N27" i="24"/>
  <c r="O27" i="24"/>
  <c r="P27" i="24"/>
  <c r="Q27" i="24"/>
  <c r="R27" i="24"/>
  <c r="S27" i="24"/>
  <c r="T27" i="24"/>
  <c r="U27" i="24"/>
  <c r="B28" i="24"/>
  <c r="L28" i="24"/>
  <c r="C28" i="24"/>
  <c r="D28" i="24"/>
  <c r="E28" i="24"/>
  <c r="F28" i="24"/>
  <c r="G28" i="24"/>
  <c r="H28" i="24"/>
  <c r="I28" i="24"/>
  <c r="J28" i="24"/>
  <c r="K28" i="24"/>
  <c r="M28" i="24"/>
  <c r="N28" i="24"/>
  <c r="O28" i="24"/>
  <c r="P28" i="24"/>
  <c r="Q28" i="24"/>
  <c r="R28" i="24"/>
  <c r="S28" i="24"/>
  <c r="T28" i="24"/>
  <c r="U28" i="24"/>
  <c r="B29" i="24"/>
  <c r="L29" i="24"/>
  <c r="C29" i="24"/>
  <c r="D29" i="24"/>
  <c r="E29" i="24"/>
  <c r="F29" i="24"/>
  <c r="G29" i="24"/>
  <c r="H29" i="24"/>
  <c r="I29" i="24"/>
  <c r="J29" i="24"/>
  <c r="K29" i="24"/>
  <c r="M29" i="24"/>
  <c r="N29" i="24"/>
  <c r="O29" i="24"/>
  <c r="P29" i="24"/>
  <c r="Q29" i="24"/>
  <c r="R29" i="24"/>
  <c r="S29" i="24"/>
  <c r="T29" i="24"/>
  <c r="U29" i="24"/>
  <c r="B30" i="24"/>
  <c r="L30" i="24"/>
  <c r="C30" i="24"/>
  <c r="D30" i="24"/>
  <c r="E30" i="24"/>
  <c r="F30" i="24"/>
  <c r="G30" i="24"/>
  <c r="H30" i="24"/>
  <c r="I30" i="24"/>
  <c r="J30" i="24"/>
  <c r="K30" i="24"/>
  <c r="M30" i="24"/>
  <c r="N30" i="24"/>
  <c r="O30" i="24"/>
  <c r="P30" i="24"/>
  <c r="Q30" i="24"/>
  <c r="R30" i="24"/>
  <c r="S30" i="24"/>
  <c r="T30" i="24"/>
  <c r="U30" i="24"/>
  <c r="B31" i="24"/>
  <c r="L31" i="24"/>
  <c r="C31" i="24"/>
  <c r="D31" i="24"/>
  <c r="E31" i="24"/>
  <c r="F31" i="24"/>
  <c r="G31" i="24"/>
  <c r="H31" i="24"/>
  <c r="I31" i="24"/>
  <c r="J31" i="24"/>
  <c r="K31" i="24"/>
  <c r="M31" i="24"/>
  <c r="N31" i="24"/>
  <c r="O31" i="24"/>
  <c r="P31" i="24"/>
  <c r="Q31" i="24"/>
  <c r="R31" i="24"/>
  <c r="S31" i="24"/>
  <c r="T31" i="24"/>
  <c r="U31" i="24"/>
  <c r="B32" i="24"/>
  <c r="L32" i="24"/>
  <c r="C32" i="24"/>
  <c r="D32" i="24"/>
  <c r="E32" i="24"/>
  <c r="F32" i="24"/>
  <c r="G32" i="24"/>
  <c r="H32" i="24"/>
  <c r="I32" i="24"/>
  <c r="J32" i="24"/>
  <c r="K32" i="24"/>
  <c r="M32" i="24"/>
  <c r="N32" i="24"/>
  <c r="O32" i="24"/>
  <c r="P32" i="24"/>
  <c r="Q32" i="24"/>
  <c r="R32" i="24"/>
  <c r="S32" i="24"/>
  <c r="T32" i="24"/>
  <c r="U32" i="24"/>
  <c r="B33" i="24"/>
  <c r="L33" i="24"/>
  <c r="C33" i="24"/>
  <c r="D33" i="24"/>
  <c r="E33" i="24"/>
  <c r="F33" i="24"/>
  <c r="G33" i="24"/>
  <c r="H33" i="24"/>
  <c r="I33" i="24"/>
  <c r="J33" i="24"/>
  <c r="K33" i="24"/>
  <c r="M33" i="24"/>
  <c r="N33" i="24"/>
  <c r="O33" i="24"/>
  <c r="P33" i="24"/>
  <c r="Q33" i="24"/>
  <c r="R33" i="24"/>
  <c r="S33" i="24"/>
  <c r="T33" i="24"/>
  <c r="U33" i="24"/>
  <c r="B34" i="24"/>
  <c r="L34" i="24"/>
  <c r="C34" i="24"/>
  <c r="D34" i="24"/>
  <c r="E34" i="24"/>
  <c r="F34" i="24"/>
  <c r="G34" i="24"/>
  <c r="H34" i="24"/>
  <c r="I34" i="24"/>
  <c r="J34" i="24"/>
  <c r="K34" i="24"/>
  <c r="M34" i="24"/>
  <c r="N34" i="24"/>
  <c r="O34" i="24"/>
  <c r="P34" i="24"/>
  <c r="Q34" i="24"/>
  <c r="R34" i="24"/>
  <c r="S34" i="24"/>
  <c r="T34" i="24"/>
  <c r="U34" i="24"/>
  <c r="B35" i="24"/>
  <c r="L35" i="24"/>
  <c r="C35" i="24"/>
  <c r="D35" i="24"/>
  <c r="E35" i="24"/>
  <c r="F35" i="24"/>
  <c r="G35" i="24"/>
  <c r="H35" i="24"/>
  <c r="I35" i="24"/>
  <c r="J35" i="24"/>
  <c r="K35" i="24"/>
  <c r="M35" i="24"/>
  <c r="N35" i="24"/>
  <c r="O35" i="24"/>
  <c r="P35" i="24"/>
  <c r="Q35" i="24"/>
  <c r="R35" i="24"/>
  <c r="S35" i="24"/>
  <c r="T35" i="24"/>
  <c r="U35" i="24"/>
  <c r="B36" i="24"/>
  <c r="L36" i="24"/>
  <c r="C36" i="24"/>
  <c r="D36" i="24"/>
  <c r="E36" i="24"/>
  <c r="F36" i="24"/>
  <c r="G36" i="24"/>
  <c r="H36" i="24"/>
  <c r="I36" i="24"/>
  <c r="J36" i="24"/>
  <c r="K36" i="24"/>
  <c r="M36" i="24"/>
  <c r="N36" i="24"/>
  <c r="O36" i="24"/>
  <c r="P36" i="24"/>
  <c r="Q36" i="24"/>
  <c r="R36" i="24"/>
  <c r="S36" i="24"/>
  <c r="T36" i="24"/>
  <c r="U36" i="24"/>
  <c r="B37" i="24"/>
  <c r="L37" i="24"/>
  <c r="C37" i="24"/>
  <c r="D37" i="24"/>
  <c r="E37" i="24"/>
  <c r="F37" i="24"/>
  <c r="G37" i="24"/>
  <c r="H37" i="24"/>
  <c r="I37" i="24"/>
  <c r="J37" i="24"/>
  <c r="K37" i="24"/>
  <c r="M37" i="24"/>
  <c r="N37" i="24"/>
  <c r="O37" i="24"/>
  <c r="P37" i="24"/>
  <c r="Q37" i="24"/>
  <c r="R37" i="24"/>
  <c r="S37" i="24"/>
  <c r="T37" i="24"/>
  <c r="U37" i="24"/>
  <c r="B38" i="24"/>
  <c r="L38" i="24"/>
  <c r="C38" i="24"/>
  <c r="D38" i="24"/>
  <c r="E38" i="24"/>
  <c r="F38" i="24"/>
  <c r="G38" i="24"/>
  <c r="H38" i="24"/>
  <c r="I38" i="24"/>
  <c r="J38" i="24"/>
  <c r="K38" i="24"/>
  <c r="M38" i="24"/>
  <c r="N38" i="24"/>
  <c r="O38" i="24"/>
  <c r="P38" i="24"/>
  <c r="Q38" i="24"/>
  <c r="R38" i="24"/>
  <c r="S38" i="24"/>
  <c r="T38" i="24"/>
  <c r="U38" i="24"/>
  <c r="B39" i="24"/>
  <c r="L39" i="24"/>
  <c r="C39" i="24"/>
  <c r="D39" i="24"/>
  <c r="E39" i="24"/>
  <c r="F39" i="24"/>
  <c r="G39" i="24"/>
  <c r="H39" i="24"/>
  <c r="I39" i="24"/>
  <c r="J39" i="24"/>
  <c r="K39" i="24"/>
  <c r="M39" i="24"/>
  <c r="N39" i="24"/>
  <c r="O39" i="24"/>
  <c r="P39" i="24"/>
  <c r="Q39" i="24"/>
  <c r="R39" i="24"/>
  <c r="S39" i="24"/>
  <c r="T39" i="24"/>
  <c r="U39" i="24"/>
  <c r="B40" i="24"/>
  <c r="L40" i="24"/>
  <c r="C40" i="24"/>
  <c r="D40" i="24"/>
  <c r="E40" i="24"/>
  <c r="F40" i="24"/>
  <c r="G40" i="24"/>
  <c r="H40" i="24"/>
  <c r="I40" i="24"/>
  <c r="J40" i="24"/>
  <c r="K40" i="24"/>
  <c r="M40" i="24"/>
  <c r="N40" i="24"/>
  <c r="O40" i="24"/>
  <c r="P40" i="24"/>
  <c r="Q40" i="24"/>
  <c r="R40" i="24"/>
  <c r="S40" i="24"/>
  <c r="T40" i="24"/>
  <c r="U40" i="24"/>
  <c r="B41" i="24"/>
  <c r="L41" i="24"/>
  <c r="C41" i="24"/>
  <c r="D41" i="24"/>
  <c r="E41" i="24"/>
  <c r="F41" i="24"/>
  <c r="G41" i="24"/>
  <c r="H41" i="24"/>
  <c r="I41" i="24"/>
  <c r="J41" i="24"/>
  <c r="K41" i="24"/>
  <c r="M41" i="24"/>
  <c r="N41" i="24"/>
  <c r="O41" i="24"/>
  <c r="P41" i="24"/>
  <c r="Q41" i="24"/>
  <c r="R41" i="24"/>
  <c r="S41" i="24"/>
  <c r="T41" i="24"/>
  <c r="U41" i="24"/>
  <c r="B42" i="24"/>
  <c r="L42" i="24"/>
  <c r="C42" i="24"/>
  <c r="D42" i="24"/>
  <c r="E42" i="24"/>
  <c r="F42" i="24"/>
  <c r="G42" i="24"/>
  <c r="H42" i="24"/>
  <c r="I42" i="24"/>
  <c r="J42" i="24"/>
  <c r="K42" i="24"/>
  <c r="M42" i="24"/>
  <c r="N42" i="24"/>
  <c r="O42" i="24"/>
  <c r="P42" i="24"/>
  <c r="Q42" i="24"/>
  <c r="R42" i="24"/>
  <c r="S42" i="24"/>
  <c r="T42" i="24"/>
  <c r="U42" i="24"/>
  <c r="B43" i="24"/>
  <c r="L43" i="24"/>
  <c r="C43" i="24"/>
  <c r="D43" i="24"/>
  <c r="E43" i="24"/>
  <c r="F43" i="24"/>
  <c r="G43" i="24"/>
  <c r="H43" i="24"/>
  <c r="I43" i="24"/>
  <c r="J43" i="24"/>
  <c r="K43" i="24"/>
  <c r="M43" i="24"/>
  <c r="N43" i="24"/>
  <c r="O43" i="24"/>
  <c r="P43" i="24"/>
  <c r="Q43" i="24"/>
  <c r="R43" i="24"/>
  <c r="S43" i="24"/>
  <c r="T43" i="24"/>
  <c r="U43" i="24"/>
  <c r="B44" i="24"/>
  <c r="L44" i="24"/>
  <c r="C44" i="24"/>
  <c r="D44" i="24"/>
  <c r="E44" i="24"/>
  <c r="F44" i="24"/>
  <c r="G44" i="24"/>
  <c r="H44" i="24"/>
  <c r="I44" i="24"/>
  <c r="J44" i="24"/>
  <c r="K44" i="24"/>
  <c r="M44" i="24"/>
  <c r="N44" i="24"/>
  <c r="O44" i="24"/>
  <c r="P44" i="24"/>
  <c r="Q44" i="24"/>
  <c r="R44" i="24"/>
  <c r="S44" i="24"/>
  <c r="T44" i="24"/>
  <c r="U44" i="24"/>
  <c r="B45" i="24"/>
  <c r="L45" i="24"/>
  <c r="C45" i="24"/>
  <c r="D45" i="24"/>
  <c r="E45" i="24"/>
  <c r="F45" i="24"/>
  <c r="G45" i="24"/>
  <c r="H45" i="24"/>
  <c r="I45" i="24"/>
  <c r="J45" i="24"/>
  <c r="K45" i="24"/>
  <c r="M45" i="24"/>
  <c r="N45" i="24"/>
  <c r="O45" i="24"/>
  <c r="P45" i="24"/>
  <c r="Q45" i="24"/>
  <c r="R45" i="24"/>
  <c r="S45" i="24"/>
  <c r="T45" i="24"/>
  <c r="U45" i="24"/>
  <c r="B46" i="24"/>
  <c r="L46" i="24"/>
  <c r="C46" i="24"/>
  <c r="D46" i="24"/>
  <c r="E46" i="24"/>
  <c r="F46" i="24"/>
  <c r="G46" i="24"/>
  <c r="H46" i="24"/>
  <c r="I46" i="24"/>
  <c r="J46" i="24"/>
  <c r="K46" i="24"/>
  <c r="M46" i="24"/>
  <c r="N46" i="24"/>
  <c r="O46" i="24"/>
  <c r="P46" i="24"/>
  <c r="Q46" i="24"/>
  <c r="R46" i="24"/>
  <c r="S46" i="24"/>
  <c r="T46" i="24"/>
  <c r="U46" i="24"/>
  <c r="B47" i="24"/>
  <c r="L47" i="24"/>
  <c r="C47" i="24"/>
  <c r="D47" i="24"/>
  <c r="E47" i="24"/>
  <c r="F47" i="24"/>
  <c r="G47" i="24"/>
  <c r="H47" i="24"/>
  <c r="I47" i="24"/>
  <c r="J47" i="24"/>
  <c r="K47" i="24"/>
  <c r="M47" i="24"/>
  <c r="N47" i="24"/>
  <c r="O47" i="24"/>
  <c r="P47" i="24"/>
  <c r="Q47" i="24"/>
  <c r="R47" i="24"/>
  <c r="S47" i="24"/>
  <c r="T47" i="24"/>
  <c r="U47" i="24"/>
  <c r="B48" i="24"/>
  <c r="L48" i="24"/>
  <c r="C48" i="24"/>
  <c r="D48" i="24"/>
  <c r="E48" i="24"/>
  <c r="F48" i="24"/>
  <c r="G48" i="24"/>
  <c r="H48" i="24"/>
  <c r="I48" i="24"/>
  <c r="J48" i="24"/>
  <c r="K48" i="24"/>
  <c r="M48" i="24"/>
  <c r="N48" i="24"/>
  <c r="O48" i="24"/>
  <c r="P48" i="24"/>
  <c r="Q48" i="24"/>
  <c r="R48" i="24"/>
  <c r="S48" i="24"/>
  <c r="T48" i="24"/>
  <c r="U48" i="24"/>
  <c r="B49" i="24"/>
  <c r="L49" i="24"/>
  <c r="C49" i="24"/>
  <c r="D49" i="24"/>
  <c r="E49" i="24"/>
  <c r="F49" i="24"/>
  <c r="G49" i="24"/>
  <c r="H49" i="24"/>
  <c r="I49" i="24"/>
  <c r="J49" i="24"/>
  <c r="K49" i="24"/>
  <c r="M49" i="24"/>
  <c r="N49" i="24"/>
  <c r="O49" i="24"/>
  <c r="P49" i="24"/>
  <c r="Q49" i="24"/>
  <c r="R49" i="24"/>
  <c r="S49" i="24"/>
  <c r="T49" i="24"/>
  <c r="U49" i="24"/>
  <c r="B50" i="24"/>
  <c r="L50" i="24"/>
  <c r="C50" i="24"/>
  <c r="D50" i="24"/>
  <c r="E50" i="24"/>
  <c r="F50" i="24"/>
  <c r="G50" i="24"/>
  <c r="H50" i="24"/>
  <c r="I50" i="24"/>
  <c r="J50" i="24"/>
  <c r="K50" i="24"/>
  <c r="M50" i="24"/>
  <c r="N50" i="24"/>
  <c r="O50" i="24"/>
  <c r="P50" i="24"/>
  <c r="Q50" i="24"/>
  <c r="R50" i="24"/>
  <c r="S50" i="24"/>
  <c r="T50" i="24"/>
  <c r="U50" i="24"/>
  <c r="B51" i="24"/>
  <c r="L51" i="24"/>
  <c r="C51" i="24"/>
  <c r="D51" i="24"/>
  <c r="E51" i="24"/>
  <c r="F51" i="24"/>
  <c r="G51" i="24"/>
  <c r="H51" i="24"/>
  <c r="I51" i="24"/>
  <c r="J51" i="24"/>
  <c r="K51" i="24"/>
  <c r="M51" i="24"/>
  <c r="N51" i="24"/>
  <c r="O51" i="24"/>
  <c r="P51" i="24"/>
  <c r="Q51" i="24"/>
  <c r="R51" i="24"/>
  <c r="S51" i="24"/>
  <c r="T51" i="24"/>
  <c r="U51" i="24"/>
  <c r="B52" i="24"/>
  <c r="L52" i="24"/>
  <c r="C52" i="24"/>
  <c r="D52" i="24"/>
  <c r="E52" i="24"/>
  <c r="F52" i="24"/>
  <c r="G52" i="24"/>
  <c r="H52" i="24"/>
  <c r="I52" i="24"/>
  <c r="J52" i="24"/>
  <c r="K52" i="24"/>
  <c r="M52" i="24"/>
  <c r="N52" i="24"/>
  <c r="O52" i="24"/>
  <c r="P52" i="24"/>
  <c r="Q52" i="24"/>
  <c r="R52" i="24"/>
  <c r="S52" i="24"/>
  <c r="T52" i="24"/>
  <c r="U52" i="24"/>
  <c r="B53" i="24"/>
  <c r="L53" i="24"/>
  <c r="C53" i="24"/>
  <c r="D53" i="24"/>
  <c r="E53" i="24"/>
  <c r="F53" i="24"/>
  <c r="G53" i="24"/>
  <c r="H53" i="24"/>
  <c r="I53" i="24"/>
  <c r="J53" i="24"/>
  <c r="K53" i="24"/>
  <c r="M53" i="24"/>
  <c r="N53" i="24"/>
  <c r="O53" i="24"/>
  <c r="P53" i="24"/>
  <c r="Q53" i="24"/>
  <c r="R53" i="24"/>
  <c r="S53" i="24"/>
  <c r="T53" i="24"/>
  <c r="U53" i="24"/>
  <c r="B54" i="24"/>
  <c r="L54" i="24"/>
  <c r="C54" i="24"/>
  <c r="D54" i="24"/>
  <c r="E54" i="24"/>
  <c r="F54" i="24"/>
  <c r="G54" i="24"/>
  <c r="H54" i="24"/>
  <c r="I54" i="24"/>
  <c r="J54" i="24"/>
  <c r="K54" i="24"/>
  <c r="M54" i="24"/>
  <c r="N54" i="24"/>
  <c r="O54" i="24"/>
  <c r="P54" i="24"/>
  <c r="Q54" i="24"/>
  <c r="R54" i="24"/>
  <c r="S54" i="24"/>
  <c r="T54" i="24"/>
  <c r="U54" i="24"/>
  <c r="B55" i="24"/>
  <c r="L55" i="24"/>
  <c r="C55" i="24"/>
  <c r="D55" i="24"/>
  <c r="E55" i="24"/>
  <c r="F55" i="24"/>
  <c r="G55" i="24"/>
  <c r="H55" i="24"/>
  <c r="I55" i="24"/>
  <c r="J55" i="24"/>
  <c r="K55" i="24"/>
  <c r="M55" i="24"/>
  <c r="N55" i="24"/>
  <c r="O55" i="24"/>
  <c r="P55" i="24"/>
  <c r="Q55" i="24"/>
  <c r="R55" i="24"/>
  <c r="S55" i="24"/>
  <c r="T55" i="24"/>
  <c r="U55" i="24"/>
  <c r="B56" i="24"/>
  <c r="L56" i="24"/>
  <c r="C56" i="24"/>
  <c r="D56" i="24"/>
  <c r="E56" i="24"/>
  <c r="F56" i="24"/>
  <c r="G56" i="24"/>
  <c r="H56" i="24"/>
  <c r="I56" i="24"/>
  <c r="J56" i="24"/>
  <c r="K56" i="24"/>
  <c r="M56" i="24"/>
  <c r="N56" i="24"/>
  <c r="O56" i="24"/>
  <c r="P56" i="24"/>
  <c r="Q56" i="24"/>
  <c r="R56" i="24"/>
  <c r="S56" i="24"/>
  <c r="T56" i="24"/>
  <c r="U56" i="24"/>
  <c r="B57" i="24"/>
  <c r="L57" i="24"/>
  <c r="C57" i="24"/>
  <c r="D57" i="24"/>
  <c r="E57" i="24"/>
  <c r="F57" i="24"/>
  <c r="G57" i="24"/>
  <c r="H57" i="24"/>
  <c r="I57" i="24"/>
  <c r="J57" i="24"/>
  <c r="K57" i="24"/>
  <c r="M57" i="24"/>
  <c r="N57" i="24"/>
  <c r="O57" i="24"/>
  <c r="P57" i="24"/>
  <c r="Q57" i="24"/>
  <c r="R57" i="24"/>
  <c r="S57" i="24"/>
  <c r="T57" i="24"/>
  <c r="U57" i="24"/>
  <c r="B58" i="24"/>
  <c r="L58" i="24"/>
  <c r="C58" i="24"/>
  <c r="D58" i="24"/>
  <c r="E58" i="24"/>
  <c r="F58" i="24"/>
  <c r="G58" i="24"/>
  <c r="H58" i="24"/>
  <c r="I58" i="24"/>
  <c r="J58" i="24"/>
  <c r="K58" i="24"/>
  <c r="M58" i="24"/>
  <c r="N58" i="24"/>
  <c r="O58" i="24"/>
  <c r="P58" i="24"/>
  <c r="Q58" i="24"/>
  <c r="R58" i="24"/>
  <c r="S58" i="24"/>
  <c r="T58" i="24"/>
  <c r="U58" i="24"/>
  <c r="B59" i="24"/>
  <c r="L59" i="24"/>
  <c r="C59" i="24"/>
  <c r="D59" i="24"/>
  <c r="E59" i="24"/>
  <c r="F59" i="24"/>
  <c r="G59" i="24"/>
  <c r="H59" i="24"/>
  <c r="I59" i="24"/>
  <c r="J59" i="24"/>
  <c r="K59" i="24"/>
  <c r="M59" i="24"/>
  <c r="N59" i="24"/>
  <c r="O59" i="24"/>
  <c r="P59" i="24"/>
  <c r="Q59" i="24"/>
  <c r="R59" i="24"/>
  <c r="S59" i="24"/>
  <c r="T59" i="24"/>
  <c r="U59" i="24"/>
  <c r="B60" i="24"/>
  <c r="L60" i="24"/>
  <c r="C60" i="24"/>
  <c r="D60" i="24"/>
  <c r="E60" i="24"/>
  <c r="F60" i="24"/>
  <c r="G60" i="24"/>
  <c r="H60" i="24"/>
  <c r="I60" i="24"/>
  <c r="J60" i="24"/>
  <c r="K60" i="24"/>
  <c r="M60" i="24"/>
  <c r="N60" i="24"/>
  <c r="O60" i="24"/>
  <c r="P60" i="24"/>
  <c r="Q60" i="24"/>
  <c r="R60" i="24"/>
  <c r="S60" i="24"/>
  <c r="T60" i="24"/>
  <c r="U60" i="24"/>
  <c r="B61" i="24"/>
  <c r="L61" i="24"/>
  <c r="C61" i="24"/>
  <c r="D61" i="24"/>
  <c r="E61" i="24"/>
  <c r="F61" i="24"/>
  <c r="G61" i="24"/>
  <c r="H61" i="24"/>
  <c r="I61" i="24"/>
  <c r="J61" i="24"/>
  <c r="K61" i="24"/>
  <c r="M61" i="24"/>
  <c r="N61" i="24"/>
  <c r="O61" i="24"/>
  <c r="P61" i="24"/>
  <c r="Q61" i="24"/>
  <c r="R61" i="24"/>
  <c r="S61" i="24"/>
  <c r="T61" i="24"/>
  <c r="U61" i="24"/>
  <c r="B62" i="24"/>
  <c r="L62" i="24"/>
  <c r="C62" i="24"/>
  <c r="D62" i="24"/>
  <c r="E62" i="24"/>
  <c r="F62" i="24"/>
  <c r="G62" i="24"/>
  <c r="H62" i="24"/>
  <c r="I62" i="24"/>
  <c r="J62" i="24"/>
  <c r="K62" i="24"/>
  <c r="M62" i="24"/>
  <c r="N62" i="24"/>
  <c r="O62" i="24"/>
  <c r="P62" i="24"/>
  <c r="Q62" i="24"/>
  <c r="R62" i="24"/>
  <c r="S62" i="24"/>
  <c r="T62" i="24"/>
  <c r="U62" i="24"/>
  <c r="B63" i="24"/>
  <c r="L63" i="24"/>
  <c r="C63" i="24"/>
  <c r="D63" i="24"/>
  <c r="E63" i="24"/>
  <c r="F63" i="24"/>
  <c r="G63" i="24"/>
  <c r="H63" i="24"/>
  <c r="I63" i="24"/>
  <c r="J63" i="24"/>
  <c r="K63" i="24"/>
  <c r="M63" i="24"/>
  <c r="N63" i="24"/>
  <c r="O63" i="24"/>
  <c r="P63" i="24"/>
  <c r="Q63" i="24"/>
  <c r="R63" i="24"/>
  <c r="S63" i="24"/>
  <c r="T63" i="24"/>
  <c r="U63" i="24"/>
  <c r="B64" i="24"/>
  <c r="L64" i="24"/>
  <c r="C64" i="24"/>
  <c r="D64" i="24"/>
  <c r="E64" i="24"/>
  <c r="F64" i="24"/>
  <c r="G64" i="24"/>
  <c r="H64" i="24"/>
  <c r="I64" i="24"/>
  <c r="J64" i="24"/>
  <c r="K64" i="24"/>
  <c r="M64" i="24"/>
  <c r="N64" i="24"/>
  <c r="O64" i="24"/>
  <c r="P64" i="24"/>
  <c r="Q64" i="24"/>
  <c r="R64" i="24"/>
  <c r="S64" i="24"/>
  <c r="T64" i="24"/>
  <c r="U64" i="24"/>
  <c r="B65" i="24"/>
  <c r="L65" i="24"/>
  <c r="C65" i="24"/>
  <c r="D65" i="24"/>
  <c r="E65" i="24"/>
  <c r="F65" i="24"/>
  <c r="G65" i="24"/>
  <c r="H65" i="24"/>
  <c r="I65" i="24"/>
  <c r="J65" i="24"/>
  <c r="K65" i="24"/>
  <c r="M65" i="24"/>
  <c r="N65" i="24"/>
  <c r="O65" i="24"/>
  <c r="P65" i="24"/>
  <c r="Q65" i="24"/>
  <c r="R65" i="24"/>
  <c r="S65" i="24"/>
  <c r="T65" i="24"/>
  <c r="U65" i="24"/>
  <c r="B66" i="24"/>
  <c r="L66" i="24"/>
  <c r="C66" i="24"/>
  <c r="D66" i="24"/>
  <c r="E66" i="24"/>
  <c r="F66" i="24"/>
  <c r="G66" i="24"/>
  <c r="H66" i="24"/>
  <c r="I66" i="24"/>
  <c r="J66" i="24"/>
  <c r="K66" i="24"/>
  <c r="M66" i="24"/>
  <c r="N66" i="24"/>
  <c r="O66" i="24"/>
  <c r="P66" i="24"/>
  <c r="Q66" i="24"/>
  <c r="R66" i="24"/>
  <c r="S66" i="24"/>
  <c r="T66" i="24"/>
  <c r="U66" i="24"/>
  <c r="B67" i="24"/>
  <c r="L67" i="24"/>
  <c r="C67" i="24"/>
  <c r="D67" i="24"/>
  <c r="E67" i="24"/>
  <c r="F67" i="24"/>
  <c r="G67" i="24"/>
  <c r="H67" i="24"/>
  <c r="I67" i="24"/>
  <c r="J67" i="24"/>
  <c r="K67" i="24"/>
  <c r="M67" i="24"/>
  <c r="N67" i="24"/>
  <c r="O67" i="24"/>
  <c r="P67" i="24"/>
  <c r="Q67" i="24"/>
  <c r="R67" i="24"/>
  <c r="S67" i="24"/>
  <c r="T67" i="24"/>
  <c r="U67" i="24"/>
  <c r="B68" i="24"/>
  <c r="L68" i="24"/>
  <c r="C68" i="24"/>
  <c r="D68" i="24"/>
  <c r="E68" i="24"/>
  <c r="F68" i="24"/>
  <c r="G68" i="24"/>
  <c r="H68" i="24"/>
  <c r="I68" i="24"/>
  <c r="J68" i="24"/>
  <c r="K68" i="24"/>
  <c r="M68" i="24"/>
  <c r="N68" i="24"/>
  <c r="O68" i="24"/>
  <c r="P68" i="24"/>
  <c r="Q68" i="24"/>
  <c r="R68" i="24"/>
  <c r="S68" i="24"/>
  <c r="T68" i="24"/>
  <c r="U68" i="24"/>
  <c r="B69" i="24"/>
  <c r="L69" i="24"/>
  <c r="C69" i="24"/>
  <c r="D69" i="24"/>
  <c r="E69" i="24"/>
  <c r="F69" i="24"/>
  <c r="G69" i="24"/>
  <c r="H69" i="24"/>
  <c r="I69" i="24"/>
  <c r="J69" i="24"/>
  <c r="K69" i="24"/>
  <c r="M69" i="24"/>
  <c r="N69" i="24"/>
  <c r="O69" i="24"/>
  <c r="P69" i="24"/>
  <c r="Q69" i="24"/>
  <c r="R69" i="24"/>
  <c r="S69" i="24"/>
  <c r="T69" i="24"/>
  <c r="U69" i="24"/>
  <c r="B70" i="24"/>
  <c r="L70" i="24"/>
  <c r="C70" i="24"/>
  <c r="D70" i="24"/>
  <c r="E70" i="24"/>
  <c r="F70" i="24"/>
  <c r="G70" i="24"/>
  <c r="H70" i="24"/>
  <c r="I70" i="24"/>
  <c r="J70" i="24"/>
  <c r="K70" i="24"/>
  <c r="M70" i="24"/>
  <c r="N70" i="24"/>
  <c r="O70" i="24"/>
  <c r="P70" i="24"/>
  <c r="Q70" i="24"/>
  <c r="R70" i="24"/>
  <c r="S70" i="24"/>
  <c r="T70" i="24"/>
  <c r="U70" i="24"/>
  <c r="B71" i="24"/>
  <c r="L71" i="24"/>
  <c r="C71" i="24"/>
  <c r="D71" i="24"/>
  <c r="E71" i="24"/>
  <c r="F71" i="24"/>
  <c r="G71" i="24"/>
  <c r="H71" i="24"/>
  <c r="I71" i="24"/>
  <c r="J71" i="24"/>
  <c r="K71" i="24"/>
  <c r="M71" i="24"/>
  <c r="N71" i="24"/>
  <c r="O71" i="24"/>
  <c r="P71" i="24"/>
  <c r="Q71" i="24"/>
  <c r="R71" i="24"/>
  <c r="S71" i="24"/>
  <c r="T71" i="24"/>
  <c r="U71" i="24"/>
  <c r="B72" i="24"/>
  <c r="L72" i="24"/>
  <c r="C72" i="24"/>
  <c r="D72" i="24"/>
  <c r="E72" i="24"/>
  <c r="F72" i="24"/>
  <c r="G72" i="24"/>
  <c r="H72" i="24"/>
  <c r="I72" i="24"/>
  <c r="J72" i="24"/>
  <c r="K72" i="24"/>
  <c r="M72" i="24"/>
  <c r="N72" i="24"/>
  <c r="O72" i="24"/>
  <c r="P72" i="24"/>
  <c r="Q72" i="24"/>
  <c r="R72" i="24"/>
  <c r="S72" i="24"/>
  <c r="T72" i="24"/>
  <c r="U72" i="24"/>
  <c r="B73" i="24"/>
  <c r="L73" i="24"/>
  <c r="C73" i="24"/>
  <c r="D73" i="24"/>
  <c r="E73" i="24"/>
  <c r="F73" i="24"/>
  <c r="G73" i="24"/>
  <c r="H73" i="24"/>
  <c r="I73" i="24"/>
  <c r="J73" i="24"/>
  <c r="K73" i="24"/>
  <c r="M73" i="24"/>
  <c r="N73" i="24"/>
  <c r="O73" i="24"/>
  <c r="P73" i="24"/>
  <c r="Q73" i="24"/>
  <c r="R73" i="24"/>
  <c r="S73" i="24"/>
  <c r="T73" i="24"/>
  <c r="U73" i="24"/>
  <c r="B74" i="24"/>
  <c r="L74" i="24"/>
  <c r="C74" i="24"/>
  <c r="D74" i="24"/>
  <c r="E74" i="24"/>
  <c r="F74" i="24"/>
  <c r="G74" i="24"/>
  <c r="H74" i="24"/>
  <c r="I74" i="24"/>
  <c r="J74" i="24"/>
  <c r="K74" i="24"/>
  <c r="M74" i="24"/>
  <c r="N74" i="24"/>
  <c r="O74" i="24"/>
  <c r="P74" i="24"/>
  <c r="Q74" i="24"/>
  <c r="R74" i="24"/>
  <c r="S74" i="24"/>
  <c r="T74" i="24"/>
  <c r="U74" i="24"/>
  <c r="B75" i="24"/>
  <c r="L75" i="24"/>
  <c r="C75" i="24"/>
  <c r="D75" i="24"/>
  <c r="E75" i="24"/>
  <c r="F75" i="24"/>
  <c r="G75" i="24"/>
  <c r="H75" i="24"/>
  <c r="I75" i="24"/>
  <c r="J75" i="24"/>
  <c r="K75" i="24"/>
  <c r="M75" i="24"/>
  <c r="N75" i="24"/>
  <c r="O75" i="24"/>
  <c r="P75" i="24"/>
  <c r="Q75" i="24"/>
  <c r="R75" i="24"/>
  <c r="S75" i="24"/>
  <c r="T75" i="24"/>
  <c r="U75" i="24"/>
  <c r="B76" i="24"/>
  <c r="L76" i="24"/>
  <c r="C76" i="24"/>
  <c r="D76" i="24"/>
  <c r="E76" i="24"/>
  <c r="F76" i="24"/>
  <c r="G76" i="24"/>
  <c r="H76" i="24"/>
  <c r="I76" i="24"/>
  <c r="J76" i="24"/>
  <c r="K76" i="24"/>
  <c r="M76" i="24"/>
  <c r="N76" i="24"/>
  <c r="O76" i="24"/>
  <c r="P76" i="24"/>
  <c r="Q76" i="24"/>
  <c r="R76" i="24"/>
  <c r="S76" i="24"/>
  <c r="T76" i="24"/>
  <c r="U76" i="24"/>
  <c r="B77" i="24"/>
  <c r="L77" i="24"/>
  <c r="C77" i="24"/>
  <c r="D77" i="24"/>
  <c r="E77" i="24"/>
  <c r="F77" i="24"/>
  <c r="G77" i="24"/>
  <c r="H77" i="24"/>
  <c r="I77" i="24"/>
  <c r="J77" i="24"/>
  <c r="K77" i="24"/>
  <c r="M77" i="24"/>
  <c r="N77" i="24"/>
  <c r="O77" i="24"/>
  <c r="P77" i="24"/>
  <c r="Q77" i="24"/>
  <c r="R77" i="24"/>
  <c r="S77" i="24"/>
  <c r="T77" i="24"/>
  <c r="U77" i="24"/>
  <c r="B78" i="24"/>
  <c r="L78" i="24"/>
  <c r="C78" i="24"/>
  <c r="D78" i="24"/>
  <c r="E78" i="24"/>
  <c r="F78" i="24"/>
  <c r="G78" i="24"/>
  <c r="H78" i="24"/>
  <c r="I78" i="24"/>
  <c r="J78" i="24"/>
  <c r="K78" i="24"/>
  <c r="M78" i="24"/>
  <c r="N78" i="24"/>
  <c r="O78" i="24"/>
  <c r="P78" i="24"/>
  <c r="Q78" i="24"/>
  <c r="R78" i="24"/>
  <c r="S78" i="24"/>
  <c r="T78" i="24"/>
  <c r="U78" i="24"/>
  <c r="B79" i="24"/>
  <c r="L79" i="24"/>
  <c r="C79" i="24"/>
  <c r="D79" i="24"/>
  <c r="E79" i="24"/>
  <c r="F79" i="24"/>
  <c r="G79" i="24"/>
  <c r="H79" i="24"/>
  <c r="I79" i="24"/>
  <c r="J79" i="24"/>
  <c r="K79" i="24"/>
  <c r="M79" i="24"/>
  <c r="N79" i="24"/>
  <c r="O79" i="24"/>
  <c r="P79" i="24"/>
  <c r="Q79" i="24"/>
  <c r="R79" i="24"/>
  <c r="S79" i="24"/>
  <c r="T79" i="24"/>
  <c r="U79" i="24"/>
  <c r="B80" i="24"/>
  <c r="L80" i="24"/>
  <c r="C80" i="24"/>
  <c r="D80" i="24"/>
  <c r="E80" i="24"/>
  <c r="F80" i="24"/>
  <c r="G80" i="24"/>
  <c r="H80" i="24"/>
  <c r="I80" i="24"/>
  <c r="J80" i="24"/>
  <c r="K80" i="24"/>
  <c r="M80" i="24"/>
  <c r="N80" i="24"/>
  <c r="O80" i="24"/>
  <c r="P80" i="24"/>
  <c r="Q80" i="24"/>
  <c r="R80" i="24"/>
  <c r="S80" i="24"/>
  <c r="T80" i="24"/>
  <c r="U80" i="24"/>
  <c r="B81" i="24"/>
  <c r="L81" i="24"/>
  <c r="C81" i="24"/>
  <c r="D81" i="24"/>
  <c r="E81" i="24"/>
  <c r="F81" i="24"/>
  <c r="G81" i="24"/>
  <c r="H81" i="24"/>
  <c r="I81" i="24"/>
  <c r="J81" i="24"/>
  <c r="K81" i="24"/>
  <c r="M81" i="24"/>
  <c r="N81" i="24"/>
  <c r="O81" i="24"/>
  <c r="P81" i="24"/>
  <c r="Q81" i="24"/>
  <c r="R81" i="24"/>
  <c r="S81" i="24"/>
  <c r="T81" i="24"/>
  <c r="U81" i="24"/>
  <c r="B82" i="24"/>
  <c r="L82" i="24"/>
  <c r="C82" i="24"/>
  <c r="D82" i="24"/>
  <c r="E82" i="24"/>
  <c r="F82" i="24"/>
  <c r="G82" i="24"/>
  <c r="H82" i="24"/>
  <c r="I82" i="24"/>
  <c r="J82" i="24"/>
  <c r="K82" i="24"/>
  <c r="M82" i="24"/>
  <c r="N82" i="24"/>
  <c r="O82" i="24"/>
  <c r="P82" i="24"/>
  <c r="Q82" i="24"/>
  <c r="R82" i="24"/>
  <c r="S82" i="24"/>
  <c r="T82" i="24"/>
  <c r="U82" i="24"/>
  <c r="B83" i="24"/>
  <c r="L83" i="24"/>
  <c r="C83" i="24"/>
  <c r="D83" i="24"/>
  <c r="E83" i="24"/>
  <c r="F83" i="24"/>
  <c r="G83" i="24"/>
  <c r="H83" i="24"/>
  <c r="I83" i="24"/>
  <c r="J83" i="24"/>
  <c r="K83" i="24"/>
  <c r="M83" i="24"/>
  <c r="N83" i="24"/>
  <c r="O83" i="24"/>
  <c r="P83" i="24"/>
  <c r="Q83" i="24"/>
  <c r="R83" i="24"/>
  <c r="S83" i="24"/>
  <c r="T83" i="24"/>
  <c r="U83" i="24"/>
  <c r="B84" i="24"/>
  <c r="L84" i="24"/>
  <c r="C84" i="24"/>
  <c r="D84" i="24"/>
  <c r="E84" i="24"/>
  <c r="F84" i="24"/>
  <c r="G84" i="24"/>
  <c r="H84" i="24"/>
  <c r="I84" i="24"/>
  <c r="J84" i="24"/>
  <c r="K84" i="24"/>
  <c r="M84" i="24"/>
  <c r="N84" i="24"/>
  <c r="O84" i="24"/>
  <c r="P84" i="24"/>
  <c r="Q84" i="24"/>
  <c r="R84" i="24"/>
  <c r="S84" i="24"/>
  <c r="T84" i="24"/>
  <c r="U84" i="24"/>
  <c r="B85" i="24"/>
  <c r="L85" i="24"/>
  <c r="C85" i="24"/>
  <c r="D85" i="24"/>
  <c r="E85" i="24"/>
  <c r="F85" i="24"/>
  <c r="G85" i="24"/>
  <c r="H85" i="24"/>
  <c r="I85" i="24"/>
  <c r="J85" i="24"/>
  <c r="K85" i="24"/>
  <c r="M85" i="24"/>
  <c r="N85" i="24"/>
  <c r="O85" i="24"/>
  <c r="P85" i="24"/>
  <c r="Q85" i="24"/>
  <c r="R85" i="24"/>
  <c r="S85" i="24"/>
  <c r="T85" i="24"/>
  <c r="U85" i="24"/>
  <c r="B86" i="24"/>
  <c r="L86" i="24"/>
  <c r="C86" i="24"/>
  <c r="D86" i="24"/>
  <c r="E86" i="24"/>
  <c r="F86" i="24"/>
  <c r="G86" i="24"/>
  <c r="H86" i="24"/>
  <c r="I86" i="24"/>
  <c r="J86" i="24"/>
  <c r="K86" i="24"/>
  <c r="M86" i="24"/>
  <c r="N86" i="24"/>
  <c r="O86" i="24"/>
  <c r="P86" i="24"/>
  <c r="Q86" i="24"/>
  <c r="R86" i="24"/>
  <c r="S86" i="24"/>
  <c r="T86" i="24"/>
  <c r="U86" i="24"/>
  <c r="B87" i="24"/>
  <c r="L87" i="24"/>
  <c r="C87" i="24"/>
  <c r="D87" i="24"/>
  <c r="E87" i="24"/>
  <c r="F87" i="24"/>
  <c r="G87" i="24"/>
  <c r="H87" i="24"/>
  <c r="I87" i="24"/>
  <c r="J87" i="24"/>
  <c r="K87" i="24"/>
  <c r="M87" i="24"/>
  <c r="N87" i="24"/>
  <c r="O87" i="24"/>
  <c r="P87" i="24"/>
  <c r="Q87" i="24"/>
  <c r="R87" i="24"/>
  <c r="S87" i="24"/>
  <c r="T87" i="24"/>
  <c r="U87" i="24"/>
  <c r="B88" i="24"/>
  <c r="L88" i="24"/>
  <c r="C88" i="24"/>
  <c r="D88" i="24"/>
  <c r="E88" i="24"/>
  <c r="F88" i="24"/>
  <c r="G88" i="24"/>
  <c r="H88" i="24"/>
  <c r="I88" i="24"/>
  <c r="J88" i="24"/>
  <c r="K88" i="24"/>
  <c r="M88" i="24"/>
  <c r="N88" i="24"/>
  <c r="O88" i="24"/>
  <c r="P88" i="24"/>
  <c r="Q88" i="24"/>
  <c r="R88" i="24"/>
  <c r="S88" i="24"/>
  <c r="T88" i="24"/>
  <c r="U88" i="24"/>
  <c r="B89" i="24"/>
  <c r="L89" i="24"/>
  <c r="C89" i="24"/>
  <c r="D89" i="24"/>
  <c r="E89" i="24"/>
  <c r="F89" i="24"/>
  <c r="G89" i="24"/>
  <c r="H89" i="24"/>
  <c r="I89" i="24"/>
  <c r="J89" i="24"/>
  <c r="K89" i="24"/>
  <c r="M89" i="24"/>
  <c r="N89" i="24"/>
  <c r="O89" i="24"/>
  <c r="P89" i="24"/>
  <c r="Q89" i="24"/>
  <c r="R89" i="24"/>
  <c r="S89" i="24"/>
  <c r="T89" i="24"/>
  <c r="U89" i="24"/>
  <c r="B90" i="24"/>
  <c r="L90" i="24"/>
  <c r="C90" i="24"/>
  <c r="D90" i="24"/>
  <c r="E90" i="24"/>
  <c r="F90" i="24"/>
  <c r="G90" i="24"/>
  <c r="H90" i="24"/>
  <c r="I90" i="24"/>
  <c r="J90" i="24"/>
  <c r="K90" i="24"/>
  <c r="M90" i="24"/>
  <c r="N90" i="24"/>
  <c r="O90" i="24"/>
  <c r="P90" i="24"/>
  <c r="Q90" i="24"/>
  <c r="R90" i="24"/>
  <c r="S90" i="24"/>
  <c r="T90" i="24"/>
  <c r="U90" i="24"/>
  <c r="B91" i="24"/>
  <c r="L91" i="24"/>
  <c r="C91" i="24"/>
  <c r="D91" i="24"/>
  <c r="E91" i="24"/>
  <c r="F91" i="24"/>
  <c r="G91" i="24"/>
  <c r="H91" i="24"/>
  <c r="I91" i="24"/>
  <c r="J91" i="24"/>
  <c r="K91" i="24"/>
  <c r="M91" i="24"/>
  <c r="N91" i="24"/>
  <c r="O91" i="24"/>
  <c r="P91" i="24"/>
  <c r="Q91" i="24"/>
  <c r="R91" i="24"/>
  <c r="S91" i="24"/>
  <c r="T91" i="24"/>
  <c r="U91" i="24"/>
  <c r="B92" i="24"/>
  <c r="L92" i="24"/>
  <c r="C92" i="24"/>
  <c r="D92" i="24"/>
  <c r="E92" i="24"/>
  <c r="F92" i="24"/>
  <c r="G92" i="24"/>
  <c r="H92" i="24"/>
  <c r="I92" i="24"/>
  <c r="J92" i="24"/>
  <c r="K92" i="24"/>
  <c r="M92" i="24"/>
  <c r="N92" i="24"/>
  <c r="O92" i="24"/>
  <c r="P92" i="24"/>
  <c r="Q92" i="24"/>
  <c r="R92" i="24"/>
  <c r="S92" i="24"/>
  <c r="T92" i="24"/>
  <c r="U92" i="24"/>
  <c r="B93" i="24"/>
  <c r="L93" i="24"/>
  <c r="C93" i="24"/>
  <c r="D93" i="24"/>
  <c r="E93" i="24"/>
  <c r="F93" i="24"/>
  <c r="G93" i="24"/>
  <c r="H93" i="24"/>
  <c r="I93" i="24"/>
  <c r="J93" i="24"/>
  <c r="K93" i="24"/>
  <c r="M93" i="24"/>
  <c r="N93" i="24"/>
  <c r="O93" i="24"/>
  <c r="P93" i="24"/>
  <c r="Q93" i="24"/>
  <c r="R93" i="24"/>
  <c r="S93" i="24"/>
  <c r="T93" i="24"/>
  <c r="U93" i="24"/>
  <c r="B94" i="24"/>
  <c r="L94" i="24"/>
  <c r="C94" i="24"/>
  <c r="D94" i="24"/>
  <c r="E94" i="24"/>
  <c r="F94" i="24"/>
  <c r="G94" i="24"/>
  <c r="H94" i="24"/>
  <c r="I94" i="24"/>
  <c r="J94" i="24"/>
  <c r="K94" i="24"/>
  <c r="M94" i="24"/>
  <c r="N94" i="24"/>
  <c r="O94" i="24"/>
  <c r="P94" i="24"/>
  <c r="Q94" i="24"/>
  <c r="R94" i="24"/>
  <c r="S94" i="24"/>
  <c r="T94" i="24"/>
  <c r="U94" i="24"/>
  <c r="B95" i="24"/>
  <c r="L95" i="24"/>
  <c r="C95" i="24"/>
  <c r="D95" i="24"/>
  <c r="E95" i="24"/>
  <c r="F95" i="24"/>
  <c r="G95" i="24"/>
  <c r="H95" i="24"/>
  <c r="I95" i="24"/>
  <c r="J95" i="24"/>
  <c r="K95" i="24"/>
  <c r="M95" i="24"/>
  <c r="N95" i="24"/>
  <c r="O95" i="24"/>
  <c r="P95" i="24"/>
  <c r="Q95" i="24"/>
  <c r="R95" i="24"/>
  <c r="S95" i="24"/>
  <c r="T95" i="24"/>
  <c r="U95" i="24"/>
  <c r="B96" i="24"/>
  <c r="L96" i="24"/>
  <c r="C96" i="24"/>
  <c r="D96" i="24"/>
  <c r="E96" i="24"/>
  <c r="F96" i="24"/>
  <c r="G96" i="24"/>
  <c r="H96" i="24"/>
  <c r="I96" i="24"/>
  <c r="J96" i="24"/>
  <c r="K96" i="24"/>
  <c r="M96" i="24"/>
  <c r="N96" i="24"/>
  <c r="O96" i="24"/>
  <c r="P96" i="24"/>
  <c r="Q96" i="24"/>
  <c r="R96" i="24"/>
  <c r="S96" i="24"/>
  <c r="T96" i="24"/>
  <c r="U96" i="24"/>
  <c r="B97" i="24"/>
  <c r="L97" i="24"/>
  <c r="C97" i="24"/>
  <c r="D97" i="24"/>
  <c r="E97" i="24"/>
  <c r="F97" i="24"/>
  <c r="G97" i="24"/>
  <c r="H97" i="24"/>
  <c r="I97" i="24"/>
  <c r="J97" i="24"/>
  <c r="K97" i="24"/>
  <c r="M97" i="24"/>
  <c r="N97" i="24"/>
  <c r="O97" i="24"/>
  <c r="P97" i="24"/>
  <c r="Q97" i="24"/>
  <c r="R97" i="24"/>
  <c r="S97" i="24"/>
  <c r="T97" i="24"/>
  <c r="U97" i="24"/>
  <c r="B98" i="24"/>
  <c r="L98" i="24"/>
  <c r="C98" i="24"/>
  <c r="D98" i="24"/>
  <c r="E98" i="24"/>
  <c r="F98" i="24"/>
  <c r="G98" i="24"/>
  <c r="H98" i="24"/>
  <c r="I98" i="24"/>
  <c r="J98" i="24"/>
  <c r="K98" i="24"/>
  <c r="M98" i="24"/>
  <c r="N98" i="24"/>
  <c r="O98" i="24"/>
  <c r="P98" i="24"/>
  <c r="Q98" i="24"/>
  <c r="R98" i="24"/>
  <c r="S98" i="24"/>
  <c r="T98" i="24"/>
  <c r="U98" i="24"/>
  <c r="B99" i="24"/>
  <c r="L99" i="24"/>
  <c r="C99" i="24"/>
  <c r="D99" i="24"/>
  <c r="E99" i="24"/>
  <c r="F99" i="24"/>
  <c r="G99" i="24"/>
  <c r="H99" i="24"/>
  <c r="I99" i="24"/>
  <c r="J99" i="24"/>
  <c r="K99" i="24"/>
  <c r="M99" i="24"/>
  <c r="N99" i="24"/>
  <c r="O99" i="24"/>
  <c r="P99" i="24"/>
  <c r="Q99" i="24"/>
  <c r="R99" i="24"/>
  <c r="S99" i="24"/>
  <c r="T99" i="24"/>
  <c r="U99" i="24"/>
  <c r="B100" i="24"/>
  <c r="L100" i="24"/>
  <c r="C100" i="24"/>
  <c r="D100" i="24"/>
  <c r="E100" i="24"/>
  <c r="F100" i="24"/>
  <c r="G100" i="24"/>
  <c r="H100" i="24"/>
  <c r="I100" i="24"/>
  <c r="J100" i="24"/>
  <c r="K100" i="24"/>
  <c r="M100" i="24"/>
  <c r="N100" i="24"/>
  <c r="O100" i="24"/>
  <c r="P100" i="24"/>
  <c r="Q100" i="24"/>
  <c r="R100" i="24"/>
  <c r="S100" i="24"/>
  <c r="T100" i="24"/>
  <c r="U100" i="24"/>
  <c r="B101" i="24"/>
  <c r="L101" i="24"/>
  <c r="C101" i="24"/>
  <c r="D101" i="24"/>
  <c r="E101" i="24"/>
  <c r="F101" i="24"/>
  <c r="G101" i="24"/>
  <c r="H101" i="24"/>
  <c r="I101" i="24"/>
  <c r="J101" i="24"/>
  <c r="K101" i="24"/>
  <c r="M101" i="24"/>
  <c r="N101" i="24"/>
  <c r="O101" i="24"/>
  <c r="P101" i="24"/>
  <c r="Q101" i="24"/>
  <c r="R101" i="24"/>
  <c r="S101" i="24"/>
  <c r="T101" i="24"/>
  <c r="U101" i="24"/>
  <c r="B102" i="24"/>
  <c r="L102" i="24"/>
  <c r="C102" i="24"/>
  <c r="D102" i="24"/>
  <c r="E102" i="24"/>
  <c r="F102" i="24"/>
  <c r="G102" i="24"/>
  <c r="H102" i="24"/>
  <c r="I102" i="24"/>
  <c r="J102" i="24"/>
  <c r="K102" i="24"/>
  <c r="M102" i="24"/>
  <c r="N102" i="24"/>
  <c r="O102" i="24"/>
  <c r="P102" i="24"/>
  <c r="Q102" i="24"/>
  <c r="R102" i="24"/>
  <c r="S102" i="24"/>
  <c r="T102" i="24"/>
  <c r="U102" i="24"/>
  <c r="B103" i="24"/>
  <c r="L103" i="24"/>
  <c r="C103" i="24"/>
  <c r="D103" i="24"/>
  <c r="E103" i="24"/>
  <c r="F103" i="24"/>
  <c r="G103" i="24"/>
  <c r="H103" i="24"/>
  <c r="I103" i="24"/>
  <c r="J103" i="24"/>
  <c r="K103" i="24"/>
  <c r="M103" i="24"/>
  <c r="N103" i="24"/>
  <c r="O103" i="24"/>
  <c r="P103" i="24"/>
  <c r="Q103" i="24"/>
  <c r="R103" i="24"/>
  <c r="S103" i="24"/>
  <c r="T103" i="24"/>
  <c r="U103" i="24"/>
  <c r="B104" i="24"/>
  <c r="L104" i="24"/>
  <c r="C104" i="24"/>
  <c r="D104" i="24"/>
  <c r="E104" i="24"/>
  <c r="F104" i="24"/>
  <c r="G104" i="24"/>
  <c r="H104" i="24"/>
  <c r="I104" i="24"/>
  <c r="J104" i="24"/>
  <c r="K104" i="24"/>
  <c r="M104" i="24"/>
  <c r="N104" i="24"/>
  <c r="O104" i="24"/>
  <c r="P104" i="24"/>
  <c r="Q104" i="24"/>
  <c r="R104" i="24"/>
  <c r="S104" i="24"/>
  <c r="T104" i="24"/>
  <c r="U104" i="24"/>
  <c r="B105" i="24"/>
  <c r="L105" i="24"/>
  <c r="C105" i="24"/>
  <c r="D105" i="24"/>
  <c r="E105" i="24"/>
  <c r="F105" i="24"/>
  <c r="G105" i="24"/>
  <c r="H105" i="24"/>
  <c r="I105" i="24"/>
  <c r="J105" i="24"/>
  <c r="K105" i="24"/>
  <c r="M105" i="24"/>
  <c r="N105" i="24"/>
  <c r="O105" i="24"/>
  <c r="P105" i="24"/>
  <c r="Q105" i="24"/>
  <c r="R105" i="24"/>
  <c r="S105" i="24"/>
  <c r="T105" i="24"/>
  <c r="U105" i="24"/>
  <c r="B106" i="24"/>
  <c r="L106" i="24"/>
  <c r="C106" i="24"/>
  <c r="D106" i="24"/>
  <c r="E106" i="24"/>
  <c r="F106" i="24"/>
  <c r="G106" i="24"/>
  <c r="H106" i="24"/>
  <c r="I106" i="24"/>
  <c r="J106" i="24"/>
  <c r="K106" i="24"/>
  <c r="M106" i="24"/>
  <c r="N106" i="24"/>
  <c r="O106" i="24"/>
  <c r="P106" i="24"/>
  <c r="Q106" i="24"/>
  <c r="R106" i="24"/>
  <c r="S106" i="24"/>
  <c r="T106" i="24"/>
  <c r="U106" i="24"/>
  <c r="B107" i="24"/>
  <c r="L107" i="24"/>
  <c r="C107" i="24"/>
  <c r="D107" i="24"/>
  <c r="E107" i="24"/>
  <c r="F107" i="24"/>
  <c r="G107" i="24"/>
  <c r="H107" i="24"/>
  <c r="I107" i="24"/>
  <c r="J107" i="24"/>
  <c r="K107" i="24"/>
  <c r="M107" i="24"/>
  <c r="N107" i="24"/>
  <c r="O107" i="24"/>
  <c r="P107" i="24"/>
  <c r="Q107" i="24"/>
  <c r="R107" i="24"/>
  <c r="S107" i="24"/>
  <c r="T107" i="24"/>
  <c r="U107" i="24"/>
  <c r="B108" i="24"/>
  <c r="L108" i="24"/>
  <c r="C108" i="24"/>
  <c r="D108" i="24"/>
  <c r="E108" i="24"/>
  <c r="F108" i="24"/>
  <c r="G108" i="24"/>
  <c r="H108" i="24"/>
  <c r="I108" i="24"/>
  <c r="J108" i="24"/>
  <c r="K108" i="24"/>
  <c r="M108" i="24"/>
  <c r="N108" i="24"/>
  <c r="O108" i="24"/>
  <c r="P108" i="24"/>
  <c r="Q108" i="24"/>
  <c r="R108" i="24"/>
  <c r="S108" i="24"/>
  <c r="T108" i="24"/>
  <c r="U108" i="24"/>
  <c r="B109" i="24"/>
  <c r="L109" i="24"/>
  <c r="C109" i="24"/>
  <c r="D109" i="24"/>
  <c r="E109" i="24"/>
  <c r="F109" i="24"/>
  <c r="G109" i="24"/>
  <c r="H109" i="24"/>
  <c r="I109" i="24"/>
  <c r="J109" i="24"/>
  <c r="K109" i="24"/>
  <c r="M109" i="24"/>
  <c r="N109" i="24"/>
  <c r="O109" i="24"/>
  <c r="P109" i="24"/>
  <c r="Q109" i="24"/>
  <c r="R109" i="24"/>
  <c r="S109" i="24"/>
  <c r="T109" i="24"/>
  <c r="U109" i="24"/>
  <c r="B110" i="24"/>
  <c r="L110" i="24"/>
  <c r="C110" i="24"/>
  <c r="D110" i="24"/>
  <c r="E110" i="24"/>
  <c r="F110" i="24"/>
  <c r="G110" i="24"/>
  <c r="H110" i="24"/>
  <c r="I110" i="24"/>
  <c r="J110" i="24"/>
  <c r="K110" i="24"/>
  <c r="M110" i="24"/>
  <c r="N110" i="24"/>
  <c r="O110" i="24"/>
  <c r="P110" i="24"/>
  <c r="Q110" i="24"/>
  <c r="R110" i="24"/>
  <c r="S110" i="24"/>
  <c r="T110" i="24"/>
  <c r="U110" i="24"/>
  <c r="B111" i="24"/>
  <c r="L111" i="24"/>
  <c r="C111" i="24"/>
  <c r="D111" i="24"/>
  <c r="E111" i="24"/>
  <c r="F111" i="24"/>
  <c r="G111" i="24"/>
  <c r="H111" i="24"/>
  <c r="I111" i="24"/>
  <c r="J111" i="24"/>
  <c r="K111" i="24"/>
  <c r="M111" i="24"/>
  <c r="N111" i="24"/>
  <c r="O111" i="24"/>
  <c r="P111" i="24"/>
  <c r="Q111" i="24"/>
  <c r="R111" i="24"/>
  <c r="S111" i="24"/>
  <c r="T111" i="24"/>
  <c r="U111" i="24"/>
  <c r="B112" i="24"/>
  <c r="L112" i="24"/>
  <c r="C112" i="24"/>
  <c r="D112" i="24"/>
  <c r="E112" i="24"/>
  <c r="F112" i="24"/>
  <c r="G112" i="24"/>
  <c r="H112" i="24"/>
  <c r="I112" i="24"/>
  <c r="J112" i="24"/>
  <c r="K112" i="24"/>
  <c r="M112" i="24"/>
  <c r="N112" i="24"/>
  <c r="O112" i="24"/>
  <c r="P112" i="24"/>
  <c r="Q112" i="24"/>
  <c r="R112" i="24"/>
  <c r="S112" i="24"/>
  <c r="T112" i="24"/>
  <c r="U112" i="24"/>
  <c r="B113" i="24"/>
  <c r="L113" i="24"/>
  <c r="C113" i="24"/>
  <c r="D113" i="24"/>
  <c r="E113" i="24"/>
  <c r="F113" i="24"/>
  <c r="G113" i="24"/>
  <c r="H113" i="24"/>
  <c r="I113" i="24"/>
  <c r="J113" i="24"/>
  <c r="K113" i="24"/>
  <c r="M113" i="24"/>
  <c r="N113" i="24"/>
  <c r="O113" i="24"/>
  <c r="P113" i="24"/>
  <c r="Q113" i="24"/>
  <c r="R113" i="24"/>
  <c r="S113" i="24"/>
  <c r="T113" i="24"/>
  <c r="U113" i="24"/>
  <c r="B114" i="24"/>
  <c r="L114" i="24"/>
  <c r="C114" i="24"/>
  <c r="D114" i="24"/>
  <c r="E114" i="24"/>
  <c r="F114" i="24"/>
  <c r="G114" i="24"/>
  <c r="H114" i="24"/>
  <c r="I114" i="24"/>
  <c r="J114" i="24"/>
  <c r="K114" i="24"/>
  <c r="M114" i="24"/>
  <c r="N114" i="24"/>
  <c r="O114" i="24"/>
  <c r="P114" i="24"/>
  <c r="Q114" i="24"/>
  <c r="R114" i="24"/>
  <c r="S114" i="24"/>
  <c r="T114" i="24"/>
  <c r="U114" i="24"/>
  <c r="B115" i="24"/>
  <c r="L115" i="24"/>
  <c r="C115" i="24"/>
  <c r="D115" i="24"/>
  <c r="E115" i="24"/>
  <c r="F115" i="24"/>
  <c r="G115" i="24"/>
  <c r="H115" i="24"/>
  <c r="I115" i="24"/>
  <c r="J115" i="24"/>
  <c r="K115" i="24"/>
  <c r="M115" i="24"/>
  <c r="N115" i="24"/>
  <c r="O115" i="24"/>
  <c r="P115" i="24"/>
  <c r="Q115" i="24"/>
  <c r="R115" i="24"/>
  <c r="S115" i="24"/>
  <c r="T115" i="24"/>
  <c r="U115" i="24"/>
  <c r="B116" i="24"/>
  <c r="L116" i="24"/>
  <c r="C116" i="24"/>
  <c r="D116" i="24"/>
  <c r="E116" i="24"/>
  <c r="F116" i="24"/>
  <c r="G116" i="24"/>
  <c r="H116" i="24"/>
  <c r="I116" i="24"/>
  <c r="J116" i="24"/>
  <c r="K116" i="24"/>
  <c r="M116" i="24"/>
  <c r="N116" i="24"/>
  <c r="O116" i="24"/>
  <c r="P116" i="24"/>
  <c r="Q116" i="24"/>
  <c r="R116" i="24"/>
  <c r="S116" i="24"/>
  <c r="T116" i="24"/>
  <c r="U116" i="24"/>
  <c r="B117" i="24"/>
  <c r="L117" i="24"/>
  <c r="C117" i="24"/>
  <c r="D117" i="24"/>
  <c r="E117" i="24"/>
  <c r="F117" i="24"/>
  <c r="G117" i="24"/>
  <c r="H117" i="24"/>
  <c r="I117" i="24"/>
  <c r="J117" i="24"/>
  <c r="K117" i="24"/>
  <c r="M117" i="24"/>
  <c r="N117" i="24"/>
  <c r="O117" i="24"/>
  <c r="P117" i="24"/>
  <c r="Q117" i="24"/>
  <c r="R117" i="24"/>
  <c r="S117" i="24"/>
  <c r="T117" i="24"/>
  <c r="U117" i="24"/>
  <c r="B118" i="24"/>
  <c r="L118" i="24"/>
  <c r="C118" i="24"/>
  <c r="D118" i="24"/>
  <c r="E118" i="24"/>
  <c r="F118" i="24"/>
  <c r="G118" i="24"/>
  <c r="H118" i="24"/>
  <c r="I118" i="24"/>
  <c r="J118" i="24"/>
  <c r="K118" i="24"/>
  <c r="M118" i="24"/>
  <c r="N118" i="24"/>
  <c r="O118" i="24"/>
  <c r="P118" i="24"/>
  <c r="Q118" i="24"/>
  <c r="R118" i="24"/>
  <c r="S118" i="24"/>
  <c r="T118" i="24"/>
  <c r="U118" i="24"/>
  <c r="B119" i="24"/>
  <c r="L119" i="24"/>
  <c r="C119" i="24"/>
  <c r="D119" i="24"/>
  <c r="E119" i="24"/>
  <c r="F119" i="24"/>
  <c r="G119" i="24"/>
  <c r="H119" i="24"/>
  <c r="I119" i="24"/>
  <c r="J119" i="24"/>
  <c r="K119" i="24"/>
  <c r="M119" i="24"/>
  <c r="N119" i="24"/>
  <c r="O119" i="24"/>
  <c r="P119" i="24"/>
  <c r="Q119" i="24"/>
  <c r="R119" i="24"/>
  <c r="S119" i="24"/>
  <c r="T119" i="24"/>
  <c r="U119" i="24"/>
  <c r="B120" i="24"/>
  <c r="L120" i="24"/>
  <c r="C120" i="24"/>
  <c r="D120" i="24"/>
  <c r="E120" i="24"/>
  <c r="F120" i="24"/>
  <c r="G120" i="24"/>
  <c r="H120" i="24"/>
  <c r="I120" i="24"/>
  <c r="J120" i="24"/>
  <c r="K120" i="24"/>
  <c r="M120" i="24"/>
  <c r="N120" i="24"/>
  <c r="O120" i="24"/>
  <c r="P120" i="24"/>
  <c r="Q120" i="24"/>
  <c r="R120" i="24"/>
  <c r="S120" i="24"/>
  <c r="T120" i="24"/>
  <c r="U120" i="24"/>
  <c r="B121" i="24"/>
  <c r="L121" i="24"/>
  <c r="C121" i="24"/>
  <c r="D121" i="24"/>
  <c r="E121" i="24"/>
  <c r="F121" i="24"/>
  <c r="G121" i="24"/>
  <c r="H121" i="24"/>
  <c r="I121" i="24"/>
  <c r="J121" i="24"/>
  <c r="K121" i="24"/>
  <c r="M121" i="24"/>
  <c r="N121" i="24"/>
  <c r="O121" i="24"/>
  <c r="P121" i="24"/>
  <c r="Q121" i="24"/>
  <c r="R121" i="24"/>
  <c r="S121" i="24"/>
  <c r="T121" i="24"/>
  <c r="U121" i="24"/>
  <c r="B122" i="24"/>
  <c r="L122" i="24"/>
  <c r="C122" i="24"/>
  <c r="D122" i="24"/>
  <c r="E122" i="24"/>
  <c r="F122" i="24"/>
  <c r="G122" i="24"/>
  <c r="H122" i="24"/>
  <c r="I122" i="24"/>
  <c r="J122" i="24"/>
  <c r="K122" i="24"/>
  <c r="M122" i="24"/>
  <c r="N122" i="24"/>
  <c r="O122" i="24"/>
  <c r="P122" i="24"/>
  <c r="Q122" i="24"/>
  <c r="R122" i="24"/>
  <c r="S122" i="24"/>
  <c r="T122" i="24"/>
  <c r="U122" i="24"/>
  <c r="B123" i="24"/>
  <c r="L123" i="24"/>
  <c r="C123" i="24"/>
  <c r="D123" i="24"/>
  <c r="E123" i="24"/>
  <c r="F123" i="24"/>
  <c r="G123" i="24"/>
  <c r="H123" i="24"/>
  <c r="I123" i="24"/>
  <c r="J123" i="24"/>
  <c r="K123" i="24"/>
  <c r="M123" i="24"/>
  <c r="N123" i="24"/>
  <c r="O123" i="24"/>
  <c r="P123" i="24"/>
  <c r="Q123" i="24"/>
  <c r="R123" i="24"/>
  <c r="S123" i="24"/>
  <c r="T123" i="24"/>
  <c r="U123" i="24"/>
  <c r="B124" i="24"/>
  <c r="L124" i="24"/>
  <c r="C124" i="24"/>
  <c r="D124" i="24"/>
  <c r="E124" i="24"/>
  <c r="F124" i="24"/>
  <c r="G124" i="24"/>
  <c r="H124" i="24"/>
  <c r="I124" i="24"/>
  <c r="J124" i="24"/>
  <c r="K124" i="24"/>
  <c r="M124" i="24"/>
  <c r="N124" i="24"/>
  <c r="O124" i="24"/>
  <c r="P124" i="24"/>
  <c r="Q124" i="24"/>
  <c r="R124" i="24"/>
  <c r="S124" i="24"/>
  <c r="T124" i="24"/>
  <c r="U124" i="24"/>
  <c r="B125" i="24"/>
  <c r="L125" i="24"/>
  <c r="C125" i="24"/>
  <c r="D125" i="24"/>
  <c r="E125" i="24"/>
  <c r="F125" i="24"/>
  <c r="G125" i="24"/>
  <c r="H125" i="24"/>
  <c r="I125" i="24"/>
  <c r="J125" i="24"/>
  <c r="K125" i="24"/>
  <c r="M125" i="24"/>
  <c r="N125" i="24"/>
  <c r="O125" i="24"/>
  <c r="P125" i="24"/>
  <c r="Q125" i="24"/>
  <c r="R125" i="24"/>
  <c r="S125" i="24"/>
  <c r="T125" i="24"/>
  <c r="U125" i="24"/>
  <c r="B126" i="24"/>
  <c r="L126" i="24"/>
  <c r="C126" i="24"/>
  <c r="D126" i="24"/>
  <c r="E126" i="24"/>
  <c r="F126" i="24"/>
  <c r="G126" i="24"/>
  <c r="H126" i="24"/>
  <c r="I126" i="24"/>
  <c r="J126" i="24"/>
  <c r="K126" i="24"/>
  <c r="M126" i="24"/>
  <c r="N126" i="24"/>
  <c r="O126" i="24"/>
  <c r="P126" i="24"/>
  <c r="Q126" i="24"/>
  <c r="R126" i="24"/>
  <c r="S126" i="24"/>
  <c r="T126" i="24"/>
  <c r="U126" i="24"/>
  <c r="B127" i="24"/>
  <c r="L127" i="24"/>
  <c r="C127" i="24"/>
  <c r="D127" i="24"/>
  <c r="E127" i="24"/>
  <c r="F127" i="24"/>
  <c r="G127" i="24"/>
  <c r="H127" i="24"/>
  <c r="I127" i="24"/>
  <c r="J127" i="24"/>
  <c r="K127" i="24"/>
  <c r="M127" i="24"/>
  <c r="N127" i="24"/>
  <c r="O127" i="24"/>
  <c r="P127" i="24"/>
  <c r="Q127" i="24"/>
  <c r="R127" i="24"/>
  <c r="S127" i="24"/>
  <c r="T127" i="24"/>
  <c r="U127" i="24"/>
  <c r="B128" i="24"/>
  <c r="L128" i="24"/>
  <c r="C128" i="24"/>
  <c r="D128" i="24"/>
  <c r="E128" i="24"/>
  <c r="F128" i="24"/>
  <c r="G128" i="24"/>
  <c r="H128" i="24"/>
  <c r="I128" i="24"/>
  <c r="J128" i="24"/>
  <c r="K128" i="24"/>
  <c r="M128" i="24"/>
  <c r="N128" i="24"/>
  <c r="O128" i="24"/>
  <c r="P128" i="24"/>
  <c r="Q128" i="24"/>
  <c r="R128" i="24"/>
  <c r="S128" i="24"/>
  <c r="T128" i="24"/>
  <c r="U128" i="24"/>
  <c r="B129" i="24"/>
  <c r="L129" i="24"/>
  <c r="C129" i="24"/>
  <c r="D129" i="24"/>
  <c r="E129" i="24"/>
  <c r="F129" i="24"/>
  <c r="G129" i="24"/>
  <c r="H129" i="24"/>
  <c r="I129" i="24"/>
  <c r="J129" i="24"/>
  <c r="K129" i="24"/>
  <c r="M129" i="24"/>
  <c r="N129" i="24"/>
  <c r="O129" i="24"/>
  <c r="P129" i="24"/>
  <c r="Q129" i="24"/>
  <c r="R129" i="24"/>
  <c r="S129" i="24"/>
  <c r="T129" i="24"/>
  <c r="U129" i="24"/>
  <c r="B130" i="24"/>
  <c r="L130" i="24"/>
  <c r="C130" i="24"/>
  <c r="D130" i="24"/>
  <c r="E130" i="24"/>
  <c r="F130" i="24"/>
  <c r="G130" i="24"/>
  <c r="H130" i="24"/>
  <c r="I130" i="24"/>
  <c r="J130" i="24"/>
  <c r="K130" i="24"/>
  <c r="M130" i="24"/>
  <c r="N130" i="24"/>
  <c r="O130" i="24"/>
  <c r="P130" i="24"/>
  <c r="Q130" i="24"/>
  <c r="R130" i="24"/>
  <c r="S130" i="24"/>
  <c r="T130" i="24"/>
  <c r="U130" i="24"/>
  <c r="B131" i="24"/>
  <c r="L131" i="24"/>
  <c r="C131" i="24"/>
  <c r="D131" i="24"/>
  <c r="E131" i="24"/>
  <c r="F131" i="24"/>
  <c r="G131" i="24"/>
  <c r="H131" i="24"/>
  <c r="I131" i="24"/>
  <c r="J131" i="24"/>
  <c r="K131" i="24"/>
  <c r="M131" i="24"/>
  <c r="N131" i="24"/>
  <c r="O131" i="24"/>
  <c r="P131" i="24"/>
  <c r="Q131" i="24"/>
  <c r="R131" i="24"/>
  <c r="S131" i="24"/>
  <c r="T131" i="24"/>
  <c r="U131" i="24"/>
  <c r="B132" i="24"/>
  <c r="L132" i="24"/>
  <c r="C132" i="24"/>
  <c r="D132" i="24"/>
  <c r="E132" i="24"/>
  <c r="F132" i="24"/>
  <c r="G132" i="24"/>
  <c r="H132" i="24"/>
  <c r="I132" i="24"/>
  <c r="J132" i="24"/>
  <c r="K132" i="24"/>
  <c r="M132" i="24"/>
  <c r="N132" i="24"/>
  <c r="O132" i="24"/>
  <c r="P132" i="24"/>
  <c r="Q132" i="24"/>
  <c r="R132" i="24"/>
  <c r="S132" i="24"/>
  <c r="T132" i="24"/>
  <c r="U132" i="24"/>
  <c r="B133" i="24"/>
  <c r="L133" i="24"/>
  <c r="C133" i="24"/>
  <c r="D133" i="24"/>
  <c r="E133" i="24"/>
  <c r="F133" i="24"/>
  <c r="G133" i="24"/>
  <c r="H133" i="24"/>
  <c r="I133" i="24"/>
  <c r="J133" i="24"/>
  <c r="K133" i="24"/>
  <c r="M133" i="24"/>
  <c r="N133" i="24"/>
  <c r="O133" i="24"/>
  <c r="P133" i="24"/>
  <c r="Q133" i="24"/>
  <c r="R133" i="24"/>
  <c r="S133" i="24"/>
  <c r="T133" i="24"/>
  <c r="U133" i="24"/>
  <c r="B134" i="24"/>
  <c r="L134" i="24"/>
  <c r="C134" i="24"/>
  <c r="D134" i="24"/>
  <c r="E134" i="24"/>
  <c r="F134" i="24"/>
  <c r="G134" i="24"/>
  <c r="H134" i="24"/>
  <c r="I134" i="24"/>
  <c r="J134" i="24"/>
  <c r="K134" i="24"/>
  <c r="M134" i="24"/>
  <c r="N134" i="24"/>
  <c r="O134" i="24"/>
  <c r="P134" i="24"/>
  <c r="Q134" i="24"/>
  <c r="R134" i="24"/>
  <c r="S134" i="24"/>
  <c r="T134" i="24"/>
  <c r="U134" i="24"/>
  <c r="B135" i="24"/>
  <c r="L135" i="24"/>
  <c r="C135" i="24"/>
  <c r="D135" i="24"/>
  <c r="E135" i="24"/>
  <c r="F135" i="24"/>
  <c r="G135" i="24"/>
  <c r="H135" i="24"/>
  <c r="I135" i="24"/>
  <c r="J135" i="24"/>
  <c r="K135" i="24"/>
  <c r="M135" i="24"/>
  <c r="N135" i="24"/>
  <c r="O135" i="24"/>
  <c r="P135" i="24"/>
  <c r="Q135" i="24"/>
  <c r="R135" i="24"/>
  <c r="S135" i="24"/>
  <c r="T135" i="24"/>
  <c r="U135" i="24"/>
  <c r="B136" i="24"/>
  <c r="L136" i="24"/>
  <c r="C136" i="24"/>
  <c r="D136" i="24"/>
  <c r="E136" i="24"/>
  <c r="F136" i="24"/>
  <c r="G136" i="24"/>
  <c r="H136" i="24"/>
  <c r="I136" i="24"/>
  <c r="J136" i="24"/>
  <c r="K136" i="24"/>
  <c r="M136" i="24"/>
  <c r="N136" i="24"/>
  <c r="O136" i="24"/>
  <c r="P136" i="24"/>
  <c r="Q136" i="24"/>
  <c r="R136" i="24"/>
  <c r="S136" i="24"/>
  <c r="T136" i="24"/>
  <c r="U136" i="24"/>
  <c r="B137" i="24"/>
  <c r="L137" i="24"/>
  <c r="C137" i="24"/>
  <c r="D137" i="24"/>
  <c r="E137" i="24"/>
  <c r="F137" i="24"/>
  <c r="G137" i="24"/>
  <c r="H137" i="24"/>
  <c r="I137" i="24"/>
  <c r="J137" i="24"/>
  <c r="K137" i="24"/>
  <c r="M137" i="24"/>
  <c r="N137" i="24"/>
  <c r="O137" i="24"/>
  <c r="P137" i="24"/>
  <c r="Q137" i="24"/>
  <c r="R137" i="24"/>
  <c r="S137" i="24"/>
  <c r="T137" i="24"/>
  <c r="U137" i="24"/>
  <c r="B138" i="24"/>
  <c r="L138" i="24"/>
  <c r="C138" i="24"/>
  <c r="D138" i="24"/>
  <c r="E138" i="24"/>
  <c r="F138" i="24"/>
  <c r="G138" i="24"/>
  <c r="H138" i="24"/>
  <c r="I138" i="24"/>
  <c r="J138" i="24"/>
  <c r="K138" i="24"/>
  <c r="M138" i="24"/>
  <c r="N138" i="24"/>
  <c r="O138" i="24"/>
  <c r="P138" i="24"/>
  <c r="Q138" i="24"/>
  <c r="R138" i="24"/>
  <c r="S138" i="24"/>
  <c r="T138" i="24"/>
  <c r="U138" i="24"/>
  <c r="B139" i="24"/>
  <c r="L139" i="24"/>
  <c r="C139" i="24"/>
  <c r="D139" i="24"/>
  <c r="E139" i="24"/>
  <c r="F139" i="24"/>
  <c r="G139" i="24"/>
  <c r="H139" i="24"/>
  <c r="I139" i="24"/>
  <c r="J139" i="24"/>
  <c r="K139" i="24"/>
  <c r="M139" i="24"/>
  <c r="N139" i="24"/>
  <c r="O139" i="24"/>
  <c r="P139" i="24"/>
  <c r="Q139" i="24"/>
  <c r="R139" i="24"/>
  <c r="S139" i="24"/>
  <c r="T139" i="24"/>
  <c r="U139" i="24"/>
  <c r="B140" i="24"/>
  <c r="L140" i="24"/>
  <c r="C140" i="24"/>
  <c r="D140" i="24"/>
  <c r="E140" i="24"/>
  <c r="F140" i="24"/>
  <c r="G140" i="24"/>
  <c r="H140" i="24"/>
  <c r="I140" i="24"/>
  <c r="J140" i="24"/>
  <c r="K140" i="24"/>
  <c r="M140" i="24"/>
  <c r="N140" i="24"/>
  <c r="O140" i="24"/>
  <c r="P140" i="24"/>
  <c r="Q140" i="24"/>
  <c r="R140" i="24"/>
  <c r="S140" i="24"/>
  <c r="T140" i="24"/>
  <c r="U140" i="24"/>
  <c r="B141" i="24"/>
  <c r="L141" i="24"/>
  <c r="C141" i="24"/>
  <c r="D141" i="24"/>
  <c r="E141" i="24"/>
  <c r="F141" i="24"/>
  <c r="G141" i="24"/>
  <c r="H141" i="24"/>
  <c r="I141" i="24"/>
  <c r="J141" i="24"/>
  <c r="K141" i="24"/>
  <c r="M141" i="24"/>
  <c r="N141" i="24"/>
  <c r="O141" i="24"/>
  <c r="P141" i="24"/>
  <c r="Q141" i="24"/>
  <c r="R141" i="24"/>
  <c r="S141" i="24"/>
  <c r="T141" i="24"/>
  <c r="U141" i="24"/>
  <c r="B142" i="24"/>
  <c r="L142" i="24"/>
  <c r="C142" i="24"/>
  <c r="D142" i="24"/>
  <c r="E142" i="24"/>
  <c r="F142" i="24"/>
  <c r="G142" i="24"/>
  <c r="H142" i="24"/>
  <c r="I142" i="24"/>
  <c r="J142" i="24"/>
  <c r="K142" i="24"/>
  <c r="M142" i="24"/>
  <c r="N142" i="24"/>
  <c r="O142" i="24"/>
  <c r="P142" i="24"/>
  <c r="Q142" i="24"/>
  <c r="R142" i="24"/>
  <c r="S142" i="24"/>
  <c r="T142" i="24"/>
  <c r="U142" i="24"/>
  <c r="B143" i="24"/>
  <c r="L143" i="24"/>
  <c r="C143" i="24"/>
  <c r="D143" i="24"/>
  <c r="E143" i="24"/>
  <c r="F143" i="24"/>
  <c r="G143" i="24"/>
  <c r="H143" i="24"/>
  <c r="I143" i="24"/>
  <c r="J143" i="24"/>
  <c r="K143" i="24"/>
  <c r="M143" i="24"/>
  <c r="N143" i="24"/>
  <c r="O143" i="24"/>
  <c r="P143" i="24"/>
  <c r="Q143" i="24"/>
  <c r="R143" i="24"/>
  <c r="S143" i="24"/>
  <c r="T143" i="24"/>
  <c r="U143" i="24"/>
  <c r="B144" i="24"/>
  <c r="L144" i="24"/>
  <c r="C144" i="24"/>
  <c r="D144" i="24"/>
  <c r="E144" i="24"/>
  <c r="F144" i="24"/>
  <c r="G144" i="24"/>
  <c r="H144" i="24"/>
  <c r="I144" i="24"/>
  <c r="J144" i="24"/>
  <c r="K144" i="24"/>
  <c r="M144" i="24"/>
  <c r="N144" i="24"/>
  <c r="O144" i="24"/>
  <c r="P144" i="24"/>
  <c r="Q144" i="24"/>
  <c r="R144" i="24"/>
  <c r="S144" i="24"/>
  <c r="T144" i="24"/>
  <c r="U144" i="24"/>
  <c r="B145" i="24"/>
  <c r="L145" i="24"/>
  <c r="C145" i="24"/>
  <c r="D145" i="24"/>
  <c r="E145" i="24"/>
  <c r="F145" i="24"/>
  <c r="G145" i="24"/>
  <c r="H145" i="24"/>
  <c r="I145" i="24"/>
  <c r="J145" i="24"/>
  <c r="K145" i="24"/>
  <c r="M145" i="24"/>
  <c r="N145" i="24"/>
  <c r="O145" i="24"/>
  <c r="P145" i="24"/>
  <c r="Q145" i="24"/>
  <c r="R145" i="24"/>
  <c r="S145" i="24"/>
  <c r="T145" i="24"/>
  <c r="U145" i="24"/>
  <c r="B146" i="24"/>
  <c r="L146" i="24"/>
  <c r="C146" i="24"/>
  <c r="D146" i="24"/>
  <c r="E146" i="24"/>
  <c r="F146" i="24"/>
  <c r="G146" i="24"/>
  <c r="H146" i="24"/>
  <c r="I146" i="24"/>
  <c r="J146" i="24"/>
  <c r="K146" i="24"/>
  <c r="M146" i="24"/>
  <c r="N146" i="24"/>
  <c r="O146" i="24"/>
  <c r="P146" i="24"/>
  <c r="Q146" i="24"/>
  <c r="R146" i="24"/>
  <c r="S146" i="24"/>
  <c r="T146" i="24"/>
  <c r="U146" i="24"/>
  <c r="B147" i="24"/>
  <c r="L147" i="24"/>
  <c r="C147" i="24"/>
  <c r="D147" i="24"/>
  <c r="E147" i="24"/>
  <c r="F147" i="24"/>
  <c r="G147" i="24"/>
  <c r="H147" i="24"/>
  <c r="I147" i="24"/>
  <c r="J147" i="24"/>
  <c r="K147" i="24"/>
  <c r="M147" i="24"/>
  <c r="N147" i="24"/>
  <c r="O147" i="24"/>
  <c r="P147" i="24"/>
  <c r="Q147" i="24"/>
  <c r="R147" i="24"/>
  <c r="S147" i="24"/>
  <c r="T147" i="24"/>
  <c r="U147" i="24"/>
  <c r="B148" i="24"/>
  <c r="L148" i="24"/>
  <c r="C148" i="24"/>
  <c r="D148" i="24"/>
  <c r="E148" i="24"/>
  <c r="F148" i="24"/>
  <c r="G148" i="24"/>
  <c r="H148" i="24"/>
  <c r="I148" i="24"/>
  <c r="J148" i="24"/>
  <c r="K148" i="24"/>
  <c r="M148" i="24"/>
  <c r="N148" i="24"/>
  <c r="O148" i="24"/>
  <c r="P148" i="24"/>
  <c r="Q148" i="24"/>
  <c r="R148" i="24"/>
  <c r="S148" i="24"/>
  <c r="T148" i="24"/>
  <c r="U148" i="24"/>
  <c r="B149" i="24"/>
  <c r="L149" i="24"/>
  <c r="C149" i="24"/>
  <c r="D149" i="24"/>
  <c r="E149" i="24"/>
  <c r="F149" i="24"/>
  <c r="G149" i="24"/>
  <c r="H149" i="24"/>
  <c r="I149" i="24"/>
  <c r="J149" i="24"/>
  <c r="K149" i="24"/>
  <c r="M149" i="24"/>
  <c r="N149" i="24"/>
  <c r="O149" i="24"/>
  <c r="P149" i="24"/>
  <c r="Q149" i="24"/>
  <c r="R149" i="24"/>
  <c r="S149" i="24"/>
  <c r="T149" i="24"/>
  <c r="U149" i="24"/>
  <c r="B150" i="24"/>
  <c r="L150" i="24"/>
  <c r="C150" i="24"/>
  <c r="D150" i="24"/>
  <c r="E150" i="24"/>
  <c r="F150" i="24"/>
  <c r="G150" i="24"/>
  <c r="H150" i="24"/>
  <c r="I150" i="24"/>
  <c r="J150" i="24"/>
  <c r="K150" i="24"/>
  <c r="M150" i="24"/>
  <c r="N150" i="24"/>
  <c r="O150" i="24"/>
  <c r="P150" i="24"/>
  <c r="Q150" i="24"/>
  <c r="R150" i="24"/>
  <c r="S150" i="24"/>
  <c r="T150" i="24"/>
  <c r="U150" i="24"/>
  <c r="B151" i="24"/>
  <c r="L151" i="24"/>
  <c r="C151" i="24"/>
  <c r="D151" i="24"/>
  <c r="E151" i="24"/>
  <c r="F151" i="24"/>
  <c r="G151" i="24"/>
  <c r="H151" i="24"/>
  <c r="I151" i="24"/>
  <c r="J151" i="24"/>
  <c r="K151" i="24"/>
  <c r="M151" i="24"/>
  <c r="N151" i="24"/>
  <c r="O151" i="24"/>
  <c r="P151" i="24"/>
  <c r="Q151" i="24"/>
  <c r="R151" i="24"/>
  <c r="S151" i="24"/>
  <c r="T151" i="24"/>
  <c r="U151" i="24"/>
  <c r="B152" i="24"/>
  <c r="L152" i="24"/>
  <c r="C152" i="24"/>
  <c r="D152" i="24"/>
  <c r="E152" i="24"/>
  <c r="F152" i="24"/>
  <c r="G152" i="24"/>
  <c r="H152" i="24"/>
  <c r="I152" i="24"/>
  <c r="J152" i="24"/>
  <c r="K152" i="24"/>
  <c r="M152" i="24"/>
  <c r="N152" i="24"/>
  <c r="O152" i="24"/>
  <c r="P152" i="24"/>
  <c r="Q152" i="24"/>
  <c r="R152" i="24"/>
  <c r="S152" i="24"/>
  <c r="T152" i="24"/>
  <c r="U152" i="24"/>
  <c r="B153" i="24"/>
  <c r="L153" i="24"/>
  <c r="C153" i="24"/>
  <c r="D153" i="24"/>
  <c r="E153" i="24"/>
  <c r="F153" i="24"/>
  <c r="G153" i="24"/>
  <c r="H153" i="24"/>
  <c r="I153" i="24"/>
  <c r="J153" i="24"/>
  <c r="K153" i="24"/>
  <c r="M153" i="24"/>
  <c r="N153" i="24"/>
  <c r="O153" i="24"/>
  <c r="P153" i="24"/>
  <c r="Q153" i="24"/>
  <c r="R153" i="24"/>
  <c r="S153" i="24"/>
  <c r="T153" i="24"/>
  <c r="U153" i="24"/>
  <c r="B154" i="24"/>
  <c r="L154" i="24"/>
  <c r="C154" i="24"/>
  <c r="D154" i="24"/>
  <c r="E154" i="24"/>
  <c r="F154" i="24"/>
  <c r="G154" i="24"/>
  <c r="H154" i="24"/>
  <c r="I154" i="24"/>
  <c r="J154" i="24"/>
  <c r="K154" i="24"/>
  <c r="M154" i="24"/>
  <c r="N154" i="24"/>
  <c r="O154" i="24"/>
  <c r="P154" i="24"/>
  <c r="Q154" i="24"/>
  <c r="R154" i="24"/>
  <c r="S154" i="24"/>
  <c r="T154" i="24"/>
  <c r="U154" i="24"/>
  <c r="B155" i="24"/>
  <c r="L155" i="24"/>
  <c r="C155" i="24"/>
  <c r="D155" i="24"/>
  <c r="E155" i="24"/>
  <c r="F155" i="24"/>
  <c r="G155" i="24"/>
  <c r="H155" i="24"/>
  <c r="I155" i="24"/>
  <c r="J155" i="24"/>
  <c r="K155" i="24"/>
  <c r="M155" i="24"/>
  <c r="N155" i="24"/>
  <c r="O155" i="24"/>
  <c r="P155" i="24"/>
  <c r="Q155" i="24"/>
  <c r="R155" i="24"/>
  <c r="S155" i="24"/>
  <c r="T155" i="24"/>
  <c r="U155" i="24"/>
  <c r="B156" i="24"/>
  <c r="L156" i="24"/>
  <c r="C156" i="24"/>
  <c r="D156" i="24"/>
  <c r="E156" i="24"/>
  <c r="F156" i="24"/>
  <c r="G156" i="24"/>
  <c r="H156" i="24"/>
  <c r="I156" i="24"/>
  <c r="J156" i="24"/>
  <c r="K156" i="24"/>
  <c r="M156" i="24"/>
  <c r="N156" i="24"/>
  <c r="O156" i="24"/>
  <c r="P156" i="24"/>
  <c r="Q156" i="24"/>
  <c r="R156" i="24"/>
  <c r="S156" i="24"/>
  <c r="T156" i="24"/>
  <c r="U156" i="24"/>
  <c r="B157" i="24"/>
  <c r="L157" i="24"/>
  <c r="C157" i="24"/>
  <c r="D157" i="24"/>
  <c r="E157" i="24"/>
  <c r="F157" i="24"/>
  <c r="G157" i="24"/>
  <c r="H157" i="24"/>
  <c r="I157" i="24"/>
  <c r="J157" i="24"/>
  <c r="K157" i="24"/>
  <c r="M157" i="24"/>
  <c r="N157" i="24"/>
  <c r="O157" i="24"/>
  <c r="P157" i="24"/>
  <c r="Q157" i="24"/>
  <c r="R157" i="24"/>
  <c r="S157" i="24"/>
  <c r="T157" i="24"/>
  <c r="U157" i="24"/>
  <c r="B158" i="24"/>
  <c r="L158" i="24"/>
  <c r="C158" i="24"/>
  <c r="D158" i="24"/>
  <c r="E158" i="24"/>
  <c r="F158" i="24"/>
  <c r="G158" i="24"/>
  <c r="H158" i="24"/>
  <c r="I158" i="24"/>
  <c r="J158" i="24"/>
  <c r="K158" i="24"/>
  <c r="M158" i="24"/>
  <c r="N158" i="24"/>
  <c r="O158" i="24"/>
  <c r="P158" i="24"/>
  <c r="Q158" i="24"/>
  <c r="R158" i="24"/>
  <c r="S158" i="24"/>
  <c r="T158" i="24"/>
  <c r="U158" i="24"/>
  <c r="B159" i="24"/>
  <c r="L159" i="24"/>
  <c r="C159" i="24"/>
  <c r="D159" i="24"/>
  <c r="E159" i="24"/>
  <c r="F159" i="24"/>
  <c r="G159" i="24"/>
  <c r="H159" i="24"/>
  <c r="I159" i="24"/>
  <c r="J159" i="24"/>
  <c r="K159" i="24"/>
  <c r="M159" i="24"/>
  <c r="N159" i="24"/>
  <c r="O159" i="24"/>
  <c r="P159" i="24"/>
  <c r="Q159" i="24"/>
  <c r="R159" i="24"/>
  <c r="S159" i="24"/>
  <c r="T159" i="24"/>
  <c r="U159" i="24"/>
  <c r="B160" i="24"/>
  <c r="L160" i="24"/>
  <c r="C160" i="24"/>
  <c r="D160" i="24"/>
  <c r="E160" i="24"/>
  <c r="F160" i="24"/>
  <c r="G160" i="24"/>
  <c r="H160" i="24"/>
  <c r="I160" i="24"/>
  <c r="J160" i="24"/>
  <c r="K160" i="24"/>
  <c r="M160" i="24"/>
  <c r="N160" i="24"/>
  <c r="O160" i="24"/>
  <c r="P160" i="24"/>
  <c r="Q160" i="24"/>
  <c r="R160" i="24"/>
  <c r="S160" i="24"/>
  <c r="T160" i="24"/>
  <c r="U160" i="24"/>
  <c r="B161" i="24"/>
  <c r="L161" i="24"/>
  <c r="C161" i="24"/>
  <c r="D161" i="24"/>
  <c r="E161" i="24"/>
  <c r="F161" i="24"/>
  <c r="G161" i="24"/>
  <c r="H161" i="24"/>
  <c r="I161" i="24"/>
  <c r="J161" i="24"/>
  <c r="K161" i="24"/>
  <c r="M161" i="24"/>
  <c r="N161" i="24"/>
  <c r="O161" i="24"/>
  <c r="P161" i="24"/>
  <c r="Q161" i="24"/>
  <c r="R161" i="24"/>
  <c r="S161" i="24"/>
  <c r="T161" i="24"/>
  <c r="U161" i="24"/>
  <c r="B162" i="24"/>
  <c r="L162" i="24"/>
  <c r="C162" i="24"/>
  <c r="D162" i="24"/>
  <c r="E162" i="24"/>
  <c r="F162" i="24"/>
  <c r="G162" i="24"/>
  <c r="H162" i="24"/>
  <c r="I162" i="24"/>
  <c r="J162" i="24"/>
  <c r="K162" i="24"/>
  <c r="M162" i="24"/>
  <c r="N162" i="24"/>
  <c r="O162" i="24"/>
  <c r="P162" i="24"/>
  <c r="Q162" i="24"/>
  <c r="R162" i="24"/>
  <c r="S162" i="24"/>
  <c r="T162" i="24"/>
  <c r="U162" i="24"/>
  <c r="B163" i="24"/>
  <c r="L163" i="24"/>
  <c r="C163" i="24"/>
  <c r="D163" i="24"/>
  <c r="E163" i="24"/>
  <c r="F163" i="24"/>
  <c r="G163" i="24"/>
  <c r="H163" i="24"/>
  <c r="I163" i="24"/>
  <c r="J163" i="24"/>
  <c r="K163" i="24"/>
  <c r="M163" i="24"/>
  <c r="N163" i="24"/>
  <c r="O163" i="24"/>
  <c r="P163" i="24"/>
  <c r="Q163" i="24"/>
  <c r="R163" i="24"/>
  <c r="S163" i="24"/>
  <c r="T163" i="24"/>
  <c r="U163" i="24"/>
  <c r="B164" i="24"/>
  <c r="L164" i="24"/>
  <c r="C164" i="24"/>
  <c r="D164" i="24"/>
  <c r="E164" i="24"/>
  <c r="F164" i="24"/>
  <c r="G164" i="24"/>
  <c r="H164" i="24"/>
  <c r="I164" i="24"/>
  <c r="J164" i="24"/>
  <c r="K164" i="24"/>
  <c r="M164" i="24"/>
  <c r="N164" i="24"/>
  <c r="O164" i="24"/>
  <c r="P164" i="24"/>
  <c r="Q164" i="24"/>
  <c r="R164" i="24"/>
  <c r="S164" i="24"/>
  <c r="T164" i="24"/>
  <c r="U164" i="24"/>
  <c r="B165" i="24"/>
  <c r="L165" i="24"/>
  <c r="C165" i="24"/>
  <c r="D165" i="24"/>
  <c r="E165" i="24"/>
  <c r="F165" i="24"/>
  <c r="G165" i="24"/>
  <c r="H165" i="24"/>
  <c r="I165" i="24"/>
  <c r="J165" i="24"/>
  <c r="K165" i="24"/>
  <c r="M165" i="24"/>
  <c r="N165" i="24"/>
  <c r="O165" i="24"/>
  <c r="P165" i="24"/>
  <c r="Q165" i="24"/>
  <c r="R165" i="24"/>
  <c r="S165" i="24"/>
  <c r="T165" i="24"/>
  <c r="U165" i="24"/>
  <c r="B166" i="24"/>
  <c r="L166" i="24"/>
  <c r="C166" i="24"/>
  <c r="D166" i="24"/>
  <c r="E166" i="24"/>
  <c r="F166" i="24"/>
  <c r="G166" i="24"/>
  <c r="H166" i="24"/>
  <c r="I166" i="24"/>
  <c r="J166" i="24"/>
  <c r="K166" i="24"/>
  <c r="M166" i="24"/>
  <c r="N166" i="24"/>
  <c r="O166" i="24"/>
  <c r="P166" i="24"/>
  <c r="Q166" i="24"/>
  <c r="R166" i="24"/>
  <c r="S166" i="24"/>
  <c r="T166" i="24"/>
  <c r="U166" i="24"/>
  <c r="B167" i="24"/>
  <c r="L167" i="24"/>
  <c r="C167" i="24"/>
  <c r="D167" i="24"/>
  <c r="E167" i="24"/>
  <c r="F167" i="24"/>
  <c r="G167" i="24"/>
  <c r="H167" i="24"/>
  <c r="I167" i="24"/>
  <c r="J167" i="24"/>
  <c r="K167" i="24"/>
  <c r="M167" i="24"/>
  <c r="N167" i="24"/>
  <c r="O167" i="24"/>
  <c r="P167" i="24"/>
  <c r="Q167" i="24"/>
  <c r="R167" i="24"/>
  <c r="S167" i="24"/>
  <c r="T167" i="24"/>
  <c r="U167" i="24"/>
  <c r="B168" i="24"/>
  <c r="L168" i="24"/>
  <c r="C168" i="24"/>
  <c r="D168" i="24"/>
  <c r="E168" i="24"/>
  <c r="F168" i="24"/>
  <c r="G168" i="24"/>
  <c r="H168" i="24"/>
  <c r="I168" i="24"/>
  <c r="J168" i="24"/>
  <c r="K168" i="24"/>
  <c r="M168" i="24"/>
  <c r="N168" i="24"/>
  <c r="O168" i="24"/>
  <c r="P168" i="24"/>
  <c r="Q168" i="24"/>
  <c r="R168" i="24"/>
  <c r="S168" i="24"/>
  <c r="T168" i="24"/>
  <c r="U168" i="24"/>
  <c r="B169" i="24"/>
  <c r="L169" i="24"/>
  <c r="C169" i="24"/>
  <c r="D169" i="24"/>
  <c r="E169" i="24"/>
  <c r="F169" i="24"/>
  <c r="G169" i="24"/>
  <c r="H169" i="24"/>
  <c r="I169" i="24"/>
  <c r="J169" i="24"/>
  <c r="K169" i="24"/>
  <c r="M169" i="24"/>
  <c r="N169" i="24"/>
  <c r="O169" i="24"/>
  <c r="P169" i="24"/>
  <c r="Q169" i="24"/>
  <c r="R169" i="24"/>
  <c r="S169" i="24"/>
  <c r="T169" i="24"/>
  <c r="U169" i="24"/>
  <c r="B170" i="24"/>
  <c r="L170" i="24"/>
  <c r="C170" i="24"/>
  <c r="D170" i="24"/>
  <c r="E170" i="24"/>
  <c r="F170" i="24"/>
  <c r="G170" i="24"/>
  <c r="H170" i="24"/>
  <c r="I170" i="24"/>
  <c r="J170" i="24"/>
  <c r="K170" i="24"/>
  <c r="M170" i="24"/>
  <c r="N170" i="24"/>
  <c r="O170" i="24"/>
  <c r="P170" i="24"/>
  <c r="Q170" i="24"/>
  <c r="R170" i="24"/>
  <c r="S170" i="24"/>
  <c r="T170" i="24"/>
  <c r="U170" i="24"/>
  <c r="B171" i="24"/>
  <c r="L171" i="24"/>
  <c r="C171" i="24"/>
  <c r="D171" i="24"/>
  <c r="E171" i="24"/>
  <c r="F171" i="24"/>
  <c r="G171" i="24"/>
  <c r="H171" i="24"/>
  <c r="I171" i="24"/>
  <c r="J171" i="24"/>
  <c r="K171" i="24"/>
  <c r="M171" i="24"/>
  <c r="N171" i="24"/>
  <c r="O171" i="24"/>
  <c r="P171" i="24"/>
  <c r="Q171" i="24"/>
  <c r="R171" i="24"/>
  <c r="S171" i="24"/>
  <c r="T171" i="24"/>
  <c r="U171" i="24"/>
  <c r="B172" i="24"/>
  <c r="L172" i="24"/>
  <c r="C172" i="24"/>
  <c r="D172" i="24"/>
  <c r="E172" i="24"/>
  <c r="F172" i="24"/>
  <c r="G172" i="24"/>
  <c r="H172" i="24"/>
  <c r="I172" i="24"/>
  <c r="J172" i="24"/>
  <c r="K172" i="24"/>
  <c r="M172" i="24"/>
  <c r="N172" i="24"/>
  <c r="O172" i="24"/>
  <c r="P172" i="24"/>
  <c r="Q172" i="24"/>
  <c r="R172" i="24"/>
  <c r="S172" i="24"/>
  <c r="T172" i="24"/>
  <c r="U172" i="24"/>
  <c r="B173" i="24"/>
  <c r="L173" i="24"/>
  <c r="C173" i="24"/>
  <c r="D173" i="24"/>
  <c r="E173" i="24"/>
  <c r="F173" i="24"/>
  <c r="G173" i="24"/>
  <c r="H173" i="24"/>
  <c r="I173" i="24"/>
  <c r="J173" i="24"/>
  <c r="K173" i="24"/>
  <c r="M173" i="24"/>
  <c r="N173" i="24"/>
  <c r="O173" i="24"/>
  <c r="P173" i="24"/>
  <c r="Q173" i="24"/>
  <c r="R173" i="24"/>
  <c r="S173" i="24"/>
  <c r="T173" i="24"/>
  <c r="U173" i="24"/>
  <c r="B174" i="24"/>
  <c r="L174" i="24"/>
  <c r="C174" i="24"/>
  <c r="D174" i="24"/>
  <c r="E174" i="24"/>
  <c r="F174" i="24"/>
  <c r="G174" i="24"/>
  <c r="H174" i="24"/>
  <c r="I174" i="24"/>
  <c r="J174" i="24"/>
  <c r="K174" i="24"/>
  <c r="M174" i="24"/>
  <c r="N174" i="24"/>
  <c r="O174" i="24"/>
  <c r="P174" i="24"/>
  <c r="Q174" i="24"/>
  <c r="R174" i="24"/>
  <c r="S174" i="24"/>
  <c r="T174" i="24"/>
  <c r="U174" i="24"/>
  <c r="B175" i="24"/>
  <c r="L175" i="24"/>
  <c r="C175" i="24"/>
  <c r="D175" i="24"/>
  <c r="E175" i="24"/>
  <c r="F175" i="24"/>
  <c r="G175" i="24"/>
  <c r="H175" i="24"/>
  <c r="I175" i="24"/>
  <c r="J175" i="24"/>
  <c r="K175" i="24"/>
  <c r="M175" i="24"/>
  <c r="N175" i="24"/>
  <c r="O175" i="24"/>
  <c r="P175" i="24"/>
  <c r="Q175" i="24"/>
  <c r="R175" i="24"/>
  <c r="S175" i="24"/>
  <c r="T175" i="24"/>
  <c r="U175" i="24"/>
  <c r="B176" i="24"/>
  <c r="L176" i="24"/>
  <c r="C176" i="24"/>
  <c r="D176" i="24"/>
  <c r="E176" i="24"/>
  <c r="F176" i="24"/>
  <c r="G176" i="24"/>
  <c r="H176" i="24"/>
  <c r="I176" i="24"/>
  <c r="J176" i="24"/>
  <c r="K176" i="24"/>
  <c r="M176" i="24"/>
  <c r="N176" i="24"/>
  <c r="O176" i="24"/>
  <c r="P176" i="24"/>
  <c r="Q176" i="24"/>
  <c r="R176" i="24"/>
  <c r="S176" i="24"/>
  <c r="T176" i="24"/>
  <c r="U176" i="24"/>
  <c r="B177" i="24"/>
  <c r="L177" i="24"/>
  <c r="C177" i="24"/>
  <c r="D177" i="24"/>
  <c r="E177" i="24"/>
  <c r="F177" i="24"/>
  <c r="G177" i="24"/>
  <c r="H177" i="24"/>
  <c r="I177" i="24"/>
  <c r="J177" i="24"/>
  <c r="K177" i="24"/>
  <c r="M177" i="24"/>
  <c r="N177" i="24"/>
  <c r="O177" i="24"/>
  <c r="P177" i="24"/>
  <c r="Q177" i="24"/>
  <c r="R177" i="24"/>
  <c r="S177" i="24"/>
  <c r="T177" i="24"/>
  <c r="U177" i="24"/>
  <c r="B3" i="23"/>
  <c r="L3" i="23"/>
  <c r="C3" i="23"/>
  <c r="D3" i="23"/>
  <c r="E3" i="23"/>
  <c r="F3" i="23"/>
  <c r="G3" i="23"/>
  <c r="H3" i="23"/>
  <c r="I3" i="23"/>
  <c r="J3" i="23"/>
  <c r="K3" i="23"/>
  <c r="M3" i="23"/>
  <c r="N3" i="23"/>
  <c r="O3" i="23"/>
  <c r="P3" i="23"/>
  <c r="Q3" i="23"/>
  <c r="R3" i="23"/>
  <c r="S3" i="23"/>
  <c r="T3" i="23"/>
  <c r="U3" i="23"/>
  <c r="B4" i="23"/>
  <c r="L4" i="23"/>
  <c r="C4" i="23"/>
  <c r="D4" i="23"/>
  <c r="E4" i="23"/>
  <c r="F4" i="23"/>
  <c r="G4" i="23"/>
  <c r="H4" i="23"/>
  <c r="I4" i="23"/>
  <c r="J4" i="23"/>
  <c r="K4" i="23"/>
  <c r="M4" i="23"/>
  <c r="N4" i="23"/>
  <c r="O4" i="23"/>
  <c r="P4" i="23"/>
  <c r="Q4" i="23"/>
  <c r="R4" i="23"/>
  <c r="S4" i="23"/>
  <c r="T4" i="23"/>
  <c r="U4" i="23"/>
  <c r="B5" i="23"/>
  <c r="L5" i="23"/>
  <c r="C5" i="23"/>
  <c r="D5" i="23"/>
  <c r="E5" i="23"/>
  <c r="F5" i="23"/>
  <c r="G5" i="23"/>
  <c r="H5" i="23"/>
  <c r="I5" i="23"/>
  <c r="J5" i="23"/>
  <c r="K5" i="23"/>
  <c r="M5" i="23"/>
  <c r="N5" i="23"/>
  <c r="O5" i="23"/>
  <c r="P5" i="23"/>
  <c r="Q5" i="23"/>
  <c r="R5" i="23"/>
  <c r="S5" i="23"/>
  <c r="T5" i="23"/>
  <c r="U5" i="23"/>
  <c r="B6" i="23"/>
  <c r="L6" i="23"/>
  <c r="C6" i="23"/>
  <c r="D6" i="23"/>
  <c r="E6" i="23"/>
  <c r="F6" i="23"/>
  <c r="G6" i="23"/>
  <c r="H6" i="23"/>
  <c r="I6" i="23"/>
  <c r="J6" i="23"/>
  <c r="K6" i="23"/>
  <c r="M6" i="23"/>
  <c r="N6" i="23"/>
  <c r="O6" i="23"/>
  <c r="P6" i="23"/>
  <c r="Q6" i="23"/>
  <c r="R6" i="23"/>
  <c r="S6" i="23"/>
  <c r="T6" i="23"/>
  <c r="U6" i="23"/>
  <c r="B7" i="23"/>
  <c r="L7" i="23"/>
  <c r="C7" i="23"/>
  <c r="D7" i="23"/>
  <c r="E7" i="23"/>
  <c r="F7" i="23"/>
  <c r="G7" i="23"/>
  <c r="H7" i="23"/>
  <c r="I7" i="23"/>
  <c r="J7" i="23"/>
  <c r="K7" i="23"/>
  <c r="M7" i="23"/>
  <c r="N7" i="23"/>
  <c r="O7" i="23"/>
  <c r="P7" i="23"/>
  <c r="Q7" i="23"/>
  <c r="R7" i="23"/>
  <c r="S7" i="23"/>
  <c r="T7" i="23"/>
  <c r="U7" i="23"/>
  <c r="B8" i="23"/>
  <c r="L8" i="23"/>
  <c r="C8" i="23"/>
  <c r="D8" i="23"/>
  <c r="E8" i="23"/>
  <c r="F8" i="23"/>
  <c r="G8" i="23"/>
  <c r="H8" i="23"/>
  <c r="I8" i="23"/>
  <c r="J8" i="23"/>
  <c r="K8" i="23"/>
  <c r="M8" i="23"/>
  <c r="N8" i="23"/>
  <c r="O8" i="23"/>
  <c r="P8" i="23"/>
  <c r="Q8" i="23"/>
  <c r="R8" i="23"/>
  <c r="S8" i="23"/>
  <c r="T8" i="23"/>
  <c r="U8" i="23"/>
  <c r="B9" i="23"/>
  <c r="L9" i="23"/>
  <c r="C9" i="23"/>
  <c r="D9" i="23"/>
  <c r="E9" i="23"/>
  <c r="F9" i="23"/>
  <c r="G9" i="23"/>
  <c r="H9" i="23"/>
  <c r="I9" i="23"/>
  <c r="J9" i="23"/>
  <c r="K9" i="23"/>
  <c r="M9" i="23"/>
  <c r="N9" i="23"/>
  <c r="O9" i="23"/>
  <c r="P9" i="23"/>
  <c r="Q9" i="23"/>
  <c r="R9" i="23"/>
  <c r="S9" i="23"/>
  <c r="T9" i="23"/>
  <c r="U9" i="23"/>
  <c r="B10" i="23"/>
  <c r="L10" i="23"/>
  <c r="C10" i="23"/>
  <c r="D10" i="23"/>
  <c r="E10" i="23"/>
  <c r="F10" i="23"/>
  <c r="G10" i="23"/>
  <c r="H10" i="23"/>
  <c r="I10" i="23"/>
  <c r="J10" i="23"/>
  <c r="K10" i="23"/>
  <c r="M10" i="23"/>
  <c r="N10" i="23"/>
  <c r="O10" i="23"/>
  <c r="P10" i="23"/>
  <c r="Q10" i="23"/>
  <c r="R10" i="23"/>
  <c r="S10" i="23"/>
  <c r="T10" i="23"/>
  <c r="U10" i="23"/>
  <c r="B11" i="23"/>
  <c r="L11" i="23"/>
  <c r="C11" i="23"/>
  <c r="D11" i="23"/>
  <c r="E11" i="23"/>
  <c r="F11" i="23"/>
  <c r="G11" i="23"/>
  <c r="H11" i="23"/>
  <c r="I11" i="23"/>
  <c r="J11" i="23"/>
  <c r="K11" i="23"/>
  <c r="M11" i="23"/>
  <c r="N11" i="23"/>
  <c r="O11" i="23"/>
  <c r="P11" i="23"/>
  <c r="Q11" i="23"/>
  <c r="R11" i="23"/>
  <c r="S11" i="23"/>
  <c r="T11" i="23"/>
  <c r="U11" i="23"/>
  <c r="B12" i="23"/>
  <c r="L12" i="23"/>
  <c r="C12" i="23"/>
  <c r="D12" i="23"/>
  <c r="E12" i="23"/>
  <c r="F12" i="23"/>
  <c r="G12" i="23"/>
  <c r="H12" i="23"/>
  <c r="I12" i="23"/>
  <c r="J12" i="23"/>
  <c r="K12" i="23"/>
  <c r="M12" i="23"/>
  <c r="N12" i="23"/>
  <c r="O12" i="23"/>
  <c r="P12" i="23"/>
  <c r="Q12" i="23"/>
  <c r="R12" i="23"/>
  <c r="S12" i="23"/>
  <c r="T12" i="23"/>
  <c r="U12" i="23"/>
  <c r="B13" i="23"/>
  <c r="L13" i="23"/>
  <c r="C13" i="23"/>
  <c r="D13" i="23"/>
  <c r="E13" i="23"/>
  <c r="F13" i="23"/>
  <c r="G13" i="23"/>
  <c r="H13" i="23"/>
  <c r="I13" i="23"/>
  <c r="J13" i="23"/>
  <c r="K13" i="23"/>
  <c r="M13" i="23"/>
  <c r="N13" i="23"/>
  <c r="O13" i="23"/>
  <c r="P13" i="23"/>
  <c r="Q13" i="23"/>
  <c r="R13" i="23"/>
  <c r="S13" i="23"/>
  <c r="T13" i="23"/>
  <c r="U13" i="23"/>
  <c r="B14" i="23"/>
  <c r="L14" i="23"/>
  <c r="C14" i="23"/>
  <c r="D14" i="23"/>
  <c r="E14" i="23"/>
  <c r="F14" i="23"/>
  <c r="G14" i="23"/>
  <c r="H14" i="23"/>
  <c r="I14" i="23"/>
  <c r="J14" i="23"/>
  <c r="K14" i="23"/>
  <c r="M14" i="23"/>
  <c r="N14" i="23"/>
  <c r="O14" i="23"/>
  <c r="P14" i="23"/>
  <c r="Q14" i="23"/>
  <c r="R14" i="23"/>
  <c r="S14" i="23"/>
  <c r="T14" i="23"/>
  <c r="U14" i="23"/>
  <c r="B15" i="23"/>
  <c r="L15" i="23"/>
  <c r="C15" i="23"/>
  <c r="D15" i="23"/>
  <c r="E15" i="23"/>
  <c r="F15" i="23"/>
  <c r="G15" i="23"/>
  <c r="H15" i="23"/>
  <c r="I15" i="23"/>
  <c r="J15" i="23"/>
  <c r="K15" i="23"/>
  <c r="M15" i="23"/>
  <c r="N15" i="23"/>
  <c r="O15" i="23"/>
  <c r="P15" i="23"/>
  <c r="Q15" i="23"/>
  <c r="R15" i="23"/>
  <c r="S15" i="23"/>
  <c r="T15" i="23"/>
  <c r="U15" i="23"/>
  <c r="B16" i="23"/>
  <c r="L16" i="23"/>
  <c r="C16" i="23"/>
  <c r="D16" i="23"/>
  <c r="E16" i="23"/>
  <c r="F16" i="23"/>
  <c r="G16" i="23"/>
  <c r="H16" i="23"/>
  <c r="I16" i="23"/>
  <c r="J16" i="23"/>
  <c r="K16" i="23"/>
  <c r="M16" i="23"/>
  <c r="N16" i="23"/>
  <c r="O16" i="23"/>
  <c r="P16" i="23"/>
  <c r="Q16" i="23"/>
  <c r="R16" i="23"/>
  <c r="S16" i="23"/>
  <c r="T16" i="23"/>
  <c r="U16" i="23"/>
  <c r="B17" i="23"/>
  <c r="L17" i="23"/>
  <c r="C17" i="23"/>
  <c r="D17" i="23"/>
  <c r="E17" i="23"/>
  <c r="F17" i="23"/>
  <c r="G17" i="23"/>
  <c r="H17" i="23"/>
  <c r="I17" i="23"/>
  <c r="J17" i="23"/>
  <c r="K17" i="23"/>
  <c r="M17" i="23"/>
  <c r="N17" i="23"/>
  <c r="O17" i="23"/>
  <c r="P17" i="23"/>
  <c r="Q17" i="23"/>
  <c r="R17" i="23"/>
  <c r="S17" i="23"/>
  <c r="T17" i="23"/>
  <c r="U17" i="23"/>
  <c r="B18" i="23"/>
  <c r="L18" i="23"/>
  <c r="C18" i="23"/>
  <c r="D18" i="23"/>
  <c r="E18" i="23"/>
  <c r="F18" i="23"/>
  <c r="G18" i="23"/>
  <c r="H18" i="23"/>
  <c r="I18" i="23"/>
  <c r="J18" i="23"/>
  <c r="K18" i="23"/>
  <c r="M18" i="23"/>
  <c r="N18" i="23"/>
  <c r="O18" i="23"/>
  <c r="P18" i="23"/>
  <c r="Q18" i="23"/>
  <c r="R18" i="23"/>
  <c r="S18" i="23"/>
  <c r="T18" i="23"/>
  <c r="U18" i="23"/>
  <c r="B19" i="23"/>
  <c r="L19" i="23"/>
  <c r="C19" i="23"/>
  <c r="D19" i="23"/>
  <c r="E19" i="23"/>
  <c r="F19" i="23"/>
  <c r="G19" i="23"/>
  <c r="H19" i="23"/>
  <c r="I19" i="23"/>
  <c r="J19" i="23"/>
  <c r="K19" i="23"/>
  <c r="M19" i="23"/>
  <c r="N19" i="23"/>
  <c r="O19" i="23"/>
  <c r="P19" i="23"/>
  <c r="Q19" i="23"/>
  <c r="R19" i="23"/>
  <c r="S19" i="23"/>
  <c r="T19" i="23"/>
  <c r="U19" i="23"/>
  <c r="B20" i="23"/>
  <c r="L20" i="23"/>
  <c r="C20" i="23"/>
  <c r="D20" i="23"/>
  <c r="E20" i="23"/>
  <c r="F20" i="23"/>
  <c r="G20" i="23"/>
  <c r="H20" i="23"/>
  <c r="I20" i="23"/>
  <c r="J20" i="23"/>
  <c r="K20" i="23"/>
  <c r="M20" i="23"/>
  <c r="N20" i="23"/>
  <c r="O20" i="23"/>
  <c r="P20" i="23"/>
  <c r="Q20" i="23"/>
  <c r="R20" i="23"/>
  <c r="S20" i="23"/>
  <c r="T20" i="23"/>
  <c r="U20" i="23"/>
  <c r="B21" i="23"/>
  <c r="L21" i="23"/>
  <c r="C21" i="23"/>
  <c r="D21" i="23"/>
  <c r="E21" i="23"/>
  <c r="F21" i="23"/>
  <c r="G21" i="23"/>
  <c r="H21" i="23"/>
  <c r="I21" i="23"/>
  <c r="J21" i="23"/>
  <c r="K21" i="23"/>
  <c r="M21" i="23"/>
  <c r="N21" i="23"/>
  <c r="O21" i="23"/>
  <c r="P21" i="23"/>
  <c r="Q21" i="23"/>
  <c r="R21" i="23"/>
  <c r="S21" i="23"/>
  <c r="T21" i="23"/>
  <c r="U21" i="23"/>
  <c r="B22" i="23"/>
  <c r="L22" i="23"/>
  <c r="C22" i="23"/>
  <c r="D22" i="23"/>
  <c r="E22" i="23"/>
  <c r="F22" i="23"/>
  <c r="G22" i="23"/>
  <c r="H22" i="23"/>
  <c r="I22" i="23"/>
  <c r="J22" i="23"/>
  <c r="K22" i="23"/>
  <c r="M22" i="23"/>
  <c r="N22" i="23"/>
  <c r="O22" i="23"/>
  <c r="P22" i="23"/>
  <c r="Q22" i="23"/>
  <c r="R22" i="23"/>
  <c r="S22" i="23"/>
  <c r="T22" i="23"/>
  <c r="U22" i="23"/>
  <c r="B23" i="23"/>
  <c r="L23" i="23"/>
  <c r="C23" i="23"/>
  <c r="D23" i="23"/>
  <c r="E23" i="23"/>
  <c r="F23" i="23"/>
  <c r="G23" i="23"/>
  <c r="H23" i="23"/>
  <c r="I23" i="23"/>
  <c r="J23" i="23"/>
  <c r="K23" i="23"/>
  <c r="M23" i="23"/>
  <c r="N23" i="23"/>
  <c r="O23" i="23"/>
  <c r="P23" i="23"/>
  <c r="Q23" i="23"/>
  <c r="R23" i="23"/>
  <c r="S23" i="23"/>
  <c r="T23" i="23"/>
  <c r="U23" i="23"/>
  <c r="B24" i="23"/>
  <c r="L24" i="23"/>
  <c r="C24" i="23"/>
  <c r="D24" i="23"/>
  <c r="E24" i="23"/>
  <c r="F24" i="23"/>
  <c r="G24" i="23"/>
  <c r="H24" i="23"/>
  <c r="I24" i="23"/>
  <c r="J24" i="23"/>
  <c r="K24" i="23"/>
  <c r="M24" i="23"/>
  <c r="N24" i="23"/>
  <c r="O24" i="23"/>
  <c r="P24" i="23"/>
  <c r="Q24" i="23"/>
  <c r="R24" i="23"/>
  <c r="S24" i="23"/>
  <c r="T24" i="23"/>
  <c r="U24" i="23"/>
  <c r="B25" i="23"/>
  <c r="L25" i="23"/>
  <c r="C25" i="23"/>
  <c r="D25" i="23"/>
  <c r="E25" i="23"/>
  <c r="F25" i="23"/>
  <c r="G25" i="23"/>
  <c r="H25" i="23"/>
  <c r="I25" i="23"/>
  <c r="J25" i="23"/>
  <c r="K25" i="23"/>
  <c r="M25" i="23"/>
  <c r="N25" i="23"/>
  <c r="O25" i="23"/>
  <c r="P25" i="23"/>
  <c r="Q25" i="23"/>
  <c r="R25" i="23"/>
  <c r="S25" i="23"/>
  <c r="T25" i="23"/>
  <c r="U25" i="23"/>
  <c r="B26" i="23"/>
  <c r="L26" i="23"/>
  <c r="C26" i="23"/>
  <c r="D26" i="23"/>
  <c r="E26" i="23"/>
  <c r="F26" i="23"/>
  <c r="G26" i="23"/>
  <c r="H26" i="23"/>
  <c r="I26" i="23"/>
  <c r="J26" i="23"/>
  <c r="K26" i="23"/>
  <c r="M26" i="23"/>
  <c r="N26" i="23"/>
  <c r="O26" i="23"/>
  <c r="P26" i="23"/>
  <c r="Q26" i="23"/>
  <c r="R26" i="23"/>
  <c r="S26" i="23"/>
  <c r="T26" i="23"/>
  <c r="U26" i="23"/>
  <c r="B27" i="23"/>
  <c r="L27" i="23"/>
  <c r="C27" i="23"/>
  <c r="D27" i="23"/>
  <c r="E27" i="23"/>
  <c r="F27" i="23"/>
  <c r="G27" i="23"/>
  <c r="H27" i="23"/>
  <c r="I27" i="23"/>
  <c r="J27" i="23"/>
  <c r="K27" i="23"/>
  <c r="M27" i="23"/>
  <c r="N27" i="23"/>
  <c r="O27" i="23"/>
  <c r="P27" i="23"/>
  <c r="Q27" i="23"/>
  <c r="R27" i="23"/>
  <c r="S27" i="23"/>
  <c r="T27" i="23"/>
  <c r="U27" i="23"/>
  <c r="B28" i="23"/>
  <c r="L28" i="23"/>
  <c r="C28" i="23"/>
  <c r="D28" i="23"/>
  <c r="E28" i="23"/>
  <c r="F28" i="23"/>
  <c r="G28" i="23"/>
  <c r="H28" i="23"/>
  <c r="I28" i="23"/>
  <c r="J28" i="23"/>
  <c r="K28" i="23"/>
  <c r="M28" i="23"/>
  <c r="N28" i="23"/>
  <c r="O28" i="23"/>
  <c r="P28" i="23"/>
  <c r="Q28" i="23"/>
  <c r="R28" i="23"/>
  <c r="S28" i="23"/>
  <c r="T28" i="23"/>
  <c r="U28" i="23"/>
  <c r="B29" i="23"/>
  <c r="L29" i="23"/>
  <c r="C29" i="23"/>
  <c r="D29" i="23"/>
  <c r="E29" i="23"/>
  <c r="F29" i="23"/>
  <c r="G29" i="23"/>
  <c r="H29" i="23"/>
  <c r="I29" i="23"/>
  <c r="J29" i="23"/>
  <c r="K29" i="23"/>
  <c r="M29" i="23"/>
  <c r="N29" i="23"/>
  <c r="O29" i="23"/>
  <c r="P29" i="23"/>
  <c r="Q29" i="23"/>
  <c r="R29" i="23"/>
  <c r="S29" i="23"/>
  <c r="T29" i="23"/>
  <c r="U29" i="23"/>
  <c r="B30" i="23"/>
  <c r="L30" i="23"/>
  <c r="C30" i="23"/>
  <c r="D30" i="23"/>
  <c r="E30" i="23"/>
  <c r="F30" i="23"/>
  <c r="G30" i="23"/>
  <c r="H30" i="23"/>
  <c r="I30" i="23"/>
  <c r="J30" i="23"/>
  <c r="K30" i="23"/>
  <c r="M30" i="23"/>
  <c r="N30" i="23"/>
  <c r="O30" i="23"/>
  <c r="P30" i="23"/>
  <c r="Q30" i="23"/>
  <c r="R30" i="23"/>
  <c r="S30" i="23"/>
  <c r="T30" i="23"/>
  <c r="U30" i="23"/>
  <c r="B31" i="23"/>
  <c r="L31" i="23"/>
  <c r="C31" i="23"/>
  <c r="D31" i="23"/>
  <c r="E31" i="23"/>
  <c r="F31" i="23"/>
  <c r="G31" i="23"/>
  <c r="H31" i="23"/>
  <c r="I31" i="23"/>
  <c r="J31" i="23"/>
  <c r="K31" i="23"/>
  <c r="M31" i="23"/>
  <c r="N31" i="23"/>
  <c r="O31" i="23"/>
  <c r="P31" i="23"/>
  <c r="Q31" i="23"/>
  <c r="R31" i="23"/>
  <c r="S31" i="23"/>
  <c r="T31" i="23"/>
  <c r="U31" i="23"/>
  <c r="B32" i="23"/>
  <c r="L32" i="23"/>
  <c r="C32" i="23"/>
  <c r="D32" i="23"/>
  <c r="E32" i="23"/>
  <c r="F32" i="23"/>
  <c r="G32" i="23"/>
  <c r="H32" i="23"/>
  <c r="I32" i="23"/>
  <c r="J32" i="23"/>
  <c r="K32" i="23"/>
  <c r="M32" i="23"/>
  <c r="N32" i="23"/>
  <c r="O32" i="23"/>
  <c r="P32" i="23"/>
  <c r="Q32" i="23"/>
  <c r="R32" i="23"/>
  <c r="S32" i="23"/>
  <c r="T32" i="23"/>
  <c r="U32" i="23"/>
  <c r="B33" i="23"/>
  <c r="L33" i="23"/>
  <c r="C33" i="23"/>
  <c r="D33" i="23"/>
  <c r="E33" i="23"/>
  <c r="F33" i="23"/>
  <c r="G33" i="23"/>
  <c r="H33" i="23"/>
  <c r="I33" i="23"/>
  <c r="J33" i="23"/>
  <c r="K33" i="23"/>
  <c r="M33" i="23"/>
  <c r="N33" i="23"/>
  <c r="O33" i="23"/>
  <c r="P33" i="23"/>
  <c r="Q33" i="23"/>
  <c r="R33" i="23"/>
  <c r="S33" i="23"/>
  <c r="T33" i="23"/>
  <c r="U33" i="23"/>
  <c r="B34" i="23"/>
  <c r="L34" i="23"/>
  <c r="C34" i="23"/>
  <c r="D34" i="23"/>
  <c r="E34" i="23"/>
  <c r="F34" i="23"/>
  <c r="G34" i="23"/>
  <c r="H34" i="23"/>
  <c r="I34" i="23"/>
  <c r="J34" i="23"/>
  <c r="K34" i="23"/>
  <c r="M34" i="23"/>
  <c r="N34" i="23"/>
  <c r="O34" i="23"/>
  <c r="P34" i="23"/>
  <c r="Q34" i="23"/>
  <c r="R34" i="23"/>
  <c r="S34" i="23"/>
  <c r="T34" i="23"/>
  <c r="U34" i="23"/>
  <c r="B35" i="23"/>
  <c r="L35" i="23"/>
  <c r="C35" i="23"/>
  <c r="D35" i="23"/>
  <c r="E35" i="23"/>
  <c r="F35" i="23"/>
  <c r="G35" i="23"/>
  <c r="H35" i="23"/>
  <c r="I35" i="23"/>
  <c r="J35" i="23"/>
  <c r="K35" i="23"/>
  <c r="M35" i="23"/>
  <c r="N35" i="23"/>
  <c r="O35" i="23"/>
  <c r="P35" i="23"/>
  <c r="Q35" i="23"/>
  <c r="R35" i="23"/>
  <c r="S35" i="23"/>
  <c r="T35" i="23"/>
  <c r="U35" i="23"/>
  <c r="B36" i="23"/>
  <c r="L36" i="23"/>
  <c r="C36" i="23"/>
  <c r="D36" i="23"/>
  <c r="E36" i="23"/>
  <c r="F36" i="23"/>
  <c r="G36" i="23"/>
  <c r="H36" i="23"/>
  <c r="I36" i="23"/>
  <c r="J36" i="23"/>
  <c r="K36" i="23"/>
  <c r="M36" i="23"/>
  <c r="N36" i="23"/>
  <c r="O36" i="23"/>
  <c r="P36" i="23"/>
  <c r="Q36" i="23"/>
  <c r="R36" i="23"/>
  <c r="S36" i="23"/>
  <c r="T36" i="23"/>
  <c r="U36" i="23"/>
  <c r="B37" i="23"/>
  <c r="L37" i="23"/>
  <c r="C37" i="23"/>
  <c r="D37" i="23"/>
  <c r="E37" i="23"/>
  <c r="F37" i="23"/>
  <c r="G37" i="23"/>
  <c r="H37" i="23"/>
  <c r="I37" i="23"/>
  <c r="J37" i="23"/>
  <c r="K37" i="23"/>
  <c r="M37" i="23"/>
  <c r="N37" i="23"/>
  <c r="O37" i="23"/>
  <c r="P37" i="23"/>
  <c r="Q37" i="23"/>
  <c r="R37" i="23"/>
  <c r="S37" i="23"/>
  <c r="T37" i="23"/>
  <c r="U37" i="23"/>
  <c r="B38" i="23"/>
  <c r="L38" i="23"/>
  <c r="C38" i="23"/>
  <c r="D38" i="23"/>
  <c r="E38" i="23"/>
  <c r="F38" i="23"/>
  <c r="G38" i="23"/>
  <c r="H38" i="23"/>
  <c r="I38" i="23"/>
  <c r="J38" i="23"/>
  <c r="K38" i="23"/>
  <c r="M38" i="23"/>
  <c r="N38" i="23"/>
  <c r="O38" i="23"/>
  <c r="P38" i="23"/>
  <c r="Q38" i="23"/>
  <c r="R38" i="23"/>
  <c r="S38" i="23"/>
  <c r="T38" i="23"/>
  <c r="U38" i="23"/>
  <c r="B39" i="23"/>
  <c r="L39" i="23"/>
  <c r="C39" i="23"/>
  <c r="D39" i="23"/>
  <c r="E39" i="23"/>
  <c r="F39" i="23"/>
  <c r="G39" i="23"/>
  <c r="H39" i="23"/>
  <c r="I39" i="23"/>
  <c r="J39" i="23"/>
  <c r="K39" i="23"/>
  <c r="M39" i="23"/>
  <c r="N39" i="23"/>
  <c r="O39" i="23"/>
  <c r="P39" i="23"/>
  <c r="Q39" i="23"/>
  <c r="R39" i="23"/>
  <c r="S39" i="23"/>
  <c r="T39" i="23"/>
  <c r="U39" i="23"/>
  <c r="B40" i="23"/>
  <c r="L40" i="23"/>
  <c r="C40" i="23"/>
  <c r="D40" i="23"/>
  <c r="E40" i="23"/>
  <c r="F40" i="23"/>
  <c r="G40" i="23"/>
  <c r="H40" i="23"/>
  <c r="I40" i="23"/>
  <c r="J40" i="23"/>
  <c r="K40" i="23"/>
  <c r="M40" i="23"/>
  <c r="N40" i="23"/>
  <c r="O40" i="23"/>
  <c r="P40" i="23"/>
  <c r="Q40" i="23"/>
  <c r="R40" i="23"/>
  <c r="S40" i="23"/>
  <c r="T40" i="23"/>
  <c r="U40" i="23"/>
  <c r="B41" i="23"/>
  <c r="L41" i="23"/>
  <c r="C41" i="23"/>
  <c r="D41" i="23"/>
  <c r="E41" i="23"/>
  <c r="F41" i="23"/>
  <c r="G41" i="23"/>
  <c r="H41" i="23"/>
  <c r="I41" i="23"/>
  <c r="J41" i="23"/>
  <c r="K41" i="23"/>
  <c r="M41" i="23"/>
  <c r="N41" i="23"/>
  <c r="O41" i="23"/>
  <c r="P41" i="23"/>
  <c r="Q41" i="23"/>
  <c r="R41" i="23"/>
  <c r="S41" i="23"/>
  <c r="T41" i="23"/>
  <c r="U41" i="23"/>
  <c r="B42" i="23"/>
  <c r="L42" i="23"/>
  <c r="C42" i="23"/>
  <c r="D42" i="23"/>
  <c r="E42" i="23"/>
  <c r="F42" i="23"/>
  <c r="G42" i="23"/>
  <c r="H42" i="23"/>
  <c r="I42" i="23"/>
  <c r="J42" i="23"/>
  <c r="K42" i="23"/>
  <c r="M42" i="23"/>
  <c r="N42" i="23"/>
  <c r="O42" i="23"/>
  <c r="P42" i="23"/>
  <c r="Q42" i="23"/>
  <c r="R42" i="23"/>
  <c r="S42" i="23"/>
  <c r="T42" i="23"/>
  <c r="U42" i="23"/>
  <c r="B43" i="23"/>
  <c r="L43" i="23"/>
  <c r="C43" i="23"/>
  <c r="D43" i="23"/>
  <c r="E43" i="23"/>
  <c r="F43" i="23"/>
  <c r="G43" i="23"/>
  <c r="H43" i="23"/>
  <c r="I43" i="23"/>
  <c r="J43" i="23"/>
  <c r="K43" i="23"/>
  <c r="M43" i="23"/>
  <c r="N43" i="23"/>
  <c r="O43" i="23"/>
  <c r="P43" i="23"/>
  <c r="Q43" i="23"/>
  <c r="R43" i="23"/>
  <c r="S43" i="23"/>
  <c r="T43" i="23"/>
  <c r="U43" i="23"/>
  <c r="B44" i="23"/>
  <c r="L44" i="23"/>
  <c r="C44" i="23"/>
  <c r="D44" i="23"/>
  <c r="E44" i="23"/>
  <c r="F44" i="23"/>
  <c r="G44" i="23"/>
  <c r="H44" i="23"/>
  <c r="I44" i="23"/>
  <c r="J44" i="23"/>
  <c r="K44" i="23"/>
  <c r="M44" i="23"/>
  <c r="N44" i="23"/>
  <c r="O44" i="23"/>
  <c r="P44" i="23"/>
  <c r="Q44" i="23"/>
  <c r="R44" i="23"/>
  <c r="S44" i="23"/>
  <c r="T44" i="23"/>
  <c r="U44" i="23"/>
  <c r="B45" i="23"/>
  <c r="L45" i="23"/>
  <c r="C45" i="23"/>
  <c r="D45" i="23"/>
  <c r="E45" i="23"/>
  <c r="F45" i="23"/>
  <c r="G45" i="23"/>
  <c r="H45" i="23"/>
  <c r="I45" i="23"/>
  <c r="J45" i="23"/>
  <c r="K45" i="23"/>
  <c r="M45" i="23"/>
  <c r="N45" i="23"/>
  <c r="O45" i="23"/>
  <c r="P45" i="23"/>
  <c r="Q45" i="23"/>
  <c r="R45" i="23"/>
  <c r="S45" i="23"/>
  <c r="T45" i="23"/>
  <c r="U45" i="23"/>
  <c r="B46" i="23"/>
  <c r="L46" i="23"/>
  <c r="C46" i="23"/>
  <c r="D46" i="23"/>
  <c r="E46" i="23"/>
  <c r="F46" i="23"/>
  <c r="G46" i="23"/>
  <c r="H46" i="23"/>
  <c r="I46" i="23"/>
  <c r="J46" i="23"/>
  <c r="K46" i="23"/>
  <c r="M46" i="23"/>
  <c r="N46" i="23"/>
  <c r="O46" i="23"/>
  <c r="P46" i="23"/>
  <c r="Q46" i="23"/>
  <c r="R46" i="23"/>
  <c r="S46" i="23"/>
  <c r="T46" i="23"/>
  <c r="U46" i="23"/>
  <c r="B47" i="23"/>
  <c r="L47" i="23"/>
  <c r="C47" i="23"/>
  <c r="D47" i="23"/>
  <c r="E47" i="23"/>
  <c r="F47" i="23"/>
  <c r="G47" i="23"/>
  <c r="H47" i="23"/>
  <c r="I47" i="23"/>
  <c r="J47" i="23"/>
  <c r="K47" i="23"/>
  <c r="M47" i="23"/>
  <c r="N47" i="23"/>
  <c r="O47" i="23"/>
  <c r="P47" i="23"/>
  <c r="Q47" i="23"/>
  <c r="R47" i="23"/>
  <c r="S47" i="23"/>
  <c r="T47" i="23"/>
  <c r="U47" i="23"/>
  <c r="B48" i="23"/>
  <c r="L48" i="23"/>
  <c r="C48" i="23"/>
  <c r="D48" i="23"/>
  <c r="E48" i="23"/>
  <c r="F48" i="23"/>
  <c r="G48" i="23"/>
  <c r="H48" i="23"/>
  <c r="I48" i="23"/>
  <c r="J48" i="23"/>
  <c r="K48" i="23"/>
  <c r="M48" i="23"/>
  <c r="N48" i="23"/>
  <c r="O48" i="23"/>
  <c r="P48" i="23"/>
  <c r="Q48" i="23"/>
  <c r="R48" i="23"/>
  <c r="S48" i="23"/>
  <c r="T48" i="23"/>
  <c r="U48" i="23"/>
  <c r="B49" i="23"/>
  <c r="L49" i="23"/>
  <c r="C49" i="23"/>
  <c r="D49" i="23"/>
  <c r="E49" i="23"/>
  <c r="F49" i="23"/>
  <c r="G49" i="23"/>
  <c r="H49" i="23"/>
  <c r="I49" i="23"/>
  <c r="J49" i="23"/>
  <c r="K49" i="23"/>
  <c r="M49" i="23"/>
  <c r="N49" i="23"/>
  <c r="O49" i="23"/>
  <c r="P49" i="23"/>
  <c r="Q49" i="23"/>
  <c r="R49" i="23"/>
  <c r="S49" i="23"/>
  <c r="T49" i="23"/>
  <c r="U49" i="23"/>
  <c r="B50" i="23"/>
  <c r="L50" i="23"/>
  <c r="C50" i="23"/>
  <c r="D50" i="23"/>
  <c r="E50" i="23"/>
  <c r="F50" i="23"/>
  <c r="G50" i="23"/>
  <c r="H50" i="23"/>
  <c r="I50" i="23"/>
  <c r="J50" i="23"/>
  <c r="K50" i="23"/>
  <c r="M50" i="23"/>
  <c r="N50" i="23"/>
  <c r="O50" i="23"/>
  <c r="P50" i="23"/>
  <c r="Q50" i="23"/>
  <c r="R50" i="23"/>
  <c r="S50" i="23"/>
  <c r="T50" i="23"/>
  <c r="U50" i="23"/>
  <c r="B51" i="23"/>
  <c r="L51" i="23"/>
  <c r="C51" i="23"/>
  <c r="D51" i="23"/>
  <c r="E51" i="23"/>
  <c r="F51" i="23"/>
  <c r="G51" i="23"/>
  <c r="H51" i="23"/>
  <c r="I51" i="23"/>
  <c r="J51" i="23"/>
  <c r="K51" i="23"/>
  <c r="M51" i="23"/>
  <c r="N51" i="23"/>
  <c r="O51" i="23"/>
  <c r="P51" i="23"/>
  <c r="Q51" i="23"/>
  <c r="R51" i="23"/>
  <c r="S51" i="23"/>
  <c r="T51" i="23"/>
  <c r="U51" i="23"/>
  <c r="B52" i="23"/>
  <c r="L52" i="23"/>
  <c r="C52" i="23"/>
  <c r="D52" i="23"/>
  <c r="E52" i="23"/>
  <c r="F52" i="23"/>
  <c r="G52" i="23"/>
  <c r="H52" i="23"/>
  <c r="I52" i="23"/>
  <c r="J52" i="23"/>
  <c r="K52" i="23"/>
  <c r="M52" i="23"/>
  <c r="N52" i="23"/>
  <c r="O52" i="23"/>
  <c r="P52" i="23"/>
  <c r="Q52" i="23"/>
  <c r="R52" i="23"/>
  <c r="S52" i="23"/>
  <c r="T52" i="23"/>
  <c r="U52" i="23"/>
  <c r="B53" i="23"/>
  <c r="L53" i="23"/>
  <c r="C53" i="23"/>
  <c r="D53" i="23"/>
  <c r="E53" i="23"/>
  <c r="F53" i="23"/>
  <c r="G53" i="23"/>
  <c r="H53" i="23"/>
  <c r="I53" i="23"/>
  <c r="J53" i="23"/>
  <c r="K53" i="23"/>
  <c r="M53" i="23"/>
  <c r="N53" i="23"/>
  <c r="O53" i="23"/>
  <c r="P53" i="23"/>
  <c r="Q53" i="23"/>
  <c r="R53" i="23"/>
  <c r="S53" i="23"/>
  <c r="T53" i="23"/>
  <c r="U53" i="23"/>
  <c r="B54" i="23"/>
  <c r="L54" i="23"/>
  <c r="C54" i="23"/>
  <c r="D54" i="23"/>
  <c r="E54" i="23"/>
  <c r="F54" i="23"/>
  <c r="G54" i="23"/>
  <c r="H54" i="23"/>
  <c r="I54" i="23"/>
  <c r="J54" i="23"/>
  <c r="K54" i="23"/>
  <c r="M54" i="23"/>
  <c r="N54" i="23"/>
  <c r="O54" i="23"/>
  <c r="P54" i="23"/>
  <c r="Q54" i="23"/>
  <c r="R54" i="23"/>
  <c r="S54" i="23"/>
  <c r="T54" i="23"/>
  <c r="U54" i="23"/>
  <c r="B55" i="23"/>
  <c r="L55" i="23"/>
  <c r="C55" i="23"/>
  <c r="D55" i="23"/>
  <c r="E55" i="23"/>
  <c r="F55" i="23"/>
  <c r="G55" i="23"/>
  <c r="H55" i="23"/>
  <c r="I55" i="23"/>
  <c r="J55" i="23"/>
  <c r="K55" i="23"/>
  <c r="M55" i="23"/>
  <c r="N55" i="23"/>
  <c r="O55" i="23"/>
  <c r="P55" i="23"/>
  <c r="Q55" i="23"/>
  <c r="R55" i="23"/>
  <c r="S55" i="23"/>
  <c r="T55" i="23"/>
  <c r="U55" i="23"/>
  <c r="B56" i="23"/>
  <c r="L56" i="23"/>
  <c r="C56" i="23"/>
  <c r="D56" i="23"/>
  <c r="E56" i="23"/>
  <c r="F56" i="23"/>
  <c r="G56" i="23"/>
  <c r="H56" i="23"/>
  <c r="I56" i="23"/>
  <c r="J56" i="23"/>
  <c r="K56" i="23"/>
  <c r="M56" i="23"/>
  <c r="N56" i="23"/>
  <c r="O56" i="23"/>
  <c r="P56" i="23"/>
  <c r="Q56" i="23"/>
  <c r="R56" i="23"/>
  <c r="S56" i="23"/>
  <c r="T56" i="23"/>
  <c r="U56" i="23"/>
  <c r="B57" i="23"/>
  <c r="L57" i="23"/>
  <c r="C57" i="23"/>
  <c r="D57" i="23"/>
  <c r="E57" i="23"/>
  <c r="F57" i="23"/>
  <c r="G57" i="23"/>
  <c r="H57" i="23"/>
  <c r="I57" i="23"/>
  <c r="J57" i="23"/>
  <c r="K57" i="23"/>
  <c r="M57" i="23"/>
  <c r="N57" i="23"/>
  <c r="O57" i="23"/>
  <c r="P57" i="23"/>
  <c r="Q57" i="23"/>
  <c r="R57" i="23"/>
  <c r="S57" i="23"/>
  <c r="T57" i="23"/>
  <c r="U57" i="23"/>
  <c r="B58" i="23"/>
  <c r="L58" i="23"/>
  <c r="C58" i="23"/>
  <c r="D58" i="23"/>
  <c r="E58" i="23"/>
  <c r="F58" i="23"/>
  <c r="G58" i="23"/>
  <c r="H58" i="23"/>
  <c r="I58" i="23"/>
  <c r="J58" i="23"/>
  <c r="K58" i="23"/>
  <c r="M58" i="23"/>
  <c r="N58" i="23"/>
  <c r="O58" i="23"/>
  <c r="P58" i="23"/>
  <c r="Q58" i="23"/>
  <c r="R58" i="23"/>
  <c r="S58" i="23"/>
  <c r="T58" i="23"/>
  <c r="U58" i="23"/>
  <c r="B59" i="23"/>
  <c r="L59" i="23"/>
  <c r="C59" i="23"/>
  <c r="D59" i="23"/>
  <c r="E59" i="23"/>
  <c r="F59" i="23"/>
  <c r="G59" i="23"/>
  <c r="H59" i="23"/>
  <c r="I59" i="23"/>
  <c r="J59" i="23"/>
  <c r="K59" i="23"/>
  <c r="M59" i="23"/>
  <c r="N59" i="23"/>
  <c r="O59" i="23"/>
  <c r="P59" i="23"/>
  <c r="Q59" i="23"/>
  <c r="R59" i="23"/>
  <c r="S59" i="23"/>
  <c r="T59" i="23"/>
  <c r="U59" i="23"/>
  <c r="B60" i="23"/>
  <c r="L60" i="23"/>
  <c r="C60" i="23"/>
  <c r="D60" i="23"/>
  <c r="E60" i="23"/>
  <c r="F60" i="23"/>
  <c r="G60" i="23"/>
  <c r="H60" i="23"/>
  <c r="I60" i="23"/>
  <c r="J60" i="23"/>
  <c r="K60" i="23"/>
  <c r="M60" i="23"/>
  <c r="N60" i="23"/>
  <c r="O60" i="23"/>
  <c r="P60" i="23"/>
  <c r="Q60" i="23"/>
  <c r="R60" i="23"/>
  <c r="S60" i="23"/>
  <c r="T60" i="23"/>
  <c r="U60" i="23"/>
  <c r="B61" i="23"/>
  <c r="L61" i="23"/>
  <c r="C61" i="23"/>
  <c r="D61" i="23"/>
  <c r="E61" i="23"/>
  <c r="F61" i="23"/>
  <c r="G61" i="23"/>
  <c r="H61" i="23"/>
  <c r="I61" i="23"/>
  <c r="J61" i="23"/>
  <c r="K61" i="23"/>
  <c r="M61" i="23"/>
  <c r="N61" i="23"/>
  <c r="O61" i="23"/>
  <c r="P61" i="23"/>
  <c r="Q61" i="23"/>
  <c r="R61" i="23"/>
  <c r="S61" i="23"/>
  <c r="T61" i="23"/>
  <c r="U61" i="23"/>
  <c r="B62" i="23"/>
  <c r="L62" i="23"/>
  <c r="C62" i="23"/>
  <c r="D62" i="23"/>
  <c r="E62" i="23"/>
  <c r="F62" i="23"/>
  <c r="G62" i="23"/>
  <c r="H62" i="23"/>
  <c r="I62" i="23"/>
  <c r="J62" i="23"/>
  <c r="K62" i="23"/>
  <c r="M62" i="23"/>
  <c r="N62" i="23"/>
  <c r="O62" i="23"/>
  <c r="P62" i="23"/>
  <c r="Q62" i="23"/>
  <c r="R62" i="23"/>
  <c r="S62" i="23"/>
  <c r="T62" i="23"/>
  <c r="U62" i="23"/>
  <c r="B63" i="23"/>
  <c r="L63" i="23"/>
  <c r="C63" i="23"/>
  <c r="D63" i="23"/>
  <c r="E63" i="23"/>
  <c r="F63" i="23"/>
  <c r="G63" i="23"/>
  <c r="H63" i="23"/>
  <c r="I63" i="23"/>
  <c r="J63" i="23"/>
  <c r="K63" i="23"/>
  <c r="M63" i="23"/>
  <c r="N63" i="23"/>
  <c r="O63" i="23"/>
  <c r="P63" i="23"/>
  <c r="Q63" i="23"/>
  <c r="R63" i="23"/>
  <c r="S63" i="23"/>
  <c r="T63" i="23"/>
  <c r="U63" i="23"/>
  <c r="B64" i="23"/>
  <c r="L64" i="23"/>
  <c r="C64" i="23"/>
  <c r="D64" i="23"/>
  <c r="E64" i="23"/>
  <c r="F64" i="23"/>
  <c r="G64" i="23"/>
  <c r="H64" i="23"/>
  <c r="I64" i="23"/>
  <c r="J64" i="23"/>
  <c r="K64" i="23"/>
  <c r="M64" i="23"/>
  <c r="N64" i="23"/>
  <c r="O64" i="23"/>
  <c r="P64" i="23"/>
  <c r="Q64" i="23"/>
  <c r="R64" i="23"/>
  <c r="S64" i="23"/>
  <c r="T64" i="23"/>
  <c r="U64" i="23"/>
  <c r="B65" i="23"/>
  <c r="L65" i="23"/>
  <c r="C65" i="23"/>
  <c r="D65" i="23"/>
  <c r="E65" i="23"/>
  <c r="F65" i="23"/>
  <c r="G65" i="23"/>
  <c r="H65" i="23"/>
  <c r="I65" i="23"/>
  <c r="J65" i="23"/>
  <c r="K65" i="23"/>
  <c r="M65" i="23"/>
  <c r="N65" i="23"/>
  <c r="O65" i="23"/>
  <c r="P65" i="23"/>
  <c r="Q65" i="23"/>
  <c r="R65" i="23"/>
  <c r="S65" i="23"/>
  <c r="T65" i="23"/>
  <c r="U65" i="23"/>
  <c r="B66" i="23"/>
  <c r="L66" i="23"/>
  <c r="C66" i="23"/>
  <c r="D66" i="23"/>
  <c r="E66" i="23"/>
  <c r="F66" i="23"/>
  <c r="G66" i="23"/>
  <c r="H66" i="23"/>
  <c r="I66" i="23"/>
  <c r="J66" i="23"/>
  <c r="K66" i="23"/>
  <c r="M66" i="23"/>
  <c r="N66" i="23"/>
  <c r="O66" i="23"/>
  <c r="P66" i="23"/>
  <c r="Q66" i="23"/>
  <c r="R66" i="23"/>
  <c r="S66" i="23"/>
  <c r="T66" i="23"/>
  <c r="U66" i="23"/>
  <c r="B67" i="23"/>
  <c r="L67" i="23"/>
  <c r="C67" i="23"/>
  <c r="D67" i="23"/>
  <c r="E67" i="23"/>
  <c r="F67" i="23"/>
  <c r="G67" i="23"/>
  <c r="H67" i="23"/>
  <c r="I67" i="23"/>
  <c r="J67" i="23"/>
  <c r="K67" i="23"/>
  <c r="M67" i="23"/>
  <c r="N67" i="23"/>
  <c r="O67" i="23"/>
  <c r="P67" i="23"/>
  <c r="Q67" i="23"/>
  <c r="R67" i="23"/>
  <c r="S67" i="23"/>
  <c r="T67" i="23"/>
  <c r="U67" i="23"/>
  <c r="B68" i="23"/>
  <c r="L68" i="23"/>
  <c r="C68" i="23"/>
  <c r="D68" i="23"/>
  <c r="E68" i="23"/>
  <c r="F68" i="23"/>
  <c r="G68" i="23"/>
  <c r="H68" i="23"/>
  <c r="I68" i="23"/>
  <c r="J68" i="23"/>
  <c r="K68" i="23"/>
  <c r="M68" i="23"/>
  <c r="N68" i="23"/>
  <c r="O68" i="23"/>
  <c r="P68" i="23"/>
  <c r="Q68" i="23"/>
  <c r="R68" i="23"/>
  <c r="S68" i="23"/>
  <c r="T68" i="23"/>
  <c r="U68" i="23"/>
  <c r="B69" i="23"/>
  <c r="L69" i="23"/>
  <c r="C69" i="23"/>
  <c r="D69" i="23"/>
  <c r="E69" i="23"/>
  <c r="F69" i="23"/>
  <c r="G69" i="23"/>
  <c r="H69" i="23"/>
  <c r="I69" i="23"/>
  <c r="J69" i="23"/>
  <c r="K69" i="23"/>
  <c r="M69" i="23"/>
  <c r="N69" i="23"/>
  <c r="O69" i="23"/>
  <c r="P69" i="23"/>
  <c r="Q69" i="23"/>
  <c r="R69" i="23"/>
  <c r="S69" i="23"/>
  <c r="T69" i="23"/>
  <c r="U69" i="23"/>
  <c r="B70" i="23"/>
  <c r="L70" i="23"/>
  <c r="C70" i="23"/>
  <c r="D70" i="23"/>
  <c r="E70" i="23"/>
  <c r="F70" i="23"/>
  <c r="G70" i="23"/>
  <c r="H70" i="23"/>
  <c r="I70" i="23"/>
  <c r="J70" i="23"/>
  <c r="K70" i="23"/>
  <c r="M70" i="23"/>
  <c r="N70" i="23"/>
  <c r="O70" i="23"/>
  <c r="P70" i="23"/>
  <c r="Q70" i="23"/>
  <c r="R70" i="23"/>
  <c r="S70" i="23"/>
  <c r="T70" i="23"/>
  <c r="U70" i="23"/>
  <c r="B71" i="23"/>
  <c r="L71" i="23"/>
  <c r="C71" i="23"/>
  <c r="D71" i="23"/>
  <c r="E71" i="23"/>
  <c r="F71" i="23"/>
  <c r="G71" i="23"/>
  <c r="H71" i="23"/>
  <c r="I71" i="23"/>
  <c r="J71" i="23"/>
  <c r="K71" i="23"/>
  <c r="M71" i="23"/>
  <c r="N71" i="23"/>
  <c r="O71" i="23"/>
  <c r="P71" i="23"/>
  <c r="Q71" i="23"/>
  <c r="R71" i="23"/>
  <c r="S71" i="23"/>
  <c r="T71" i="23"/>
  <c r="U71" i="23"/>
  <c r="B72" i="23"/>
  <c r="L72" i="23"/>
  <c r="C72" i="23"/>
  <c r="D72" i="23"/>
  <c r="E72" i="23"/>
  <c r="F72" i="23"/>
  <c r="G72" i="23"/>
  <c r="H72" i="23"/>
  <c r="I72" i="23"/>
  <c r="J72" i="23"/>
  <c r="K72" i="23"/>
  <c r="M72" i="23"/>
  <c r="N72" i="23"/>
  <c r="O72" i="23"/>
  <c r="P72" i="23"/>
  <c r="Q72" i="23"/>
  <c r="R72" i="23"/>
  <c r="S72" i="23"/>
  <c r="T72" i="23"/>
  <c r="U72" i="23"/>
  <c r="B73" i="23"/>
  <c r="L73" i="23"/>
  <c r="C73" i="23"/>
  <c r="D73" i="23"/>
  <c r="E73" i="23"/>
  <c r="F73" i="23"/>
  <c r="G73" i="23"/>
  <c r="H73" i="23"/>
  <c r="I73" i="23"/>
  <c r="J73" i="23"/>
  <c r="K73" i="23"/>
  <c r="M73" i="23"/>
  <c r="N73" i="23"/>
  <c r="O73" i="23"/>
  <c r="P73" i="23"/>
  <c r="Q73" i="23"/>
  <c r="R73" i="23"/>
  <c r="S73" i="23"/>
  <c r="T73" i="23"/>
  <c r="U73" i="23"/>
  <c r="B74" i="23"/>
  <c r="L74" i="23"/>
  <c r="C74" i="23"/>
  <c r="D74" i="23"/>
  <c r="E74" i="23"/>
  <c r="F74" i="23"/>
  <c r="G74" i="23"/>
  <c r="H74" i="23"/>
  <c r="I74" i="23"/>
  <c r="J74" i="23"/>
  <c r="K74" i="23"/>
  <c r="M74" i="23"/>
  <c r="N74" i="23"/>
  <c r="O74" i="23"/>
  <c r="P74" i="23"/>
  <c r="Q74" i="23"/>
  <c r="R74" i="23"/>
  <c r="S74" i="23"/>
  <c r="T74" i="23"/>
  <c r="U74" i="23"/>
  <c r="B75" i="23"/>
  <c r="L75" i="23"/>
  <c r="C75" i="23"/>
  <c r="D75" i="23"/>
  <c r="E75" i="23"/>
  <c r="F75" i="23"/>
  <c r="G75" i="23"/>
  <c r="H75" i="23"/>
  <c r="I75" i="23"/>
  <c r="J75" i="23"/>
  <c r="K75" i="23"/>
  <c r="M75" i="23"/>
  <c r="N75" i="23"/>
  <c r="O75" i="23"/>
  <c r="P75" i="23"/>
  <c r="Q75" i="23"/>
  <c r="R75" i="23"/>
  <c r="S75" i="23"/>
  <c r="T75" i="23"/>
  <c r="U75" i="23"/>
  <c r="B76" i="23"/>
  <c r="L76" i="23"/>
  <c r="C76" i="23"/>
  <c r="D76" i="23"/>
  <c r="E76" i="23"/>
  <c r="F76" i="23"/>
  <c r="G76" i="23"/>
  <c r="H76" i="23"/>
  <c r="I76" i="23"/>
  <c r="J76" i="23"/>
  <c r="K76" i="23"/>
  <c r="M76" i="23"/>
  <c r="N76" i="23"/>
  <c r="O76" i="23"/>
  <c r="P76" i="23"/>
  <c r="Q76" i="23"/>
  <c r="R76" i="23"/>
  <c r="S76" i="23"/>
  <c r="T76" i="23"/>
  <c r="U76" i="23"/>
  <c r="B77" i="23"/>
  <c r="L77" i="23"/>
  <c r="C77" i="23"/>
  <c r="D77" i="23"/>
  <c r="E77" i="23"/>
  <c r="F77" i="23"/>
  <c r="G77" i="23"/>
  <c r="H77" i="23"/>
  <c r="I77" i="23"/>
  <c r="J77" i="23"/>
  <c r="K77" i="23"/>
  <c r="M77" i="23"/>
  <c r="N77" i="23"/>
  <c r="O77" i="23"/>
  <c r="P77" i="23"/>
  <c r="Q77" i="23"/>
  <c r="R77" i="23"/>
  <c r="S77" i="23"/>
  <c r="T77" i="23"/>
  <c r="U77" i="23"/>
  <c r="B78" i="23"/>
  <c r="L78" i="23"/>
  <c r="C78" i="23"/>
  <c r="D78" i="23"/>
  <c r="E78" i="23"/>
  <c r="F78" i="23"/>
  <c r="G78" i="23"/>
  <c r="H78" i="23"/>
  <c r="I78" i="23"/>
  <c r="J78" i="23"/>
  <c r="K78" i="23"/>
  <c r="M78" i="23"/>
  <c r="N78" i="23"/>
  <c r="O78" i="23"/>
  <c r="P78" i="23"/>
  <c r="Q78" i="23"/>
  <c r="R78" i="23"/>
  <c r="S78" i="23"/>
  <c r="T78" i="23"/>
  <c r="U78" i="23"/>
  <c r="B79" i="23"/>
  <c r="L79" i="23"/>
  <c r="C79" i="23"/>
  <c r="D79" i="23"/>
  <c r="E79" i="23"/>
  <c r="F79" i="23"/>
  <c r="G79" i="23"/>
  <c r="H79" i="23"/>
  <c r="I79" i="23"/>
  <c r="J79" i="23"/>
  <c r="K79" i="23"/>
  <c r="M79" i="23"/>
  <c r="N79" i="23"/>
  <c r="O79" i="23"/>
  <c r="P79" i="23"/>
  <c r="Q79" i="23"/>
  <c r="R79" i="23"/>
  <c r="S79" i="23"/>
  <c r="T79" i="23"/>
  <c r="U79" i="23"/>
  <c r="B80" i="23"/>
  <c r="L80" i="23"/>
  <c r="C80" i="23"/>
  <c r="D80" i="23"/>
  <c r="E80" i="23"/>
  <c r="F80" i="23"/>
  <c r="G80" i="23"/>
  <c r="H80" i="23"/>
  <c r="I80" i="23"/>
  <c r="J80" i="23"/>
  <c r="K80" i="23"/>
  <c r="M80" i="23"/>
  <c r="N80" i="23"/>
  <c r="O80" i="23"/>
  <c r="P80" i="23"/>
  <c r="Q80" i="23"/>
  <c r="R80" i="23"/>
  <c r="S80" i="23"/>
  <c r="T80" i="23"/>
  <c r="U80" i="23"/>
  <c r="B81" i="23"/>
  <c r="L81" i="23"/>
  <c r="C81" i="23"/>
  <c r="D81" i="23"/>
  <c r="E81" i="23"/>
  <c r="F81" i="23"/>
  <c r="G81" i="23"/>
  <c r="H81" i="23"/>
  <c r="I81" i="23"/>
  <c r="J81" i="23"/>
  <c r="K81" i="23"/>
  <c r="M81" i="23"/>
  <c r="N81" i="23"/>
  <c r="O81" i="23"/>
  <c r="P81" i="23"/>
  <c r="Q81" i="23"/>
  <c r="R81" i="23"/>
  <c r="S81" i="23"/>
  <c r="T81" i="23"/>
  <c r="U81" i="23"/>
  <c r="B82" i="23"/>
  <c r="L82" i="23"/>
  <c r="C82" i="23"/>
  <c r="D82" i="23"/>
  <c r="E82" i="23"/>
  <c r="F82" i="23"/>
  <c r="G82" i="23"/>
  <c r="H82" i="23"/>
  <c r="I82" i="23"/>
  <c r="J82" i="23"/>
  <c r="K82" i="23"/>
  <c r="M82" i="23"/>
  <c r="N82" i="23"/>
  <c r="O82" i="23"/>
  <c r="P82" i="23"/>
  <c r="Q82" i="23"/>
  <c r="R82" i="23"/>
  <c r="S82" i="23"/>
  <c r="T82" i="23"/>
  <c r="U82" i="23"/>
  <c r="B83" i="23"/>
  <c r="L83" i="23"/>
  <c r="C83" i="23"/>
  <c r="D83" i="23"/>
  <c r="E83" i="23"/>
  <c r="F83" i="23"/>
  <c r="G83" i="23"/>
  <c r="H83" i="23"/>
  <c r="I83" i="23"/>
  <c r="J83" i="23"/>
  <c r="K83" i="23"/>
  <c r="M83" i="23"/>
  <c r="N83" i="23"/>
  <c r="O83" i="23"/>
  <c r="P83" i="23"/>
  <c r="Q83" i="23"/>
  <c r="R83" i="23"/>
  <c r="S83" i="23"/>
  <c r="T83" i="23"/>
  <c r="U83" i="23"/>
  <c r="B84" i="23"/>
  <c r="L84" i="23"/>
  <c r="C84" i="23"/>
  <c r="D84" i="23"/>
  <c r="E84" i="23"/>
  <c r="F84" i="23"/>
  <c r="G84" i="23"/>
  <c r="H84" i="23"/>
  <c r="I84" i="23"/>
  <c r="J84" i="23"/>
  <c r="K84" i="23"/>
  <c r="M84" i="23"/>
  <c r="N84" i="23"/>
  <c r="O84" i="23"/>
  <c r="P84" i="23"/>
  <c r="Q84" i="23"/>
  <c r="R84" i="23"/>
  <c r="S84" i="23"/>
  <c r="T84" i="23"/>
  <c r="U84" i="23"/>
  <c r="B85" i="23"/>
  <c r="L85" i="23"/>
  <c r="C85" i="23"/>
  <c r="D85" i="23"/>
  <c r="E85" i="23"/>
  <c r="F85" i="23"/>
  <c r="G85" i="23"/>
  <c r="H85" i="23"/>
  <c r="I85" i="23"/>
  <c r="J85" i="23"/>
  <c r="K85" i="23"/>
  <c r="M85" i="23"/>
  <c r="N85" i="23"/>
  <c r="O85" i="23"/>
  <c r="P85" i="23"/>
  <c r="Q85" i="23"/>
  <c r="R85" i="23"/>
  <c r="S85" i="23"/>
  <c r="T85" i="23"/>
  <c r="U85" i="23"/>
  <c r="B86" i="23"/>
  <c r="L86" i="23"/>
  <c r="C86" i="23"/>
  <c r="D86" i="23"/>
  <c r="E86" i="23"/>
  <c r="F86" i="23"/>
  <c r="G86" i="23"/>
  <c r="H86" i="23"/>
  <c r="I86" i="23"/>
  <c r="J86" i="23"/>
  <c r="K86" i="23"/>
  <c r="M86" i="23"/>
  <c r="N86" i="23"/>
  <c r="O86" i="23"/>
  <c r="P86" i="23"/>
  <c r="Q86" i="23"/>
  <c r="R86" i="23"/>
  <c r="S86" i="23"/>
  <c r="T86" i="23"/>
  <c r="U86" i="23"/>
  <c r="B87" i="23"/>
  <c r="L87" i="23"/>
  <c r="C87" i="23"/>
  <c r="D87" i="23"/>
  <c r="E87" i="23"/>
  <c r="F87" i="23"/>
  <c r="G87" i="23"/>
  <c r="H87" i="23"/>
  <c r="I87" i="23"/>
  <c r="J87" i="23"/>
  <c r="K87" i="23"/>
  <c r="M87" i="23"/>
  <c r="N87" i="23"/>
  <c r="O87" i="23"/>
  <c r="P87" i="23"/>
  <c r="Q87" i="23"/>
  <c r="R87" i="23"/>
  <c r="S87" i="23"/>
  <c r="T87" i="23"/>
  <c r="U87" i="23"/>
  <c r="B88" i="23"/>
  <c r="L88" i="23"/>
  <c r="C88" i="23"/>
  <c r="D88" i="23"/>
  <c r="E88" i="23"/>
  <c r="F88" i="23"/>
  <c r="G88" i="23"/>
  <c r="H88" i="23"/>
  <c r="I88" i="23"/>
  <c r="J88" i="23"/>
  <c r="K88" i="23"/>
  <c r="M88" i="23"/>
  <c r="N88" i="23"/>
  <c r="O88" i="23"/>
  <c r="P88" i="23"/>
  <c r="Q88" i="23"/>
  <c r="R88" i="23"/>
  <c r="S88" i="23"/>
  <c r="T88" i="23"/>
  <c r="U88" i="23"/>
  <c r="B89" i="23"/>
  <c r="L89" i="23"/>
  <c r="C89" i="23"/>
  <c r="D89" i="23"/>
  <c r="E89" i="23"/>
  <c r="F89" i="23"/>
  <c r="G89" i="23"/>
  <c r="H89" i="23"/>
  <c r="I89" i="23"/>
  <c r="J89" i="23"/>
  <c r="K89" i="23"/>
  <c r="M89" i="23"/>
  <c r="N89" i="23"/>
  <c r="O89" i="23"/>
  <c r="P89" i="23"/>
  <c r="Q89" i="23"/>
  <c r="R89" i="23"/>
  <c r="S89" i="23"/>
  <c r="T89" i="23"/>
  <c r="U89" i="23"/>
  <c r="B90" i="23"/>
  <c r="L90" i="23"/>
  <c r="C90" i="23"/>
  <c r="D90" i="23"/>
  <c r="E90" i="23"/>
  <c r="F90" i="23"/>
  <c r="G90" i="23"/>
  <c r="H90" i="23"/>
  <c r="I90" i="23"/>
  <c r="J90" i="23"/>
  <c r="K90" i="23"/>
  <c r="M90" i="23"/>
  <c r="N90" i="23"/>
  <c r="O90" i="23"/>
  <c r="P90" i="23"/>
  <c r="Q90" i="23"/>
  <c r="R90" i="23"/>
  <c r="S90" i="23"/>
  <c r="T90" i="23"/>
  <c r="U90" i="23"/>
  <c r="B91" i="23"/>
  <c r="L91" i="23"/>
  <c r="C91" i="23"/>
  <c r="D91" i="23"/>
  <c r="E91" i="23"/>
  <c r="F91" i="23"/>
  <c r="G91" i="23"/>
  <c r="H91" i="23"/>
  <c r="I91" i="23"/>
  <c r="J91" i="23"/>
  <c r="K91" i="23"/>
  <c r="M91" i="23"/>
  <c r="N91" i="23"/>
  <c r="O91" i="23"/>
  <c r="P91" i="23"/>
  <c r="Q91" i="23"/>
  <c r="R91" i="23"/>
  <c r="S91" i="23"/>
  <c r="T91" i="23"/>
  <c r="U91" i="23"/>
  <c r="B92" i="23"/>
  <c r="L92" i="23"/>
  <c r="C92" i="23"/>
  <c r="D92" i="23"/>
  <c r="E92" i="23"/>
  <c r="F92" i="23"/>
  <c r="G92" i="23"/>
  <c r="H92" i="23"/>
  <c r="I92" i="23"/>
  <c r="J92" i="23"/>
  <c r="K92" i="23"/>
  <c r="M92" i="23"/>
  <c r="N92" i="23"/>
  <c r="O92" i="23"/>
  <c r="P92" i="23"/>
  <c r="Q92" i="23"/>
  <c r="R92" i="23"/>
  <c r="S92" i="23"/>
  <c r="T92" i="23"/>
  <c r="U92" i="23"/>
  <c r="B93" i="23"/>
  <c r="L93" i="23"/>
  <c r="C93" i="23"/>
  <c r="D93" i="23"/>
  <c r="E93" i="23"/>
  <c r="F93" i="23"/>
  <c r="G93" i="23"/>
  <c r="H93" i="23"/>
  <c r="I93" i="23"/>
  <c r="J93" i="23"/>
  <c r="K93" i="23"/>
  <c r="M93" i="23"/>
  <c r="N93" i="23"/>
  <c r="O93" i="23"/>
  <c r="P93" i="23"/>
  <c r="Q93" i="23"/>
  <c r="R93" i="23"/>
  <c r="S93" i="23"/>
  <c r="T93" i="23"/>
  <c r="U93" i="23"/>
  <c r="B94" i="23"/>
  <c r="L94" i="23"/>
  <c r="C94" i="23"/>
  <c r="D94" i="23"/>
  <c r="E94" i="23"/>
  <c r="F94" i="23"/>
  <c r="G94" i="23"/>
  <c r="H94" i="23"/>
  <c r="I94" i="23"/>
  <c r="J94" i="23"/>
  <c r="K94" i="23"/>
  <c r="M94" i="23"/>
  <c r="N94" i="23"/>
  <c r="O94" i="23"/>
  <c r="P94" i="23"/>
  <c r="Q94" i="23"/>
  <c r="R94" i="23"/>
  <c r="S94" i="23"/>
  <c r="T94" i="23"/>
  <c r="U94" i="23"/>
  <c r="B95" i="23"/>
  <c r="L95" i="23"/>
  <c r="C95" i="23"/>
  <c r="D95" i="23"/>
  <c r="E95" i="23"/>
  <c r="F95" i="23"/>
  <c r="G95" i="23"/>
  <c r="H95" i="23"/>
  <c r="I95" i="23"/>
  <c r="J95" i="23"/>
  <c r="K95" i="23"/>
  <c r="M95" i="23"/>
  <c r="N95" i="23"/>
  <c r="O95" i="23"/>
  <c r="P95" i="23"/>
  <c r="Q95" i="23"/>
  <c r="R95" i="23"/>
  <c r="S95" i="23"/>
  <c r="T95" i="23"/>
  <c r="U95" i="23"/>
  <c r="B96" i="23"/>
  <c r="L96" i="23"/>
  <c r="C96" i="23"/>
  <c r="D96" i="23"/>
  <c r="E96" i="23"/>
  <c r="F96" i="23"/>
  <c r="G96" i="23"/>
  <c r="H96" i="23"/>
  <c r="I96" i="23"/>
  <c r="J96" i="23"/>
  <c r="K96" i="23"/>
  <c r="M96" i="23"/>
  <c r="N96" i="23"/>
  <c r="O96" i="23"/>
  <c r="P96" i="23"/>
  <c r="Q96" i="23"/>
  <c r="R96" i="23"/>
  <c r="S96" i="23"/>
  <c r="T96" i="23"/>
  <c r="U96" i="23"/>
  <c r="B97" i="23"/>
  <c r="L97" i="23"/>
  <c r="C97" i="23"/>
  <c r="D97" i="23"/>
  <c r="E97" i="23"/>
  <c r="F97" i="23"/>
  <c r="G97" i="23"/>
  <c r="H97" i="23"/>
  <c r="I97" i="23"/>
  <c r="J97" i="23"/>
  <c r="K97" i="23"/>
  <c r="M97" i="23"/>
  <c r="N97" i="23"/>
  <c r="O97" i="23"/>
  <c r="P97" i="23"/>
  <c r="Q97" i="23"/>
  <c r="R97" i="23"/>
  <c r="S97" i="23"/>
  <c r="T97" i="23"/>
  <c r="U97" i="23"/>
  <c r="B98" i="23"/>
  <c r="L98" i="23"/>
  <c r="C98" i="23"/>
  <c r="D98" i="23"/>
  <c r="E98" i="23"/>
  <c r="F98" i="23"/>
  <c r="G98" i="23"/>
  <c r="H98" i="23"/>
  <c r="I98" i="23"/>
  <c r="J98" i="23"/>
  <c r="K98" i="23"/>
  <c r="M98" i="23"/>
  <c r="N98" i="23"/>
  <c r="O98" i="23"/>
  <c r="P98" i="23"/>
  <c r="Q98" i="23"/>
  <c r="R98" i="23"/>
  <c r="S98" i="23"/>
  <c r="T98" i="23"/>
  <c r="U98" i="23"/>
  <c r="B99" i="23"/>
  <c r="L99" i="23"/>
  <c r="C99" i="23"/>
  <c r="D99" i="23"/>
  <c r="E99" i="23"/>
  <c r="F99" i="23"/>
  <c r="G99" i="23"/>
  <c r="H99" i="23"/>
  <c r="I99" i="23"/>
  <c r="J99" i="23"/>
  <c r="K99" i="23"/>
  <c r="M99" i="23"/>
  <c r="N99" i="23"/>
  <c r="O99" i="23"/>
  <c r="P99" i="23"/>
  <c r="Q99" i="23"/>
  <c r="R99" i="23"/>
  <c r="S99" i="23"/>
  <c r="T99" i="23"/>
  <c r="U99" i="23"/>
  <c r="B100" i="23"/>
  <c r="L100" i="23"/>
  <c r="C100" i="23"/>
  <c r="D100" i="23"/>
  <c r="E100" i="23"/>
  <c r="F100" i="23"/>
  <c r="G100" i="23"/>
  <c r="H100" i="23"/>
  <c r="I100" i="23"/>
  <c r="J100" i="23"/>
  <c r="K100" i="23"/>
  <c r="M100" i="23"/>
  <c r="N100" i="23"/>
  <c r="O100" i="23"/>
  <c r="P100" i="23"/>
  <c r="Q100" i="23"/>
  <c r="R100" i="23"/>
  <c r="S100" i="23"/>
  <c r="T100" i="23"/>
  <c r="U100" i="23"/>
  <c r="B101" i="23"/>
  <c r="L101" i="23"/>
  <c r="C101" i="23"/>
  <c r="D101" i="23"/>
  <c r="E101" i="23"/>
  <c r="F101" i="23"/>
  <c r="G101" i="23"/>
  <c r="H101" i="23"/>
  <c r="I101" i="23"/>
  <c r="J101" i="23"/>
  <c r="K101" i="23"/>
  <c r="M101" i="23"/>
  <c r="N101" i="23"/>
  <c r="O101" i="23"/>
  <c r="P101" i="23"/>
  <c r="Q101" i="23"/>
  <c r="R101" i="23"/>
  <c r="S101" i="23"/>
  <c r="T101" i="23"/>
  <c r="U101" i="23"/>
  <c r="B102" i="23"/>
  <c r="L102" i="23"/>
  <c r="C102" i="23"/>
  <c r="D102" i="23"/>
  <c r="E102" i="23"/>
  <c r="F102" i="23"/>
  <c r="G102" i="23"/>
  <c r="H102" i="23"/>
  <c r="I102" i="23"/>
  <c r="J102" i="23"/>
  <c r="K102" i="23"/>
  <c r="M102" i="23"/>
  <c r="N102" i="23"/>
  <c r="O102" i="23"/>
  <c r="P102" i="23"/>
  <c r="Q102" i="23"/>
  <c r="R102" i="23"/>
  <c r="S102" i="23"/>
  <c r="T102" i="23"/>
  <c r="U102" i="23"/>
  <c r="B103" i="23"/>
  <c r="L103" i="23"/>
  <c r="C103" i="23"/>
  <c r="D103" i="23"/>
  <c r="E103" i="23"/>
  <c r="F103" i="23"/>
  <c r="G103" i="23"/>
  <c r="H103" i="23"/>
  <c r="I103" i="23"/>
  <c r="J103" i="23"/>
  <c r="K103" i="23"/>
  <c r="M103" i="23"/>
  <c r="N103" i="23"/>
  <c r="O103" i="23"/>
  <c r="P103" i="23"/>
  <c r="Q103" i="23"/>
  <c r="R103" i="23"/>
  <c r="S103" i="23"/>
  <c r="T103" i="23"/>
  <c r="U103" i="23"/>
  <c r="B104" i="23"/>
  <c r="L104" i="23"/>
  <c r="C104" i="23"/>
  <c r="D104" i="23"/>
  <c r="E104" i="23"/>
  <c r="F104" i="23"/>
  <c r="G104" i="23"/>
  <c r="H104" i="23"/>
  <c r="I104" i="23"/>
  <c r="J104" i="23"/>
  <c r="K104" i="23"/>
  <c r="M104" i="23"/>
  <c r="N104" i="23"/>
  <c r="O104" i="23"/>
  <c r="P104" i="23"/>
  <c r="Q104" i="23"/>
  <c r="R104" i="23"/>
  <c r="S104" i="23"/>
  <c r="T104" i="23"/>
  <c r="U104" i="23"/>
  <c r="B105" i="23"/>
  <c r="L105" i="23"/>
  <c r="C105" i="23"/>
  <c r="D105" i="23"/>
  <c r="E105" i="23"/>
  <c r="F105" i="23"/>
  <c r="G105" i="23"/>
  <c r="H105" i="23"/>
  <c r="I105" i="23"/>
  <c r="J105" i="23"/>
  <c r="K105" i="23"/>
  <c r="M105" i="23"/>
  <c r="N105" i="23"/>
  <c r="O105" i="23"/>
  <c r="P105" i="23"/>
  <c r="Q105" i="23"/>
  <c r="R105" i="23"/>
  <c r="S105" i="23"/>
  <c r="T105" i="23"/>
  <c r="U105" i="23"/>
  <c r="B106" i="23"/>
  <c r="L106" i="23"/>
  <c r="C106" i="23"/>
  <c r="D106" i="23"/>
  <c r="E106" i="23"/>
  <c r="F106" i="23"/>
  <c r="G106" i="23"/>
  <c r="H106" i="23"/>
  <c r="I106" i="23"/>
  <c r="J106" i="23"/>
  <c r="K106" i="23"/>
  <c r="M106" i="23"/>
  <c r="N106" i="23"/>
  <c r="O106" i="23"/>
  <c r="P106" i="23"/>
  <c r="Q106" i="23"/>
  <c r="R106" i="23"/>
  <c r="S106" i="23"/>
  <c r="T106" i="23"/>
  <c r="U106" i="23"/>
  <c r="B107" i="23"/>
  <c r="L107" i="23"/>
  <c r="C107" i="23"/>
  <c r="D107" i="23"/>
  <c r="E107" i="23"/>
  <c r="F107" i="23"/>
  <c r="G107" i="23"/>
  <c r="H107" i="23"/>
  <c r="I107" i="23"/>
  <c r="J107" i="23"/>
  <c r="K107" i="23"/>
  <c r="M107" i="23"/>
  <c r="N107" i="23"/>
  <c r="O107" i="23"/>
  <c r="P107" i="23"/>
  <c r="Q107" i="23"/>
  <c r="R107" i="23"/>
  <c r="S107" i="23"/>
  <c r="T107" i="23"/>
  <c r="U107" i="23"/>
  <c r="B108" i="23"/>
  <c r="L108" i="23"/>
  <c r="C108" i="23"/>
  <c r="D108" i="23"/>
  <c r="E108" i="23"/>
  <c r="F108" i="23"/>
  <c r="G108" i="23"/>
  <c r="H108" i="23"/>
  <c r="I108" i="23"/>
  <c r="J108" i="23"/>
  <c r="K108" i="23"/>
  <c r="M108" i="23"/>
  <c r="N108" i="23"/>
  <c r="O108" i="23"/>
  <c r="P108" i="23"/>
  <c r="Q108" i="23"/>
  <c r="R108" i="23"/>
  <c r="S108" i="23"/>
  <c r="T108" i="23"/>
  <c r="U108" i="23"/>
  <c r="B109" i="23"/>
  <c r="L109" i="23"/>
  <c r="C109" i="23"/>
  <c r="D109" i="23"/>
  <c r="E109" i="23"/>
  <c r="F109" i="23"/>
  <c r="G109" i="23"/>
  <c r="H109" i="23"/>
  <c r="I109" i="23"/>
  <c r="J109" i="23"/>
  <c r="K109" i="23"/>
  <c r="M109" i="23"/>
  <c r="N109" i="23"/>
  <c r="O109" i="23"/>
  <c r="P109" i="23"/>
  <c r="Q109" i="23"/>
  <c r="R109" i="23"/>
  <c r="S109" i="23"/>
  <c r="T109" i="23"/>
  <c r="U109" i="23"/>
  <c r="B110" i="23"/>
  <c r="L110" i="23"/>
  <c r="C110" i="23"/>
  <c r="D110" i="23"/>
  <c r="E110" i="23"/>
  <c r="F110" i="23"/>
  <c r="G110" i="23"/>
  <c r="H110" i="23"/>
  <c r="I110" i="23"/>
  <c r="J110" i="23"/>
  <c r="K110" i="23"/>
  <c r="M110" i="23"/>
  <c r="N110" i="23"/>
  <c r="O110" i="23"/>
  <c r="P110" i="23"/>
  <c r="Q110" i="23"/>
  <c r="R110" i="23"/>
  <c r="S110" i="23"/>
  <c r="T110" i="23"/>
  <c r="U110" i="23"/>
  <c r="B111" i="23"/>
  <c r="L111" i="23"/>
  <c r="C111" i="23"/>
  <c r="D111" i="23"/>
  <c r="E111" i="23"/>
  <c r="F111" i="23"/>
  <c r="G111" i="23"/>
  <c r="H111" i="23"/>
  <c r="I111" i="23"/>
  <c r="J111" i="23"/>
  <c r="K111" i="23"/>
  <c r="M111" i="23"/>
  <c r="N111" i="23"/>
  <c r="O111" i="23"/>
  <c r="P111" i="23"/>
  <c r="Q111" i="23"/>
  <c r="R111" i="23"/>
  <c r="S111" i="23"/>
  <c r="T111" i="23"/>
  <c r="U111" i="23"/>
  <c r="B112" i="23"/>
  <c r="L112" i="23"/>
  <c r="C112" i="23"/>
  <c r="D112" i="23"/>
  <c r="E112" i="23"/>
  <c r="F112" i="23"/>
  <c r="G112" i="23"/>
  <c r="H112" i="23"/>
  <c r="I112" i="23"/>
  <c r="J112" i="23"/>
  <c r="K112" i="23"/>
  <c r="M112" i="23"/>
  <c r="N112" i="23"/>
  <c r="O112" i="23"/>
  <c r="P112" i="23"/>
  <c r="Q112" i="23"/>
  <c r="R112" i="23"/>
  <c r="S112" i="23"/>
  <c r="T112" i="23"/>
  <c r="U112" i="23"/>
  <c r="B113" i="23"/>
  <c r="L113" i="23"/>
  <c r="C113" i="23"/>
  <c r="D113" i="23"/>
  <c r="E113" i="23"/>
  <c r="F113" i="23"/>
  <c r="G113" i="23"/>
  <c r="H113" i="23"/>
  <c r="I113" i="23"/>
  <c r="J113" i="23"/>
  <c r="K113" i="23"/>
  <c r="M113" i="23"/>
  <c r="N113" i="23"/>
  <c r="O113" i="23"/>
  <c r="P113" i="23"/>
  <c r="Q113" i="23"/>
  <c r="R113" i="23"/>
  <c r="S113" i="23"/>
  <c r="T113" i="23"/>
  <c r="U113" i="23"/>
  <c r="B114" i="23"/>
  <c r="L114" i="23"/>
  <c r="C114" i="23"/>
  <c r="D114" i="23"/>
  <c r="E114" i="23"/>
  <c r="F114" i="23"/>
  <c r="G114" i="23"/>
  <c r="H114" i="23"/>
  <c r="I114" i="23"/>
  <c r="J114" i="23"/>
  <c r="K114" i="23"/>
  <c r="M114" i="23"/>
  <c r="N114" i="23"/>
  <c r="O114" i="23"/>
  <c r="P114" i="23"/>
  <c r="Q114" i="23"/>
  <c r="R114" i="23"/>
  <c r="S114" i="23"/>
  <c r="T114" i="23"/>
  <c r="U114" i="23"/>
  <c r="B115" i="23"/>
  <c r="L115" i="23"/>
  <c r="C115" i="23"/>
  <c r="D115" i="23"/>
  <c r="E115" i="23"/>
  <c r="F115" i="23"/>
  <c r="G115" i="23"/>
  <c r="H115" i="23"/>
  <c r="I115" i="23"/>
  <c r="J115" i="23"/>
  <c r="K115" i="23"/>
  <c r="M115" i="23"/>
  <c r="N115" i="23"/>
  <c r="O115" i="23"/>
  <c r="P115" i="23"/>
  <c r="Q115" i="23"/>
  <c r="R115" i="23"/>
  <c r="S115" i="23"/>
  <c r="T115" i="23"/>
  <c r="U115" i="23"/>
  <c r="B116" i="23"/>
  <c r="L116" i="23"/>
  <c r="C116" i="23"/>
  <c r="D116" i="23"/>
  <c r="E116" i="23"/>
  <c r="F116" i="23"/>
  <c r="G116" i="23"/>
  <c r="H116" i="23"/>
  <c r="I116" i="23"/>
  <c r="J116" i="23"/>
  <c r="K116" i="23"/>
  <c r="M116" i="23"/>
  <c r="N116" i="23"/>
  <c r="O116" i="23"/>
  <c r="P116" i="23"/>
  <c r="Q116" i="23"/>
  <c r="R116" i="23"/>
  <c r="S116" i="23"/>
  <c r="T116" i="23"/>
  <c r="U116" i="23"/>
  <c r="B117" i="23"/>
  <c r="L117" i="23"/>
  <c r="C117" i="23"/>
  <c r="D117" i="23"/>
  <c r="E117" i="23"/>
  <c r="F117" i="23"/>
  <c r="G117" i="23"/>
  <c r="H117" i="23"/>
  <c r="I117" i="23"/>
  <c r="J117" i="23"/>
  <c r="K117" i="23"/>
  <c r="M117" i="23"/>
  <c r="N117" i="23"/>
  <c r="O117" i="23"/>
  <c r="P117" i="23"/>
  <c r="Q117" i="23"/>
  <c r="R117" i="23"/>
  <c r="S117" i="23"/>
  <c r="T117" i="23"/>
  <c r="U117" i="23"/>
  <c r="B118" i="23"/>
  <c r="L118" i="23"/>
  <c r="C118" i="23"/>
  <c r="D118" i="23"/>
  <c r="E118" i="23"/>
  <c r="F118" i="23"/>
  <c r="G118" i="23"/>
  <c r="H118" i="23"/>
  <c r="I118" i="23"/>
  <c r="J118" i="23"/>
  <c r="K118" i="23"/>
  <c r="M118" i="23"/>
  <c r="N118" i="23"/>
  <c r="O118" i="23"/>
  <c r="P118" i="23"/>
  <c r="Q118" i="23"/>
  <c r="R118" i="23"/>
  <c r="S118" i="23"/>
  <c r="T118" i="23"/>
  <c r="U118" i="23"/>
  <c r="B119" i="23"/>
  <c r="L119" i="23"/>
  <c r="C119" i="23"/>
  <c r="D119" i="23"/>
  <c r="E119" i="23"/>
  <c r="F119" i="23"/>
  <c r="G119" i="23"/>
  <c r="H119" i="23"/>
  <c r="I119" i="23"/>
  <c r="J119" i="23"/>
  <c r="K119" i="23"/>
  <c r="M119" i="23"/>
  <c r="N119" i="23"/>
  <c r="O119" i="23"/>
  <c r="P119" i="23"/>
  <c r="Q119" i="23"/>
  <c r="R119" i="23"/>
  <c r="S119" i="23"/>
  <c r="T119" i="23"/>
  <c r="U119" i="23"/>
  <c r="B120" i="23"/>
  <c r="L120" i="23"/>
  <c r="C120" i="23"/>
  <c r="D120" i="23"/>
  <c r="E120" i="23"/>
  <c r="F120" i="23"/>
  <c r="G120" i="23"/>
  <c r="H120" i="23"/>
  <c r="I120" i="23"/>
  <c r="J120" i="23"/>
  <c r="K120" i="23"/>
  <c r="M120" i="23"/>
  <c r="N120" i="23"/>
  <c r="O120" i="23"/>
  <c r="P120" i="23"/>
  <c r="Q120" i="23"/>
  <c r="R120" i="23"/>
  <c r="S120" i="23"/>
  <c r="T120" i="23"/>
  <c r="U120" i="23"/>
  <c r="B121" i="23"/>
  <c r="L121" i="23"/>
  <c r="C121" i="23"/>
  <c r="D121" i="23"/>
  <c r="E121" i="23"/>
  <c r="F121" i="23"/>
  <c r="G121" i="23"/>
  <c r="H121" i="23"/>
  <c r="I121" i="23"/>
  <c r="J121" i="23"/>
  <c r="K121" i="23"/>
  <c r="M121" i="23"/>
  <c r="N121" i="23"/>
  <c r="O121" i="23"/>
  <c r="P121" i="23"/>
  <c r="Q121" i="23"/>
  <c r="R121" i="23"/>
  <c r="S121" i="23"/>
  <c r="T121" i="23"/>
  <c r="U121" i="23"/>
  <c r="B122" i="23"/>
  <c r="L122" i="23"/>
  <c r="C122" i="23"/>
  <c r="D122" i="23"/>
  <c r="E122" i="23"/>
  <c r="F122" i="23"/>
  <c r="G122" i="23"/>
  <c r="H122" i="23"/>
  <c r="I122" i="23"/>
  <c r="J122" i="23"/>
  <c r="K122" i="23"/>
  <c r="M122" i="23"/>
  <c r="N122" i="23"/>
  <c r="O122" i="23"/>
  <c r="P122" i="23"/>
  <c r="Q122" i="23"/>
  <c r="R122" i="23"/>
  <c r="S122" i="23"/>
  <c r="T122" i="23"/>
  <c r="U122" i="23"/>
  <c r="B123" i="23"/>
  <c r="L123" i="23"/>
  <c r="C123" i="23"/>
  <c r="D123" i="23"/>
  <c r="E123" i="23"/>
  <c r="F123" i="23"/>
  <c r="G123" i="23"/>
  <c r="H123" i="23"/>
  <c r="I123" i="23"/>
  <c r="J123" i="23"/>
  <c r="K123" i="23"/>
  <c r="M123" i="23"/>
  <c r="N123" i="23"/>
  <c r="O123" i="23"/>
  <c r="P123" i="23"/>
  <c r="Q123" i="23"/>
  <c r="R123" i="23"/>
  <c r="S123" i="23"/>
  <c r="T123" i="23"/>
  <c r="U123" i="23"/>
  <c r="B124" i="23"/>
  <c r="L124" i="23"/>
  <c r="C124" i="23"/>
  <c r="D124" i="23"/>
  <c r="E124" i="23"/>
  <c r="F124" i="23"/>
  <c r="G124" i="23"/>
  <c r="H124" i="23"/>
  <c r="I124" i="23"/>
  <c r="J124" i="23"/>
  <c r="K124" i="23"/>
  <c r="M124" i="23"/>
  <c r="N124" i="23"/>
  <c r="O124" i="23"/>
  <c r="P124" i="23"/>
  <c r="Q124" i="23"/>
  <c r="R124" i="23"/>
  <c r="S124" i="23"/>
  <c r="T124" i="23"/>
  <c r="U124" i="23"/>
  <c r="B125" i="23"/>
  <c r="L125" i="23"/>
  <c r="C125" i="23"/>
  <c r="D125" i="23"/>
  <c r="E125" i="23"/>
  <c r="F125" i="23"/>
  <c r="G125" i="23"/>
  <c r="H125" i="23"/>
  <c r="I125" i="23"/>
  <c r="J125" i="23"/>
  <c r="K125" i="23"/>
  <c r="M125" i="23"/>
  <c r="N125" i="23"/>
  <c r="O125" i="23"/>
  <c r="P125" i="23"/>
  <c r="Q125" i="23"/>
  <c r="R125" i="23"/>
  <c r="S125" i="23"/>
  <c r="T125" i="23"/>
  <c r="U125" i="23"/>
  <c r="B126" i="23"/>
  <c r="L126" i="23"/>
  <c r="C126" i="23"/>
  <c r="D126" i="23"/>
  <c r="E126" i="23"/>
  <c r="F126" i="23"/>
  <c r="G126" i="23"/>
  <c r="H126" i="23"/>
  <c r="I126" i="23"/>
  <c r="J126" i="23"/>
  <c r="K126" i="23"/>
  <c r="M126" i="23"/>
  <c r="N126" i="23"/>
  <c r="O126" i="23"/>
  <c r="P126" i="23"/>
  <c r="Q126" i="23"/>
  <c r="R126" i="23"/>
  <c r="S126" i="23"/>
  <c r="T126" i="23"/>
  <c r="U126" i="23"/>
  <c r="B127" i="23"/>
  <c r="L127" i="23"/>
  <c r="C127" i="23"/>
  <c r="D127" i="23"/>
  <c r="E127" i="23"/>
  <c r="F127" i="23"/>
  <c r="G127" i="23"/>
  <c r="H127" i="23"/>
  <c r="I127" i="23"/>
  <c r="J127" i="23"/>
  <c r="K127" i="23"/>
  <c r="M127" i="23"/>
  <c r="N127" i="23"/>
  <c r="O127" i="23"/>
  <c r="P127" i="23"/>
  <c r="Q127" i="23"/>
  <c r="R127" i="23"/>
  <c r="S127" i="23"/>
  <c r="T127" i="23"/>
  <c r="U127" i="23"/>
  <c r="B128" i="23"/>
  <c r="L128" i="23"/>
  <c r="C128" i="23"/>
  <c r="D128" i="23"/>
  <c r="E128" i="23"/>
  <c r="F128" i="23"/>
  <c r="G128" i="23"/>
  <c r="H128" i="23"/>
  <c r="I128" i="23"/>
  <c r="J128" i="23"/>
  <c r="K128" i="23"/>
  <c r="M128" i="23"/>
  <c r="N128" i="23"/>
  <c r="O128" i="23"/>
  <c r="P128" i="23"/>
  <c r="Q128" i="23"/>
  <c r="R128" i="23"/>
  <c r="S128" i="23"/>
  <c r="T128" i="23"/>
  <c r="U128" i="23"/>
  <c r="B129" i="23"/>
  <c r="L129" i="23"/>
  <c r="C129" i="23"/>
  <c r="D129" i="23"/>
  <c r="E129" i="23"/>
  <c r="F129" i="23"/>
  <c r="G129" i="23"/>
  <c r="H129" i="23"/>
  <c r="I129" i="23"/>
  <c r="J129" i="23"/>
  <c r="K129" i="23"/>
  <c r="M129" i="23"/>
  <c r="N129" i="23"/>
  <c r="O129" i="23"/>
  <c r="P129" i="23"/>
  <c r="Q129" i="23"/>
  <c r="R129" i="23"/>
  <c r="S129" i="23"/>
  <c r="T129" i="23"/>
  <c r="U129" i="23"/>
  <c r="B130" i="23"/>
  <c r="L130" i="23"/>
  <c r="C130" i="23"/>
  <c r="D130" i="23"/>
  <c r="E130" i="23"/>
  <c r="F130" i="23"/>
  <c r="G130" i="23"/>
  <c r="H130" i="23"/>
  <c r="I130" i="23"/>
  <c r="J130" i="23"/>
  <c r="K130" i="23"/>
  <c r="M130" i="23"/>
  <c r="N130" i="23"/>
  <c r="O130" i="23"/>
  <c r="P130" i="23"/>
  <c r="Q130" i="23"/>
  <c r="R130" i="23"/>
  <c r="S130" i="23"/>
  <c r="T130" i="23"/>
  <c r="U130" i="23"/>
  <c r="B131" i="23"/>
  <c r="L131" i="23"/>
  <c r="C131" i="23"/>
  <c r="D131" i="23"/>
  <c r="E131" i="23"/>
  <c r="F131" i="23"/>
  <c r="G131" i="23"/>
  <c r="H131" i="23"/>
  <c r="I131" i="23"/>
  <c r="J131" i="23"/>
  <c r="K131" i="23"/>
  <c r="M131" i="23"/>
  <c r="N131" i="23"/>
  <c r="O131" i="23"/>
  <c r="P131" i="23"/>
  <c r="Q131" i="23"/>
  <c r="R131" i="23"/>
  <c r="S131" i="23"/>
  <c r="T131" i="23"/>
  <c r="U131" i="23"/>
  <c r="B132" i="23"/>
  <c r="L132" i="23"/>
  <c r="C132" i="23"/>
  <c r="D132" i="23"/>
  <c r="E132" i="23"/>
  <c r="F132" i="23"/>
  <c r="G132" i="23"/>
  <c r="H132" i="23"/>
  <c r="I132" i="23"/>
  <c r="J132" i="23"/>
  <c r="K132" i="23"/>
  <c r="M132" i="23"/>
  <c r="N132" i="23"/>
  <c r="O132" i="23"/>
  <c r="P132" i="23"/>
  <c r="Q132" i="23"/>
  <c r="R132" i="23"/>
  <c r="S132" i="23"/>
  <c r="T132" i="23"/>
  <c r="U132" i="23"/>
  <c r="B133" i="23"/>
  <c r="L133" i="23"/>
  <c r="C133" i="23"/>
  <c r="D133" i="23"/>
  <c r="E133" i="23"/>
  <c r="F133" i="23"/>
  <c r="G133" i="23"/>
  <c r="H133" i="23"/>
  <c r="I133" i="23"/>
  <c r="J133" i="23"/>
  <c r="K133" i="23"/>
  <c r="M133" i="23"/>
  <c r="N133" i="23"/>
  <c r="O133" i="23"/>
  <c r="P133" i="23"/>
  <c r="Q133" i="23"/>
  <c r="R133" i="23"/>
  <c r="S133" i="23"/>
  <c r="T133" i="23"/>
  <c r="U133" i="23"/>
  <c r="B134" i="23"/>
  <c r="L134" i="23"/>
  <c r="C134" i="23"/>
  <c r="D134" i="23"/>
  <c r="E134" i="23"/>
  <c r="F134" i="23"/>
  <c r="G134" i="23"/>
  <c r="H134" i="23"/>
  <c r="I134" i="23"/>
  <c r="J134" i="23"/>
  <c r="K134" i="23"/>
  <c r="M134" i="23"/>
  <c r="N134" i="23"/>
  <c r="O134" i="23"/>
  <c r="P134" i="23"/>
  <c r="Q134" i="23"/>
  <c r="R134" i="23"/>
  <c r="S134" i="23"/>
  <c r="T134" i="23"/>
  <c r="U134" i="23"/>
  <c r="B135" i="23"/>
  <c r="L135" i="23"/>
  <c r="C135" i="23"/>
  <c r="D135" i="23"/>
  <c r="E135" i="23"/>
  <c r="F135" i="23"/>
  <c r="G135" i="23"/>
  <c r="H135" i="23"/>
  <c r="I135" i="23"/>
  <c r="J135" i="23"/>
  <c r="K135" i="23"/>
  <c r="M135" i="23"/>
  <c r="N135" i="23"/>
  <c r="O135" i="23"/>
  <c r="P135" i="23"/>
  <c r="Q135" i="23"/>
  <c r="R135" i="23"/>
  <c r="S135" i="23"/>
  <c r="T135" i="23"/>
  <c r="U135" i="23"/>
  <c r="B136" i="23"/>
  <c r="L136" i="23"/>
  <c r="C136" i="23"/>
  <c r="D136" i="23"/>
  <c r="E136" i="23"/>
  <c r="F136" i="23"/>
  <c r="G136" i="23"/>
  <c r="H136" i="23"/>
  <c r="I136" i="23"/>
  <c r="J136" i="23"/>
  <c r="K136" i="23"/>
  <c r="M136" i="23"/>
  <c r="N136" i="23"/>
  <c r="O136" i="23"/>
  <c r="P136" i="23"/>
  <c r="Q136" i="23"/>
  <c r="R136" i="23"/>
  <c r="S136" i="23"/>
  <c r="T136" i="23"/>
  <c r="U136" i="23"/>
  <c r="B137" i="23"/>
  <c r="L137" i="23"/>
  <c r="C137" i="23"/>
  <c r="D137" i="23"/>
  <c r="E137" i="23"/>
  <c r="F137" i="23"/>
  <c r="G137" i="23"/>
  <c r="H137" i="23"/>
  <c r="I137" i="23"/>
  <c r="J137" i="23"/>
  <c r="K137" i="23"/>
  <c r="M137" i="23"/>
  <c r="N137" i="23"/>
  <c r="O137" i="23"/>
  <c r="P137" i="23"/>
  <c r="Q137" i="23"/>
  <c r="R137" i="23"/>
  <c r="S137" i="23"/>
  <c r="T137" i="23"/>
  <c r="U137" i="23"/>
  <c r="B138" i="23"/>
  <c r="L138" i="23"/>
  <c r="C138" i="23"/>
  <c r="D138" i="23"/>
  <c r="E138" i="23"/>
  <c r="F138" i="23"/>
  <c r="G138" i="23"/>
  <c r="H138" i="23"/>
  <c r="I138" i="23"/>
  <c r="J138" i="23"/>
  <c r="K138" i="23"/>
  <c r="M138" i="23"/>
  <c r="N138" i="23"/>
  <c r="O138" i="23"/>
  <c r="P138" i="23"/>
  <c r="Q138" i="23"/>
  <c r="R138" i="23"/>
  <c r="S138" i="23"/>
  <c r="T138" i="23"/>
  <c r="U138" i="23"/>
  <c r="B139" i="23"/>
  <c r="L139" i="23"/>
  <c r="C139" i="23"/>
  <c r="D139" i="23"/>
  <c r="E139" i="23"/>
  <c r="F139" i="23"/>
  <c r="G139" i="23"/>
  <c r="H139" i="23"/>
  <c r="I139" i="23"/>
  <c r="J139" i="23"/>
  <c r="K139" i="23"/>
  <c r="M139" i="23"/>
  <c r="N139" i="23"/>
  <c r="O139" i="23"/>
  <c r="P139" i="23"/>
  <c r="Q139" i="23"/>
  <c r="R139" i="23"/>
  <c r="S139" i="23"/>
  <c r="T139" i="23"/>
  <c r="U139" i="23"/>
  <c r="B140" i="23"/>
  <c r="L140" i="23"/>
  <c r="C140" i="23"/>
  <c r="D140" i="23"/>
  <c r="E140" i="23"/>
  <c r="F140" i="23"/>
  <c r="G140" i="23"/>
  <c r="H140" i="23"/>
  <c r="I140" i="23"/>
  <c r="J140" i="23"/>
  <c r="K140" i="23"/>
  <c r="M140" i="23"/>
  <c r="N140" i="23"/>
  <c r="O140" i="23"/>
  <c r="P140" i="23"/>
  <c r="Q140" i="23"/>
  <c r="R140" i="23"/>
  <c r="S140" i="23"/>
  <c r="T140" i="23"/>
  <c r="U140" i="23"/>
  <c r="B141" i="23"/>
  <c r="L141" i="23"/>
  <c r="C141" i="23"/>
  <c r="D141" i="23"/>
  <c r="E141" i="23"/>
  <c r="F141" i="23"/>
  <c r="G141" i="23"/>
  <c r="H141" i="23"/>
  <c r="I141" i="23"/>
  <c r="J141" i="23"/>
  <c r="K141" i="23"/>
  <c r="M141" i="23"/>
  <c r="N141" i="23"/>
  <c r="O141" i="23"/>
  <c r="P141" i="23"/>
  <c r="Q141" i="23"/>
  <c r="R141" i="23"/>
  <c r="S141" i="23"/>
  <c r="T141" i="23"/>
  <c r="U141" i="23"/>
  <c r="B142" i="23"/>
  <c r="L142" i="23"/>
  <c r="C142" i="23"/>
  <c r="D142" i="23"/>
  <c r="E142" i="23"/>
  <c r="F142" i="23"/>
  <c r="G142" i="23"/>
  <c r="H142" i="23"/>
  <c r="I142" i="23"/>
  <c r="J142" i="23"/>
  <c r="K142" i="23"/>
  <c r="M142" i="23"/>
  <c r="N142" i="23"/>
  <c r="O142" i="23"/>
  <c r="P142" i="23"/>
  <c r="Q142" i="23"/>
  <c r="R142" i="23"/>
  <c r="S142" i="23"/>
  <c r="T142" i="23"/>
  <c r="U142" i="23"/>
  <c r="B143" i="23"/>
  <c r="L143" i="23"/>
  <c r="C143" i="23"/>
  <c r="D143" i="23"/>
  <c r="E143" i="23"/>
  <c r="F143" i="23"/>
  <c r="G143" i="23"/>
  <c r="H143" i="23"/>
  <c r="I143" i="23"/>
  <c r="J143" i="23"/>
  <c r="K143" i="23"/>
  <c r="M143" i="23"/>
  <c r="N143" i="23"/>
  <c r="O143" i="23"/>
  <c r="P143" i="23"/>
  <c r="Q143" i="23"/>
  <c r="R143" i="23"/>
  <c r="S143" i="23"/>
  <c r="T143" i="23"/>
  <c r="U143" i="23"/>
  <c r="B144" i="23"/>
  <c r="L144" i="23"/>
  <c r="C144" i="23"/>
  <c r="D144" i="23"/>
  <c r="E144" i="23"/>
  <c r="F144" i="23"/>
  <c r="G144" i="23"/>
  <c r="H144" i="23"/>
  <c r="I144" i="23"/>
  <c r="J144" i="23"/>
  <c r="K144" i="23"/>
  <c r="M144" i="23"/>
  <c r="N144" i="23"/>
  <c r="O144" i="23"/>
  <c r="P144" i="23"/>
  <c r="Q144" i="23"/>
  <c r="R144" i="23"/>
  <c r="S144" i="23"/>
  <c r="T144" i="23"/>
  <c r="U144" i="23"/>
  <c r="B145" i="23"/>
  <c r="L145" i="23"/>
  <c r="C145" i="23"/>
  <c r="D145" i="23"/>
  <c r="E145" i="23"/>
  <c r="F145" i="23"/>
  <c r="G145" i="23"/>
  <c r="H145" i="23"/>
  <c r="I145" i="23"/>
  <c r="J145" i="23"/>
  <c r="K145" i="23"/>
  <c r="M145" i="23"/>
  <c r="N145" i="23"/>
  <c r="O145" i="23"/>
  <c r="P145" i="23"/>
  <c r="Q145" i="23"/>
  <c r="R145" i="23"/>
  <c r="S145" i="23"/>
  <c r="T145" i="23"/>
  <c r="U145" i="23"/>
  <c r="B146" i="23"/>
  <c r="L146" i="23"/>
  <c r="C146" i="23"/>
  <c r="D146" i="23"/>
  <c r="E146" i="23"/>
  <c r="F146" i="23"/>
  <c r="G146" i="23"/>
  <c r="H146" i="23"/>
  <c r="I146" i="23"/>
  <c r="J146" i="23"/>
  <c r="K146" i="23"/>
  <c r="M146" i="23"/>
  <c r="N146" i="23"/>
  <c r="O146" i="23"/>
  <c r="P146" i="23"/>
  <c r="Q146" i="23"/>
  <c r="R146" i="23"/>
  <c r="S146" i="23"/>
  <c r="T146" i="23"/>
  <c r="U146" i="23"/>
  <c r="B147" i="23"/>
  <c r="L147" i="23"/>
  <c r="C147" i="23"/>
  <c r="D147" i="23"/>
  <c r="E147" i="23"/>
  <c r="F147" i="23"/>
  <c r="G147" i="23"/>
  <c r="H147" i="23"/>
  <c r="I147" i="23"/>
  <c r="J147" i="23"/>
  <c r="K147" i="23"/>
  <c r="M147" i="23"/>
  <c r="N147" i="23"/>
  <c r="O147" i="23"/>
  <c r="P147" i="23"/>
  <c r="Q147" i="23"/>
  <c r="R147" i="23"/>
  <c r="S147" i="23"/>
  <c r="T147" i="23"/>
  <c r="U147" i="23"/>
  <c r="B148" i="23"/>
  <c r="L148" i="23"/>
  <c r="C148" i="23"/>
  <c r="D148" i="23"/>
  <c r="E148" i="23"/>
  <c r="F148" i="23"/>
  <c r="G148" i="23"/>
  <c r="H148" i="23"/>
  <c r="I148" i="23"/>
  <c r="J148" i="23"/>
  <c r="K148" i="23"/>
  <c r="M148" i="23"/>
  <c r="N148" i="23"/>
  <c r="O148" i="23"/>
  <c r="P148" i="23"/>
  <c r="Q148" i="23"/>
  <c r="R148" i="23"/>
  <c r="S148" i="23"/>
  <c r="T148" i="23"/>
  <c r="U148" i="23"/>
  <c r="B149" i="23"/>
  <c r="L149" i="23"/>
  <c r="C149" i="23"/>
  <c r="D149" i="23"/>
  <c r="E149" i="23"/>
  <c r="F149" i="23"/>
  <c r="G149" i="23"/>
  <c r="H149" i="23"/>
  <c r="I149" i="23"/>
  <c r="J149" i="23"/>
  <c r="K149" i="23"/>
  <c r="M149" i="23"/>
  <c r="N149" i="23"/>
  <c r="O149" i="23"/>
  <c r="P149" i="23"/>
  <c r="Q149" i="23"/>
  <c r="R149" i="23"/>
  <c r="S149" i="23"/>
  <c r="T149" i="23"/>
  <c r="U149" i="23"/>
  <c r="B150" i="23"/>
  <c r="L150" i="23"/>
  <c r="C150" i="23"/>
  <c r="D150" i="23"/>
  <c r="E150" i="23"/>
  <c r="F150" i="23"/>
  <c r="G150" i="23"/>
  <c r="H150" i="23"/>
  <c r="I150" i="23"/>
  <c r="J150" i="23"/>
  <c r="K150" i="23"/>
  <c r="M150" i="23"/>
  <c r="N150" i="23"/>
  <c r="O150" i="23"/>
  <c r="P150" i="23"/>
  <c r="Q150" i="23"/>
  <c r="R150" i="23"/>
  <c r="S150" i="23"/>
  <c r="T150" i="23"/>
  <c r="U150" i="23"/>
  <c r="B151" i="23"/>
  <c r="L151" i="23"/>
  <c r="C151" i="23"/>
  <c r="D151" i="23"/>
  <c r="E151" i="23"/>
  <c r="F151" i="23"/>
  <c r="G151" i="23"/>
  <c r="H151" i="23"/>
  <c r="I151" i="23"/>
  <c r="J151" i="23"/>
  <c r="K151" i="23"/>
  <c r="M151" i="23"/>
  <c r="N151" i="23"/>
  <c r="O151" i="23"/>
  <c r="P151" i="23"/>
  <c r="Q151" i="23"/>
  <c r="R151" i="23"/>
  <c r="S151" i="23"/>
  <c r="T151" i="23"/>
  <c r="U151" i="23"/>
  <c r="B152" i="23"/>
  <c r="L152" i="23"/>
  <c r="C152" i="23"/>
  <c r="D152" i="23"/>
  <c r="E152" i="23"/>
  <c r="F152" i="23"/>
  <c r="G152" i="23"/>
  <c r="H152" i="23"/>
  <c r="I152" i="23"/>
  <c r="J152" i="23"/>
  <c r="K152" i="23"/>
  <c r="M152" i="23"/>
  <c r="N152" i="23"/>
  <c r="O152" i="23"/>
  <c r="P152" i="23"/>
  <c r="Q152" i="23"/>
  <c r="R152" i="23"/>
  <c r="S152" i="23"/>
  <c r="T152" i="23"/>
  <c r="U152" i="23"/>
  <c r="B153" i="23"/>
  <c r="L153" i="23"/>
  <c r="C153" i="23"/>
  <c r="D153" i="23"/>
  <c r="E153" i="23"/>
  <c r="F153" i="23"/>
  <c r="G153" i="23"/>
  <c r="H153" i="23"/>
  <c r="I153" i="23"/>
  <c r="J153" i="23"/>
  <c r="K153" i="23"/>
  <c r="M153" i="23"/>
  <c r="N153" i="23"/>
  <c r="O153" i="23"/>
  <c r="P153" i="23"/>
  <c r="Q153" i="23"/>
  <c r="R153" i="23"/>
  <c r="S153" i="23"/>
  <c r="T153" i="23"/>
  <c r="U153" i="23"/>
  <c r="B154" i="23"/>
  <c r="L154" i="23"/>
  <c r="C154" i="23"/>
  <c r="D154" i="23"/>
  <c r="E154" i="23"/>
  <c r="F154" i="23"/>
  <c r="G154" i="23"/>
  <c r="H154" i="23"/>
  <c r="I154" i="23"/>
  <c r="J154" i="23"/>
  <c r="K154" i="23"/>
  <c r="M154" i="23"/>
  <c r="N154" i="23"/>
  <c r="O154" i="23"/>
  <c r="P154" i="23"/>
  <c r="Q154" i="23"/>
  <c r="R154" i="23"/>
  <c r="S154" i="23"/>
  <c r="T154" i="23"/>
  <c r="U154" i="23"/>
  <c r="B155" i="23"/>
  <c r="L155" i="23"/>
  <c r="C155" i="23"/>
  <c r="D155" i="23"/>
  <c r="E155" i="23"/>
  <c r="F155" i="23"/>
  <c r="G155" i="23"/>
  <c r="H155" i="23"/>
  <c r="I155" i="23"/>
  <c r="J155" i="23"/>
  <c r="K155" i="23"/>
  <c r="M155" i="23"/>
  <c r="N155" i="23"/>
  <c r="O155" i="23"/>
  <c r="P155" i="23"/>
  <c r="Q155" i="23"/>
  <c r="R155" i="23"/>
  <c r="S155" i="23"/>
  <c r="T155" i="23"/>
  <c r="U155" i="23"/>
  <c r="B156" i="23"/>
  <c r="L156" i="23"/>
  <c r="C156" i="23"/>
  <c r="D156" i="23"/>
  <c r="E156" i="23"/>
  <c r="F156" i="23"/>
  <c r="G156" i="23"/>
  <c r="H156" i="23"/>
  <c r="I156" i="23"/>
  <c r="J156" i="23"/>
  <c r="K156" i="23"/>
  <c r="M156" i="23"/>
  <c r="N156" i="23"/>
  <c r="O156" i="23"/>
  <c r="P156" i="23"/>
  <c r="Q156" i="23"/>
  <c r="R156" i="23"/>
  <c r="S156" i="23"/>
  <c r="T156" i="23"/>
  <c r="U156" i="23"/>
  <c r="B157" i="23"/>
  <c r="L157" i="23"/>
  <c r="C157" i="23"/>
  <c r="D157" i="23"/>
  <c r="E157" i="23"/>
  <c r="F157" i="23"/>
  <c r="G157" i="23"/>
  <c r="H157" i="23"/>
  <c r="I157" i="23"/>
  <c r="J157" i="23"/>
  <c r="K157" i="23"/>
  <c r="M157" i="23"/>
  <c r="N157" i="23"/>
  <c r="O157" i="23"/>
  <c r="P157" i="23"/>
  <c r="Q157" i="23"/>
  <c r="R157" i="23"/>
  <c r="S157" i="23"/>
  <c r="T157" i="23"/>
  <c r="U157" i="23"/>
  <c r="B158" i="23"/>
  <c r="L158" i="23"/>
  <c r="C158" i="23"/>
  <c r="D158" i="23"/>
  <c r="E158" i="23"/>
  <c r="F158" i="23"/>
  <c r="G158" i="23"/>
  <c r="H158" i="23"/>
  <c r="I158" i="23"/>
  <c r="J158" i="23"/>
  <c r="K158" i="23"/>
  <c r="M158" i="23"/>
  <c r="N158" i="23"/>
  <c r="O158" i="23"/>
  <c r="P158" i="23"/>
  <c r="Q158" i="23"/>
  <c r="R158" i="23"/>
  <c r="S158" i="23"/>
  <c r="T158" i="23"/>
  <c r="U158" i="23"/>
  <c r="B159" i="23"/>
  <c r="L159" i="23"/>
  <c r="C159" i="23"/>
  <c r="D159" i="23"/>
  <c r="E159" i="23"/>
  <c r="F159" i="23"/>
  <c r="G159" i="23"/>
  <c r="H159" i="23"/>
  <c r="I159" i="23"/>
  <c r="J159" i="23"/>
  <c r="K159" i="23"/>
  <c r="M159" i="23"/>
  <c r="N159" i="23"/>
  <c r="O159" i="23"/>
  <c r="P159" i="23"/>
  <c r="Q159" i="23"/>
  <c r="R159" i="23"/>
  <c r="S159" i="23"/>
  <c r="T159" i="23"/>
  <c r="U159" i="23"/>
  <c r="B160" i="23"/>
  <c r="L160" i="23"/>
  <c r="C160" i="23"/>
  <c r="D160" i="23"/>
  <c r="E160" i="23"/>
  <c r="F160" i="23"/>
  <c r="G160" i="23"/>
  <c r="H160" i="23"/>
  <c r="I160" i="23"/>
  <c r="J160" i="23"/>
  <c r="K160" i="23"/>
  <c r="M160" i="23"/>
  <c r="N160" i="23"/>
  <c r="O160" i="23"/>
  <c r="P160" i="23"/>
  <c r="Q160" i="23"/>
  <c r="R160" i="23"/>
  <c r="S160" i="23"/>
  <c r="T160" i="23"/>
  <c r="U160" i="23"/>
  <c r="B161" i="23"/>
  <c r="L161" i="23"/>
  <c r="C161" i="23"/>
  <c r="D161" i="23"/>
  <c r="E161" i="23"/>
  <c r="F161" i="23"/>
  <c r="G161" i="23"/>
  <c r="H161" i="23"/>
  <c r="I161" i="23"/>
  <c r="J161" i="23"/>
  <c r="K161" i="23"/>
  <c r="M161" i="23"/>
  <c r="N161" i="23"/>
  <c r="O161" i="23"/>
  <c r="P161" i="23"/>
  <c r="Q161" i="23"/>
  <c r="R161" i="23"/>
  <c r="S161" i="23"/>
  <c r="T161" i="23"/>
  <c r="U161" i="23"/>
  <c r="B162" i="23"/>
  <c r="L162" i="23"/>
  <c r="C162" i="23"/>
  <c r="D162" i="23"/>
  <c r="E162" i="23"/>
  <c r="F162" i="23"/>
  <c r="G162" i="23"/>
  <c r="H162" i="23"/>
  <c r="I162" i="23"/>
  <c r="J162" i="23"/>
  <c r="K162" i="23"/>
  <c r="M162" i="23"/>
  <c r="N162" i="23"/>
  <c r="O162" i="23"/>
  <c r="P162" i="23"/>
  <c r="Q162" i="23"/>
  <c r="R162" i="23"/>
  <c r="S162" i="23"/>
  <c r="T162" i="23"/>
  <c r="U162" i="23"/>
  <c r="B163" i="23"/>
  <c r="L163" i="23"/>
  <c r="C163" i="23"/>
  <c r="D163" i="23"/>
  <c r="E163" i="23"/>
  <c r="F163" i="23"/>
  <c r="G163" i="23"/>
  <c r="H163" i="23"/>
  <c r="I163" i="23"/>
  <c r="J163" i="23"/>
  <c r="K163" i="23"/>
  <c r="M163" i="23"/>
  <c r="N163" i="23"/>
  <c r="O163" i="23"/>
  <c r="P163" i="23"/>
  <c r="Q163" i="23"/>
  <c r="R163" i="23"/>
  <c r="S163" i="23"/>
  <c r="T163" i="23"/>
  <c r="U163" i="23"/>
  <c r="B164" i="23"/>
  <c r="L164" i="23"/>
  <c r="C164" i="23"/>
  <c r="D164" i="23"/>
  <c r="E164" i="23"/>
  <c r="F164" i="23"/>
  <c r="G164" i="23"/>
  <c r="H164" i="23"/>
  <c r="I164" i="23"/>
  <c r="J164" i="23"/>
  <c r="K164" i="23"/>
  <c r="M164" i="23"/>
  <c r="N164" i="23"/>
  <c r="O164" i="23"/>
  <c r="P164" i="23"/>
  <c r="Q164" i="23"/>
  <c r="R164" i="23"/>
  <c r="S164" i="23"/>
  <c r="T164" i="23"/>
  <c r="U164" i="23"/>
  <c r="B165" i="23"/>
  <c r="L165" i="23"/>
  <c r="C165" i="23"/>
  <c r="D165" i="23"/>
  <c r="E165" i="23"/>
  <c r="F165" i="23"/>
  <c r="G165" i="23"/>
  <c r="H165" i="23"/>
  <c r="I165" i="23"/>
  <c r="J165" i="23"/>
  <c r="K165" i="23"/>
  <c r="M165" i="23"/>
  <c r="N165" i="23"/>
  <c r="O165" i="23"/>
  <c r="P165" i="23"/>
  <c r="Q165" i="23"/>
  <c r="R165" i="23"/>
  <c r="S165" i="23"/>
  <c r="T165" i="23"/>
  <c r="U165" i="23"/>
  <c r="B166" i="23"/>
  <c r="L166" i="23"/>
  <c r="C166" i="23"/>
  <c r="D166" i="23"/>
  <c r="E166" i="23"/>
  <c r="F166" i="23"/>
  <c r="G166" i="23"/>
  <c r="H166" i="23"/>
  <c r="I166" i="23"/>
  <c r="J166" i="23"/>
  <c r="K166" i="23"/>
  <c r="M166" i="23"/>
  <c r="N166" i="23"/>
  <c r="O166" i="23"/>
  <c r="P166" i="23"/>
  <c r="Q166" i="23"/>
  <c r="R166" i="23"/>
  <c r="S166" i="23"/>
  <c r="T166" i="23"/>
  <c r="U166" i="23"/>
  <c r="B167" i="23"/>
  <c r="L167" i="23"/>
  <c r="C167" i="23"/>
  <c r="D167" i="23"/>
  <c r="E167" i="23"/>
  <c r="F167" i="23"/>
  <c r="G167" i="23"/>
  <c r="H167" i="23"/>
  <c r="I167" i="23"/>
  <c r="J167" i="23"/>
  <c r="K167" i="23"/>
  <c r="M167" i="23"/>
  <c r="N167" i="23"/>
  <c r="O167" i="23"/>
  <c r="P167" i="23"/>
  <c r="Q167" i="23"/>
  <c r="R167" i="23"/>
  <c r="S167" i="23"/>
  <c r="T167" i="23"/>
  <c r="U167" i="23"/>
  <c r="B168" i="23"/>
  <c r="L168" i="23"/>
  <c r="C168" i="23"/>
  <c r="D168" i="23"/>
  <c r="E168" i="23"/>
  <c r="F168" i="23"/>
  <c r="G168" i="23"/>
  <c r="H168" i="23"/>
  <c r="I168" i="23"/>
  <c r="J168" i="23"/>
  <c r="K168" i="23"/>
  <c r="M168" i="23"/>
  <c r="N168" i="23"/>
  <c r="O168" i="23"/>
  <c r="P168" i="23"/>
  <c r="Q168" i="23"/>
  <c r="R168" i="23"/>
  <c r="S168" i="23"/>
  <c r="T168" i="23"/>
  <c r="U168" i="23"/>
  <c r="B169" i="23"/>
  <c r="L169" i="23"/>
  <c r="C169" i="23"/>
  <c r="D169" i="23"/>
  <c r="E169" i="23"/>
  <c r="F169" i="23"/>
  <c r="G169" i="23"/>
  <c r="H169" i="23"/>
  <c r="I169" i="23"/>
  <c r="J169" i="23"/>
  <c r="K169" i="23"/>
  <c r="M169" i="23"/>
  <c r="N169" i="23"/>
  <c r="O169" i="23"/>
  <c r="P169" i="23"/>
  <c r="Q169" i="23"/>
  <c r="R169" i="23"/>
  <c r="S169" i="23"/>
  <c r="T169" i="23"/>
  <c r="U169" i="23"/>
  <c r="B170" i="23"/>
  <c r="L170" i="23"/>
  <c r="C170" i="23"/>
  <c r="D170" i="23"/>
  <c r="E170" i="23"/>
  <c r="F170" i="23"/>
  <c r="G170" i="23"/>
  <c r="H170" i="23"/>
  <c r="I170" i="23"/>
  <c r="J170" i="23"/>
  <c r="K170" i="23"/>
  <c r="M170" i="23"/>
  <c r="N170" i="23"/>
  <c r="O170" i="23"/>
  <c r="P170" i="23"/>
  <c r="Q170" i="23"/>
  <c r="R170" i="23"/>
  <c r="S170" i="23"/>
  <c r="T170" i="23"/>
  <c r="U170" i="23"/>
  <c r="B171" i="23"/>
  <c r="L171" i="23"/>
  <c r="C171" i="23"/>
  <c r="D171" i="23"/>
  <c r="E171" i="23"/>
  <c r="F171" i="23"/>
  <c r="G171" i="23"/>
  <c r="H171" i="23"/>
  <c r="I171" i="23"/>
  <c r="J171" i="23"/>
  <c r="K171" i="23"/>
  <c r="M171" i="23"/>
  <c r="N171" i="23"/>
  <c r="O171" i="23"/>
  <c r="P171" i="23"/>
  <c r="Q171" i="23"/>
  <c r="R171" i="23"/>
  <c r="S171" i="23"/>
  <c r="T171" i="23"/>
  <c r="U171" i="23"/>
  <c r="B172" i="23"/>
  <c r="L172" i="23"/>
  <c r="C172" i="23"/>
  <c r="D172" i="23"/>
  <c r="E172" i="23"/>
  <c r="F172" i="23"/>
  <c r="G172" i="23"/>
  <c r="H172" i="23"/>
  <c r="I172" i="23"/>
  <c r="J172" i="23"/>
  <c r="K172" i="23"/>
  <c r="M172" i="23"/>
  <c r="N172" i="23"/>
  <c r="O172" i="23"/>
  <c r="P172" i="23"/>
  <c r="Q172" i="23"/>
  <c r="R172" i="23"/>
  <c r="S172" i="23"/>
  <c r="T172" i="23"/>
  <c r="U172" i="23"/>
  <c r="B173" i="23"/>
  <c r="L173" i="23"/>
  <c r="C173" i="23"/>
  <c r="D173" i="23"/>
  <c r="E173" i="23"/>
  <c r="F173" i="23"/>
  <c r="G173" i="23"/>
  <c r="H173" i="23"/>
  <c r="I173" i="23"/>
  <c r="J173" i="23"/>
  <c r="K173" i="23"/>
  <c r="M173" i="23"/>
  <c r="N173" i="23"/>
  <c r="O173" i="23"/>
  <c r="P173" i="23"/>
  <c r="Q173" i="23"/>
  <c r="R173" i="23"/>
  <c r="S173" i="23"/>
  <c r="T173" i="23"/>
  <c r="U173" i="23"/>
  <c r="B174" i="23"/>
  <c r="L174" i="23"/>
  <c r="C174" i="23"/>
  <c r="D174" i="23"/>
  <c r="E174" i="23"/>
  <c r="F174" i="23"/>
  <c r="G174" i="23"/>
  <c r="H174" i="23"/>
  <c r="I174" i="23"/>
  <c r="J174" i="23"/>
  <c r="K174" i="23"/>
  <c r="M174" i="23"/>
  <c r="N174" i="23"/>
  <c r="O174" i="23"/>
  <c r="P174" i="23"/>
  <c r="Q174" i="23"/>
  <c r="R174" i="23"/>
  <c r="S174" i="23"/>
  <c r="T174" i="23"/>
  <c r="U174" i="23"/>
  <c r="B175" i="23"/>
  <c r="L175" i="23"/>
  <c r="C175" i="23"/>
  <c r="D175" i="23"/>
  <c r="E175" i="23"/>
  <c r="F175" i="23"/>
  <c r="G175" i="23"/>
  <c r="H175" i="23"/>
  <c r="I175" i="23"/>
  <c r="J175" i="23"/>
  <c r="K175" i="23"/>
  <c r="M175" i="23"/>
  <c r="N175" i="23"/>
  <c r="O175" i="23"/>
  <c r="P175" i="23"/>
  <c r="Q175" i="23"/>
  <c r="R175" i="23"/>
  <c r="S175" i="23"/>
  <c r="T175" i="23"/>
  <c r="U175" i="23"/>
  <c r="B176" i="23"/>
  <c r="L176" i="23"/>
  <c r="C176" i="23"/>
  <c r="D176" i="23"/>
  <c r="E176" i="23"/>
  <c r="F176" i="23"/>
  <c r="G176" i="23"/>
  <c r="H176" i="23"/>
  <c r="I176" i="23"/>
  <c r="J176" i="23"/>
  <c r="K176" i="23"/>
  <c r="M176" i="23"/>
  <c r="N176" i="23"/>
  <c r="O176" i="23"/>
  <c r="P176" i="23"/>
  <c r="Q176" i="23"/>
  <c r="R176" i="23"/>
  <c r="S176" i="23"/>
  <c r="T176" i="23"/>
  <c r="U176" i="23"/>
  <c r="B177" i="23"/>
  <c r="L177" i="23"/>
  <c r="C177" i="23"/>
  <c r="D177" i="23"/>
  <c r="E177" i="23"/>
  <c r="F177" i="23"/>
  <c r="G177" i="23"/>
  <c r="H177" i="23"/>
  <c r="I177" i="23"/>
  <c r="J177" i="23"/>
  <c r="K177" i="23"/>
  <c r="M177" i="23"/>
  <c r="N177" i="23"/>
  <c r="O177" i="23"/>
  <c r="P177" i="23"/>
  <c r="Q177" i="23"/>
  <c r="R177" i="23"/>
  <c r="S177" i="23"/>
  <c r="T177" i="23"/>
  <c r="U177" i="23"/>
  <c r="B3" i="26"/>
  <c r="L3" i="26"/>
  <c r="C3" i="26"/>
  <c r="D3" i="26"/>
  <c r="E3" i="26"/>
  <c r="F3" i="26"/>
  <c r="G3" i="26"/>
  <c r="H3" i="26"/>
  <c r="I3" i="26"/>
  <c r="J3" i="26"/>
  <c r="K3" i="26"/>
  <c r="M3" i="26"/>
  <c r="N3" i="26"/>
  <c r="O3" i="26"/>
  <c r="P3" i="26"/>
  <c r="Q3" i="26"/>
  <c r="R3" i="26"/>
  <c r="S3" i="26"/>
  <c r="T3" i="26"/>
  <c r="U3" i="26"/>
  <c r="B4" i="26"/>
  <c r="L4" i="26"/>
  <c r="C4" i="26"/>
  <c r="D4" i="26"/>
  <c r="E4" i="26"/>
  <c r="F4" i="26"/>
  <c r="G4" i="26"/>
  <c r="H4" i="26"/>
  <c r="I4" i="26"/>
  <c r="J4" i="26"/>
  <c r="K4" i="26"/>
  <c r="M4" i="26"/>
  <c r="N4" i="26"/>
  <c r="O4" i="26"/>
  <c r="P4" i="26"/>
  <c r="Q4" i="26"/>
  <c r="R4" i="26"/>
  <c r="S4" i="26"/>
  <c r="T4" i="26"/>
  <c r="U4" i="26"/>
  <c r="B5" i="26"/>
  <c r="L5" i="26"/>
  <c r="C5" i="26"/>
  <c r="D5" i="26"/>
  <c r="E5" i="26"/>
  <c r="F5" i="26"/>
  <c r="G5" i="26"/>
  <c r="H5" i="26"/>
  <c r="I5" i="26"/>
  <c r="J5" i="26"/>
  <c r="K5" i="26"/>
  <c r="M5" i="26"/>
  <c r="N5" i="26"/>
  <c r="O5" i="26"/>
  <c r="P5" i="26"/>
  <c r="Q5" i="26"/>
  <c r="R5" i="26"/>
  <c r="S5" i="26"/>
  <c r="T5" i="26"/>
  <c r="U5" i="26"/>
  <c r="B6" i="26"/>
  <c r="L6" i="26"/>
  <c r="C6" i="26"/>
  <c r="D6" i="26"/>
  <c r="E6" i="26"/>
  <c r="F6" i="26"/>
  <c r="G6" i="26"/>
  <c r="H6" i="26"/>
  <c r="I6" i="26"/>
  <c r="J6" i="26"/>
  <c r="K6" i="26"/>
  <c r="M6" i="26"/>
  <c r="N6" i="26"/>
  <c r="O6" i="26"/>
  <c r="P6" i="26"/>
  <c r="Q6" i="26"/>
  <c r="R6" i="26"/>
  <c r="S6" i="26"/>
  <c r="T6" i="26"/>
  <c r="U6" i="26"/>
  <c r="B7" i="26"/>
  <c r="L7" i="26"/>
  <c r="C7" i="26"/>
  <c r="D7" i="26"/>
  <c r="E7" i="26"/>
  <c r="F7" i="26"/>
  <c r="G7" i="26"/>
  <c r="H7" i="26"/>
  <c r="I7" i="26"/>
  <c r="J7" i="26"/>
  <c r="K7" i="26"/>
  <c r="M7" i="26"/>
  <c r="N7" i="26"/>
  <c r="O7" i="26"/>
  <c r="P7" i="26"/>
  <c r="Q7" i="26"/>
  <c r="R7" i="26"/>
  <c r="S7" i="26"/>
  <c r="T7" i="26"/>
  <c r="U7" i="26"/>
  <c r="B8" i="26"/>
  <c r="L8" i="26"/>
  <c r="C8" i="26"/>
  <c r="D8" i="26"/>
  <c r="E8" i="26"/>
  <c r="F8" i="26"/>
  <c r="G8" i="26"/>
  <c r="H8" i="26"/>
  <c r="I8" i="26"/>
  <c r="J8" i="26"/>
  <c r="K8" i="26"/>
  <c r="M8" i="26"/>
  <c r="N8" i="26"/>
  <c r="O8" i="26"/>
  <c r="P8" i="26"/>
  <c r="Q8" i="26"/>
  <c r="R8" i="26"/>
  <c r="S8" i="26"/>
  <c r="T8" i="26"/>
  <c r="U8" i="26"/>
  <c r="B9" i="26"/>
  <c r="L9" i="26"/>
  <c r="C9" i="26"/>
  <c r="D9" i="26"/>
  <c r="E9" i="26"/>
  <c r="F9" i="26"/>
  <c r="G9" i="26"/>
  <c r="H9" i="26"/>
  <c r="I9" i="26"/>
  <c r="J9" i="26"/>
  <c r="K9" i="26"/>
  <c r="M9" i="26"/>
  <c r="N9" i="26"/>
  <c r="O9" i="26"/>
  <c r="P9" i="26"/>
  <c r="Q9" i="26"/>
  <c r="R9" i="26"/>
  <c r="S9" i="26"/>
  <c r="T9" i="26"/>
  <c r="U9" i="26"/>
  <c r="B10" i="26"/>
  <c r="L10" i="26"/>
  <c r="C10" i="26"/>
  <c r="D10" i="26"/>
  <c r="E10" i="26"/>
  <c r="F10" i="26"/>
  <c r="G10" i="26"/>
  <c r="H10" i="26"/>
  <c r="I10" i="26"/>
  <c r="J10" i="26"/>
  <c r="K10" i="26"/>
  <c r="M10" i="26"/>
  <c r="N10" i="26"/>
  <c r="O10" i="26"/>
  <c r="P10" i="26"/>
  <c r="Q10" i="26"/>
  <c r="R10" i="26"/>
  <c r="S10" i="26"/>
  <c r="T10" i="26"/>
  <c r="U10" i="26"/>
  <c r="B11" i="26"/>
  <c r="L11" i="26"/>
  <c r="C11" i="26"/>
  <c r="D11" i="26"/>
  <c r="E11" i="26"/>
  <c r="F11" i="26"/>
  <c r="G11" i="26"/>
  <c r="H11" i="26"/>
  <c r="I11" i="26"/>
  <c r="J11" i="26"/>
  <c r="K11" i="26"/>
  <c r="M11" i="26"/>
  <c r="N11" i="26"/>
  <c r="O11" i="26"/>
  <c r="P11" i="26"/>
  <c r="Q11" i="26"/>
  <c r="R11" i="26"/>
  <c r="S11" i="26"/>
  <c r="T11" i="26"/>
  <c r="U11" i="26"/>
  <c r="B12" i="26"/>
  <c r="L12" i="26"/>
  <c r="C12" i="26"/>
  <c r="D12" i="26"/>
  <c r="E12" i="26"/>
  <c r="F12" i="26"/>
  <c r="G12" i="26"/>
  <c r="H12" i="26"/>
  <c r="I12" i="26"/>
  <c r="J12" i="26"/>
  <c r="K12" i="26"/>
  <c r="M12" i="26"/>
  <c r="N12" i="26"/>
  <c r="O12" i="26"/>
  <c r="P12" i="26"/>
  <c r="Q12" i="26"/>
  <c r="R12" i="26"/>
  <c r="S12" i="26"/>
  <c r="T12" i="26"/>
  <c r="U12" i="26"/>
  <c r="B13" i="26"/>
  <c r="L13" i="26"/>
  <c r="C13" i="26"/>
  <c r="D13" i="26"/>
  <c r="E13" i="26"/>
  <c r="F13" i="26"/>
  <c r="G13" i="26"/>
  <c r="H13" i="26"/>
  <c r="I13" i="26"/>
  <c r="J13" i="26"/>
  <c r="K13" i="26"/>
  <c r="M13" i="26"/>
  <c r="N13" i="26"/>
  <c r="O13" i="26"/>
  <c r="P13" i="26"/>
  <c r="Q13" i="26"/>
  <c r="R13" i="26"/>
  <c r="S13" i="26"/>
  <c r="T13" i="26"/>
  <c r="U13" i="26"/>
  <c r="B14" i="26"/>
  <c r="L14" i="26"/>
  <c r="C14" i="26"/>
  <c r="D14" i="26"/>
  <c r="E14" i="26"/>
  <c r="F14" i="26"/>
  <c r="G14" i="26"/>
  <c r="H14" i="26"/>
  <c r="I14" i="26"/>
  <c r="J14" i="26"/>
  <c r="K14" i="26"/>
  <c r="M14" i="26"/>
  <c r="N14" i="26"/>
  <c r="O14" i="26"/>
  <c r="P14" i="26"/>
  <c r="Q14" i="26"/>
  <c r="R14" i="26"/>
  <c r="S14" i="26"/>
  <c r="T14" i="26"/>
  <c r="U14" i="26"/>
  <c r="B15" i="26"/>
  <c r="L15" i="26"/>
  <c r="C15" i="26"/>
  <c r="D15" i="26"/>
  <c r="E15" i="26"/>
  <c r="F15" i="26"/>
  <c r="G15" i="26"/>
  <c r="H15" i="26"/>
  <c r="I15" i="26"/>
  <c r="J15" i="26"/>
  <c r="K15" i="26"/>
  <c r="M15" i="26"/>
  <c r="N15" i="26"/>
  <c r="O15" i="26"/>
  <c r="P15" i="26"/>
  <c r="Q15" i="26"/>
  <c r="R15" i="26"/>
  <c r="S15" i="26"/>
  <c r="T15" i="26"/>
  <c r="U15" i="26"/>
  <c r="B16" i="26"/>
  <c r="L16" i="26"/>
  <c r="C16" i="26"/>
  <c r="D16" i="26"/>
  <c r="E16" i="26"/>
  <c r="F16" i="26"/>
  <c r="G16" i="26"/>
  <c r="H16" i="26"/>
  <c r="I16" i="26"/>
  <c r="J16" i="26"/>
  <c r="K16" i="26"/>
  <c r="M16" i="26"/>
  <c r="N16" i="26"/>
  <c r="O16" i="26"/>
  <c r="P16" i="26"/>
  <c r="Q16" i="26"/>
  <c r="R16" i="26"/>
  <c r="S16" i="26"/>
  <c r="T16" i="26"/>
  <c r="U16" i="26"/>
  <c r="B17" i="26"/>
  <c r="L17" i="26"/>
  <c r="C17" i="26"/>
  <c r="D17" i="26"/>
  <c r="E17" i="26"/>
  <c r="F17" i="26"/>
  <c r="G17" i="26"/>
  <c r="H17" i="26"/>
  <c r="I17" i="26"/>
  <c r="J17" i="26"/>
  <c r="K17" i="26"/>
  <c r="M17" i="26"/>
  <c r="N17" i="26"/>
  <c r="O17" i="26"/>
  <c r="P17" i="26"/>
  <c r="Q17" i="26"/>
  <c r="R17" i="26"/>
  <c r="S17" i="26"/>
  <c r="T17" i="26"/>
  <c r="U17" i="26"/>
  <c r="B18" i="26"/>
  <c r="L18" i="26"/>
  <c r="C18" i="26"/>
  <c r="D18" i="26"/>
  <c r="E18" i="26"/>
  <c r="F18" i="26"/>
  <c r="G18" i="26"/>
  <c r="H18" i="26"/>
  <c r="I18" i="26"/>
  <c r="J18" i="26"/>
  <c r="K18" i="26"/>
  <c r="M18" i="26"/>
  <c r="N18" i="26"/>
  <c r="O18" i="26"/>
  <c r="P18" i="26"/>
  <c r="Q18" i="26"/>
  <c r="R18" i="26"/>
  <c r="S18" i="26"/>
  <c r="T18" i="26"/>
  <c r="U18" i="26"/>
  <c r="B19" i="26"/>
  <c r="L19" i="26"/>
  <c r="C19" i="26"/>
  <c r="D19" i="26"/>
  <c r="E19" i="26"/>
  <c r="F19" i="26"/>
  <c r="G19" i="26"/>
  <c r="H19" i="26"/>
  <c r="I19" i="26"/>
  <c r="J19" i="26"/>
  <c r="K19" i="26"/>
  <c r="M19" i="26"/>
  <c r="N19" i="26"/>
  <c r="O19" i="26"/>
  <c r="P19" i="26"/>
  <c r="Q19" i="26"/>
  <c r="R19" i="26"/>
  <c r="S19" i="26"/>
  <c r="T19" i="26"/>
  <c r="U19" i="26"/>
  <c r="B20" i="26"/>
  <c r="L20" i="26"/>
  <c r="C20" i="26"/>
  <c r="D20" i="26"/>
  <c r="E20" i="26"/>
  <c r="F20" i="26"/>
  <c r="G20" i="26"/>
  <c r="H20" i="26"/>
  <c r="I20" i="26"/>
  <c r="J20" i="26"/>
  <c r="K20" i="26"/>
  <c r="M20" i="26"/>
  <c r="N20" i="26"/>
  <c r="O20" i="26"/>
  <c r="P20" i="26"/>
  <c r="Q20" i="26"/>
  <c r="R20" i="26"/>
  <c r="S20" i="26"/>
  <c r="T20" i="26"/>
  <c r="U20" i="26"/>
  <c r="B21" i="26"/>
  <c r="L21" i="26"/>
  <c r="C21" i="26"/>
  <c r="D21" i="26"/>
  <c r="E21" i="26"/>
  <c r="F21" i="26"/>
  <c r="G21" i="26"/>
  <c r="H21" i="26"/>
  <c r="I21" i="26"/>
  <c r="J21" i="26"/>
  <c r="K21" i="26"/>
  <c r="M21" i="26"/>
  <c r="N21" i="26"/>
  <c r="O21" i="26"/>
  <c r="P21" i="26"/>
  <c r="Q21" i="26"/>
  <c r="R21" i="26"/>
  <c r="S21" i="26"/>
  <c r="T21" i="26"/>
  <c r="U21" i="26"/>
  <c r="B22" i="26"/>
  <c r="L22" i="26"/>
  <c r="C22" i="26"/>
  <c r="D22" i="26"/>
  <c r="E22" i="26"/>
  <c r="F22" i="26"/>
  <c r="G22" i="26"/>
  <c r="H22" i="26"/>
  <c r="I22" i="26"/>
  <c r="J22" i="26"/>
  <c r="K22" i="26"/>
  <c r="M22" i="26"/>
  <c r="N22" i="26"/>
  <c r="O22" i="26"/>
  <c r="P22" i="26"/>
  <c r="Q22" i="26"/>
  <c r="R22" i="26"/>
  <c r="S22" i="26"/>
  <c r="T22" i="26"/>
  <c r="U22" i="26"/>
  <c r="B23" i="26"/>
  <c r="L23" i="26"/>
  <c r="C23" i="26"/>
  <c r="D23" i="26"/>
  <c r="E23" i="26"/>
  <c r="F23" i="26"/>
  <c r="G23" i="26"/>
  <c r="H23" i="26"/>
  <c r="I23" i="26"/>
  <c r="J23" i="26"/>
  <c r="K23" i="26"/>
  <c r="M23" i="26"/>
  <c r="N23" i="26"/>
  <c r="O23" i="26"/>
  <c r="P23" i="26"/>
  <c r="Q23" i="26"/>
  <c r="R23" i="26"/>
  <c r="S23" i="26"/>
  <c r="T23" i="26"/>
  <c r="U23" i="26"/>
  <c r="B24" i="26"/>
  <c r="L24" i="26"/>
  <c r="C24" i="26"/>
  <c r="D24" i="26"/>
  <c r="E24" i="26"/>
  <c r="F24" i="26"/>
  <c r="G24" i="26"/>
  <c r="H24" i="26"/>
  <c r="I24" i="26"/>
  <c r="J24" i="26"/>
  <c r="K24" i="26"/>
  <c r="M24" i="26"/>
  <c r="N24" i="26"/>
  <c r="O24" i="26"/>
  <c r="P24" i="26"/>
  <c r="Q24" i="26"/>
  <c r="R24" i="26"/>
  <c r="S24" i="26"/>
  <c r="T24" i="26"/>
  <c r="U24" i="26"/>
  <c r="B25" i="26"/>
  <c r="L25" i="26"/>
  <c r="C25" i="26"/>
  <c r="D25" i="26"/>
  <c r="E25" i="26"/>
  <c r="F25" i="26"/>
  <c r="G25" i="26"/>
  <c r="H25" i="26"/>
  <c r="I25" i="26"/>
  <c r="J25" i="26"/>
  <c r="K25" i="26"/>
  <c r="M25" i="26"/>
  <c r="N25" i="26"/>
  <c r="O25" i="26"/>
  <c r="P25" i="26"/>
  <c r="Q25" i="26"/>
  <c r="R25" i="26"/>
  <c r="S25" i="26"/>
  <c r="T25" i="26"/>
  <c r="U25" i="26"/>
  <c r="B26" i="26"/>
  <c r="L26" i="26"/>
  <c r="C26" i="26"/>
  <c r="D26" i="26"/>
  <c r="E26" i="26"/>
  <c r="F26" i="26"/>
  <c r="G26" i="26"/>
  <c r="H26" i="26"/>
  <c r="I26" i="26"/>
  <c r="J26" i="26"/>
  <c r="K26" i="26"/>
  <c r="M26" i="26"/>
  <c r="N26" i="26"/>
  <c r="O26" i="26"/>
  <c r="P26" i="26"/>
  <c r="Q26" i="26"/>
  <c r="R26" i="26"/>
  <c r="S26" i="26"/>
  <c r="T26" i="26"/>
  <c r="U26" i="26"/>
  <c r="B27" i="26"/>
  <c r="L27" i="26"/>
  <c r="C27" i="26"/>
  <c r="D27" i="26"/>
  <c r="E27" i="26"/>
  <c r="F27" i="26"/>
  <c r="G27" i="26"/>
  <c r="H27" i="26"/>
  <c r="I27" i="26"/>
  <c r="J27" i="26"/>
  <c r="K27" i="26"/>
  <c r="M27" i="26"/>
  <c r="N27" i="26"/>
  <c r="O27" i="26"/>
  <c r="P27" i="26"/>
  <c r="Q27" i="26"/>
  <c r="R27" i="26"/>
  <c r="S27" i="26"/>
  <c r="T27" i="26"/>
  <c r="U27" i="26"/>
  <c r="B28" i="26"/>
  <c r="L28" i="26"/>
  <c r="C28" i="26"/>
  <c r="D28" i="26"/>
  <c r="E28" i="26"/>
  <c r="F28" i="26"/>
  <c r="G28" i="26"/>
  <c r="H28" i="26"/>
  <c r="I28" i="26"/>
  <c r="J28" i="26"/>
  <c r="K28" i="26"/>
  <c r="M28" i="26"/>
  <c r="N28" i="26"/>
  <c r="O28" i="26"/>
  <c r="P28" i="26"/>
  <c r="Q28" i="26"/>
  <c r="R28" i="26"/>
  <c r="S28" i="26"/>
  <c r="T28" i="26"/>
  <c r="U28" i="26"/>
  <c r="B29" i="26"/>
  <c r="L29" i="26"/>
  <c r="C29" i="26"/>
  <c r="D29" i="26"/>
  <c r="E29" i="26"/>
  <c r="F29" i="26"/>
  <c r="G29" i="26"/>
  <c r="H29" i="26"/>
  <c r="I29" i="26"/>
  <c r="J29" i="26"/>
  <c r="K29" i="26"/>
  <c r="M29" i="26"/>
  <c r="N29" i="26"/>
  <c r="O29" i="26"/>
  <c r="P29" i="26"/>
  <c r="Q29" i="26"/>
  <c r="R29" i="26"/>
  <c r="S29" i="26"/>
  <c r="T29" i="26"/>
  <c r="U29" i="26"/>
  <c r="B30" i="26"/>
  <c r="L30" i="26"/>
  <c r="C30" i="26"/>
  <c r="D30" i="26"/>
  <c r="E30" i="26"/>
  <c r="F30" i="26"/>
  <c r="G30" i="26"/>
  <c r="H30" i="26"/>
  <c r="I30" i="26"/>
  <c r="J30" i="26"/>
  <c r="K30" i="26"/>
  <c r="M30" i="26"/>
  <c r="N30" i="26"/>
  <c r="O30" i="26"/>
  <c r="P30" i="26"/>
  <c r="Q30" i="26"/>
  <c r="R30" i="26"/>
  <c r="S30" i="26"/>
  <c r="T30" i="26"/>
  <c r="U30" i="26"/>
  <c r="B31" i="26"/>
  <c r="L31" i="26"/>
  <c r="C31" i="26"/>
  <c r="D31" i="26"/>
  <c r="E31" i="26"/>
  <c r="F31" i="26"/>
  <c r="G31" i="26"/>
  <c r="H31" i="26"/>
  <c r="I31" i="26"/>
  <c r="J31" i="26"/>
  <c r="K31" i="26"/>
  <c r="M31" i="26"/>
  <c r="N31" i="26"/>
  <c r="O31" i="26"/>
  <c r="P31" i="26"/>
  <c r="Q31" i="26"/>
  <c r="R31" i="26"/>
  <c r="S31" i="26"/>
  <c r="T31" i="26"/>
  <c r="U31" i="26"/>
  <c r="B32" i="26"/>
  <c r="L32" i="26"/>
  <c r="C32" i="26"/>
  <c r="D32" i="26"/>
  <c r="E32" i="26"/>
  <c r="F32" i="26"/>
  <c r="G32" i="26"/>
  <c r="H32" i="26"/>
  <c r="I32" i="26"/>
  <c r="J32" i="26"/>
  <c r="K32" i="26"/>
  <c r="M32" i="26"/>
  <c r="N32" i="26"/>
  <c r="O32" i="26"/>
  <c r="P32" i="26"/>
  <c r="Q32" i="26"/>
  <c r="R32" i="26"/>
  <c r="S32" i="26"/>
  <c r="T32" i="26"/>
  <c r="U32" i="26"/>
  <c r="B33" i="26"/>
  <c r="L33" i="26"/>
  <c r="C33" i="26"/>
  <c r="D33" i="26"/>
  <c r="E33" i="26"/>
  <c r="F33" i="26"/>
  <c r="G33" i="26"/>
  <c r="H33" i="26"/>
  <c r="I33" i="26"/>
  <c r="J33" i="26"/>
  <c r="K33" i="26"/>
  <c r="M33" i="26"/>
  <c r="N33" i="26"/>
  <c r="O33" i="26"/>
  <c r="P33" i="26"/>
  <c r="Q33" i="26"/>
  <c r="R33" i="26"/>
  <c r="S33" i="26"/>
  <c r="T33" i="26"/>
  <c r="U33" i="26"/>
  <c r="B34" i="26"/>
  <c r="L34" i="26"/>
  <c r="C34" i="26"/>
  <c r="D34" i="26"/>
  <c r="E34" i="26"/>
  <c r="F34" i="26"/>
  <c r="G34" i="26"/>
  <c r="H34" i="26"/>
  <c r="I34" i="26"/>
  <c r="J34" i="26"/>
  <c r="K34" i="26"/>
  <c r="M34" i="26"/>
  <c r="N34" i="26"/>
  <c r="O34" i="26"/>
  <c r="P34" i="26"/>
  <c r="Q34" i="26"/>
  <c r="R34" i="26"/>
  <c r="S34" i="26"/>
  <c r="T34" i="26"/>
  <c r="U34" i="26"/>
  <c r="B35" i="26"/>
  <c r="L35" i="26"/>
  <c r="C35" i="26"/>
  <c r="D35" i="26"/>
  <c r="E35" i="26"/>
  <c r="F35" i="26"/>
  <c r="G35" i="26"/>
  <c r="H35" i="26"/>
  <c r="I35" i="26"/>
  <c r="J35" i="26"/>
  <c r="K35" i="26"/>
  <c r="M35" i="26"/>
  <c r="N35" i="26"/>
  <c r="O35" i="26"/>
  <c r="P35" i="26"/>
  <c r="Q35" i="26"/>
  <c r="R35" i="26"/>
  <c r="S35" i="26"/>
  <c r="T35" i="26"/>
  <c r="U35" i="26"/>
  <c r="B36" i="26"/>
  <c r="L36" i="26"/>
  <c r="C36" i="26"/>
  <c r="D36" i="26"/>
  <c r="E36" i="26"/>
  <c r="F36" i="26"/>
  <c r="G36" i="26"/>
  <c r="H36" i="26"/>
  <c r="I36" i="26"/>
  <c r="J36" i="26"/>
  <c r="K36" i="26"/>
  <c r="M36" i="26"/>
  <c r="N36" i="26"/>
  <c r="O36" i="26"/>
  <c r="P36" i="26"/>
  <c r="Q36" i="26"/>
  <c r="R36" i="26"/>
  <c r="S36" i="26"/>
  <c r="T36" i="26"/>
  <c r="U36" i="26"/>
  <c r="B37" i="26"/>
  <c r="L37" i="26"/>
  <c r="C37" i="26"/>
  <c r="D37" i="26"/>
  <c r="E37" i="26"/>
  <c r="F37" i="26"/>
  <c r="G37" i="26"/>
  <c r="H37" i="26"/>
  <c r="I37" i="26"/>
  <c r="J37" i="26"/>
  <c r="K37" i="26"/>
  <c r="M37" i="26"/>
  <c r="N37" i="26"/>
  <c r="O37" i="26"/>
  <c r="P37" i="26"/>
  <c r="Q37" i="26"/>
  <c r="R37" i="26"/>
  <c r="S37" i="26"/>
  <c r="T37" i="26"/>
  <c r="U37" i="26"/>
  <c r="B38" i="26"/>
  <c r="L38" i="26"/>
  <c r="C38" i="26"/>
  <c r="D38" i="26"/>
  <c r="E38" i="26"/>
  <c r="F38" i="26"/>
  <c r="G38" i="26"/>
  <c r="H38" i="26"/>
  <c r="I38" i="26"/>
  <c r="J38" i="26"/>
  <c r="K38" i="26"/>
  <c r="M38" i="26"/>
  <c r="N38" i="26"/>
  <c r="O38" i="26"/>
  <c r="P38" i="26"/>
  <c r="Q38" i="26"/>
  <c r="R38" i="26"/>
  <c r="S38" i="26"/>
  <c r="T38" i="26"/>
  <c r="U38" i="26"/>
  <c r="B39" i="26"/>
  <c r="L39" i="26"/>
  <c r="C39" i="26"/>
  <c r="D39" i="26"/>
  <c r="E39" i="26"/>
  <c r="F39" i="26"/>
  <c r="G39" i="26"/>
  <c r="H39" i="26"/>
  <c r="I39" i="26"/>
  <c r="J39" i="26"/>
  <c r="K39" i="26"/>
  <c r="M39" i="26"/>
  <c r="N39" i="26"/>
  <c r="O39" i="26"/>
  <c r="P39" i="26"/>
  <c r="Q39" i="26"/>
  <c r="R39" i="26"/>
  <c r="S39" i="26"/>
  <c r="T39" i="26"/>
  <c r="U39" i="26"/>
  <c r="B40" i="26"/>
  <c r="L40" i="26"/>
  <c r="C40" i="26"/>
  <c r="D40" i="26"/>
  <c r="E40" i="26"/>
  <c r="F40" i="26"/>
  <c r="G40" i="26"/>
  <c r="H40" i="26"/>
  <c r="I40" i="26"/>
  <c r="J40" i="26"/>
  <c r="K40" i="26"/>
  <c r="M40" i="26"/>
  <c r="N40" i="26"/>
  <c r="O40" i="26"/>
  <c r="P40" i="26"/>
  <c r="Q40" i="26"/>
  <c r="R40" i="26"/>
  <c r="S40" i="26"/>
  <c r="T40" i="26"/>
  <c r="U40" i="26"/>
  <c r="B41" i="26"/>
  <c r="L41" i="26"/>
  <c r="C41" i="26"/>
  <c r="D41" i="26"/>
  <c r="E41" i="26"/>
  <c r="F41" i="26"/>
  <c r="G41" i="26"/>
  <c r="H41" i="26"/>
  <c r="I41" i="26"/>
  <c r="J41" i="26"/>
  <c r="K41" i="26"/>
  <c r="M41" i="26"/>
  <c r="N41" i="26"/>
  <c r="O41" i="26"/>
  <c r="P41" i="26"/>
  <c r="Q41" i="26"/>
  <c r="R41" i="26"/>
  <c r="S41" i="26"/>
  <c r="T41" i="26"/>
  <c r="U41" i="26"/>
  <c r="B42" i="26"/>
  <c r="L42" i="26"/>
  <c r="C42" i="26"/>
  <c r="D42" i="26"/>
  <c r="E42" i="26"/>
  <c r="F42" i="26"/>
  <c r="G42" i="26"/>
  <c r="H42" i="26"/>
  <c r="I42" i="26"/>
  <c r="J42" i="26"/>
  <c r="K42" i="26"/>
  <c r="M42" i="26"/>
  <c r="N42" i="26"/>
  <c r="O42" i="26"/>
  <c r="P42" i="26"/>
  <c r="Q42" i="26"/>
  <c r="R42" i="26"/>
  <c r="S42" i="26"/>
  <c r="T42" i="26"/>
  <c r="U42" i="26"/>
  <c r="B43" i="26"/>
  <c r="L43" i="26"/>
  <c r="C43" i="26"/>
  <c r="D43" i="26"/>
  <c r="E43" i="26"/>
  <c r="F43" i="26"/>
  <c r="G43" i="26"/>
  <c r="H43" i="26"/>
  <c r="I43" i="26"/>
  <c r="J43" i="26"/>
  <c r="K43" i="26"/>
  <c r="M43" i="26"/>
  <c r="N43" i="26"/>
  <c r="O43" i="26"/>
  <c r="P43" i="26"/>
  <c r="Q43" i="26"/>
  <c r="R43" i="26"/>
  <c r="S43" i="26"/>
  <c r="T43" i="26"/>
  <c r="U43" i="26"/>
  <c r="B44" i="26"/>
  <c r="L44" i="26"/>
  <c r="C44" i="26"/>
  <c r="D44" i="26"/>
  <c r="E44" i="26"/>
  <c r="F44" i="26"/>
  <c r="G44" i="26"/>
  <c r="H44" i="26"/>
  <c r="I44" i="26"/>
  <c r="J44" i="26"/>
  <c r="K44" i="26"/>
  <c r="M44" i="26"/>
  <c r="N44" i="26"/>
  <c r="O44" i="26"/>
  <c r="P44" i="26"/>
  <c r="Q44" i="26"/>
  <c r="R44" i="26"/>
  <c r="S44" i="26"/>
  <c r="T44" i="26"/>
  <c r="U44" i="26"/>
  <c r="B45" i="26"/>
  <c r="L45" i="26"/>
  <c r="C45" i="26"/>
  <c r="D45" i="26"/>
  <c r="E45" i="26"/>
  <c r="F45" i="26"/>
  <c r="G45" i="26"/>
  <c r="H45" i="26"/>
  <c r="I45" i="26"/>
  <c r="J45" i="26"/>
  <c r="K45" i="26"/>
  <c r="M45" i="26"/>
  <c r="N45" i="26"/>
  <c r="O45" i="26"/>
  <c r="P45" i="26"/>
  <c r="Q45" i="26"/>
  <c r="R45" i="26"/>
  <c r="S45" i="26"/>
  <c r="T45" i="26"/>
  <c r="U45" i="26"/>
  <c r="B46" i="26"/>
  <c r="L46" i="26"/>
  <c r="C46" i="26"/>
  <c r="D46" i="26"/>
  <c r="E46" i="26"/>
  <c r="F46" i="26"/>
  <c r="G46" i="26"/>
  <c r="H46" i="26"/>
  <c r="I46" i="26"/>
  <c r="J46" i="26"/>
  <c r="K46" i="26"/>
  <c r="M46" i="26"/>
  <c r="N46" i="26"/>
  <c r="O46" i="26"/>
  <c r="P46" i="26"/>
  <c r="Q46" i="26"/>
  <c r="R46" i="26"/>
  <c r="S46" i="26"/>
  <c r="T46" i="26"/>
  <c r="U46" i="26"/>
  <c r="B47" i="26"/>
  <c r="L47" i="26"/>
  <c r="C47" i="26"/>
  <c r="D47" i="26"/>
  <c r="E47" i="26"/>
  <c r="F47" i="26"/>
  <c r="G47" i="26"/>
  <c r="H47" i="26"/>
  <c r="I47" i="26"/>
  <c r="J47" i="26"/>
  <c r="K47" i="26"/>
  <c r="M47" i="26"/>
  <c r="N47" i="26"/>
  <c r="O47" i="26"/>
  <c r="P47" i="26"/>
  <c r="Q47" i="26"/>
  <c r="R47" i="26"/>
  <c r="S47" i="26"/>
  <c r="T47" i="26"/>
  <c r="U47" i="26"/>
  <c r="B48" i="26"/>
  <c r="L48" i="26"/>
  <c r="C48" i="26"/>
  <c r="D48" i="26"/>
  <c r="E48" i="26"/>
  <c r="F48" i="26"/>
  <c r="G48" i="26"/>
  <c r="H48" i="26"/>
  <c r="I48" i="26"/>
  <c r="J48" i="26"/>
  <c r="K48" i="26"/>
  <c r="M48" i="26"/>
  <c r="N48" i="26"/>
  <c r="O48" i="26"/>
  <c r="P48" i="26"/>
  <c r="Q48" i="26"/>
  <c r="R48" i="26"/>
  <c r="S48" i="26"/>
  <c r="T48" i="26"/>
  <c r="U48" i="26"/>
  <c r="B49" i="26"/>
  <c r="L49" i="26"/>
  <c r="C49" i="26"/>
  <c r="D49" i="26"/>
  <c r="E49" i="26"/>
  <c r="F49" i="26"/>
  <c r="G49" i="26"/>
  <c r="H49" i="26"/>
  <c r="I49" i="26"/>
  <c r="J49" i="26"/>
  <c r="K49" i="26"/>
  <c r="M49" i="26"/>
  <c r="N49" i="26"/>
  <c r="O49" i="26"/>
  <c r="P49" i="26"/>
  <c r="Q49" i="26"/>
  <c r="R49" i="26"/>
  <c r="S49" i="26"/>
  <c r="T49" i="26"/>
  <c r="U49" i="26"/>
  <c r="B50" i="26"/>
  <c r="L50" i="26"/>
  <c r="C50" i="26"/>
  <c r="D50" i="26"/>
  <c r="E50" i="26"/>
  <c r="F50" i="26"/>
  <c r="G50" i="26"/>
  <c r="H50" i="26"/>
  <c r="I50" i="26"/>
  <c r="J50" i="26"/>
  <c r="K50" i="26"/>
  <c r="M50" i="26"/>
  <c r="N50" i="26"/>
  <c r="O50" i="26"/>
  <c r="P50" i="26"/>
  <c r="Q50" i="26"/>
  <c r="R50" i="26"/>
  <c r="S50" i="26"/>
  <c r="T50" i="26"/>
  <c r="U50" i="26"/>
  <c r="B51" i="26"/>
  <c r="L51" i="26"/>
  <c r="C51" i="26"/>
  <c r="D51" i="26"/>
  <c r="E51" i="26"/>
  <c r="F51" i="26"/>
  <c r="G51" i="26"/>
  <c r="H51" i="26"/>
  <c r="I51" i="26"/>
  <c r="J51" i="26"/>
  <c r="K51" i="26"/>
  <c r="M51" i="26"/>
  <c r="N51" i="26"/>
  <c r="O51" i="26"/>
  <c r="P51" i="26"/>
  <c r="Q51" i="26"/>
  <c r="R51" i="26"/>
  <c r="S51" i="26"/>
  <c r="T51" i="26"/>
  <c r="U51" i="26"/>
  <c r="B52" i="26"/>
  <c r="L52" i="26"/>
  <c r="C52" i="26"/>
  <c r="D52" i="26"/>
  <c r="E52" i="26"/>
  <c r="F52" i="26"/>
  <c r="G52" i="26"/>
  <c r="H52" i="26"/>
  <c r="I52" i="26"/>
  <c r="J52" i="26"/>
  <c r="K52" i="26"/>
  <c r="M52" i="26"/>
  <c r="N52" i="26"/>
  <c r="O52" i="26"/>
  <c r="P52" i="26"/>
  <c r="Q52" i="26"/>
  <c r="R52" i="26"/>
  <c r="S52" i="26"/>
  <c r="T52" i="26"/>
  <c r="U52" i="26"/>
  <c r="B53" i="26"/>
  <c r="L53" i="26"/>
  <c r="C53" i="26"/>
  <c r="D53" i="26"/>
  <c r="E53" i="26"/>
  <c r="F53" i="26"/>
  <c r="G53" i="26"/>
  <c r="H53" i="26"/>
  <c r="I53" i="26"/>
  <c r="J53" i="26"/>
  <c r="K53" i="26"/>
  <c r="M53" i="26"/>
  <c r="N53" i="26"/>
  <c r="O53" i="26"/>
  <c r="P53" i="26"/>
  <c r="Q53" i="26"/>
  <c r="R53" i="26"/>
  <c r="S53" i="26"/>
  <c r="T53" i="26"/>
  <c r="U53" i="26"/>
  <c r="B54" i="26"/>
  <c r="L54" i="26"/>
  <c r="C54" i="26"/>
  <c r="D54" i="26"/>
  <c r="E54" i="26"/>
  <c r="F54" i="26"/>
  <c r="G54" i="26"/>
  <c r="H54" i="26"/>
  <c r="I54" i="26"/>
  <c r="J54" i="26"/>
  <c r="K54" i="26"/>
  <c r="M54" i="26"/>
  <c r="N54" i="26"/>
  <c r="O54" i="26"/>
  <c r="P54" i="26"/>
  <c r="Q54" i="26"/>
  <c r="R54" i="26"/>
  <c r="S54" i="26"/>
  <c r="T54" i="26"/>
  <c r="U54" i="26"/>
  <c r="B55" i="26"/>
  <c r="L55" i="26"/>
  <c r="C55" i="26"/>
  <c r="D55" i="26"/>
  <c r="E55" i="26"/>
  <c r="F55" i="26"/>
  <c r="G55" i="26"/>
  <c r="H55" i="26"/>
  <c r="I55" i="26"/>
  <c r="J55" i="26"/>
  <c r="K55" i="26"/>
  <c r="M55" i="26"/>
  <c r="N55" i="26"/>
  <c r="O55" i="26"/>
  <c r="P55" i="26"/>
  <c r="Q55" i="26"/>
  <c r="R55" i="26"/>
  <c r="S55" i="26"/>
  <c r="T55" i="26"/>
  <c r="U55" i="26"/>
  <c r="B56" i="26"/>
  <c r="L56" i="26"/>
  <c r="C56" i="26"/>
  <c r="D56" i="26"/>
  <c r="E56" i="26"/>
  <c r="F56" i="26"/>
  <c r="G56" i="26"/>
  <c r="H56" i="26"/>
  <c r="I56" i="26"/>
  <c r="J56" i="26"/>
  <c r="K56" i="26"/>
  <c r="M56" i="26"/>
  <c r="N56" i="26"/>
  <c r="O56" i="26"/>
  <c r="P56" i="26"/>
  <c r="Q56" i="26"/>
  <c r="R56" i="26"/>
  <c r="S56" i="26"/>
  <c r="T56" i="26"/>
  <c r="U56" i="26"/>
  <c r="B57" i="26"/>
  <c r="L57" i="26"/>
  <c r="C57" i="26"/>
  <c r="D57" i="26"/>
  <c r="E57" i="26"/>
  <c r="F57" i="26"/>
  <c r="G57" i="26"/>
  <c r="H57" i="26"/>
  <c r="I57" i="26"/>
  <c r="J57" i="26"/>
  <c r="K57" i="26"/>
  <c r="M57" i="26"/>
  <c r="N57" i="26"/>
  <c r="O57" i="26"/>
  <c r="P57" i="26"/>
  <c r="Q57" i="26"/>
  <c r="R57" i="26"/>
  <c r="S57" i="26"/>
  <c r="T57" i="26"/>
  <c r="U57" i="26"/>
  <c r="B58" i="26"/>
  <c r="L58" i="26"/>
  <c r="C58" i="26"/>
  <c r="D58" i="26"/>
  <c r="E58" i="26"/>
  <c r="F58" i="26"/>
  <c r="G58" i="26"/>
  <c r="H58" i="26"/>
  <c r="I58" i="26"/>
  <c r="J58" i="26"/>
  <c r="K58" i="26"/>
  <c r="M58" i="26"/>
  <c r="N58" i="26"/>
  <c r="O58" i="26"/>
  <c r="P58" i="26"/>
  <c r="Q58" i="26"/>
  <c r="R58" i="26"/>
  <c r="S58" i="26"/>
  <c r="T58" i="26"/>
  <c r="U58" i="26"/>
  <c r="B59" i="26"/>
  <c r="L59" i="26"/>
  <c r="C59" i="26"/>
  <c r="D59" i="26"/>
  <c r="E59" i="26"/>
  <c r="F59" i="26"/>
  <c r="G59" i="26"/>
  <c r="H59" i="26"/>
  <c r="I59" i="26"/>
  <c r="J59" i="26"/>
  <c r="K59" i="26"/>
  <c r="M59" i="26"/>
  <c r="N59" i="26"/>
  <c r="O59" i="26"/>
  <c r="P59" i="26"/>
  <c r="Q59" i="26"/>
  <c r="R59" i="26"/>
  <c r="S59" i="26"/>
  <c r="T59" i="26"/>
  <c r="U59" i="26"/>
  <c r="B60" i="26"/>
  <c r="L60" i="26"/>
  <c r="C60" i="26"/>
  <c r="D60" i="26"/>
  <c r="E60" i="26"/>
  <c r="F60" i="26"/>
  <c r="G60" i="26"/>
  <c r="H60" i="26"/>
  <c r="I60" i="26"/>
  <c r="J60" i="26"/>
  <c r="K60" i="26"/>
  <c r="M60" i="26"/>
  <c r="N60" i="26"/>
  <c r="O60" i="26"/>
  <c r="P60" i="26"/>
  <c r="Q60" i="26"/>
  <c r="R60" i="26"/>
  <c r="S60" i="26"/>
  <c r="T60" i="26"/>
  <c r="U60" i="26"/>
  <c r="B61" i="26"/>
  <c r="L61" i="26"/>
  <c r="C61" i="26"/>
  <c r="D61" i="26"/>
  <c r="E61" i="26"/>
  <c r="F61" i="26"/>
  <c r="G61" i="26"/>
  <c r="H61" i="26"/>
  <c r="I61" i="26"/>
  <c r="J61" i="26"/>
  <c r="K61" i="26"/>
  <c r="M61" i="26"/>
  <c r="N61" i="26"/>
  <c r="O61" i="26"/>
  <c r="P61" i="26"/>
  <c r="Q61" i="26"/>
  <c r="R61" i="26"/>
  <c r="S61" i="26"/>
  <c r="T61" i="26"/>
  <c r="U61" i="26"/>
  <c r="B62" i="26"/>
  <c r="L62" i="26"/>
  <c r="C62" i="26"/>
  <c r="D62" i="26"/>
  <c r="E62" i="26"/>
  <c r="F62" i="26"/>
  <c r="G62" i="26"/>
  <c r="H62" i="26"/>
  <c r="I62" i="26"/>
  <c r="J62" i="26"/>
  <c r="K62" i="26"/>
  <c r="M62" i="26"/>
  <c r="N62" i="26"/>
  <c r="O62" i="26"/>
  <c r="P62" i="26"/>
  <c r="Q62" i="26"/>
  <c r="R62" i="26"/>
  <c r="S62" i="26"/>
  <c r="T62" i="26"/>
  <c r="U62" i="26"/>
  <c r="B63" i="26"/>
  <c r="L63" i="26"/>
  <c r="C63" i="26"/>
  <c r="D63" i="26"/>
  <c r="E63" i="26"/>
  <c r="F63" i="26"/>
  <c r="G63" i="26"/>
  <c r="H63" i="26"/>
  <c r="I63" i="26"/>
  <c r="J63" i="26"/>
  <c r="K63" i="26"/>
  <c r="M63" i="26"/>
  <c r="N63" i="26"/>
  <c r="O63" i="26"/>
  <c r="P63" i="26"/>
  <c r="Q63" i="26"/>
  <c r="R63" i="26"/>
  <c r="S63" i="26"/>
  <c r="T63" i="26"/>
  <c r="U63" i="26"/>
  <c r="B64" i="26"/>
  <c r="L64" i="26"/>
  <c r="C64" i="26"/>
  <c r="D64" i="26"/>
  <c r="E64" i="26"/>
  <c r="F64" i="26"/>
  <c r="G64" i="26"/>
  <c r="H64" i="26"/>
  <c r="I64" i="26"/>
  <c r="J64" i="26"/>
  <c r="K64" i="26"/>
  <c r="M64" i="26"/>
  <c r="N64" i="26"/>
  <c r="O64" i="26"/>
  <c r="P64" i="26"/>
  <c r="Q64" i="26"/>
  <c r="R64" i="26"/>
  <c r="S64" i="26"/>
  <c r="T64" i="26"/>
  <c r="U64" i="26"/>
  <c r="B65" i="26"/>
  <c r="L65" i="26"/>
  <c r="C65" i="26"/>
  <c r="D65" i="26"/>
  <c r="E65" i="26"/>
  <c r="F65" i="26"/>
  <c r="G65" i="26"/>
  <c r="H65" i="26"/>
  <c r="I65" i="26"/>
  <c r="J65" i="26"/>
  <c r="K65" i="26"/>
  <c r="M65" i="26"/>
  <c r="N65" i="26"/>
  <c r="O65" i="26"/>
  <c r="P65" i="26"/>
  <c r="Q65" i="26"/>
  <c r="R65" i="26"/>
  <c r="S65" i="26"/>
  <c r="T65" i="26"/>
  <c r="U65" i="26"/>
  <c r="B66" i="26"/>
  <c r="L66" i="26"/>
  <c r="C66" i="26"/>
  <c r="D66" i="26"/>
  <c r="E66" i="26"/>
  <c r="F66" i="26"/>
  <c r="G66" i="26"/>
  <c r="H66" i="26"/>
  <c r="I66" i="26"/>
  <c r="J66" i="26"/>
  <c r="K66" i="26"/>
  <c r="M66" i="26"/>
  <c r="N66" i="26"/>
  <c r="O66" i="26"/>
  <c r="P66" i="26"/>
  <c r="Q66" i="26"/>
  <c r="R66" i="26"/>
  <c r="S66" i="26"/>
  <c r="T66" i="26"/>
  <c r="U66" i="26"/>
  <c r="B67" i="26"/>
  <c r="L67" i="26"/>
  <c r="C67" i="26"/>
  <c r="D67" i="26"/>
  <c r="E67" i="26"/>
  <c r="F67" i="26"/>
  <c r="G67" i="26"/>
  <c r="H67" i="26"/>
  <c r="I67" i="26"/>
  <c r="J67" i="26"/>
  <c r="K67" i="26"/>
  <c r="M67" i="26"/>
  <c r="N67" i="26"/>
  <c r="O67" i="26"/>
  <c r="P67" i="26"/>
  <c r="Q67" i="26"/>
  <c r="R67" i="26"/>
  <c r="S67" i="26"/>
  <c r="T67" i="26"/>
  <c r="U67" i="26"/>
  <c r="B68" i="26"/>
  <c r="L68" i="26"/>
  <c r="C68" i="26"/>
  <c r="D68" i="26"/>
  <c r="E68" i="26"/>
  <c r="F68" i="26"/>
  <c r="G68" i="26"/>
  <c r="H68" i="26"/>
  <c r="I68" i="26"/>
  <c r="J68" i="26"/>
  <c r="K68" i="26"/>
  <c r="M68" i="26"/>
  <c r="N68" i="26"/>
  <c r="O68" i="26"/>
  <c r="P68" i="26"/>
  <c r="Q68" i="26"/>
  <c r="R68" i="26"/>
  <c r="S68" i="26"/>
  <c r="T68" i="26"/>
  <c r="U68" i="26"/>
  <c r="B69" i="26"/>
  <c r="L69" i="26"/>
  <c r="C69" i="26"/>
  <c r="D69" i="26"/>
  <c r="E69" i="26"/>
  <c r="F69" i="26"/>
  <c r="G69" i="26"/>
  <c r="H69" i="26"/>
  <c r="I69" i="26"/>
  <c r="J69" i="26"/>
  <c r="K69" i="26"/>
  <c r="M69" i="26"/>
  <c r="N69" i="26"/>
  <c r="O69" i="26"/>
  <c r="P69" i="26"/>
  <c r="Q69" i="26"/>
  <c r="R69" i="26"/>
  <c r="S69" i="26"/>
  <c r="T69" i="26"/>
  <c r="U69" i="26"/>
  <c r="B70" i="26"/>
  <c r="L70" i="26"/>
  <c r="C70" i="26"/>
  <c r="D70" i="26"/>
  <c r="E70" i="26"/>
  <c r="F70" i="26"/>
  <c r="G70" i="26"/>
  <c r="H70" i="26"/>
  <c r="I70" i="26"/>
  <c r="J70" i="26"/>
  <c r="K70" i="26"/>
  <c r="M70" i="26"/>
  <c r="N70" i="26"/>
  <c r="O70" i="26"/>
  <c r="P70" i="26"/>
  <c r="Q70" i="26"/>
  <c r="R70" i="26"/>
  <c r="S70" i="26"/>
  <c r="T70" i="26"/>
  <c r="U70" i="26"/>
  <c r="B71" i="26"/>
  <c r="L71" i="26"/>
  <c r="C71" i="26"/>
  <c r="D71" i="26"/>
  <c r="E71" i="26"/>
  <c r="F71" i="26"/>
  <c r="G71" i="26"/>
  <c r="H71" i="26"/>
  <c r="I71" i="26"/>
  <c r="J71" i="26"/>
  <c r="K71" i="26"/>
  <c r="M71" i="26"/>
  <c r="N71" i="26"/>
  <c r="O71" i="26"/>
  <c r="P71" i="26"/>
  <c r="Q71" i="26"/>
  <c r="R71" i="26"/>
  <c r="S71" i="26"/>
  <c r="T71" i="26"/>
  <c r="U71" i="26"/>
  <c r="B72" i="26"/>
  <c r="L72" i="26"/>
  <c r="C72" i="26"/>
  <c r="D72" i="26"/>
  <c r="E72" i="26"/>
  <c r="F72" i="26"/>
  <c r="G72" i="26"/>
  <c r="H72" i="26"/>
  <c r="I72" i="26"/>
  <c r="J72" i="26"/>
  <c r="K72" i="26"/>
  <c r="M72" i="26"/>
  <c r="N72" i="26"/>
  <c r="O72" i="26"/>
  <c r="P72" i="26"/>
  <c r="Q72" i="26"/>
  <c r="R72" i="26"/>
  <c r="S72" i="26"/>
  <c r="T72" i="26"/>
  <c r="U72" i="26"/>
  <c r="B73" i="26"/>
  <c r="L73" i="26"/>
  <c r="C73" i="26"/>
  <c r="D73" i="26"/>
  <c r="E73" i="26"/>
  <c r="F73" i="26"/>
  <c r="G73" i="26"/>
  <c r="H73" i="26"/>
  <c r="I73" i="26"/>
  <c r="J73" i="26"/>
  <c r="K73" i="26"/>
  <c r="M73" i="26"/>
  <c r="N73" i="26"/>
  <c r="O73" i="26"/>
  <c r="P73" i="26"/>
  <c r="Q73" i="26"/>
  <c r="R73" i="26"/>
  <c r="S73" i="26"/>
  <c r="T73" i="26"/>
  <c r="U73" i="26"/>
  <c r="B74" i="26"/>
  <c r="L74" i="26"/>
  <c r="C74" i="26"/>
  <c r="D74" i="26"/>
  <c r="E74" i="26"/>
  <c r="F74" i="26"/>
  <c r="G74" i="26"/>
  <c r="H74" i="26"/>
  <c r="I74" i="26"/>
  <c r="J74" i="26"/>
  <c r="K74" i="26"/>
  <c r="M74" i="26"/>
  <c r="N74" i="26"/>
  <c r="O74" i="26"/>
  <c r="P74" i="26"/>
  <c r="Q74" i="26"/>
  <c r="R74" i="26"/>
  <c r="S74" i="26"/>
  <c r="T74" i="26"/>
  <c r="U74" i="26"/>
  <c r="B75" i="26"/>
  <c r="L75" i="26"/>
  <c r="C75" i="26"/>
  <c r="D75" i="26"/>
  <c r="E75" i="26"/>
  <c r="F75" i="26"/>
  <c r="G75" i="26"/>
  <c r="H75" i="26"/>
  <c r="I75" i="26"/>
  <c r="J75" i="26"/>
  <c r="K75" i="26"/>
  <c r="M75" i="26"/>
  <c r="N75" i="26"/>
  <c r="O75" i="26"/>
  <c r="P75" i="26"/>
  <c r="Q75" i="26"/>
  <c r="R75" i="26"/>
  <c r="S75" i="26"/>
  <c r="T75" i="26"/>
  <c r="U75" i="26"/>
  <c r="B76" i="26"/>
  <c r="L76" i="26"/>
  <c r="C76" i="26"/>
  <c r="D76" i="26"/>
  <c r="E76" i="26"/>
  <c r="F76" i="26"/>
  <c r="G76" i="26"/>
  <c r="H76" i="26"/>
  <c r="I76" i="26"/>
  <c r="J76" i="26"/>
  <c r="K76" i="26"/>
  <c r="M76" i="26"/>
  <c r="N76" i="26"/>
  <c r="O76" i="26"/>
  <c r="P76" i="26"/>
  <c r="Q76" i="26"/>
  <c r="R76" i="26"/>
  <c r="S76" i="26"/>
  <c r="T76" i="26"/>
  <c r="U76" i="26"/>
  <c r="B77" i="26"/>
  <c r="L77" i="26"/>
  <c r="C77" i="26"/>
  <c r="D77" i="26"/>
  <c r="E77" i="26"/>
  <c r="F77" i="26"/>
  <c r="G77" i="26"/>
  <c r="H77" i="26"/>
  <c r="I77" i="26"/>
  <c r="J77" i="26"/>
  <c r="K77" i="26"/>
  <c r="M77" i="26"/>
  <c r="N77" i="26"/>
  <c r="O77" i="26"/>
  <c r="P77" i="26"/>
  <c r="Q77" i="26"/>
  <c r="R77" i="26"/>
  <c r="S77" i="26"/>
  <c r="T77" i="26"/>
  <c r="U77" i="26"/>
  <c r="B78" i="26"/>
  <c r="L78" i="26"/>
  <c r="C78" i="26"/>
  <c r="D78" i="26"/>
  <c r="E78" i="26"/>
  <c r="F78" i="26"/>
  <c r="G78" i="26"/>
  <c r="H78" i="26"/>
  <c r="I78" i="26"/>
  <c r="J78" i="26"/>
  <c r="K78" i="26"/>
  <c r="M78" i="26"/>
  <c r="N78" i="26"/>
  <c r="O78" i="26"/>
  <c r="P78" i="26"/>
  <c r="Q78" i="26"/>
  <c r="R78" i="26"/>
  <c r="S78" i="26"/>
  <c r="T78" i="26"/>
  <c r="U78" i="26"/>
  <c r="B79" i="26"/>
  <c r="L79" i="26"/>
  <c r="C79" i="26"/>
  <c r="D79" i="26"/>
  <c r="E79" i="26"/>
  <c r="F79" i="26"/>
  <c r="G79" i="26"/>
  <c r="H79" i="26"/>
  <c r="I79" i="26"/>
  <c r="J79" i="26"/>
  <c r="K79" i="26"/>
  <c r="M79" i="26"/>
  <c r="N79" i="26"/>
  <c r="O79" i="26"/>
  <c r="P79" i="26"/>
  <c r="Q79" i="26"/>
  <c r="R79" i="26"/>
  <c r="S79" i="26"/>
  <c r="T79" i="26"/>
  <c r="U79" i="26"/>
  <c r="B80" i="26"/>
  <c r="L80" i="26"/>
  <c r="C80" i="26"/>
  <c r="D80" i="26"/>
  <c r="E80" i="26"/>
  <c r="F80" i="26"/>
  <c r="G80" i="26"/>
  <c r="H80" i="26"/>
  <c r="I80" i="26"/>
  <c r="J80" i="26"/>
  <c r="K80" i="26"/>
  <c r="M80" i="26"/>
  <c r="N80" i="26"/>
  <c r="O80" i="26"/>
  <c r="P80" i="26"/>
  <c r="Q80" i="26"/>
  <c r="R80" i="26"/>
  <c r="S80" i="26"/>
  <c r="T80" i="26"/>
  <c r="U80" i="26"/>
  <c r="B81" i="26"/>
  <c r="L81" i="26"/>
  <c r="C81" i="26"/>
  <c r="D81" i="26"/>
  <c r="E81" i="26"/>
  <c r="F81" i="26"/>
  <c r="G81" i="26"/>
  <c r="H81" i="26"/>
  <c r="I81" i="26"/>
  <c r="J81" i="26"/>
  <c r="K81" i="26"/>
  <c r="M81" i="26"/>
  <c r="N81" i="26"/>
  <c r="O81" i="26"/>
  <c r="P81" i="26"/>
  <c r="Q81" i="26"/>
  <c r="R81" i="26"/>
  <c r="S81" i="26"/>
  <c r="T81" i="26"/>
  <c r="U81" i="26"/>
  <c r="B82" i="26"/>
  <c r="L82" i="26"/>
  <c r="C82" i="26"/>
  <c r="D82" i="26"/>
  <c r="E82" i="26"/>
  <c r="F82" i="26"/>
  <c r="G82" i="26"/>
  <c r="H82" i="26"/>
  <c r="I82" i="26"/>
  <c r="J82" i="26"/>
  <c r="K82" i="26"/>
  <c r="M82" i="26"/>
  <c r="N82" i="26"/>
  <c r="O82" i="26"/>
  <c r="P82" i="26"/>
  <c r="Q82" i="26"/>
  <c r="R82" i="26"/>
  <c r="S82" i="26"/>
  <c r="T82" i="26"/>
  <c r="U82" i="26"/>
  <c r="B83" i="26"/>
  <c r="L83" i="26"/>
  <c r="C83" i="26"/>
  <c r="D83" i="26"/>
  <c r="E83" i="26"/>
  <c r="F83" i="26"/>
  <c r="G83" i="26"/>
  <c r="H83" i="26"/>
  <c r="I83" i="26"/>
  <c r="J83" i="26"/>
  <c r="K83" i="26"/>
  <c r="M83" i="26"/>
  <c r="N83" i="26"/>
  <c r="O83" i="26"/>
  <c r="P83" i="26"/>
  <c r="Q83" i="26"/>
  <c r="R83" i="26"/>
  <c r="S83" i="26"/>
  <c r="T83" i="26"/>
  <c r="U83" i="26"/>
  <c r="B84" i="26"/>
  <c r="L84" i="26"/>
  <c r="C84" i="26"/>
  <c r="D84" i="26"/>
  <c r="E84" i="26"/>
  <c r="F84" i="26"/>
  <c r="G84" i="26"/>
  <c r="H84" i="26"/>
  <c r="I84" i="26"/>
  <c r="J84" i="26"/>
  <c r="K84" i="26"/>
  <c r="M84" i="26"/>
  <c r="N84" i="26"/>
  <c r="O84" i="26"/>
  <c r="P84" i="26"/>
  <c r="Q84" i="26"/>
  <c r="R84" i="26"/>
  <c r="S84" i="26"/>
  <c r="T84" i="26"/>
  <c r="U84" i="26"/>
  <c r="B85" i="26"/>
  <c r="L85" i="26"/>
  <c r="C85" i="26"/>
  <c r="D85" i="26"/>
  <c r="E85" i="26"/>
  <c r="F85" i="26"/>
  <c r="G85" i="26"/>
  <c r="H85" i="26"/>
  <c r="I85" i="26"/>
  <c r="J85" i="26"/>
  <c r="K85" i="26"/>
  <c r="M85" i="26"/>
  <c r="N85" i="26"/>
  <c r="O85" i="26"/>
  <c r="P85" i="26"/>
  <c r="Q85" i="26"/>
  <c r="R85" i="26"/>
  <c r="S85" i="26"/>
  <c r="T85" i="26"/>
  <c r="U85" i="26"/>
  <c r="B86" i="26"/>
  <c r="L86" i="26"/>
  <c r="C86" i="26"/>
  <c r="D86" i="26"/>
  <c r="E86" i="26"/>
  <c r="F86" i="26"/>
  <c r="G86" i="26"/>
  <c r="H86" i="26"/>
  <c r="I86" i="26"/>
  <c r="J86" i="26"/>
  <c r="K86" i="26"/>
  <c r="M86" i="26"/>
  <c r="N86" i="26"/>
  <c r="O86" i="26"/>
  <c r="P86" i="26"/>
  <c r="Q86" i="26"/>
  <c r="R86" i="26"/>
  <c r="S86" i="26"/>
  <c r="T86" i="26"/>
  <c r="U86" i="26"/>
  <c r="B87" i="26"/>
  <c r="L87" i="26"/>
  <c r="C87" i="26"/>
  <c r="D87" i="26"/>
  <c r="E87" i="26"/>
  <c r="F87" i="26"/>
  <c r="G87" i="26"/>
  <c r="H87" i="26"/>
  <c r="I87" i="26"/>
  <c r="J87" i="26"/>
  <c r="K87" i="26"/>
  <c r="M87" i="26"/>
  <c r="N87" i="26"/>
  <c r="O87" i="26"/>
  <c r="P87" i="26"/>
  <c r="Q87" i="26"/>
  <c r="R87" i="26"/>
  <c r="S87" i="26"/>
  <c r="T87" i="26"/>
  <c r="U87" i="26"/>
  <c r="B88" i="26"/>
  <c r="L88" i="26"/>
  <c r="C88" i="26"/>
  <c r="D88" i="26"/>
  <c r="E88" i="26"/>
  <c r="F88" i="26"/>
  <c r="G88" i="26"/>
  <c r="H88" i="26"/>
  <c r="I88" i="26"/>
  <c r="J88" i="26"/>
  <c r="K88" i="26"/>
  <c r="M88" i="26"/>
  <c r="N88" i="26"/>
  <c r="O88" i="26"/>
  <c r="P88" i="26"/>
  <c r="Q88" i="26"/>
  <c r="R88" i="26"/>
  <c r="S88" i="26"/>
  <c r="T88" i="26"/>
  <c r="U88" i="26"/>
  <c r="B89" i="26"/>
  <c r="L89" i="26"/>
  <c r="C89" i="26"/>
  <c r="D89" i="26"/>
  <c r="E89" i="26"/>
  <c r="F89" i="26"/>
  <c r="G89" i="26"/>
  <c r="H89" i="26"/>
  <c r="I89" i="26"/>
  <c r="J89" i="26"/>
  <c r="K89" i="26"/>
  <c r="M89" i="26"/>
  <c r="N89" i="26"/>
  <c r="O89" i="26"/>
  <c r="P89" i="26"/>
  <c r="Q89" i="26"/>
  <c r="R89" i="26"/>
  <c r="S89" i="26"/>
  <c r="T89" i="26"/>
  <c r="U89" i="26"/>
  <c r="B90" i="26"/>
  <c r="L90" i="26"/>
  <c r="C90" i="26"/>
  <c r="D90" i="26"/>
  <c r="E90" i="26"/>
  <c r="F90" i="26"/>
  <c r="G90" i="26"/>
  <c r="H90" i="26"/>
  <c r="I90" i="26"/>
  <c r="J90" i="26"/>
  <c r="K90" i="26"/>
  <c r="M90" i="26"/>
  <c r="N90" i="26"/>
  <c r="O90" i="26"/>
  <c r="P90" i="26"/>
  <c r="Q90" i="26"/>
  <c r="R90" i="26"/>
  <c r="S90" i="26"/>
  <c r="T90" i="26"/>
  <c r="U90" i="26"/>
  <c r="B91" i="26"/>
  <c r="L91" i="26"/>
  <c r="C91" i="26"/>
  <c r="D91" i="26"/>
  <c r="E91" i="26"/>
  <c r="F91" i="26"/>
  <c r="G91" i="26"/>
  <c r="H91" i="26"/>
  <c r="I91" i="26"/>
  <c r="J91" i="26"/>
  <c r="K91" i="26"/>
  <c r="M91" i="26"/>
  <c r="N91" i="26"/>
  <c r="O91" i="26"/>
  <c r="P91" i="26"/>
  <c r="Q91" i="26"/>
  <c r="R91" i="26"/>
  <c r="S91" i="26"/>
  <c r="T91" i="26"/>
  <c r="U91" i="26"/>
  <c r="B92" i="26"/>
  <c r="L92" i="26"/>
  <c r="C92" i="26"/>
  <c r="D92" i="26"/>
  <c r="E92" i="26"/>
  <c r="F92" i="26"/>
  <c r="G92" i="26"/>
  <c r="H92" i="26"/>
  <c r="I92" i="26"/>
  <c r="J92" i="26"/>
  <c r="K92" i="26"/>
  <c r="M92" i="26"/>
  <c r="N92" i="26"/>
  <c r="O92" i="26"/>
  <c r="P92" i="26"/>
  <c r="Q92" i="26"/>
  <c r="R92" i="26"/>
  <c r="S92" i="26"/>
  <c r="T92" i="26"/>
  <c r="U92" i="26"/>
  <c r="B93" i="26"/>
  <c r="L93" i="26"/>
  <c r="C93" i="26"/>
  <c r="D93" i="26"/>
  <c r="E93" i="26"/>
  <c r="F93" i="26"/>
  <c r="G93" i="26"/>
  <c r="H93" i="26"/>
  <c r="I93" i="26"/>
  <c r="J93" i="26"/>
  <c r="K93" i="26"/>
  <c r="M93" i="26"/>
  <c r="N93" i="26"/>
  <c r="O93" i="26"/>
  <c r="P93" i="26"/>
  <c r="Q93" i="26"/>
  <c r="R93" i="26"/>
  <c r="S93" i="26"/>
  <c r="T93" i="26"/>
  <c r="U93" i="26"/>
  <c r="B94" i="26"/>
  <c r="L94" i="26"/>
  <c r="C94" i="26"/>
  <c r="D94" i="26"/>
  <c r="E94" i="26"/>
  <c r="F94" i="26"/>
  <c r="G94" i="26"/>
  <c r="H94" i="26"/>
  <c r="I94" i="26"/>
  <c r="J94" i="26"/>
  <c r="K94" i="26"/>
  <c r="M94" i="26"/>
  <c r="N94" i="26"/>
  <c r="O94" i="26"/>
  <c r="P94" i="26"/>
  <c r="Q94" i="26"/>
  <c r="R94" i="26"/>
  <c r="S94" i="26"/>
  <c r="T94" i="26"/>
  <c r="U94" i="26"/>
  <c r="B95" i="26"/>
  <c r="L95" i="26"/>
  <c r="C95" i="26"/>
  <c r="D95" i="26"/>
  <c r="E95" i="26"/>
  <c r="F95" i="26"/>
  <c r="G95" i="26"/>
  <c r="H95" i="26"/>
  <c r="I95" i="26"/>
  <c r="J95" i="26"/>
  <c r="K95" i="26"/>
  <c r="M95" i="26"/>
  <c r="N95" i="26"/>
  <c r="O95" i="26"/>
  <c r="P95" i="26"/>
  <c r="Q95" i="26"/>
  <c r="R95" i="26"/>
  <c r="S95" i="26"/>
  <c r="T95" i="26"/>
  <c r="U95" i="26"/>
  <c r="B96" i="26"/>
  <c r="L96" i="26"/>
  <c r="C96" i="26"/>
  <c r="D96" i="26"/>
  <c r="E96" i="26"/>
  <c r="F96" i="26"/>
  <c r="G96" i="26"/>
  <c r="H96" i="26"/>
  <c r="I96" i="26"/>
  <c r="J96" i="26"/>
  <c r="K96" i="26"/>
  <c r="M96" i="26"/>
  <c r="N96" i="26"/>
  <c r="O96" i="26"/>
  <c r="P96" i="26"/>
  <c r="Q96" i="26"/>
  <c r="R96" i="26"/>
  <c r="S96" i="26"/>
  <c r="T96" i="26"/>
  <c r="U96" i="26"/>
  <c r="B97" i="26"/>
  <c r="L97" i="26"/>
  <c r="C97" i="26"/>
  <c r="D97" i="26"/>
  <c r="E97" i="26"/>
  <c r="F97" i="26"/>
  <c r="G97" i="26"/>
  <c r="H97" i="26"/>
  <c r="I97" i="26"/>
  <c r="J97" i="26"/>
  <c r="K97" i="26"/>
  <c r="M97" i="26"/>
  <c r="N97" i="26"/>
  <c r="O97" i="26"/>
  <c r="P97" i="26"/>
  <c r="Q97" i="26"/>
  <c r="R97" i="26"/>
  <c r="S97" i="26"/>
  <c r="T97" i="26"/>
  <c r="U97" i="26"/>
  <c r="B98" i="26"/>
  <c r="L98" i="26"/>
  <c r="C98" i="26"/>
  <c r="D98" i="26"/>
  <c r="E98" i="26"/>
  <c r="F98" i="26"/>
  <c r="G98" i="26"/>
  <c r="H98" i="26"/>
  <c r="I98" i="26"/>
  <c r="J98" i="26"/>
  <c r="K98" i="26"/>
  <c r="M98" i="26"/>
  <c r="N98" i="26"/>
  <c r="O98" i="26"/>
  <c r="P98" i="26"/>
  <c r="Q98" i="26"/>
  <c r="R98" i="26"/>
  <c r="S98" i="26"/>
  <c r="T98" i="26"/>
  <c r="U98" i="26"/>
  <c r="B99" i="26"/>
  <c r="L99" i="26"/>
  <c r="C99" i="26"/>
  <c r="D99" i="26"/>
  <c r="E99" i="26"/>
  <c r="F99" i="26"/>
  <c r="G99" i="26"/>
  <c r="H99" i="26"/>
  <c r="I99" i="26"/>
  <c r="J99" i="26"/>
  <c r="K99" i="26"/>
  <c r="M99" i="26"/>
  <c r="N99" i="26"/>
  <c r="O99" i="26"/>
  <c r="P99" i="26"/>
  <c r="Q99" i="26"/>
  <c r="R99" i="26"/>
  <c r="S99" i="26"/>
  <c r="T99" i="26"/>
  <c r="U99" i="26"/>
  <c r="B100" i="26"/>
  <c r="L100" i="26"/>
  <c r="C100" i="26"/>
  <c r="D100" i="26"/>
  <c r="E100" i="26"/>
  <c r="F100" i="26"/>
  <c r="G100" i="26"/>
  <c r="H100" i="26"/>
  <c r="I100" i="26"/>
  <c r="J100" i="26"/>
  <c r="K100" i="26"/>
  <c r="M100" i="26"/>
  <c r="N100" i="26"/>
  <c r="O100" i="26"/>
  <c r="P100" i="26"/>
  <c r="Q100" i="26"/>
  <c r="R100" i="26"/>
  <c r="S100" i="26"/>
  <c r="T100" i="26"/>
  <c r="U100" i="26"/>
  <c r="B101" i="26"/>
  <c r="L101" i="26"/>
  <c r="C101" i="26"/>
  <c r="D101" i="26"/>
  <c r="E101" i="26"/>
  <c r="F101" i="26"/>
  <c r="G101" i="26"/>
  <c r="H101" i="26"/>
  <c r="I101" i="26"/>
  <c r="J101" i="26"/>
  <c r="K101" i="26"/>
  <c r="M101" i="26"/>
  <c r="N101" i="26"/>
  <c r="O101" i="26"/>
  <c r="P101" i="26"/>
  <c r="Q101" i="26"/>
  <c r="R101" i="26"/>
  <c r="S101" i="26"/>
  <c r="T101" i="26"/>
  <c r="U101" i="26"/>
  <c r="B102" i="26"/>
  <c r="L102" i="26"/>
  <c r="C102" i="26"/>
  <c r="D102" i="26"/>
  <c r="E102" i="26"/>
  <c r="F102" i="26"/>
  <c r="G102" i="26"/>
  <c r="H102" i="26"/>
  <c r="I102" i="26"/>
  <c r="J102" i="26"/>
  <c r="K102" i="26"/>
  <c r="M102" i="26"/>
  <c r="N102" i="26"/>
  <c r="O102" i="26"/>
  <c r="P102" i="26"/>
  <c r="Q102" i="26"/>
  <c r="R102" i="26"/>
  <c r="S102" i="26"/>
  <c r="T102" i="26"/>
  <c r="U102" i="26"/>
  <c r="B103" i="26"/>
  <c r="L103" i="26"/>
  <c r="C103" i="26"/>
  <c r="D103" i="26"/>
  <c r="E103" i="26"/>
  <c r="F103" i="26"/>
  <c r="G103" i="26"/>
  <c r="H103" i="26"/>
  <c r="I103" i="26"/>
  <c r="J103" i="26"/>
  <c r="K103" i="26"/>
  <c r="M103" i="26"/>
  <c r="N103" i="26"/>
  <c r="O103" i="26"/>
  <c r="P103" i="26"/>
  <c r="Q103" i="26"/>
  <c r="R103" i="26"/>
  <c r="S103" i="26"/>
  <c r="T103" i="26"/>
  <c r="U103" i="26"/>
  <c r="B104" i="26"/>
  <c r="L104" i="26"/>
  <c r="C104" i="26"/>
  <c r="D104" i="26"/>
  <c r="E104" i="26"/>
  <c r="F104" i="26"/>
  <c r="G104" i="26"/>
  <c r="H104" i="26"/>
  <c r="I104" i="26"/>
  <c r="J104" i="26"/>
  <c r="K104" i="26"/>
  <c r="M104" i="26"/>
  <c r="N104" i="26"/>
  <c r="O104" i="26"/>
  <c r="P104" i="26"/>
  <c r="Q104" i="26"/>
  <c r="R104" i="26"/>
  <c r="S104" i="26"/>
  <c r="T104" i="26"/>
  <c r="U104" i="26"/>
  <c r="B105" i="26"/>
  <c r="L105" i="26"/>
  <c r="C105" i="26"/>
  <c r="D105" i="26"/>
  <c r="E105" i="26"/>
  <c r="F105" i="26"/>
  <c r="G105" i="26"/>
  <c r="H105" i="26"/>
  <c r="I105" i="26"/>
  <c r="J105" i="26"/>
  <c r="K105" i="26"/>
  <c r="M105" i="26"/>
  <c r="N105" i="26"/>
  <c r="O105" i="26"/>
  <c r="P105" i="26"/>
  <c r="Q105" i="26"/>
  <c r="R105" i="26"/>
  <c r="S105" i="26"/>
  <c r="T105" i="26"/>
  <c r="U105" i="26"/>
  <c r="B106" i="26"/>
  <c r="L106" i="26"/>
  <c r="C106" i="26"/>
  <c r="D106" i="26"/>
  <c r="E106" i="26"/>
  <c r="F106" i="26"/>
  <c r="G106" i="26"/>
  <c r="H106" i="26"/>
  <c r="I106" i="26"/>
  <c r="J106" i="26"/>
  <c r="K106" i="26"/>
  <c r="M106" i="26"/>
  <c r="N106" i="26"/>
  <c r="O106" i="26"/>
  <c r="P106" i="26"/>
  <c r="Q106" i="26"/>
  <c r="R106" i="26"/>
  <c r="S106" i="26"/>
  <c r="T106" i="26"/>
  <c r="U106" i="26"/>
  <c r="B107" i="26"/>
  <c r="L107" i="26"/>
  <c r="C107" i="26"/>
  <c r="D107" i="26"/>
  <c r="E107" i="26"/>
  <c r="F107" i="26"/>
  <c r="G107" i="26"/>
  <c r="H107" i="26"/>
  <c r="I107" i="26"/>
  <c r="J107" i="26"/>
  <c r="K107" i="26"/>
  <c r="M107" i="26"/>
  <c r="N107" i="26"/>
  <c r="O107" i="26"/>
  <c r="P107" i="26"/>
  <c r="Q107" i="26"/>
  <c r="R107" i="26"/>
  <c r="S107" i="26"/>
  <c r="T107" i="26"/>
  <c r="U107" i="26"/>
  <c r="B108" i="26"/>
  <c r="L108" i="26"/>
  <c r="C108" i="26"/>
  <c r="D108" i="26"/>
  <c r="E108" i="26"/>
  <c r="F108" i="26"/>
  <c r="G108" i="26"/>
  <c r="H108" i="26"/>
  <c r="I108" i="26"/>
  <c r="J108" i="26"/>
  <c r="K108" i="26"/>
  <c r="M108" i="26"/>
  <c r="N108" i="26"/>
  <c r="O108" i="26"/>
  <c r="P108" i="26"/>
  <c r="Q108" i="26"/>
  <c r="R108" i="26"/>
  <c r="S108" i="26"/>
  <c r="T108" i="26"/>
  <c r="U108" i="26"/>
  <c r="B109" i="26"/>
  <c r="L109" i="26"/>
  <c r="C109" i="26"/>
  <c r="D109" i="26"/>
  <c r="E109" i="26"/>
  <c r="F109" i="26"/>
  <c r="G109" i="26"/>
  <c r="H109" i="26"/>
  <c r="I109" i="26"/>
  <c r="J109" i="26"/>
  <c r="K109" i="26"/>
  <c r="M109" i="26"/>
  <c r="N109" i="26"/>
  <c r="O109" i="26"/>
  <c r="P109" i="26"/>
  <c r="Q109" i="26"/>
  <c r="R109" i="26"/>
  <c r="S109" i="26"/>
  <c r="T109" i="26"/>
  <c r="U109" i="26"/>
  <c r="B110" i="26"/>
  <c r="L110" i="26"/>
  <c r="C110" i="26"/>
  <c r="D110" i="26"/>
  <c r="E110" i="26"/>
  <c r="F110" i="26"/>
  <c r="G110" i="26"/>
  <c r="H110" i="26"/>
  <c r="I110" i="26"/>
  <c r="J110" i="26"/>
  <c r="K110" i="26"/>
  <c r="M110" i="26"/>
  <c r="N110" i="26"/>
  <c r="O110" i="26"/>
  <c r="P110" i="26"/>
  <c r="Q110" i="26"/>
  <c r="R110" i="26"/>
  <c r="S110" i="26"/>
  <c r="T110" i="26"/>
  <c r="U110" i="26"/>
  <c r="B111" i="26"/>
  <c r="L111" i="26"/>
  <c r="C111" i="26"/>
  <c r="D111" i="26"/>
  <c r="E111" i="26"/>
  <c r="F111" i="26"/>
  <c r="G111" i="26"/>
  <c r="H111" i="26"/>
  <c r="I111" i="26"/>
  <c r="J111" i="26"/>
  <c r="K111" i="26"/>
  <c r="M111" i="26"/>
  <c r="N111" i="26"/>
  <c r="O111" i="26"/>
  <c r="P111" i="26"/>
  <c r="Q111" i="26"/>
  <c r="R111" i="26"/>
  <c r="S111" i="26"/>
  <c r="T111" i="26"/>
  <c r="U111" i="26"/>
  <c r="B112" i="26"/>
  <c r="L112" i="26"/>
  <c r="C112" i="26"/>
  <c r="D112" i="26"/>
  <c r="E112" i="26"/>
  <c r="F112" i="26"/>
  <c r="G112" i="26"/>
  <c r="H112" i="26"/>
  <c r="I112" i="26"/>
  <c r="J112" i="26"/>
  <c r="K112" i="26"/>
  <c r="M112" i="26"/>
  <c r="N112" i="26"/>
  <c r="O112" i="26"/>
  <c r="P112" i="26"/>
  <c r="Q112" i="26"/>
  <c r="R112" i="26"/>
  <c r="S112" i="26"/>
  <c r="T112" i="26"/>
  <c r="U112" i="26"/>
  <c r="B113" i="26"/>
  <c r="L113" i="26"/>
  <c r="C113" i="26"/>
  <c r="D113" i="26"/>
  <c r="E113" i="26"/>
  <c r="F113" i="26"/>
  <c r="G113" i="26"/>
  <c r="H113" i="26"/>
  <c r="I113" i="26"/>
  <c r="J113" i="26"/>
  <c r="K113" i="26"/>
  <c r="M113" i="26"/>
  <c r="N113" i="26"/>
  <c r="O113" i="26"/>
  <c r="P113" i="26"/>
  <c r="Q113" i="26"/>
  <c r="R113" i="26"/>
  <c r="S113" i="26"/>
  <c r="T113" i="26"/>
  <c r="U113" i="26"/>
  <c r="B114" i="26"/>
  <c r="L114" i="26"/>
  <c r="C114" i="26"/>
  <c r="D114" i="26"/>
  <c r="E114" i="26"/>
  <c r="F114" i="26"/>
  <c r="G114" i="26"/>
  <c r="H114" i="26"/>
  <c r="I114" i="26"/>
  <c r="J114" i="26"/>
  <c r="K114" i="26"/>
  <c r="M114" i="26"/>
  <c r="N114" i="26"/>
  <c r="O114" i="26"/>
  <c r="P114" i="26"/>
  <c r="Q114" i="26"/>
  <c r="R114" i="26"/>
  <c r="S114" i="26"/>
  <c r="T114" i="26"/>
  <c r="U114" i="26"/>
  <c r="B115" i="26"/>
  <c r="L115" i="26"/>
  <c r="C115" i="26"/>
  <c r="D115" i="26"/>
  <c r="E115" i="26"/>
  <c r="F115" i="26"/>
  <c r="G115" i="26"/>
  <c r="H115" i="26"/>
  <c r="I115" i="26"/>
  <c r="J115" i="26"/>
  <c r="K115" i="26"/>
  <c r="M115" i="26"/>
  <c r="N115" i="26"/>
  <c r="O115" i="26"/>
  <c r="P115" i="26"/>
  <c r="Q115" i="26"/>
  <c r="R115" i="26"/>
  <c r="S115" i="26"/>
  <c r="T115" i="26"/>
  <c r="U115" i="26"/>
  <c r="B116" i="26"/>
  <c r="L116" i="26"/>
  <c r="C116" i="26"/>
  <c r="D116" i="26"/>
  <c r="E116" i="26"/>
  <c r="F116" i="26"/>
  <c r="G116" i="26"/>
  <c r="H116" i="26"/>
  <c r="I116" i="26"/>
  <c r="J116" i="26"/>
  <c r="K116" i="26"/>
  <c r="M116" i="26"/>
  <c r="N116" i="26"/>
  <c r="O116" i="26"/>
  <c r="P116" i="26"/>
  <c r="Q116" i="26"/>
  <c r="R116" i="26"/>
  <c r="S116" i="26"/>
  <c r="T116" i="26"/>
  <c r="U116" i="26"/>
  <c r="B117" i="26"/>
  <c r="L117" i="26"/>
  <c r="C117" i="26"/>
  <c r="D117" i="26"/>
  <c r="E117" i="26"/>
  <c r="F117" i="26"/>
  <c r="G117" i="26"/>
  <c r="H117" i="26"/>
  <c r="I117" i="26"/>
  <c r="J117" i="26"/>
  <c r="K117" i="26"/>
  <c r="M117" i="26"/>
  <c r="N117" i="26"/>
  <c r="O117" i="26"/>
  <c r="P117" i="26"/>
  <c r="Q117" i="26"/>
  <c r="R117" i="26"/>
  <c r="S117" i="26"/>
  <c r="T117" i="26"/>
  <c r="U117" i="26"/>
  <c r="B118" i="26"/>
  <c r="L118" i="26"/>
  <c r="C118" i="26"/>
  <c r="D118" i="26"/>
  <c r="E118" i="26"/>
  <c r="F118" i="26"/>
  <c r="G118" i="26"/>
  <c r="H118" i="26"/>
  <c r="I118" i="26"/>
  <c r="J118" i="26"/>
  <c r="K118" i="26"/>
  <c r="M118" i="26"/>
  <c r="N118" i="26"/>
  <c r="O118" i="26"/>
  <c r="P118" i="26"/>
  <c r="Q118" i="26"/>
  <c r="R118" i="26"/>
  <c r="S118" i="26"/>
  <c r="T118" i="26"/>
  <c r="U118" i="26"/>
  <c r="B119" i="26"/>
  <c r="L119" i="26"/>
  <c r="C119" i="26"/>
  <c r="D119" i="26"/>
  <c r="E119" i="26"/>
  <c r="F119" i="26"/>
  <c r="G119" i="26"/>
  <c r="H119" i="26"/>
  <c r="I119" i="26"/>
  <c r="J119" i="26"/>
  <c r="K119" i="26"/>
  <c r="M119" i="26"/>
  <c r="N119" i="26"/>
  <c r="O119" i="26"/>
  <c r="P119" i="26"/>
  <c r="Q119" i="26"/>
  <c r="R119" i="26"/>
  <c r="S119" i="26"/>
  <c r="T119" i="26"/>
  <c r="U119" i="26"/>
  <c r="B120" i="26"/>
  <c r="L120" i="26"/>
  <c r="C120" i="26"/>
  <c r="D120" i="26"/>
  <c r="E120" i="26"/>
  <c r="F120" i="26"/>
  <c r="G120" i="26"/>
  <c r="H120" i="26"/>
  <c r="I120" i="26"/>
  <c r="J120" i="26"/>
  <c r="K120" i="26"/>
  <c r="M120" i="26"/>
  <c r="N120" i="26"/>
  <c r="O120" i="26"/>
  <c r="P120" i="26"/>
  <c r="Q120" i="26"/>
  <c r="R120" i="26"/>
  <c r="S120" i="26"/>
  <c r="T120" i="26"/>
  <c r="U120" i="26"/>
  <c r="B121" i="26"/>
  <c r="L121" i="26"/>
  <c r="C121" i="26"/>
  <c r="D121" i="26"/>
  <c r="E121" i="26"/>
  <c r="F121" i="26"/>
  <c r="G121" i="26"/>
  <c r="H121" i="26"/>
  <c r="I121" i="26"/>
  <c r="J121" i="26"/>
  <c r="K121" i="26"/>
  <c r="M121" i="26"/>
  <c r="N121" i="26"/>
  <c r="O121" i="26"/>
  <c r="P121" i="26"/>
  <c r="Q121" i="26"/>
  <c r="R121" i="26"/>
  <c r="S121" i="26"/>
  <c r="T121" i="26"/>
  <c r="U121" i="26"/>
  <c r="B122" i="26"/>
  <c r="L122" i="26"/>
  <c r="C122" i="26"/>
  <c r="D122" i="26"/>
  <c r="E122" i="26"/>
  <c r="F122" i="26"/>
  <c r="G122" i="26"/>
  <c r="H122" i="26"/>
  <c r="I122" i="26"/>
  <c r="J122" i="26"/>
  <c r="K122" i="26"/>
  <c r="M122" i="26"/>
  <c r="N122" i="26"/>
  <c r="O122" i="26"/>
  <c r="P122" i="26"/>
  <c r="Q122" i="26"/>
  <c r="R122" i="26"/>
  <c r="S122" i="26"/>
  <c r="T122" i="26"/>
  <c r="U122" i="26"/>
  <c r="B123" i="26"/>
  <c r="L123" i="26"/>
  <c r="C123" i="26"/>
  <c r="D123" i="26"/>
  <c r="E123" i="26"/>
  <c r="F123" i="26"/>
  <c r="G123" i="26"/>
  <c r="H123" i="26"/>
  <c r="I123" i="26"/>
  <c r="J123" i="26"/>
  <c r="K123" i="26"/>
  <c r="M123" i="26"/>
  <c r="N123" i="26"/>
  <c r="O123" i="26"/>
  <c r="P123" i="26"/>
  <c r="Q123" i="26"/>
  <c r="R123" i="26"/>
  <c r="S123" i="26"/>
  <c r="T123" i="26"/>
  <c r="U123" i="26"/>
  <c r="B124" i="26"/>
  <c r="L124" i="26"/>
  <c r="C124" i="26"/>
  <c r="D124" i="26"/>
  <c r="E124" i="26"/>
  <c r="F124" i="26"/>
  <c r="G124" i="26"/>
  <c r="H124" i="26"/>
  <c r="I124" i="26"/>
  <c r="J124" i="26"/>
  <c r="K124" i="26"/>
  <c r="M124" i="26"/>
  <c r="N124" i="26"/>
  <c r="O124" i="26"/>
  <c r="P124" i="26"/>
  <c r="Q124" i="26"/>
  <c r="R124" i="26"/>
  <c r="S124" i="26"/>
  <c r="T124" i="26"/>
  <c r="U124" i="26"/>
  <c r="B125" i="26"/>
  <c r="L125" i="26"/>
  <c r="C125" i="26"/>
  <c r="D125" i="26"/>
  <c r="E125" i="26"/>
  <c r="F125" i="26"/>
  <c r="G125" i="26"/>
  <c r="H125" i="26"/>
  <c r="I125" i="26"/>
  <c r="J125" i="26"/>
  <c r="K125" i="26"/>
  <c r="M125" i="26"/>
  <c r="N125" i="26"/>
  <c r="O125" i="26"/>
  <c r="P125" i="26"/>
  <c r="Q125" i="26"/>
  <c r="R125" i="26"/>
  <c r="S125" i="26"/>
  <c r="T125" i="26"/>
  <c r="U125" i="26"/>
  <c r="B126" i="26"/>
  <c r="L126" i="26"/>
  <c r="C126" i="26"/>
  <c r="D126" i="26"/>
  <c r="E126" i="26"/>
  <c r="F126" i="26"/>
  <c r="G126" i="26"/>
  <c r="H126" i="26"/>
  <c r="I126" i="26"/>
  <c r="J126" i="26"/>
  <c r="K126" i="26"/>
  <c r="M126" i="26"/>
  <c r="N126" i="26"/>
  <c r="O126" i="26"/>
  <c r="P126" i="26"/>
  <c r="Q126" i="26"/>
  <c r="R126" i="26"/>
  <c r="S126" i="26"/>
  <c r="T126" i="26"/>
  <c r="U126" i="26"/>
  <c r="B127" i="26"/>
  <c r="L127" i="26"/>
  <c r="C127" i="26"/>
  <c r="D127" i="26"/>
  <c r="E127" i="26"/>
  <c r="F127" i="26"/>
  <c r="G127" i="26"/>
  <c r="H127" i="26"/>
  <c r="I127" i="26"/>
  <c r="J127" i="26"/>
  <c r="K127" i="26"/>
  <c r="M127" i="26"/>
  <c r="N127" i="26"/>
  <c r="O127" i="26"/>
  <c r="P127" i="26"/>
  <c r="Q127" i="26"/>
  <c r="R127" i="26"/>
  <c r="S127" i="26"/>
  <c r="T127" i="26"/>
  <c r="U127" i="26"/>
  <c r="B128" i="26"/>
  <c r="L128" i="26"/>
  <c r="C128" i="26"/>
  <c r="D128" i="26"/>
  <c r="E128" i="26"/>
  <c r="F128" i="26"/>
  <c r="G128" i="26"/>
  <c r="H128" i="26"/>
  <c r="I128" i="26"/>
  <c r="J128" i="26"/>
  <c r="K128" i="26"/>
  <c r="M128" i="26"/>
  <c r="N128" i="26"/>
  <c r="O128" i="26"/>
  <c r="P128" i="26"/>
  <c r="Q128" i="26"/>
  <c r="R128" i="26"/>
  <c r="S128" i="26"/>
  <c r="T128" i="26"/>
  <c r="U128" i="26"/>
  <c r="B129" i="26"/>
  <c r="L129" i="26"/>
  <c r="C129" i="26"/>
  <c r="D129" i="26"/>
  <c r="E129" i="26"/>
  <c r="F129" i="26"/>
  <c r="G129" i="26"/>
  <c r="H129" i="26"/>
  <c r="I129" i="26"/>
  <c r="J129" i="26"/>
  <c r="K129" i="26"/>
  <c r="M129" i="26"/>
  <c r="N129" i="26"/>
  <c r="O129" i="26"/>
  <c r="P129" i="26"/>
  <c r="Q129" i="26"/>
  <c r="R129" i="26"/>
  <c r="S129" i="26"/>
  <c r="T129" i="26"/>
  <c r="U129" i="26"/>
  <c r="B130" i="26"/>
  <c r="L130" i="26"/>
  <c r="C130" i="26"/>
  <c r="D130" i="26"/>
  <c r="E130" i="26"/>
  <c r="F130" i="26"/>
  <c r="G130" i="26"/>
  <c r="H130" i="26"/>
  <c r="I130" i="26"/>
  <c r="J130" i="26"/>
  <c r="K130" i="26"/>
  <c r="M130" i="26"/>
  <c r="N130" i="26"/>
  <c r="O130" i="26"/>
  <c r="P130" i="26"/>
  <c r="Q130" i="26"/>
  <c r="R130" i="26"/>
  <c r="S130" i="26"/>
  <c r="T130" i="26"/>
  <c r="U130" i="26"/>
  <c r="B131" i="26"/>
  <c r="L131" i="26"/>
  <c r="C131" i="26"/>
  <c r="D131" i="26"/>
  <c r="E131" i="26"/>
  <c r="F131" i="26"/>
  <c r="G131" i="26"/>
  <c r="H131" i="26"/>
  <c r="I131" i="26"/>
  <c r="J131" i="26"/>
  <c r="K131" i="26"/>
  <c r="M131" i="26"/>
  <c r="N131" i="26"/>
  <c r="O131" i="26"/>
  <c r="P131" i="26"/>
  <c r="Q131" i="26"/>
  <c r="R131" i="26"/>
  <c r="S131" i="26"/>
  <c r="T131" i="26"/>
  <c r="U131" i="26"/>
  <c r="B132" i="26"/>
  <c r="L132" i="26"/>
  <c r="C132" i="26"/>
  <c r="D132" i="26"/>
  <c r="E132" i="26"/>
  <c r="F132" i="26"/>
  <c r="G132" i="26"/>
  <c r="H132" i="26"/>
  <c r="I132" i="26"/>
  <c r="J132" i="26"/>
  <c r="K132" i="26"/>
  <c r="M132" i="26"/>
  <c r="N132" i="26"/>
  <c r="O132" i="26"/>
  <c r="P132" i="26"/>
  <c r="Q132" i="26"/>
  <c r="R132" i="26"/>
  <c r="S132" i="26"/>
  <c r="T132" i="26"/>
  <c r="U132" i="26"/>
  <c r="B133" i="26"/>
  <c r="L133" i="26"/>
  <c r="C133" i="26"/>
  <c r="D133" i="26"/>
  <c r="E133" i="26"/>
  <c r="F133" i="26"/>
  <c r="G133" i="26"/>
  <c r="H133" i="26"/>
  <c r="I133" i="26"/>
  <c r="J133" i="26"/>
  <c r="K133" i="26"/>
  <c r="M133" i="26"/>
  <c r="N133" i="26"/>
  <c r="O133" i="26"/>
  <c r="P133" i="26"/>
  <c r="Q133" i="26"/>
  <c r="R133" i="26"/>
  <c r="S133" i="26"/>
  <c r="T133" i="26"/>
  <c r="U133" i="26"/>
  <c r="B134" i="26"/>
  <c r="L134" i="26"/>
  <c r="C134" i="26"/>
  <c r="D134" i="26"/>
  <c r="E134" i="26"/>
  <c r="F134" i="26"/>
  <c r="G134" i="26"/>
  <c r="H134" i="26"/>
  <c r="I134" i="26"/>
  <c r="J134" i="26"/>
  <c r="K134" i="26"/>
  <c r="M134" i="26"/>
  <c r="N134" i="26"/>
  <c r="O134" i="26"/>
  <c r="P134" i="26"/>
  <c r="Q134" i="26"/>
  <c r="R134" i="26"/>
  <c r="S134" i="26"/>
  <c r="T134" i="26"/>
  <c r="U134" i="26"/>
  <c r="B135" i="26"/>
  <c r="L135" i="26"/>
  <c r="C135" i="26"/>
  <c r="D135" i="26"/>
  <c r="E135" i="26"/>
  <c r="F135" i="26"/>
  <c r="G135" i="26"/>
  <c r="H135" i="26"/>
  <c r="I135" i="26"/>
  <c r="J135" i="26"/>
  <c r="K135" i="26"/>
  <c r="M135" i="26"/>
  <c r="N135" i="26"/>
  <c r="O135" i="26"/>
  <c r="P135" i="26"/>
  <c r="Q135" i="26"/>
  <c r="R135" i="26"/>
  <c r="S135" i="26"/>
  <c r="T135" i="26"/>
  <c r="U135" i="26"/>
  <c r="B136" i="26"/>
  <c r="L136" i="26"/>
  <c r="C136" i="26"/>
  <c r="D136" i="26"/>
  <c r="E136" i="26"/>
  <c r="F136" i="26"/>
  <c r="G136" i="26"/>
  <c r="H136" i="26"/>
  <c r="I136" i="26"/>
  <c r="J136" i="26"/>
  <c r="K136" i="26"/>
  <c r="M136" i="26"/>
  <c r="N136" i="26"/>
  <c r="O136" i="26"/>
  <c r="P136" i="26"/>
  <c r="Q136" i="26"/>
  <c r="R136" i="26"/>
  <c r="S136" i="26"/>
  <c r="T136" i="26"/>
  <c r="U136" i="26"/>
  <c r="B137" i="26"/>
  <c r="L137" i="26"/>
  <c r="C137" i="26"/>
  <c r="D137" i="26"/>
  <c r="E137" i="26"/>
  <c r="F137" i="26"/>
  <c r="G137" i="26"/>
  <c r="H137" i="26"/>
  <c r="I137" i="26"/>
  <c r="J137" i="26"/>
  <c r="K137" i="26"/>
  <c r="M137" i="26"/>
  <c r="N137" i="26"/>
  <c r="O137" i="26"/>
  <c r="P137" i="26"/>
  <c r="Q137" i="26"/>
  <c r="R137" i="26"/>
  <c r="S137" i="26"/>
  <c r="T137" i="26"/>
  <c r="U137" i="26"/>
  <c r="B138" i="26"/>
  <c r="L138" i="26"/>
  <c r="C138" i="26"/>
  <c r="D138" i="26"/>
  <c r="E138" i="26"/>
  <c r="F138" i="26"/>
  <c r="G138" i="26"/>
  <c r="H138" i="26"/>
  <c r="I138" i="26"/>
  <c r="J138" i="26"/>
  <c r="K138" i="26"/>
  <c r="M138" i="26"/>
  <c r="N138" i="26"/>
  <c r="O138" i="26"/>
  <c r="P138" i="26"/>
  <c r="Q138" i="26"/>
  <c r="R138" i="26"/>
  <c r="S138" i="26"/>
  <c r="T138" i="26"/>
  <c r="U138" i="26"/>
  <c r="B139" i="26"/>
  <c r="L139" i="26"/>
  <c r="C139" i="26"/>
  <c r="D139" i="26"/>
  <c r="E139" i="26"/>
  <c r="F139" i="26"/>
  <c r="G139" i="26"/>
  <c r="H139" i="26"/>
  <c r="I139" i="26"/>
  <c r="J139" i="26"/>
  <c r="K139" i="26"/>
  <c r="M139" i="26"/>
  <c r="N139" i="26"/>
  <c r="O139" i="26"/>
  <c r="P139" i="26"/>
  <c r="Q139" i="26"/>
  <c r="R139" i="26"/>
  <c r="S139" i="26"/>
  <c r="T139" i="26"/>
  <c r="U139" i="26"/>
  <c r="B140" i="26"/>
  <c r="L140" i="26"/>
  <c r="C140" i="26"/>
  <c r="D140" i="26"/>
  <c r="E140" i="26"/>
  <c r="F140" i="26"/>
  <c r="G140" i="26"/>
  <c r="H140" i="26"/>
  <c r="I140" i="26"/>
  <c r="J140" i="26"/>
  <c r="K140" i="26"/>
  <c r="M140" i="26"/>
  <c r="N140" i="26"/>
  <c r="O140" i="26"/>
  <c r="P140" i="26"/>
  <c r="Q140" i="26"/>
  <c r="R140" i="26"/>
  <c r="S140" i="26"/>
  <c r="T140" i="26"/>
  <c r="U140" i="26"/>
  <c r="B141" i="26"/>
  <c r="L141" i="26"/>
  <c r="C141" i="26"/>
  <c r="D141" i="26"/>
  <c r="E141" i="26"/>
  <c r="F141" i="26"/>
  <c r="G141" i="26"/>
  <c r="H141" i="26"/>
  <c r="I141" i="26"/>
  <c r="J141" i="26"/>
  <c r="K141" i="26"/>
  <c r="M141" i="26"/>
  <c r="N141" i="26"/>
  <c r="O141" i="26"/>
  <c r="P141" i="26"/>
  <c r="Q141" i="26"/>
  <c r="R141" i="26"/>
  <c r="S141" i="26"/>
  <c r="T141" i="26"/>
  <c r="U141" i="26"/>
  <c r="B142" i="26"/>
  <c r="L142" i="26"/>
  <c r="C142" i="26"/>
  <c r="D142" i="26"/>
  <c r="E142" i="26"/>
  <c r="F142" i="26"/>
  <c r="G142" i="26"/>
  <c r="H142" i="26"/>
  <c r="I142" i="26"/>
  <c r="J142" i="26"/>
  <c r="K142" i="26"/>
  <c r="M142" i="26"/>
  <c r="N142" i="26"/>
  <c r="O142" i="26"/>
  <c r="P142" i="26"/>
  <c r="Q142" i="26"/>
  <c r="R142" i="26"/>
  <c r="S142" i="26"/>
  <c r="T142" i="26"/>
  <c r="U142" i="26"/>
  <c r="B143" i="26"/>
  <c r="L143" i="26"/>
  <c r="C143" i="26"/>
  <c r="D143" i="26"/>
  <c r="E143" i="26"/>
  <c r="F143" i="26"/>
  <c r="G143" i="26"/>
  <c r="H143" i="26"/>
  <c r="I143" i="26"/>
  <c r="J143" i="26"/>
  <c r="K143" i="26"/>
  <c r="M143" i="26"/>
  <c r="N143" i="26"/>
  <c r="O143" i="26"/>
  <c r="P143" i="26"/>
  <c r="Q143" i="26"/>
  <c r="R143" i="26"/>
  <c r="S143" i="26"/>
  <c r="T143" i="26"/>
  <c r="U143" i="26"/>
  <c r="B144" i="26"/>
  <c r="L144" i="26"/>
  <c r="C144" i="26"/>
  <c r="D144" i="26"/>
  <c r="E144" i="26"/>
  <c r="F144" i="26"/>
  <c r="G144" i="26"/>
  <c r="H144" i="26"/>
  <c r="I144" i="26"/>
  <c r="J144" i="26"/>
  <c r="K144" i="26"/>
  <c r="M144" i="26"/>
  <c r="N144" i="26"/>
  <c r="O144" i="26"/>
  <c r="P144" i="26"/>
  <c r="Q144" i="26"/>
  <c r="R144" i="26"/>
  <c r="S144" i="26"/>
  <c r="T144" i="26"/>
  <c r="U144" i="26"/>
  <c r="B145" i="26"/>
  <c r="L145" i="26"/>
  <c r="C145" i="26"/>
  <c r="D145" i="26"/>
  <c r="E145" i="26"/>
  <c r="F145" i="26"/>
  <c r="G145" i="26"/>
  <c r="H145" i="26"/>
  <c r="I145" i="26"/>
  <c r="J145" i="26"/>
  <c r="K145" i="26"/>
  <c r="M145" i="26"/>
  <c r="N145" i="26"/>
  <c r="O145" i="26"/>
  <c r="P145" i="26"/>
  <c r="Q145" i="26"/>
  <c r="R145" i="26"/>
  <c r="S145" i="26"/>
  <c r="T145" i="26"/>
  <c r="U145" i="26"/>
  <c r="B146" i="26"/>
  <c r="L146" i="26"/>
  <c r="C146" i="26"/>
  <c r="D146" i="26"/>
  <c r="E146" i="26"/>
  <c r="F146" i="26"/>
  <c r="G146" i="26"/>
  <c r="H146" i="26"/>
  <c r="I146" i="26"/>
  <c r="J146" i="26"/>
  <c r="K146" i="26"/>
  <c r="M146" i="26"/>
  <c r="N146" i="26"/>
  <c r="O146" i="26"/>
  <c r="P146" i="26"/>
  <c r="Q146" i="26"/>
  <c r="R146" i="26"/>
  <c r="S146" i="26"/>
  <c r="T146" i="26"/>
  <c r="U146" i="26"/>
  <c r="B147" i="26"/>
  <c r="L147" i="26"/>
  <c r="C147" i="26"/>
  <c r="D147" i="26"/>
  <c r="E147" i="26"/>
  <c r="F147" i="26"/>
  <c r="G147" i="26"/>
  <c r="H147" i="26"/>
  <c r="I147" i="26"/>
  <c r="J147" i="26"/>
  <c r="K147" i="26"/>
  <c r="M147" i="26"/>
  <c r="N147" i="26"/>
  <c r="O147" i="26"/>
  <c r="P147" i="26"/>
  <c r="Q147" i="26"/>
  <c r="R147" i="26"/>
  <c r="S147" i="26"/>
  <c r="T147" i="26"/>
  <c r="U147" i="26"/>
  <c r="B148" i="26"/>
  <c r="L148" i="26"/>
  <c r="C148" i="26"/>
  <c r="D148" i="26"/>
  <c r="E148" i="26"/>
  <c r="F148" i="26"/>
  <c r="G148" i="26"/>
  <c r="H148" i="26"/>
  <c r="I148" i="26"/>
  <c r="J148" i="26"/>
  <c r="K148" i="26"/>
  <c r="M148" i="26"/>
  <c r="N148" i="26"/>
  <c r="O148" i="26"/>
  <c r="P148" i="26"/>
  <c r="Q148" i="26"/>
  <c r="R148" i="26"/>
  <c r="S148" i="26"/>
  <c r="T148" i="26"/>
  <c r="U148" i="26"/>
  <c r="B149" i="26"/>
  <c r="L149" i="26"/>
  <c r="C149" i="26"/>
  <c r="D149" i="26"/>
  <c r="E149" i="26"/>
  <c r="F149" i="26"/>
  <c r="G149" i="26"/>
  <c r="H149" i="26"/>
  <c r="I149" i="26"/>
  <c r="J149" i="26"/>
  <c r="K149" i="26"/>
  <c r="M149" i="26"/>
  <c r="N149" i="26"/>
  <c r="O149" i="26"/>
  <c r="P149" i="26"/>
  <c r="Q149" i="26"/>
  <c r="R149" i="26"/>
  <c r="S149" i="26"/>
  <c r="T149" i="26"/>
  <c r="U149" i="26"/>
  <c r="B150" i="26"/>
  <c r="L150" i="26"/>
  <c r="C150" i="26"/>
  <c r="D150" i="26"/>
  <c r="E150" i="26"/>
  <c r="F150" i="26"/>
  <c r="G150" i="26"/>
  <c r="H150" i="26"/>
  <c r="I150" i="26"/>
  <c r="J150" i="26"/>
  <c r="K150" i="26"/>
  <c r="M150" i="26"/>
  <c r="N150" i="26"/>
  <c r="O150" i="26"/>
  <c r="P150" i="26"/>
  <c r="Q150" i="26"/>
  <c r="R150" i="26"/>
  <c r="S150" i="26"/>
  <c r="T150" i="26"/>
  <c r="U150" i="26"/>
  <c r="B151" i="26"/>
  <c r="L151" i="26"/>
  <c r="C151" i="26"/>
  <c r="D151" i="26"/>
  <c r="E151" i="26"/>
  <c r="F151" i="26"/>
  <c r="G151" i="26"/>
  <c r="H151" i="26"/>
  <c r="I151" i="26"/>
  <c r="J151" i="26"/>
  <c r="K151" i="26"/>
  <c r="M151" i="26"/>
  <c r="N151" i="26"/>
  <c r="O151" i="26"/>
  <c r="P151" i="26"/>
  <c r="Q151" i="26"/>
  <c r="R151" i="26"/>
  <c r="S151" i="26"/>
  <c r="T151" i="26"/>
  <c r="U151" i="26"/>
  <c r="B152" i="26"/>
  <c r="L152" i="26"/>
  <c r="C152" i="26"/>
  <c r="D152" i="26"/>
  <c r="E152" i="26"/>
  <c r="F152" i="26"/>
  <c r="G152" i="26"/>
  <c r="H152" i="26"/>
  <c r="I152" i="26"/>
  <c r="J152" i="26"/>
  <c r="K152" i="26"/>
  <c r="M152" i="26"/>
  <c r="N152" i="26"/>
  <c r="O152" i="26"/>
  <c r="P152" i="26"/>
  <c r="Q152" i="26"/>
  <c r="R152" i="26"/>
  <c r="S152" i="26"/>
  <c r="T152" i="26"/>
  <c r="U152" i="26"/>
  <c r="B153" i="26"/>
  <c r="L153" i="26"/>
  <c r="C153" i="26"/>
  <c r="D153" i="26"/>
  <c r="E153" i="26"/>
  <c r="F153" i="26"/>
  <c r="G153" i="26"/>
  <c r="H153" i="26"/>
  <c r="I153" i="26"/>
  <c r="J153" i="26"/>
  <c r="K153" i="26"/>
  <c r="M153" i="26"/>
  <c r="N153" i="26"/>
  <c r="O153" i="26"/>
  <c r="P153" i="26"/>
  <c r="Q153" i="26"/>
  <c r="R153" i="26"/>
  <c r="S153" i="26"/>
  <c r="T153" i="26"/>
  <c r="U153" i="26"/>
  <c r="B154" i="26"/>
  <c r="L154" i="26"/>
  <c r="C154" i="26"/>
  <c r="D154" i="26"/>
  <c r="E154" i="26"/>
  <c r="F154" i="26"/>
  <c r="G154" i="26"/>
  <c r="H154" i="26"/>
  <c r="I154" i="26"/>
  <c r="J154" i="26"/>
  <c r="K154" i="26"/>
  <c r="M154" i="26"/>
  <c r="N154" i="26"/>
  <c r="O154" i="26"/>
  <c r="P154" i="26"/>
  <c r="Q154" i="26"/>
  <c r="R154" i="26"/>
  <c r="S154" i="26"/>
  <c r="T154" i="26"/>
  <c r="U154" i="26"/>
  <c r="B155" i="26"/>
  <c r="L155" i="26"/>
  <c r="C155" i="26"/>
  <c r="D155" i="26"/>
  <c r="E155" i="26"/>
  <c r="F155" i="26"/>
  <c r="G155" i="26"/>
  <c r="H155" i="26"/>
  <c r="I155" i="26"/>
  <c r="J155" i="26"/>
  <c r="K155" i="26"/>
  <c r="M155" i="26"/>
  <c r="N155" i="26"/>
  <c r="O155" i="26"/>
  <c r="P155" i="26"/>
  <c r="Q155" i="26"/>
  <c r="R155" i="26"/>
  <c r="S155" i="26"/>
  <c r="T155" i="26"/>
  <c r="U155" i="26"/>
  <c r="B156" i="26"/>
  <c r="L156" i="26"/>
  <c r="C156" i="26"/>
  <c r="D156" i="26"/>
  <c r="E156" i="26"/>
  <c r="F156" i="26"/>
  <c r="G156" i="26"/>
  <c r="H156" i="26"/>
  <c r="I156" i="26"/>
  <c r="J156" i="26"/>
  <c r="K156" i="26"/>
  <c r="M156" i="26"/>
  <c r="N156" i="26"/>
  <c r="O156" i="26"/>
  <c r="P156" i="26"/>
  <c r="Q156" i="26"/>
  <c r="R156" i="26"/>
  <c r="S156" i="26"/>
  <c r="T156" i="26"/>
  <c r="U156" i="26"/>
  <c r="B157" i="26"/>
  <c r="L157" i="26"/>
  <c r="C157" i="26"/>
  <c r="D157" i="26"/>
  <c r="E157" i="26"/>
  <c r="F157" i="26"/>
  <c r="G157" i="26"/>
  <c r="H157" i="26"/>
  <c r="I157" i="26"/>
  <c r="J157" i="26"/>
  <c r="K157" i="26"/>
  <c r="M157" i="26"/>
  <c r="N157" i="26"/>
  <c r="O157" i="26"/>
  <c r="P157" i="26"/>
  <c r="Q157" i="26"/>
  <c r="R157" i="26"/>
  <c r="S157" i="26"/>
  <c r="T157" i="26"/>
  <c r="U157" i="26"/>
  <c r="B158" i="26"/>
  <c r="L158" i="26"/>
  <c r="C158" i="26"/>
  <c r="D158" i="26"/>
  <c r="E158" i="26"/>
  <c r="F158" i="26"/>
  <c r="G158" i="26"/>
  <c r="H158" i="26"/>
  <c r="I158" i="26"/>
  <c r="J158" i="26"/>
  <c r="K158" i="26"/>
  <c r="M158" i="26"/>
  <c r="N158" i="26"/>
  <c r="O158" i="26"/>
  <c r="P158" i="26"/>
  <c r="Q158" i="26"/>
  <c r="R158" i="26"/>
  <c r="S158" i="26"/>
  <c r="T158" i="26"/>
  <c r="U158" i="26"/>
  <c r="B159" i="26"/>
  <c r="L159" i="26"/>
  <c r="C159" i="26"/>
  <c r="D159" i="26"/>
  <c r="E159" i="26"/>
  <c r="F159" i="26"/>
  <c r="G159" i="26"/>
  <c r="H159" i="26"/>
  <c r="I159" i="26"/>
  <c r="J159" i="26"/>
  <c r="K159" i="26"/>
  <c r="M159" i="26"/>
  <c r="N159" i="26"/>
  <c r="O159" i="26"/>
  <c r="P159" i="26"/>
  <c r="Q159" i="26"/>
  <c r="R159" i="26"/>
  <c r="S159" i="26"/>
  <c r="T159" i="26"/>
  <c r="U159" i="26"/>
  <c r="B160" i="26"/>
  <c r="L160" i="26"/>
  <c r="C160" i="26"/>
  <c r="D160" i="26"/>
  <c r="E160" i="26"/>
  <c r="F160" i="26"/>
  <c r="G160" i="26"/>
  <c r="H160" i="26"/>
  <c r="I160" i="26"/>
  <c r="J160" i="26"/>
  <c r="K160" i="26"/>
  <c r="M160" i="26"/>
  <c r="N160" i="26"/>
  <c r="O160" i="26"/>
  <c r="P160" i="26"/>
  <c r="Q160" i="26"/>
  <c r="R160" i="26"/>
  <c r="S160" i="26"/>
  <c r="T160" i="26"/>
  <c r="U160" i="26"/>
  <c r="B161" i="26"/>
  <c r="L161" i="26"/>
  <c r="C161" i="26"/>
  <c r="D161" i="26"/>
  <c r="E161" i="26"/>
  <c r="F161" i="26"/>
  <c r="G161" i="26"/>
  <c r="H161" i="26"/>
  <c r="I161" i="26"/>
  <c r="J161" i="26"/>
  <c r="K161" i="26"/>
  <c r="M161" i="26"/>
  <c r="N161" i="26"/>
  <c r="O161" i="26"/>
  <c r="P161" i="26"/>
  <c r="Q161" i="26"/>
  <c r="R161" i="26"/>
  <c r="S161" i="26"/>
  <c r="T161" i="26"/>
  <c r="U161" i="26"/>
  <c r="B162" i="26"/>
  <c r="L162" i="26"/>
  <c r="C162" i="26"/>
  <c r="D162" i="26"/>
  <c r="E162" i="26"/>
  <c r="F162" i="26"/>
  <c r="G162" i="26"/>
  <c r="H162" i="26"/>
  <c r="I162" i="26"/>
  <c r="J162" i="26"/>
  <c r="K162" i="26"/>
  <c r="M162" i="26"/>
  <c r="N162" i="26"/>
  <c r="O162" i="26"/>
  <c r="P162" i="26"/>
  <c r="Q162" i="26"/>
  <c r="R162" i="26"/>
  <c r="S162" i="26"/>
  <c r="T162" i="26"/>
  <c r="U162" i="26"/>
  <c r="B163" i="26"/>
  <c r="L163" i="26"/>
  <c r="C163" i="26"/>
  <c r="D163" i="26"/>
  <c r="E163" i="26"/>
  <c r="F163" i="26"/>
  <c r="G163" i="26"/>
  <c r="H163" i="26"/>
  <c r="I163" i="26"/>
  <c r="J163" i="26"/>
  <c r="K163" i="26"/>
  <c r="M163" i="26"/>
  <c r="N163" i="26"/>
  <c r="O163" i="26"/>
  <c r="P163" i="26"/>
  <c r="Q163" i="26"/>
  <c r="R163" i="26"/>
  <c r="S163" i="26"/>
  <c r="T163" i="26"/>
  <c r="U163" i="26"/>
  <c r="B164" i="26"/>
  <c r="L164" i="26"/>
  <c r="C164" i="26"/>
  <c r="D164" i="26"/>
  <c r="E164" i="26"/>
  <c r="F164" i="26"/>
  <c r="G164" i="26"/>
  <c r="H164" i="26"/>
  <c r="I164" i="26"/>
  <c r="J164" i="26"/>
  <c r="K164" i="26"/>
  <c r="M164" i="26"/>
  <c r="N164" i="26"/>
  <c r="O164" i="26"/>
  <c r="P164" i="26"/>
  <c r="Q164" i="26"/>
  <c r="R164" i="26"/>
  <c r="S164" i="26"/>
  <c r="T164" i="26"/>
  <c r="U164" i="26"/>
  <c r="B165" i="26"/>
  <c r="L165" i="26"/>
  <c r="C165" i="26"/>
  <c r="D165" i="26"/>
  <c r="E165" i="26"/>
  <c r="F165" i="26"/>
  <c r="G165" i="26"/>
  <c r="H165" i="26"/>
  <c r="I165" i="26"/>
  <c r="J165" i="26"/>
  <c r="K165" i="26"/>
  <c r="M165" i="26"/>
  <c r="N165" i="26"/>
  <c r="O165" i="26"/>
  <c r="P165" i="26"/>
  <c r="Q165" i="26"/>
  <c r="R165" i="26"/>
  <c r="S165" i="26"/>
  <c r="T165" i="26"/>
  <c r="U165" i="26"/>
  <c r="B166" i="26"/>
  <c r="L166" i="26"/>
  <c r="C166" i="26"/>
  <c r="D166" i="26"/>
  <c r="E166" i="26"/>
  <c r="F166" i="26"/>
  <c r="G166" i="26"/>
  <c r="H166" i="26"/>
  <c r="I166" i="26"/>
  <c r="J166" i="26"/>
  <c r="K166" i="26"/>
  <c r="M166" i="26"/>
  <c r="N166" i="26"/>
  <c r="O166" i="26"/>
  <c r="P166" i="26"/>
  <c r="Q166" i="26"/>
  <c r="R166" i="26"/>
  <c r="S166" i="26"/>
  <c r="T166" i="26"/>
  <c r="U166" i="26"/>
  <c r="B167" i="26"/>
  <c r="L167" i="26"/>
  <c r="C167" i="26"/>
  <c r="D167" i="26"/>
  <c r="E167" i="26"/>
  <c r="F167" i="26"/>
  <c r="G167" i="26"/>
  <c r="H167" i="26"/>
  <c r="I167" i="26"/>
  <c r="J167" i="26"/>
  <c r="K167" i="26"/>
  <c r="M167" i="26"/>
  <c r="N167" i="26"/>
  <c r="O167" i="26"/>
  <c r="P167" i="26"/>
  <c r="Q167" i="26"/>
  <c r="R167" i="26"/>
  <c r="S167" i="26"/>
  <c r="T167" i="26"/>
  <c r="U167" i="26"/>
  <c r="B168" i="26"/>
  <c r="L168" i="26"/>
  <c r="C168" i="26"/>
  <c r="D168" i="26"/>
  <c r="E168" i="26"/>
  <c r="F168" i="26"/>
  <c r="G168" i="26"/>
  <c r="H168" i="26"/>
  <c r="I168" i="26"/>
  <c r="J168" i="26"/>
  <c r="K168" i="26"/>
  <c r="M168" i="26"/>
  <c r="N168" i="26"/>
  <c r="O168" i="26"/>
  <c r="P168" i="26"/>
  <c r="Q168" i="26"/>
  <c r="R168" i="26"/>
  <c r="S168" i="26"/>
  <c r="T168" i="26"/>
  <c r="U168" i="26"/>
  <c r="B169" i="26"/>
  <c r="L169" i="26"/>
  <c r="C169" i="26"/>
  <c r="D169" i="26"/>
  <c r="E169" i="26"/>
  <c r="F169" i="26"/>
  <c r="G169" i="26"/>
  <c r="H169" i="26"/>
  <c r="I169" i="26"/>
  <c r="J169" i="26"/>
  <c r="K169" i="26"/>
  <c r="M169" i="26"/>
  <c r="N169" i="26"/>
  <c r="O169" i="26"/>
  <c r="P169" i="26"/>
  <c r="Q169" i="26"/>
  <c r="R169" i="26"/>
  <c r="S169" i="26"/>
  <c r="T169" i="26"/>
  <c r="U169" i="26"/>
  <c r="B170" i="26"/>
  <c r="L170" i="26"/>
  <c r="C170" i="26"/>
  <c r="D170" i="26"/>
  <c r="E170" i="26"/>
  <c r="F170" i="26"/>
  <c r="G170" i="26"/>
  <c r="H170" i="26"/>
  <c r="I170" i="26"/>
  <c r="J170" i="26"/>
  <c r="K170" i="26"/>
  <c r="M170" i="26"/>
  <c r="N170" i="26"/>
  <c r="O170" i="26"/>
  <c r="P170" i="26"/>
  <c r="Q170" i="26"/>
  <c r="R170" i="26"/>
  <c r="S170" i="26"/>
  <c r="T170" i="26"/>
  <c r="U170" i="26"/>
  <c r="B171" i="26"/>
  <c r="L171" i="26"/>
  <c r="C171" i="26"/>
  <c r="D171" i="26"/>
  <c r="E171" i="26"/>
  <c r="F171" i="26"/>
  <c r="G171" i="26"/>
  <c r="H171" i="26"/>
  <c r="I171" i="26"/>
  <c r="J171" i="26"/>
  <c r="K171" i="26"/>
  <c r="M171" i="26"/>
  <c r="N171" i="26"/>
  <c r="O171" i="26"/>
  <c r="P171" i="26"/>
  <c r="Q171" i="26"/>
  <c r="R171" i="26"/>
  <c r="S171" i="26"/>
  <c r="T171" i="26"/>
  <c r="U171" i="26"/>
  <c r="B172" i="26"/>
  <c r="L172" i="26"/>
  <c r="C172" i="26"/>
  <c r="D172" i="26"/>
  <c r="E172" i="26"/>
  <c r="F172" i="26"/>
  <c r="G172" i="26"/>
  <c r="H172" i="26"/>
  <c r="I172" i="26"/>
  <c r="J172" i="26"/>
  <c r="K172" i="26"/>
  <c r="M172" i="26"/>
  <c r="N172" i="26"/>
  <c r="O172" i="26"/>
  <c r="P172" i="26"/>
  <c r="Q172" i="26"/>
  <c r="R172" i="26"/>
  <c r="S172" i="26"/>
  <c r="T172" i="26"/>
  <c r="U172" i="26"/>
  <c r="B173" i="26"/>
  <c r="L173" i="26"/>
  <c r="C173" i="26"/>
  <c r="D173" i="26"/>
  <c r="E173" i="26"/>
  <c r="F173" i="26"/>
  <c r="G173" i="26"/>
  <c r="H173" i="26"/>
  <c r="I173" i="26"/>
  <c r="J173" i="26"/>
  <c r="K173" i="26"/>
  <c r="M173" i="26"/>
  <c r="N173" i="26"/>
  <c r="O173" i="26"/>
  <c r="P173" i="26"/>
  <c r="Q173" i="26"/>
  <c r="R173" i="26"/>
  <c r="S173" i="26"/>
  <c r="T173" i="26"/>
  <c r="U173" i="26"/>
  <c r="B174" i="26"/>
  <c r="L174" i="26"/>
  <c r="C174" i="26"/>
  <c r="D174" i="26"/>
  <c r="E174" i="26"/>
  <c r="F174" i="26"/>
  <c r="G174" i="26"/>
  <c r="H174" i="26"/>
  <c r="I174" i="26"/>
  <c r="J174" i="26"/>
  <c r="K174" i="26"/>
  <c r="M174" i="26"/>
  <c r="N174" i="26"/>
  <c r="O174" i="26"/>
  <c r="P174" i="26"/>
  <c r="Q174" i="26"/>
  <c r="R174" i="26"/>
  <c r="S174" i="26"/>
  <c r="T174" i="26"/>
  <c r="U174" i="26"/>
  <c r="B175" i="26"/>
  <c r="L175" i="26"/>
  <c r="C175" i="26"/>
  <c r="D175" i="26"/>
  <c r="E175" i="26"/>
  <c r="F175" i="26"/>
  <c r="G175" i="26"/>
  <c r="H175" i="26"/>
  <c r="I175" i="26"/>
  <c r="J175" i="26"/>
  <c r="K175" i="26"/>
  <c r="M175" i="26"/>
  <c r="N175" i="26"/>
  <c r="O175" i="26"/>
  <c r="P175" i="26"/>
  <c r="Q175" i="26"/>
  <c r="R175" i="26"/>
  <c r="S175" i="26"/>
  <c r="T175" i="26"/>
  <c r="U175" i="26"/>
  <c r="B176" i="26"/>
  <c r="L176" i="26"/>
  <c r="C176" i="26"/>
  <c r="D176" i="26"/>
  <c r="E176" i="26"/>
  <c r="F176" i="26"/>
  <c r="G176" i="26"/>
  <c r="H176" i="26"/>
  <c r="I176" i="26"/>
  <c r="J176" i="26"/>
  <c r="K176" i="26"/>
  <c r="M176" i="26"/>
  <c r="N176" i="26"/>
  <c r="O176" i="26"/>
  <c r="P176" i="26"/>
  <c r="Q176" i="26"/>
  <c r="R176" i="26"/>
  <c r="S176" i="26"/>
  <c r="T176" i="26"/>
  <c r="U176" i="26"/>
  <c r="B177" i="26"/>
  <c r="L177" i="26"/>
  <c r="C177" i="26"/>
  <c r="D177" i="26"/>
  <c r="E177" i="26"/>
  <c r="F177" i="26"/>
  <c r="G177" i="26"/>
  <c r="H177" i="26"/>
  <c r="I177" i="26"/>
  <c r="J177" i="26"/>
  <c r="K177" i="26"/>
  <c r="M177" i="26"/>
  <c r="N177" i="26"/>
  <c r="O177" i="26"/>
  <c r="P177" i="26"/>
  <c r="Q177" i="26"/>
  <c r="R177" i="26"/>
  <c r="S177" i="26"/>
  <c r="T177" i="26"/>
  <c r="U177" i="26"/>
  <c r="B3" i="25"/>
  <c r="L3" i="25"/>
  <c r="C3" i="25"/>
  <c r="D3" i="25"/>
  <c r="E3" i="25"/>
  <c r="F3" i="25"/>
  <c r="G3" i="25"/>
  <c r="H3" i="25"/>
  <c r="I3" i="25"/>
  <c r="J3" i="25"/>
  <c r="K3" i="25"/>
  <c r="M3" i="25"/>
  <c r="N3" i="25"/>
  <c r="O3" i="25"/>
  <c r="P3" i="25"/>
  <c r="Q3" i="25"/>
  <c r="R3" i="25"/>
  <c r="S3" i="25"/>
  <c r="T3" i="25"/>
  <c r="U3" i="25"/>
  <c r="B4" i="25"/>
  <c r="L4" i="25"/>
  <c r="C4" i="25"/>
  <c r="D4" i="25"/>
  <c r="E4" i="25"/>
  <c r="F4" i="25"/>
  <c r="G4" i="25"/>
  <c r="H4" i="25"/>
  <c r="I4" i="25"/>
  <c r="J4" i="25"/>
  <c r="K4" i="25"/>
  <c r="M4" i="25"/>
  <c r="N4" i="25"/>
  <c r="O4" i="25"/>
  <c r="P4" i="25"/>
  <c r="Q4" i="25"/>
  <c r="R4" i="25"/>
  <c r="S4" i="25"/>
  <c r="T4" i="25"/>
  <c r="U4" i="25"/>
  <c r="B5" i="25"/>
  <c r="L5" i="25"/>
  <c r="C5" i="25"/>
  <c r="D5" i="25"/>
  <c r="E5" i="25"/>
  <c r="F5" i="25"/>
  <c r="G5" i="25"/>
  <c r="H5" i="25"/>
  <c r="I5" i="25"/>
  <c r="J5" i="25"/>
  <c r="K5" i="25"/>
  <c r="M5" i="25"/>
  <c r="N5" i="25"/>
  <c r="O5" i="25"/>
  <c r="P5" i="25"/>
  <c r="Q5" i="25"/>
  <c r="R5" i="25"/>
  <c r="S5" i="25"/>
  <c r="T5" i="25"/>
  <c r="U5" i="25"/>
  <c r="B6" i="25"/>
  <c r="L6" i="25"/>
  <c r="C6" i="25"/>
  <c r="D6" i="25"/>
  <c r="E6" i="25"/>
  <c r="F6" i="25"/>
  <c r="G6" i="25"/>
  <c r="H6" i="25"/>
  <c r="I6" i="25"/>
  <c r="J6" i="25"/>
  <c r="K6" i="25"/>
  <c r="M6" i="25"/>
  <c r="N6" i="25"/>
  <c r="O6" i="25"/>
  <c r="P6" i="25"/>
  <c r="Q6" i="25"/>
  <c r="R6" i="25"/>
  <c r="S6" i="25"/>
  <c r="T6" i="25"/>
  <c r="U6" i="25"/>
  <c r="B7" i="25"/>
  <c r="L7" i="25"/>
  <c r="C7" i="25"/>
  <c r="D7" i="25"/>
  <c r="E7" i="25"/>
  <c r="F7" i="25"/>
  <c r="G7" i="25"/>
  <c r="H7" i="25"/>
  <c r="I7" i="25"/>
  <c r="J7" i="25"/>
  <c r="K7" i="25"/>
  <c r="M7" i="25"/>
  <c r="N7" i="25"/>
  <c r="O7" i="25"/>
  <c r="P7" i="25"/>
  <c r="Q7" i="25"/>
  <c r="R7" i="25"/>
  <c r="S7" i="25"/>
  <c r="T7" i="25"/>
  <c r="U7" i="25"/>
  <c r="B8" i="25"/>
  <c r="L8" i="25"/>
  <c r="C8" i="25"/>
  <c r="D8" i="25"/>
  <c r="E8" i="25"/>
  <c r="F8" i="25"/>
  <c r="G8" i="25"/>
  <c r="H8" i="25"/>
  <c r="I8" i="25"/>
  <c r="J8" i="25"/>
  <c r="K8" i="25"/>
  <c r="M8" i="25"/>
  <c r="N8" i="25"/>
  <c r="O8" i="25"/>
  <c r="P8" i="25"/>
  <c r="Q8" i="25"/>
  <c r="R8" i="25"/>
  <c r="S8" i="25"/>
  <c r="T8" i="25"/>
  <c r="U8" i="25"/>
  <c r="B9" i="25"/>
  <c r="L9" i="25"/>
  <c r="C9" i="25"/>
  <c r="D9" i="25"/>
  <c r="E9" i="25"/>
  <c r="F9" i="25"/>
  <c r="G9" i="25"/>
  <c r="H9" i="25"/>
  <c r="I9" i="25"/>
  <c r="J9" i="25"/>
  <c r="K9" i="25"/>
  <c r="M9" i="25"/>
  <c r="N9" i="25"/>
  <c r="O9" i="25"/>
  <c r="P9" i="25"/>
  <c r="Q9" i="25"/>
  <c r="R9" i="25"/>
  <c r="S9" i="25"/>
  <c r="T9" i="25"/>
  <c r="U9" i="25"/>
  <c r="B10" i="25"/>
  <c r="L10" i="25"/>
  <c r="C10" i="25"/>
  <c r="D10" i="25"/>
  <c r="E10" i="25"/>
  <c r="F10" i="25"/>
  <c r="G10" i="25"/>
  <c r="H10" i="25"/>
  <c r="I10" i="25"/>
  <c r="J10" i="25"/>
  <c r="K10" i="25"/>
  <c r="M10" i="25"/>
  <c r="N10" i="25"/>
  <c r="O10" i="25"/>
  <c r="P10" i="25"/>
  <c r="Q10" i="25"/>
  <c r="R10" i="25"/>
  <c r="S10" i="25"/>
  <c r="T10" i="25"/>
  <c r="U10" i="25"/>
  <c r="B11" i="25"/>
  <c r="L11" i="25"/>
  <c r="C11" i="25"/>
  <c r="D11" i="25"/>
  <c r="E11" i="25"/>
  <c r="F11" i="25"/>
  <c r="G11" i="25"/>
  <c r="H11" i="25"/>
  <c r="I11" i="25"/>
  <c r="J11" i="25"/>
  <c r="K11" i="25"/>
  <c r="M11" i="25"/>
  <c r="N11" i="25"/>
  <c r="O11" i="25"/>
  <c r="P11" i="25"/>
  <c r="Q11" i="25"/>
  <c r="R11" i="25"/>
  <c r="S11" i="25"/>
  <c r="T11" i="25"/>
  <c r="U11" i="25"/>
  <c r="B12" i="25"/>
  <c r="L12" i="25"/>
  <c r="C12" i="25"/>
  <c r="D12" i="25"/>
  <c r="E12" i="25"/>
  <c r="F12" i="25"/>
  <c r="G12" i="25"/>
  <c r="H12" i="25"/>
  <c r="I12" i="25"/>
  <c r="J12" i="25"/>
  <c r="K12" i="25"/>
  <c r="M12" i="25"/>
  <c r="N12" i="25"/>
  <c r="O12" i="25"/>
  <c r="P12" i="25"/>
  <c r="Q12" i="25"/>
  <c r="R12" i="25"/>
  <c r="S12" i="25"/>
  <c r="T12" i="25"/>
  <c r="U12" i="25"/>
  <c r="B13" i="25"/>
  <c r="L13" i="25"/>
  <c r="C13" i="25"/>
  <c r="D13" i="25"/>
  <c r="E13" i="25"/>
  <c r="F13" i="25"/>
  <c r="G13" i="25"/>
  <c r="H13" i="25"/>
  <c r="I13" i="25"/>
  <c r="J13" i="25"/>
  <c r="K13" i="25"/>
  <c r="M13" i="25"/>
  <c r="N13" i="25"/>
  <c r="O13" i="25"/>
  <c r="P13" i="25"/>
  <c r="Q13" i="25"/>
  <c r="R13" i="25"/>
  <c r="S13" i="25"/>
  <c r="T13" i="25"/>
  <c r="U13" i="25"/>
  <c r="B14" i="25"/>
  <c r="L14" i="25"/>
  <c r="C14" i="25"/>
  <c r="D14" i="25"/>
  <c r="E14" i="25"/>
  <c r="F14" i="25"/>
  <c r="G14" i="25"/>
  <c r="H14" i="25"/>
  <c r="I14" i="25"/>
  <c r="J14" i="25"/>
  <c r="K14" i="25"/>
  <c r="M14" i="25"/>
  <c r="N14" i="25"/>
  <c r="O14" i="25"/>
  <c r="P14" i="25"/>
  <c r="Q14" i="25"/>
  <c r="R14" i="25"/>
  <c r="S14" i="25"/>
  <c r="T14" i="25"/>
  <c r="U14" i="25"/>
  <c r="B15" i="25"/>
  <c r="L15" i="25"/>
  <c r="C15" i="25"/>
  <c r="D15" i="25"/>
  <c r="E15" i="25"/>
  <c r="F15" i="25"/>
  <c r="G15" i="25"/>
  <c r="H15" i="25"/>
  <c r="I15" i="25"/>
  <c r="J15" i="25"/>
  <c r="K15" i="25"/>
  <c r="M15" i="25"/>
  <c r="N15" i="25"/>
  <c r="O15" i="25"/>
  <c r="P15" i="25"/>
  <c r="Q15" i="25"/>
  <c r="R15" i="25"/>
  <c r="S15" i="25"/>
  <c r="T15" i="25"/>
  <c r="U15" i="25"/>
  <c r="B16" i="25"/>
  <c r="L16" i="25"/>
  <c r="C16" i="25"/>
  <c r="D16" i="25"/>
  <c r="E16" i="25"/>
  <c r="F16" i="25"/>
  <c r="G16" i="25"/>
  <c r="H16" i="25"/>
  <c r="I16" i="25"/>
  <c r="J16" i="25"/>
  <c r="K16" i="25"/>
  <c r="M16" i="25"/>
  <c r="N16" i="25"/>
  <c r="O16" i="25"/>
  <c r="P16" i="25"/>
  <c r="Q16" i="25"/>
  <c r="R16" i="25"/>
  <c r="S16" i="25"/>
  <c r="T16" i="25"/>
  <c r="U16" i="25"/>
  <c r="B17" i="25"/>
  <c r="L17" i="25"/>
  <c r="C17" i="25"/>
  <c r="D17" i="25"/>
  <c r="E17" i="25"/>
  <c r="F17" i="25"/>
  <c r="G17" i="25"/>
  <c r="H17" i="25"/>
  <c r="I17" i="25"/>
  <c r="J17" i="25"/>
  <c r="K17" i="25"/>
  <c r="M17" i="25"/>
  <c r="N17" i="25"/>
  <c r="O17" i="25"/>
  <c r="P17" i="25"/>
  <c r="Q17" i="25"/>
  <c r="R17" i="25"/>
  <c r="S17" i="25"/>
  <c r="T17" i="25"/>
  <c r="U17" i="25"/>
  <c r="B18" i="25"/>
  <c r="L18" i="25"/>
  <c r="C18" i="25"/>
  <c r="D18" i="25"/>
  <c r="E18" i="25"/>
  <c r="F18" i="25"/>
  <c r="G18" i="25"/>
  <c r="H18" i="25"/>
  <c r="I18" i="25"/>
  <c r="J18" i="25"/>
  <c r="K18" i="25"/>
  <c r="M18" i="25"/>
  <c r="N18" i="25"/>
  <c r="O18" i="25"/>
  <c r="P18" i="25"/>
  <c r="Q18" i="25"/>
  <c r="R18" i="25"/>
  <c r="S18" i="25"/>
  <c r="T18" i="25"/>
  <c r="U18" i="25"/>
  <c r="B19" i="25"/>
  <c r="L19" i="25"/>
  <c r="C19" i="25"/>
  <c r="D19" i="25"/>
  <c r="E19" i="25"/>
  <c r="F19" i="25"/>
  <c r="G19" i="25"/>
  <c r="H19" i="25"/>
  <c r="I19" i="25"/>
  <c r="J19" i="25"/>
  <c r="K19" i="25"/>
  <c r="M19" i="25"/>
  <c r="N19" i="25"/>
  <c r="O19" i="25"/>
  <c r="P19" i="25"/>
  <c r="Q19" i="25"/>
  <c r="R19" i="25"/>
  <c r="S19" i="25"/>
  <c r="T19" i="25"/>
  <c r="U19" i="25"/>
  <c r="B20" i="25"/>
  <c r="L20" i="25"/>
  <c r="C20" i="25"/>
  <c r="D20" i="25"/>
  <c r="E20" i="25"/>
  <c r="F20" i="25"/>
  <c r="G20" i="25"/>
  <c r="H20" i="25"/>
  <c r="I20" i="25"/>
  <c r="J20" i="25"/>
  <c r="K20" i="25"/>
  <c r="M20" i="25"/>
  <c r="N20" i="25"/>
  <c r="O20" i="25"/>
  <c r="P20" i="25"/>
  <c r="Q20" i="25"/>
  <c r="R20" i="25"/>
  <c r="S20" i="25"/>
  <c r="T20" i="25"/>
  <c r="U20" i="25"/>
  <c r="B21" i="25"/>
  <c r="L21" i="25"/>
  <c r="C21" i="25"/>
  <c r="D21" i="25"/>
  <c r="E21" i="25"/>
  <c r="F21" i="25"/>
  <c r="G21" i="25"/>
  <c r="H21" i="25"/>
  <c r="I21" i="25"/>
  <c r="J21" i="25"/>
  <c r="K21" i="25"/>
  <c r="M21" i="25"/>
  <c r="N21" i="25"/>
  <c r="O21" i="25"/>
  <c r="P21" i="25"/>
  <c r="Q21" i="25"/>
  <c r="R21" i="25"/>
  <c r="S21" i="25"/>
  <c r="T21" i="25"/>
  <c r="U21" i="25"/>
  <c r="B22" i="25"/>
  <c r="L22" i="25"/>
  <c r="C22" i="25"/>
  <c r="D22" i="25"/>
  <c r="E22" i="25"/>
  <c r="F22" i="25"/>
  <c r="G22" i="25"/>
  <c r="H22" i="25"/>
  <c r="I22" i="25"/>
  <c r="J22" i="25"/>
  <c r="K22" i="25"/>
  <c r="M22" i="25"/>
  <c r="N22" i="25"/>
  <c r="O22" i="25"/>
  <c r="P22" i="25"/>
  <c r="Q22" i="25"/>
  <c r="R22" i="25"/>
  <c r="S22" i="25"/>
  <c r="T22" i="25"/>
  <c r="U22" i="25"/>
  <c r="B23" i="25"/>
  <c r="L23" i="25"/>
  <c r="C23" i="25"/>
  <c r="D23" i="25"/>
  <c r="E23" i="25"/>
  <c r="F23" i="25"/>
  <c r="G23" i="25"/>
  <c r="H23" i="25"/>
  <c r="I23" i="25"/>
  <c r="J23" i="25"/>
  <c r="K23" i="25"/>
  <c r="M23" i="25"/>
  <c r="N23" i="25"/>
  <c r="O23" i="25"/>
  <c r="P23" i="25"/>
  <c r="Q23" i="25"/>
  <c r="R23" i="25"/>
  <c r="S23" i="25"/>
  <c r="T23" i="25"/>
  <c r="U23" i="25"/>
  <c r="B24" i="25"/>
  <c r="L24" i="25"/>
  <c r="C24" i="25"/>
  <c r="D24" i="25"/>
  <c r="E24" i="25"/>
  <c r="F24" i="25"/>
  <c r="G24" i="25"/>
  <c r="H24" i="25"/>
  <c r="I24" i="25"/>
  <c r="J24" i="25"/>
  <c r="K24" i="25"/>
  <c r="M24" i="25"/>
  <c r="N24" i="25"/>
  <c r="O24" i="25"/>
  <c r="P24" i="25"/>
  <c r="Q24" i="25"/>
  <c r="R24" i="25"/>
  <c r="S24" i="25"/>
  <c r="T24" i="25"/>
  <c r="U24" i="25"/>
  <c r="B25" i="25"/>
  <c r="L25" i="25"/>
  <c r="C25" i="25"/>
  <c r="D25" i="25"/>
  <c r="E25" i="25"/>
  <c r="F25" i="25"/>
  <c r="G25" i="25"/>
  <c r="H25" i="25"/>
  <c r="I25" i="25"/>
  <c r="J25" i="25"/>
  <c r="K25" i="25"/>
  <c r="M25" i="25"/>
  <c r="N25" i="25"/>
  <c r="O25" i="25"/>
  <c r="P25" i="25"/>
  <c r="Q25" i="25"/>
  <c r="R25" i="25"/>
  <c r="S25" i="25"/>
  <c r="T25" i="25"/>
  <c r="U25" i="25"/>
  <c r="B26" i="25"/>
  <c r="L26" i="25"/>
  <c r="C26" i="25"/>
  <c r="D26" i="25"/>
  <c r="E26" i="25"/>
  <c r="F26" i="25"/>
  <c r="G26" i="25"/>
  <c r="H26" i="25"/>
  <c r="I26" i="25"/>
  <c r="J26" i="25"/>
  <c r="K26" i="25"/>
  <c r="M26" i="25"/>
  <c r="N26" i="25"/>
  <c r="O26" i="25"/>
  <c r="P26" i="25"/>
  <c r="Q26" i="25"/>
  <c r="R26" i="25"/>
  <c r="S26" i="25"/>
  <c r="T26" i="25"/>
  <c r="U26" i="25"/>
  <c r="B27" i="25"/>
  <c r="L27" i="25"/>
  <c r="C27" i="25"/>
  <c r="D27" i="25"/>
  <c r="E27" i="25"/>
  <c r="F27" i="25"/>
  <c r="G27" i="25"/>
  <c r="H27" i="25"/>
  <c r="I27" i="25"/>
  <c r="J27" i="25"/>
  <c r="K27" i="25"/>
  <c r="M27" i="25"/>
  <c r="N27" i="25"/>
  <c r="O27" i="25"/>
  <c r="P27" i="25"/>
  <c r="Q27" i="25"/>
  <c r="R27" i="25"/>
  <c r="S27" i="25"/>
  <c r="T27" i="25"/>
  <c r="U27" i="25"/>
  <c r="B28" i="25"/>
  <c r="L28" i="25"/>
  <c r="C28" i="25"/>
  <c r="D28" i="25"/>
  <c r="E28" i="25"/>
  <c r="F28" i="25"/>
  <c r="G28" i="25"/>
  <c r="H28" i="25"/>
  <c r="I28" i="25"/>
  <c r="J28" i="25"/>
  <c r="K28" i="25"/>
  <c r="M28" i="25"/>
  <c r="N28" i="25"/>
  <c r="O28" i="25"/>
  <c r="P28" i="25"/>
  <c r="Q28" i="25"/>
  <c r="R28" i="25"/>
  <c r="S28" i="25"/>
  <c r="T28" i="25"/>
  <c r="U28" i="25"/>
  <c r="B29" i="25"/>
  <c r="L29" i="25"/>
  <c r="C29" i="25"/>
  <c r="D29" i="25"/>
  <c r="E29" i="25"/>
  <c r="F29" i="25"/>
  <c r="G29" i="25"/>
  <c r="H29" i="25"/>
  <c r="I29" i="25"/>
  <c r="J29" i="25"/>
  <c r="K29" i="25"/>
  <c r="M29" i="25"/>
  <c r="N29" i="25"/>
  <c r="O29" i="25"/>
  <c r="P29" i="25"/>
  <c r="Q29" i="25"/>
  <c r="R29" i="25"/>
  <c r="S29" i="25"/>
  <c r="T29" i="25"/>
  <c r="U29" i="25"/>
  <c r="B30" i="25"/>
  <c r="L30" i="25"/>
  <c r="C30" i="25"/>
  <c r="D30" i="25"/>
  <c r="E30" i="25"/>
  <c r="F30" i="25"/>
  <c r="G30" i="25"/>
  <c r="H30" i="25"/>
  <c r="I30" i="25"/>
  <c r="J30" i="25"/>
  <c r="K30" i="25"/>
  <c r="M30" i="25"/>
  <c r="N30" i="25"/>
  <c r="O30" i="25"/>
  <c r="P30" i="25"/>
  <c r="Q30" i="25"/>
  <c r="R30" i="25"/>
  <c r="S30" i="25"/>
  <c r="T30" i="25"/>
  <c r="U30" i="25"/>
  <c r="B31" i="25"/>
  <c r="L31" i="25"/>
  <c r="C31" i="25"/>
  <c r="D31" i="25"/>
  <c r="E31" i="25"/>
  <c r="F31" i="25"/>
  <c r="G31" i="25"/>
  <c r="H31" i="25"/>
  <c r="I31" i="25"/>
  <c r="J31" i="25"/>
  <c r="K31" i="25"/>
  <c r="M31" i="25"/>
  <c r="N31" i="25"/>
  <c r="O31" i="25"/>
  <c r="P31" i="25"/>
  <c r="Q31" i="25"/>
  <c r="R31" i="25"/>
  <c r="S31" i="25"/>
  <c r="T31" i="25"/>
  <c r="U31" i="25"/>
  <c r="B32" i="25"/>
  <c r="L32" i="25"/>
  <c r="C32" i="25"/>
  <c r="D32" i="25"/>
  <c r="E32" i="25"/>
  <c r="F32" i="25"/>
  <c r="G32" i="25"/>
  <c r="H32" i="25"/>
  <c r="I32" i="25"/>
  <c r="J32" i="25"/>
  <c r="K32" i="25"/>
  <c r="M32" i="25"/>
  <c r="N32" i="25"/>
  <c r="O32" i="25"/>
  <c r="P32" i="25"/>
  <c r="Q32" i="25"/>
  <c r="R32" i="25"/>
  <c r="S32" i="25"/>
  <c r="T32" i="25"/>
  <c r="U32" i="25"/>
  <c r="B33" i="25"/>
  <c r="L33" i="25"/>
  <c r="C33" i="25"/>
  <c r="D33" i="25"/>
  <c r="E33" i="25"/>
  <c r="F33" i="25"/>
  <c r="G33" i="25"/>
  <c r="H33" i="25"/>
  <c r="I33" i="25"/>
  <c r="J33" i="25"/>
  <c r="K33" i="25"/>
  <c r="M33" i="25"/>
  <c r="N33" i="25"/>
  <c r="O33" i="25"/>
  <c r="P33" i="25"/>
  <c r="Q33" i="25"/>
  <c r="R33" i="25"/>
  <c r="S33" i="25"/>
  <c r="T33" i="25"/>
  <c r="U33" i="25"/>
  <c r="B34" i="25"/>
  <c r="L34" i="25"/>
  <c r="C34" i="25"/>
  <c r="D34" i="25"/>
  <c r="E34" i="25"/>
  <c r="F34" i="25"/>
  <c r="G34" i="25"/>
  <c r="H34" i="25"/>
  <c r="I34" i="25"/>
  <c r="J34" i="25"/>
  <c r="K34" i="25"/>
  <c r="M34" i="25"/>
  <c r="N34" i="25"/>
  <c r="O34" i="25"/>
  <c r="P34" i="25"/>
  <c r="Q34" i="25"/>
  <c r="R34" i="25"/>
  <c r="S34" i="25"/>
  <c r="T34" i="25"/>
  <c r="U34" i="25"/>
  <c r="B35" i="25"/>
  <c r="L35" i="25"/>
  <c r="C35" i="25"/>
  <c r="D35" i="25"/>
  <c r="E35" i="25"/>
  <c r="F35" i="25"/>
  <c r="G35" i="25"/>
  <c r="H35" i="25"/>
  <c r="I35" i="25"/>
  <c r="J35" i="25"/>
  <c r="K35" i="25"/>
  <c r="M35" i="25"/>
  <c r="N35" i="25"/>
  <c r="O35" i="25"/>
  <c r="P35" i="25"/>
  <c r="Q35" i="25"/>
  <c r="R35" i="25"/>
  <c r="S35" i="25"/>
  <c r="T35" i="25"/>
  <c r="U35" i="25"/>
  <c r="B36" i="25"/>
  <c r="L36" i="25"/>
  <c r="C36" i="25"/>
  <c r="D36" i="25"/>
  <c r="E36" i="25"/>
  <c r="F36" i="25"/>
  <c r="G36" i="25"/>
  <c r="H36" i="25"/>
  <c r="I36" i="25"/>
  <c r="J36" i="25"/>
  <c r="K36" i="25"/>
  <c r="M36" i="25"/>
  <c r="N36" i="25"/>
  <c r="O36" i="25"/>
  <c r="P36" i="25"/>
  <c r="Q36" i="25"/>
  <c r="R36" i="25"/>
  <c r="S36" i="25"/>
  <c r="T36" i="25"/>
  <c r="U36" i="25"/>
  <c r="B37" i="25"/>
  <c r="L37" i="25"/>
  <c r="C37" i="25"/>
  <c r="D37" i="25"/>
  <c r="E37" i="25"/>
  <c r="F37" i="25"/>
  <c r="G37" i="25"/>
  <c r="H37" i="25"/>
  <c r="I37" i="25"/>
  <c r="J37" i="25"/>
  <c r="K37" i="25"/>
  <c r="M37" i="25"/>
  <c r="N37" i="25"/>
  <c r="O37" i="25"/>
  <c r="P37" i="25"/>
  <c r="Q37" i="25"/>
  <c r="R37" i="25"/>
  <c r="S37" i="25"/>
  <c r="T37" i="25"/>
  <c r="U37" i="25"/>
  <c r="B38" i="25"/>
  <c r="L38" i="25"/>
  <c r="C38" i="25"/>
  <c r="D38" i="25"/>
  <c r="E38" i="25"/>
  <c r="F38" i="25"/>
  <c r="G38" i="25"/>
  <c r="H38" i="25"/>
  <c r="I38" i="25"/>
  <c r="J38" i="25"/>
  <c r="K38" i="25"/>
  <c r="M38" i="25"/>
  <c r="N38" i="25"/>
  <c r="O38" i="25"/>
  <c r="P38" i="25"/>
  <c r="Q38" i="25"/>
  <c r="R38" i="25"/>
  <c r="S38" i="25"/>
  <c r="T38" i="25"/>
  <c r="U38" i="25"/>
  <c r="B39" i="25"/>
  <c r="L39" i="25"/>
  <c r="C39" i="25"/>
  <c r="D39" i="25"/>
  <c r="E39" i="25"/>
  <c r="F39" i="25"/>
  <c r="G39" i="25"/>
  <c r="H39" i="25"/>
  <c r="I39" i="25"/>
  <c r="J39" i="25"/>
  <c r="K39" i="25"/>
  <c r="M39" i="25"/>
  <c r="N39" i="25"/>
  <c r="O39" i="25"/>
  <c r="P39" i="25"/>
  <c r="Q39" i="25"/>
  <c r="R39" i="25"/>
  <c r="S39" i="25"/>
  <c r="T39" i="25"/>
  <c r="U39" i="25"/>
  <c r="B40" i="25"/>
  <c r="L40" i="25"/>
  <c r="C40" i="25"/>
  <c r="D40" i="25"/>
  <c r="E40" i="25"/>
  <c r="F40" i="25"/>
  <c r="G40" i="25"/>
  <c r="H40" i="25"/>
  <c r="I40" i="25"/>
  <c r="J40" i="25"/>
  <c r="K40" i="25"/>
  <c r="M40" i="25"/>
  <c r="N40" i="25"/>
  <c r="O40" i="25"/>
  <c r="P40" i="25"/>
  <c r="Q40" i="25"/>
  <c r="R40" i="25"/>
  <c r="S40" i="25"/>
  <c r="T40" i="25"/>
  <c r="U40" i="25"/>
  <c r="B41" i="25"/>
  <c r="L41" i="25"/>
  <c r="C41" i="25"/>
  <c r="D41" i="25"/>
  <c r="E41" i="25"/>
  <c r="F41" i="25"/>
  <c r="G41" i="25"/>
  <c r="H41" i="25"/>
  <c r="I41" i="25"/>
  <c r="J41" i="25"/>
  <c r="K41" i="25"/>
  <c r="M41" i="25"/>
  <c r="N41" i="25"/>
  <c r="O41" i="25"/>
  <c r="P41" i="25"/>
  <c r="Q41" i="25"/>
  <c r="R41" i="25"/>
  <c r="S41" i="25"/>
  <c r="T41" i="25"/>
  <c r="U41" i="25"/>
  <c r="B42" i="25"/>
  <c r="L42" i="25"/>
  <c r="C42" i="25"/>
  <c r="D42" i="25"/>
  <c r="E42" i="25"/>
  <c r="F42" i="25"/>
  <c r="G42" i="25"/>
  <c r="H42" i="25"/>
  <c r="I42" i="25"/>
  <c r="J42" i="25"/>
  <c r="K42" i="25"/>
  <c r="M42" i="25"/>
  <c r="N42" i="25"/>
  <c r="O42" i="25"/>
  <c r="P42" i="25"/>
  <c r="Q42" i="25"/>
  <c r="R42" i="25"/>
  <c r="S42" i="25"/>
  <c r="T42" i="25"/>
  <c r="U42" i="25"/>
  <c r="B43" i="25"/>
  <c r="L43" i="25"/>
  <c r="C43" i="25"/>
  <c r="D43" i="25"/>
  <c r="E43" i="25"/>
  <c r="F43" i="25"/>
  <c r="G43" i="25"/>
  <c r="H43" i="25"/>
  <c r="I43" i="25"/>
  <c r="J43" i="25"/>
  <c r="K43" i="25"/>
  <c r="M43" i="25"/>
  <c r="N43" i="25"/>
  <c r="O43" i="25"/>
  <c r="P43" i="25"/>
  <c r="Q43" i="25"/>
  <c r="R43" i="25"/>
  <c r="S43" i="25"/>
  <c r="T43" i="25"/>
  <c r="U43" i="25"/>
  <c r="B44" i="25"/>
  <c r="L44" i="25"/>
  <c r="C44" i="25"/>
  <c r="D44" i="25"/>
  <c r="E44" i="25"/>
  <c r="F44" i="25"/>
  <c r="G44" i="25"/>
  <c r="H44" i="25"/>
  <c r="I44" i="25"/>
  <c r="J44" i="25"/>
  <c r="K44" i="25"/>
  <c r="M44" i="25"/>
  <c r="N44" i="25"/>
  <c r="O44" i="25"/>
  <c r="P44" i="25"/>
  <c r="Q44" i="25"/>
  <c r="R44" i="25"/>
  <c r="S44" i="25"/>
  <c r="T44" i="25"/>
  <c r="U44" i="25"/>
  <c r="B45" i="25"/>
  <c r="L45" i="25"/>
  <c r="C45" i="25"/>
  <c r="D45" i="25"/>
  <c r="E45" i="25"/>
  <c r="F45" i="25"/>
  <c r="G45" i="25"/>
  <c r="H45" i="25"/>
  <c r="I45" i="25"/>
  <c r="J45" i="25"/>
  <c r="K45" i="25"/>
  <c r="M45" i="25"/>
  <c r="N45" i="25"/>
  <c r="O45" i="25"/>
  <c r="P45" i="25"/>
  <c r="Q45" i="25"/>
  <c r="R45" i="25"/>
  <c r="S45" i="25"/>
  <c r="T45" i="25"/>
  <c r="U45" i="25"/>
  <c r="B46" i="25"/>
  <c r="L46" i="25"/>
  <c r="C46" i="25"/>
  <c r="D46" i="25"/>
  <c r="E46" i="25"/>
  <c r="F46" i="25"/>
  <c r="G46" i="25"/>
  <c r="H46" i="25"/>
  <c r="I46" i="25"/>
  <c r="J46" i="25"/>
  <c r="K46" i="25"/>
  <c r="M46" i="25"/>
  <c r="N46" i="25"/>
  <c r="O46" i="25"/>
  <c r="P46" i="25"/>
  <c r="Q46" i="25"/>
  <c r="R46" i="25"/>
  <c r="S46" i="25"/>
  <c r="T46" i="25"/>
  <c r="U46" i="25"/>
  <c r="B47" i="25"/>
  <c r="L47" i="25"/>
  <c r="C47" i="25"/>
  <c r="D47" i="25"/>
  <c r="E47" i="25"/>
  <c r="F47" i="25"/>
  <c r="G47" i="25"/>
  <c r="H47" i="25"/>
  <c r="I47" i="25"/>
  <c r="J47" i="25"/>
  <c r="K47" i="25"/>
  <c r="M47" i="25"/>
  <c r="N47" i="25"/>
  <c r="O47" i="25"/>
  <c r="P47" i="25"/>
  <c r="Q47" i="25"/>
  <c r="R47" i="25"/>
  <c r="S47" i="25"/>
  <c r="T47" i="25"/>
  <c r="U47" i="25"/>
  <c r="B48" i="25"/>
  <c r="L48" i="25"/>
  <c r="C48" i="25"/>
  <c r="D48" i="25"/>
  <c r="E48" i="25"/>
  <c r="F48" i="25"/>
  <c r="G48" i="25"/>
  <c r="H48" i="25"/>
  <c r="I48" i="25"/>
  <c r="J48" i="25"/>
  <c r="K48" i="25"/>
  <c r="M48" i="25"/>
  <c r="N48" i="25"/>
  <c r="O48" i="25"/>
  <c r="P48" i="25"/>
  <c r="Q48" i="25"/>
  <c r="R48" i="25"/>
  <c r="S48" i="25"/>
  <c r="T48" i="25"/>
  <c r="U48" i="25"/>
  <c r="B49" i="25"/>
  <c r="L49" i="25"/>
  <c r="C49" i="25"/>
  <c r="D49" i="25"/>
  <c r="E49" i="25"/>
  <c r="F49" i="25"/>
  <c r="G49" i="25"/>
  <c r="H49" i="25"/>
  <c r="I49" i="25"/>
  <c r="J49" i="25"/>
  <c r="K49" i="25"/>
  <c r="M49" i="25"/>
  <c r="N49" i="25"/>
  <c r="O49" i="25"/>
  <c r="P49" i="25"/>
  <c r="Q49" i="25"/>
  <c r="R49" i="25"/>
  <c r="S49" i="25"/>
  <c r="T49" i="25"/>
  <c r="U49" i="25"/>
  <c r="B50" i="25"/>
  <c r="L50" i="25"/>
  <c r="C50" i="25"/>
  <c r="D50" i="25"/>
  <c r="E50" i="25"/>
  <c r="F50" i="25"/>
  <c r="G50" i="25"/>
  <c r="H50" i="25"/>
  <c r="I50" i="25"/>
  <c r="J50" i="25"/>
  <c r="K50" i="25"/>
  <c r="M50" i="25"/>
  <c r="N50" i="25"/>
  <c r="O50" i="25"/>
  <c r="P50" i="25"/>
  <c r="Q50" i="25"/>
  <c r="R50" i="25"/>
  <c r="S50" i="25"/>
  <c r="T50" i="25"/>
  <c r="U50" i="25"/>
  <c r="B51" i="25"/>
  <c r="L51" i="25"/>
  <c r="C51" i="25"/>
  <c r="D51" i="25"/>
  <c r="E51" i="25"/>
  <c r="F51" i="25"/>
  <c r="G51" i="25"/>
  <c r="H51" i="25"/>
  <c r="I51" i="25"/>
  <c r="J51" i="25"/>
  <c r="K51" i="25"/>
  <c r="M51" i="25"/>
  <c r="N51" i="25"/>
  <c r="O51" i="25"/>
  <c r="P51" i="25"/>
  <c r="Q51" i="25"/>
  <c r="R51" i="25"/>
  <c r="S51" i="25"/>
  <c r="T51" i="25"/>
  <c r="U51" i="25"/>
  <c r="B52" i="25"/>
  <c r="L52" i="25"/>
  <c r="C52" i="25"/>
  <c r="D52" i="25"/>
  <c r="E52" i="25"/>
  <c r="F52" i="25"/>
  <c r="G52" i="25"/>
  <c r="H52" i="25"/>
  <c r="I52" i="25"/>
  <c r="J52" i="25"/>
  <c r="K52" i="25"/>
  <c r="M52" i="25"/>
  <c r="N52" i="25"/>
  <c r="O52" i="25"/>
  <c r="P52" i="25"/>
  <c r="Q52" i="25"/>
  <c r="R52" i="25"/>
  <c r="S52" i="25"/>
  <c r="T52" i="25"/>
  <c r="U52" i="25"/>
  <c r="B53" i="25"/>
  <c r="L53" i="25"/>
  <c r="C53" i="25"/>
  <c r="D53" i="25"/>
  <c r="E53" i="25"/>
  <c r="F53" i="25"/>
  <c r="G53" i="25"/>
  <c r="H53" i="25"/>
  <c r="I53" i="25"/>
  <c r="J53" i="25"/>
  <c r="K53" i="25"/>
  <c r="M53" i="25"/>
  <c r="N53" i="25"/>
  <c r="O53" i="25"/>
  <c r="P53" i="25"/>
  <c r="Q53" i="25"/>
  <c r="R53" i="25"/>
  <c r="S53" i="25"/>
  <c r="T53" i="25"/>
  <c r="U53" i="25"/>
  <c r="B54" i="25"/>
  <c r="L54" i="25"/>
  <c r="C54" i="25"/>
  <c r="D54" i="25"/>
  <c r="E54" i="25"/>
  <c r="F54" i="25"/>
  <c r="G54" i="25"/>
  <c r="H54" i="25"/>
  <c r="I54" i="25"/>
  <c r="J54" i="25"/>
  <c r="K54" i="25"/>
  <c r="M54" i="25"/>
  <c r="N54" i="25"/>
  <c r="O54" i="25"/>
  <c r="P54" i="25"/>
  <c r="Q54" i="25"/>
  <c r="R54" i="25"/>
  <c r="S54" i="25"/>
  <c r="T54" i="25"/>
  <c r="U54" i="25"/>
  <c r="B55" i="25"/>
  <c r="L55" i="25"/>
  <c r="C55" i="25"/>
  <c r="D55" i="25"/>
  <c r="E55" i="25"/>
  <c r="F55" i="25"/>
  <c r="G55" i="25"/>
  <c r="H55" i="25"/>
  <c r="I55" i="25"/>
  <c r="J55" i="25"/>
  <c r="K55" i="25"/>
  <c r="M55" i="25"/>
  <c r="N55" i="25"/>
  <c r="O55" i="25"/>
  <c r="P55" i="25"/>
  <c r="Q55" i="25"/>
  <c r="R55" i="25"/>
  <c r="S55" i="25"/>
  <c r="T55" i="25"/>
  <c r="U55" i="25"/>
  <c r="B56" i="25"/>
  <c r="L56" i="25"/>
  <c r="C56" i="25"/>
  <c r="D56" i="25"/>
  <c r="E56" i="25"/>
  <c r="F56" i="25"/>
  <c r="G56" i="25"/>
  <c r="H56" i="25"/>
  <c r="I56" i="25"/>
  <c r="J56" i="25"/>
  <c r="K56" i="25"/>
  <c r="M56" i="25"/>
  <c r="N56" i="25"/>
  <c r="O56" i="25"/>
  <c r="P56" i="25"/>
  <c r="Q56" i="25"/>
  <c r="R56" i="25"/>
  <c r="S56" i="25"/>
  <c r="T56" i="25"/>
  <c r="U56" i="25"/>
  <c r="B57" i="25"/>
  <c r="L57" i="25"/>
  <c r="C57" i="25"/>
  <c r="D57" i="25"/>
  <c r="E57" i="25"/>
  <c r="F57" i="25"/>
  <c r="G57" i="25"/>
  <c r="H57" i="25"/>
  <c r="I57" i="25"/>
  <c r="J57" i="25"/>
  <c r="K57" i="25"/>
  <c r="M57" i="25"/>
  <c r="N57" i="25"/>
  <c r="O57" i="25"/>
  <c r="P57" i="25"/>
  <c r="Q57" i="25"/>
  <c r="R57" i="25"/>
  <c r="S57" i="25"/>
  <c r="T57" i="25"/>
  <c r="U57" i="25"/>
  <c r="B58" i="25"/>
  <c r="L58" i="25"/>
  <c r="C58" i="25"/>
  <c r="D58" i="25"/>
  <c r="E58" i="25"/>
  <c r="F58" i="25"/>
  <c r="G58" i="25"/>
  <c r="H58" i="25"/>
  <c r="I58" i="25"/>
  <c r="J58" i="25"/>
  <c r="K58" i="25"/>
  <c r="M58" i="25"/>
  <c r="N58" i="25"/>
  <c r="O58" i="25"/>
  <c r="P58" i="25"/>
  <c r="Q58" i="25"/>
  <c r="R58" i="25"/>
  <c r="S58" i="25"/>
  <c r="T58" i="25"/>
  <c r="U58" i="25"/>
  <c r="B59" i="25"/>
  <c r="L59" i="25"/>
  <c r="C59" i="25"/>
  <c r="D59" i="25"/>
  <c r="E59" i="25"/>
  <c r="F59" i="25"/>
  <c r="G59" i="25"/>
  <c r="H59" i="25"/>
  <c r="I59" i="25"/>
  <c r="J59" i="25"/>
  <c r="K59" i="25"/>
  <c r="M59" i="25"/>
  <c r="N59" i="25"/>
  <c r="O59" i="25"/>
  <c r="P59" i="25"/>
  <c r="Q59" i="25"/>
  <c r="R59" i="25"/>
  <c r="S59" i="25"/>
  <c r="T59" i="25"/>
  <c r="U59" i="25"/>
  <c r="B60" i="25"/>
  <c r="L60" i="25"/>
  <c r="C60" i="25"/>
  <c r="D60" i="25"/>
  <c r="E60" i="25"/>
  <c r="F60" i="25"/>
  <c r="G60" i="25"/>
  <c r="H60" i="25"/>
  <c r="I60" i="25"/>
  <c r="J60" i="25"/>
  <c r="K60" i="25"/>
  <c r="M60" i="25"/>
  <c r="N60" i="25"/>
  <c r="O60" i="25"/>
  <c r="P60" i="25"/>
  <c r="Q60" i="25"/>
  <c r="R60" i="25"/>
  <c r="S60" i="25"/>
  <c r="T60" i="25"/>
  <c r="U60" i="25"/>
  <c r="B61" i="25"/>
  <c r="L61" i="25"/>
  <c r="C61" i="25"/>
  <c r="D61" i="25"/>
  <c r="E61" i="25"/>
  <c r="F61" i="25"/>
  <c r="G61" i="25"/>
  <c r="H61" i="25"/>
  <c r="I61" i="25"/>
  <c r="J61" i="25"/>
  <c r="K61" i="25"/>
  <c r="M61" i="25"/>
  <c r="N61" i="25"/>
  <c r="O61" i="25"/>
  <c r="P61" i="25"/>
  <c r="Q61" i="25"/>
  <c r="R61" i="25"/>
  <c r="S61" i="25"/>
  <c r="T61" i="25"/>
  <c r="U61" i="25"/>
  <c r="B62" i="25"/>
  <c r="L62" i="25"/>
  <c r="C62" i="25"/>
  <c r="D62" i="25"/>
  <c r="E62" i="25"/>
  <c r="F62" i="25"/>
  <c r="G62" i="25"/>
  <c r="H62" i="25"/>
  <c r="I62" i="25"/>
  <c r="J62" i="25"/>
  <c r="K62" i="25"/>
  <c r="M62" i="25"/>
  <c r="N62" i="25"/>
  <c r="O62" i="25"/>
  <c r="P62" i="25"/>
  <c r="Q62" i="25"/>
  <c r="R62" i="25"/>
  <c r="S62" i="25"/>
  <c r="T62" i="25"/>
  <c r="U62" i="25"/>
  <c r="B63" i="25"/>
  <c r="L63" i="25"/>
  <c r="C63" i="25"/>
  <c r="D63" i="25"/>
  <c r="E63" i="25"/>
  <c r="F63" i="25"/>
  <c r="G63" i="25"/>
  <c r="H63" i="25"/>
  <c r="I63" i="25"/>
  <c r="J63" i="25"/>
  <c r="K63" i="25"/>
  <c r="M63" i="25"/>
  <c r="N63" i="25"/>
  <c r="O63" i="25"/>
  <c r="P63" i="25"/>
  <c r="Q63" i="25"/>
  <c r="R63" i="25"/>
  <c r="S63" i="25"/>
  <c r="T63" i="25"/>
  <c r="U63" i="25"/>
  <c r="B64" i="25"/>
  <c r="L64" i="25"/>
  <c r="C64" i="25"/>
  <c r="D64" i="25"/>
  <c r="E64" i="25"/>
  <c r="F64" i="25"/>
  <c r="G64" i="25"/>
  <c r="H64" i="25"/>
  <c r="I64" i="25"/>
  <c r="J64" i="25"/>
  <c r="K64" i="25"/>
  <c r="M64" i="25"/>
  <c r="N64" i="25"/>
  <c r="O64" i="25"/>
  <c r="P64" i="25"/>
  <c r="Q64" i="25"/>
  <c r="R64" i="25"/>
  <c r="S64" i="25"/>
  <c r="T64" i="25"/>
  <c r="U64" i="25"/>
  <c r="B65" i="25"/>
  <c r="L65" i="25"/>
  <c r="C65" i="25"/>
  <c r="D65" i="25"/>
  <c r="E65" i="25"/>
  <c r="F65" i="25"/>
  <c r="G65" i="25"/>
  <c r="H65" i="25"/>
  <c r="I65" i="25"/>
  <c r="J65" i="25"/>
  <c r="K65" i="25"/>
  <c r="M65" i="25"/>
  <c r="N65" i="25"/>
  <c r="O65" i="25"/>
  <c r="P65" i="25"/>
  <c r="Q65" i="25"/>
  <c r="R65" i="25"/>
  <c r="S65" i="25"/>
  <c r="T65" i="25"/>
  <c r="U65" i="25"/>
  <c r="B66" i="25"/>
  <c r="L66" i="25"/>
  <c r="C66" i="25"/>
  <c r="D66" i="25"/>
  <c r="E66" i="25"/>
  <c r="F66" i="25"/>
  <c r="G66" i="25"/>
  <c r="H66" i="25"/>
  <c r="I66" i="25"/>
  <c r="J66" i="25"/>
  <c r="K66" i="25"/>
  <c r="M66" i="25"/>
  <c r="N66" i="25"/>
  <c r="O66" i="25"/>
  <c r="P66" i="25"/>
  <c r="Q66" i="25"/>
  <c r="R66" i="25"/>
  <c r="S66" i="25"/>
  <c r="T66" i="25"/>
  <c r="U66" i="25"/>
  <c r="B67" i="25"/>
  <c r="L67" i="25"/>
  <c r="C67" i="25"/>
  <c r="D67" i="25"/>
  <c r="E67" i="25"/>
  <c r="F67" i="25"/>
  <c r="G67" i="25"/>
  <c r="H67" i="25"/>
  <c r="I67" i="25"/>
  <c r="J67" i="25"/>
  <c r="K67" i="25"/>
  <c r="M67" i="25"/>
  <c r="N67" i="25"/>
  <c r="O67" i="25"/>
  <c r="P67" i="25"/>
  <c r="Q67" i="25"/>
  <c r="R67" i="25"/>
  <c r="S67" i="25"/>
  <c r="T67" i="25"/>
  <c r="U67" i="25"/>
  <c r="B68" i="25"/>
  <c r="L68" i="25"/>
  <c r="C68" i="25"/>
  <c r="D68" i="25"/>
  <c r="E68" i="25"/>
  <c r="F68" i="25"/>
  <c r="G68" i="25"/>
  <c r="H68" i="25"/>
  <c r="I68" i="25"/>
  <c r="J68" i="25"/>
  <c r="K68" i="25"/>
  <c r="M68" i="25"/>
  <c r="N68" i="25"/>
  <c r="O68" i="25"/>
  <c r="P68" i="25"/>
  <c r="Q68" i="25"/>
  <c r="R68" i="25"/>
  <c r="S68" i="25"/>
  <c r="T68" i="25"/>
  <c r="U68" i="25"/>
  <c r="B69" i="25"/>
  <c r="L69" i="25"/>
  <c r="C69" i="25"/>
  <c r="D69" i="25"/>
  <c r="E69" i="25"/>
  <c r="F69" i="25"/>
  <c r="G69" i="25"/>
  <c r="H69" i="25"/>
  <c r="I69" i="25"/>
  <c r="J69" i="25"/>
  <c r="K69" i="25"/>
  <c r="M69" i="25"/>
  <c r="N69" i="25"/>
  <c r="O69" i="25"/>
  <c r="P69" i="25"/>
  <c r="Q69" i="25"/>
  <c r="R69" i="25"/>
  <c r="S69" i="25"/>
  <c r="T69" i="25"/>
  <c r="U69" i="25"/>
  <c r="B70" i="25"/>
  <c r="L70" i="25"/>
  <c r="C70" i="25"/>
  <c r="D70" i="25"/>
  <c r="E70" i="25"/>
  <c r="F70" i="25"/>
  <c r="G70" i="25"/>
  <c r="H70" i="25"/>
  <c r="I70" i="25"/>
  <c r="J70" i="25"/>
  <c r="K70" i="25"/>
  <c r="M70" i="25"/>
  <c r="N70" i="25"/>
  <c r="O70" i="25"/>
  <c r="P70" i="25"/>
  <c r="Q70" i="25"/>
  <c r="R70" i="25"/>
  <c r="S70" i="25"/>
  <c r="T70" i="25"/>
  <c r="U70" i="25"/>
  <c r="B71" i="25"/>
  <c r="L71" i="25"/>
  <c r="C71" i="25"/>
  <c r="D71" i="25"/>
  <c r="E71" i="25"/>
  <c r="F71" i="25"/>
  <c r="G71" i="25"/>
  <c r="H71" i="25"/>
  <c r="I71" i="25"/>
  <c r="J71" i="25"/>
  <c r="K71" i="25"/>
  <c r="M71" i="25"/>
  <c r="N71" i="25"/>
  <c r="O71" i="25"/>
  <c r="P71" i="25"/>
  <c r="Q71" i="25"/>
  <c r="R71" i="25"/>
  <c r="S71" i="25"/>
  <c r="T71" i="25"/>
  <c r="U71" i="25"/>
  <c r="B72" i="25"/>
  <c r="L72" i="25"/>
  <c r="C72" i="25"/>
  <c r="D72" i="25"/>
  <c r="E72" i="25"/>
  <c r="F72" i="25"/>
  <c r="G72" i="25"/>
  <c r="H72" i="25"/>
  <c r="I72" i="25"/>
  <c r="J72" i="25"/>
  <c r="K72" i="25"/>
  <c r="M72" i="25"/>
  <c r="N72" i="25"/>
  <c r="O72" i="25"/>
  <c r="P72" i="25"/>
  <c r="Q72" i="25"/>
  <c r="R72" i="25"/>
  <c r="S72" i="25"/>
  <c r="T72" i="25"/>
  <c r="U72" i="25"/>
  <c r="B73" i="25"/>
  <c r="L73" i="25"/>
  <c r="C73" i="25"/>
  <c r="D73" i="25"/>
  <c r="E73" i="25"/>
  <c r="F73" i="25"/>
  <c r="G73" i="25"/>
  <c r="H73" i="25"/>
  <c r="I73" i="25"/>
  <c r="J73" i="25"/>
  <c r="K73" i="25"/>
  <c r="M73" i="25"/>
  <c r="N73" i="25"/>
  <c r="O73" i="25"/>
  <c r="P73" i="25"/>
  <c r="Q73" i="25"/>
  <c r="R73" i="25"/>
  <c r="S73" i="25"/>
  <c r="T73" i="25"/>
  <c r="U73" i="25"/>
  <c r="B74" i="25"/>
  <c r="L74" i="25"/>
  <c r="C74" i="25"/>
  <c r="D74" i="25"/>
  <c r="E74" i="25"/>
  <c r="F74" i="25"/>
  <c r="G74" i="25"/>
  <c r="H74" i="25"/>
  <c r="I74" i="25"/>
  <c r="J74" i="25"/>
  <c r="K74" i="25"/>
  <c r="M74" i="25"/>
  <c r="N74" i="25"/>
  <c r="O74" i="25"/>
  <c r="P74" i="25"/>
  <c r="Q74" i="25"/>
  <c r="R74" i="25"/>
  <c r="S74" i="25"/>
  <c r="T74" i="25"/>
  <c r="U74" i="25"/>
  <c r="B75" i="25"/>
  <c r="L75" i="25"/>
  <c r="C75" i="25"/>
  <c r="D75" i="25"/>
  <c r="E75" i="25"/>
  <c r="F75" i="25"/>
  <c r="G75" i="25"/>
  <c r="H75" i="25"/>
  <c r="I75" i="25"/>
  <c r="J75" i="25"/>
  <c r="K75" i="25"/>
  <c r="M75" i="25"/>
  <c r="N75" i="25"/>
  <c r="O75" i="25"/>
  <c r="P75" i="25"/>
  <c r="Q75" i="25"/>
  <c r="R75" i="25"/>
  <c r="S75" i="25"/>
  <c r="T75" i="25"/>
  <c r="U75" i="25"/>
  <c r="B76" i="25"/>
  <c r="L76" i="25"/>
  <c r="C76" i="25"/>
  <c r="D76" i="25"/>
  <c r="E76" i="25"/>
  <c r="F76" i="25"/>
  <c r="G76" i="25"/>
  <c r="H76" i="25"/>
  <c r="I76" i="25"/>
  <c r="J76" i="25"/>
  <c r="K76" i="25"/>
  <c r="M76" i="25"/>
  <c r="N76" i="25"/>
  <c r="O76" i="25"/>
  <c r="P76" i="25"/>
  <c r="Q76" i="25"/>
  <c r="R76" i="25"/>
  <c r="S76" i="25"/>
  <c r="T76" i="25"/>
  <c r="U76" i="25"/>
  <c r="B77" i="25"/>
  <c r="L77" i="25"/>
  <c r="C77" i="25"/>
  <c r="D77" i="25"/>
  <c r="E77" i="25"/>
  <c r="F77" i="25"/>
  <c r="G77" i="25"/>
  <c r="H77" i="25"/>
  <c r="I77" i="25"/>
  <c r="J77" i="25"/>
  <c r="K77" i="25"/>
  <c r="M77" i="25"/>
  <c r="N77" i="25"/>
  <c r="O77" i="25"/>
  <c r="P77" i="25"/>
  <c r="Q77" i="25"/>
  <c r="R77" i="25"/>
  <c r="S77" i="25"/>
  <c r="T77" i="25"/>
  <c r="U77" i="25"/>
  <c r="B78" i="25"/>
  <c r="L78" i="25"/>
  <c r="C78" i="25"/>
  <c r="D78" i="25"/>
  <c r="E78" i="25"/>
  <c r="F78" i="25"/>
  <c r="G78" i="25"/>
  <c r="H78" i="25"/>
  <c r="I78" i="25"/>
  <c r="J78" i="25"/>
  <c r="K78" i="25"/>
  <c r="M78" i="25"/>
  <c r="N78" i="25"/>
  <c r="O78" i="25"/>
  <c r="P78" i="25"/>
  <c r="Q78" i="25"/>
  <c r="R78" i="25"/>
  <c r="S78" i="25"/>
  <c r="T78" i="25"/>
  <c r="U78" i="25"/>
  <c r="B79" i="25"/>
  <c r="L79" i="25"/>
  <c r="C79" i="25"/>
  <c r="D79" i="25"/>
  <c r="E79" i="25"/>
  <c r="F79" i="25"/>
  <c r="G79" i="25"/>
  <c r="H79" i="25"/>
  <c r="I79" i="25"/>
  <c r="J79" i="25"/>
  <c r="K79" i="25"/>
  <c r="M79" i="25"/>
  <c r="N79" i="25"/>
  <c r="O79" i="25"/>
  <c r="P79" i="25"/>
  <c r="Q79" i="25"/>
  <c r="R79" i="25"/>
  <c r="S79" i="25"/>
  <c r="T79" i="25"/>
  <c r="U79" i="25"/>
  <c r="B80" i="25"/>
  <c r="L80" i="25"/>
  <c r="C80" i="25"/>
  <c r="D80" i="25"/>
  <c r="E80" i="25"/>
  <c r="F80" i="25"/>
  <c r="G80" i="25"/>
  <c r="H80" i="25"/>
  <c r="I80" i="25"/>
  <c r="J80" i="25"/>
  <c r="K80" i="25"/>
  <c r="M80" i="25"/>
  <c r="N80" i="25"/>
  <c r="O80" i="25"/>
  <c r="P80" i="25"/>
  <c r="Q80" i="25"/>
  <c r="R80" i="25"/>
  <c r="S80" i="25"/>
  <c r="T80" i="25"/>
  <c r="U80" i="25"/>
  <c r="B81" i="25"/>
  <c r="L81" i="25"/>
  <c r="C81" i="25"/>
  <c r="D81" i="25"/>
  <c r="E81" i="25"/>
  <c r="F81" i="25"/>
  <c r="G81" i="25"/>
  <c r="H81" i="25"/>
  <c r="I81" i="25"/>
  <c r="J81" i="25"/>
  <c r="K81" i="25"/>
  <c r="M81" i="25"/>
  <c r="N81" i="25"/>
  <c r="O81" i="25"/>
  <c r="P81" i="25"/>
  <c r="Q81" i="25"/>
  <c r="R81" i="25"/>
  <c r="S81" i="25"/>
  <c r="T81" i="25"/>
  <c r="U81" i="25"/>
  <c r="B82" i="25"/>
  <c r="L82" i="25"/>
  <c r="C82" i="25"/>
  <c r="D82" i="25"/>
  <c r="E82" i="25"/>
  <c r="F82" i="25"/>
  <c r="G82" i="25"/>
  <c r="H82" i="25"/>
  <c r="I82" i="25"/>
  <c r="J82" i="25"/>
  <c r="K82" i="25"/>
  <c r="M82" i="25"/>
  <c r="N82" i="25"/>
  <c r="O82" i="25"/>
  <c r="P82" i="25"/>
  <c r="Q82" i="25"/>
  <c r="R82" i="25"/>
  <c r="S82" i="25"/>
  <c r="T82" i="25"/>
  <c r="U82" i="25"/>
  <c r="B83" i="25"/>
  <c r="L83" i="25"/>
  <c r="C83" i="25"/>
  <c r="D83" i="25"/>
  <c r="E83" i="25"/>
  <c r="F83" i="25"/>
  <c r="G83" i="25"/>
  <c r="H83" i="25"/>
  <c r="I83" i="25"/>
  <c r="J83" i="25"/>
  <c r="K83" i="25"/>
  <c r="M83" i="25"/>
  <c r="N83" i="25"/>
  <c r="O83" i="25"/>
  <c r="P83" i="25"/>
  <c r="Q83" i="25"/>
  <c r="R83" i="25"/>
  <c r="S83" i="25"/>
  <c r="T83" i="25"/>
  <c r="U83" i="25"/>
  <c r="B84" i="25"/>
  <c r="L84" i="25"/>
  <c r="C84" i="25"/>
  <c r="D84" i="25"/>
  <c r="E84" i="25"/>
  <c r="F84" i="25"/>
  <c r="G84" i="25"/>
  <c r="H84" i="25"/>
  <c r="I84" i="25"/>
  <c r="J84" i="25"/>
  <c r="K84" i="25"/>
  <c r="M84" i="25"/>
  <c r="N84" i="25"/>
  <c r="O84" i="25"/>
  <c r="P84" i="25"/>
  <c r="Q84" i="25"/>
  <c r="R84" i="25"/>
  <c r="S84" i="25"/>
  <c r="T84" i="25"/>
  <c r="U84" i="25"/>
  <c r="B85" i="25"/>
  <c r="L85" i="25"/>
  <c r="C85" i="25"/>
  <c r="D85" i="25"/>
  <c r="E85" i="25"/>
  <c r="F85" i="25"/>
  <c r="G85" i="25"/>
  <c r="H85" i="25"/>
  <c r="I85" i="25"/>
  <c r="J85" i="25"/>
  <c r="K85" i="25"/>
  <c r="M85" i="25"/>
  <c r="N85" i="25"/>
  <c r="O85" i="25"/>
  <c r="P85" i="25"/>
  <c r="Q85" i="25"/>
  <c r="R85" i="25"/>
  <c r="S85" i="25"/>
  <c r="T85" i="25"/>
  <c r="U85" i="25"/>
  <c r="B86" i="25"/>
  <c r="L86" i="25"/>
  <c r="C86" i="25"/>
  <c r="D86" i="25"/>
  <c r="E86" i="25"/>
  <c r="F86" i="25"/>
  <c r="G86" i="25"/>
  <c r="H86" i="25"/>
  <c r="I86" i="25"/>
  <c r="J86" i="25"/>
  <c r="K86" i="25"/>
  <c r="M86" i="25"/>
  <c r="N86" i="25"/>
  <c r="O86" i="25"/>
  <c r="P86" i="25"/>
  <c r="Q86" i="25"/>
  <c r="R86" i="25"/>
  <c r="S86" i="25"/>
  <c r="T86" i="25"/>
  <c r="U86" i="25"/>
  <c r="B87" i="25"/>
  <c r="L87" i="25"/>
  <c r="C87" i="25"/>
  <c r="D87" i="25"/>
  <c r="E87" i="25"/>
  <c r="F87" i="25"/>
  <c r="G87" i="25"/>
  <c r="H87" i="25"/>
  <c r="I87" i="25"/>
  <c r="J87" i="25"/>
  <c r="K87" i="25"/>
  <c r="M87" i="25"/>
  <c r="N87" i="25"/>
  <c r="O87" i="25"/>
  <c r="P87" i="25"/>
  <c r="Q87" i="25"/>
  <c r="R87" i="25"/>
  <c r="S87" i="25"/>
  <c r="T87" i="25"/>
  <c r="U87" i="25"/>
  <c r="B88" i="25"/>
  <c r="L88" i="25"/>
  <c r="C88" i="25"/>
  <c r="D88" i="25"/>
  <c r="E88" i="25"/>
  <c r="F88" i="25"/>
  <c r="G88" i="25"/>
  <c r="H88" i="25"/>
  <c r="I88" i="25"/>
  <c r="J88" i="25"/>
  <c r="K88" i="25"/>
  <c r="M88" i="25"/>
  <c r="N88" i="25"/>
  <c r="O88" i="25"/>
  <c r="P88" i="25"/>
  <c r="Q88" i="25"/>
  <c r="R88" i="25"/>
  <c r="S88" i="25"/>
  <c r="T88" i="25"/>
  <c r="U88" i="25"/>
  <c r="B89" i="25"/>
  <c r="L89" i="25"/>
  <c r="C89" i="25"/>
  <c r="D89" i="25"/>
  <c r="E89" i="25"/>
  <c r="F89" i="25"/>
  <c r="G89" i="25"/>
  <c r="H89" i="25"/>
  <c r="I89" i="25"/>
  <c r="J89" i="25"/>
  <c r="K89" i="25"/>
  <c r="M89" i="25"/>
  <c r="N89" i="25"/>
  <c r="O89" i="25"/>
  <c r="P89" i="25"/>
  <c r="Q89" i="25"/>
  <c r="R89" i="25"/>
  <c r="S89" i="25"/>
  <c r="T89" i="25"/>
  <c r="U89" i="25"/>
  <c r="B90" i="25"/>
  <c r="L90" i="25"/>
  <c r="C90" i="25"/>
  <c r="D90" i="25"/>
  <c r="E90" i="25"/>
  <c r="F90" i="25"/>
  <c r="G90" i="25"/>
  <c r="H90" i="25"/>
  <c r="I90" i="25"/>
  <c r="J90" i="25"/>
  <c r="K90" i="25"/>
  <c r="M90" i="25"/>
  <c r="N90" i="25"/>
  <c r="O90" i="25"/>
  <c r="P90" i="25"/>
  <c r="Q90" i="25"/>
  <c r="R90" i="25"/>
  <c r="S90" i="25"/>
  <c r="T90" i="25"/>
  <c r="U90" i="25"/>
  <c r="B91" i="25"/>
  <c r="L91" i="25"/>
  <c r="C91" i="25"/>
  <c r="D91" i="25"/>
  <c r="E91" i="25"/>
  <c r="F91" i="25"/>
  <c r="G91" i="25"/>
  <c r="H91" i="25"/>
  <c r="I91" i="25"/>
  <c r="J91" i="25"/>
  <c r="K91" i="25"/>
  <c r="M91" i="25"/>
  <c r="N91" i="25"/>
  <c r="O91" i="25"/>
  <c r="P91" i="25"/>
  <c r="Q91" i="25"/>
  <c r="R91" i="25"/>
  <c r="S91" i="25"/>
  <c r="T91" i="25"/>
  <c r="U91" i="25"/>
  <c r="B92" i="25"/>
  <c r="L92" i="25"/>
  <c r="C92" i="25"/>
  <c r="D92" i="25"/>
  <c r="E92" i="25"/>
  <c r="F92" i="25"/>
  <c r="G92" i="25"/>
  <c r="H92" i="25"/>
  <c r="I92" i="25"/>
  <c r="J92" i="25"/>
  <c r="K92" i="25"/>
  <c r="M92" i="25"/>
  <c r="N92" i="25"/>
  <c r="O92" i="25"/>
  <c r="P92" i="25"/>
  <c r="Q92" i="25"/>
  <c r="R92" i="25"/>
  <c r="S92" i="25"/>
  <c r="T92" i="25"/>
  <c r="U92" i="25"/>
  <c r="B93" i="25"/>
  <c r="L93" i="25"/>
  <c r="C93" i="25"/>
  <c r="D93" i="25"/>
  <c r="E93" i="25"/>
  <c r="F93" i="25"/>
  <c r="G93" i="25"/>
  <c r="H93" i="25"/>
  <c r="I93" i="25"/>
  <c r="J93" i="25"/>
  <c r="K93" i="25"/>
  <c r="M93" i="25"/>
  <c r="N93" i="25"/>
  <c r="O93" i="25"/>
  <c r="P93" i="25"/>
  <c r="Q93" i="25"/>
  <c r="R93" i="25"/>
  <c r="S93" i="25"/>
  <c r="T93" i="25"/>
  <c r="U93" i="25"/>
  <c r="B94" i="25"/>
  <c r="L94" i="25"/>
  <c r="C94" i="25"/>
  <c r="D94" i="25"/>
  <c r="E94" i="25"/>
  <c r="F94" i="25"/>
  <c r="G94" i="25"/>
  <c r="H94" i="25"/>
  <c r="I94" i="25"/>
  <c r="J94" i="25"/>
  <c r="K94" i="25"/>
  <c r="M94" i="25"/>
  <c r="N94" i="25"/>
  <c r="O94" i="25"/>
  <c r="P94" i="25"/>
  <c r="Q94" i="25"/>
  <c r="R94" i="25"/>
  <c r="S94" i="25"/>
  <c r="T94" i="25"/>
  <c r="U94" i="25"/>
  <c r="B95" i="25"/>
  <c r="L95" i="25"/>
  <c r="C95" i="25"/>
  <c r="D95" i="25"/>
  <c r="E95" i="25"/>
  <c r="F95" i="25"/>
  <c r="G95" i="25"/>
  <c r="H95" i="25"/>
  <c r="I95" i="25"/>
  <c r="J95" i="25"/>
  <c r="K95" i="25"/>
  <c r="M95" i="25"/>
  <c r="N95" i="25"/>
  <c r="O95" i="25"/>
  <c r="P95" i="25"/>
  <c r="Q95" i="25"/>
  <c r="R95" i="25"/>
  <c r="S95" i="25"/>
  <c r="T95" i="25"/>
  <c r="U95" i="25"/>
  <c r="B96" i="25"/>
  <c r="L96" i="25"/>
  <c r="C96" i="25"/>
  <c r="D96" i="25"/>
  <c r="E96" i="25"/>
  <c r="F96" i="25"/>
  <c r="G96" i="25"/>
  <c r="H96" i="25"/>
  <c r="I96" i="25"/>
  <c r="J96" i="25"/>
  <c r="K96" i="25"/>
  <c r="M96" i="25"/>
  <c r="N96" i="25"/>
  <c r="O96" i="25"/>
  <c r="P96" i="25"/>
  <c r="Q96" i="25"/>
  <c r="R96" i="25"/>
  <c r="S96" i="25"/>
  <c r="T96" i="25"/>
  <c r="U96" i="25"/>
  <c r="B97" i="25"/>
  <c r="L97" i="25"/>
  <c r="C97" i="25"/>
  <c r="D97" i="25"/>
  <c r="E97" i="25"/>
  <c r="F97" i="25"/>
  <c r="G97" i="25"/>
  <c r="H97" i="25"/>
  <c r="I97" i="25"/>
  <c r="J97" i="25"/>
  <c r="K97" i="25"/>
  <c r="M97" i="25"/>
  <c r="N97" i="25"/>
  <c r="O97" i="25"/>
  <c r="P97" i="25"/>
  <c r="Q97" i="25"/>
  <c r="R97" i="25"/>
  <c r="S97" i="25"/>
  <c r="T97" i="25"/>
  <c r="U97" i="25"/>
  <c r="B98" i="25"/>
  <c r="L98" i="25"/>
  <c r="C98" i="25"/>
  <c r="D98" i="25"/>
  <c r="E98" i="25"/>
  <c r="F98" i="25"/>
  <c r="G98" i="25"/>
  <c r="H98" i="25"/>
  <c r="I98" i="25"/>
  <c r="J98" i="25"/>
  <c r="K98" i="25"/>
  <c r="M98" i="25"/>
  <c r="N98" i="25"/>
  <c r="O98" i="25"/>
  <c r="P98" i="25"/>
  <c r="Q98" i="25"/>
  <c r="R98" i="25"/>
  <c r="S98" i="25"/>
  <c r="T98" i="25"/>
  <c r="U98" i="25"/>
  <c r="B99" i="25"/>
  <c r="L99" i="25"/>
  <c r="C99" i="25"/>
  <c r="D99" i="25"/>
  <c r="E99" i="25"/>
  <c r="F99" i="25"/>
  <c r="G99" i="25"/>
  <c r="H99" i="25"/>
  <c r="I99" i="25"/>
  <c r="J99" i="25"/>
  <c r="K99" i="25"/>
  <c r="M99" i="25"/>
  <c r="N99" i="25"/>
  <c r="O99" i="25"/>
  <c r="P99" i="25"/>
  <c r="Q99" i="25"/>
  <c r="R99" i="25"/>
  <c r="S99" i="25"/>
  <c r="T99" i="25"/>
  <c r="U99" i="25"/>
  <c r="B100" i="25"/>
  <c r="L100" i="25"/>
  <c r="C100" i="25"/>
  <c r="D100" i="25"/>
  <c r="E100" i="25"/>
  <c r="F100" i="25"/>
  <c r="G100" i="25"/>
  <c r="H100" i="25"/>
  <c r="I100" i="25"/>
  <c r="J100" i="25"/>
  <c r="K100" i="25"/>
  <c r="M100" i="25"/>
  <c r="N100" i="25"/>
  <c r="O100" i="25"/>
  <c r="P100" i="25"/>
  <c r="Q100" i="25"/>
  <c r="R100" i="25"/>
  <c r="S100" i="25"/>
  <c r="T100" i="25"/>
  <c r="U100" i="25"/>
  <c r="B101" i="25"/>
  <c r="L101" i="25"/>
  <c r="C101" i="25"/>
  <c r="D101" i="25"/>
  <c r="E101" i="25"/>
  <c r="F101" i="25"/>
  <c r="G101" i="25"/>
  <c r="H101" i="25"/>
  <c r="I101" i="25"/>
  <c r="J101" i="25"/>
  <c r="K101" i="25"/>
  <c r="M101" i="25"/>
  <c r="N101" i="25"/>
  <c r="O101" i="25"/>
  <c r="P101" i="25"/>
  <c r="Q101" i="25"/>
  <c r="R101" i="25"/>
  <c r="S101" i="25"/>
  <c r="T101" i="25"/>
  <c r="U101" i="25"/>
  <c r="B102" i="25"/>
  <c r="L102" i="25"/>
  <c r="C102" i="25"/>
  <c r="D102" i="25"/>
  <c r="E102" i="25"/>
  <c r="F102" i="25"/>
  <c r="G102" i="25"/>
  <c r="H102" i="25"/>
  <c r="I102" i="25"/>
  <c r="J102" i="25"/>
  <c r="K102" i="25"/>
  <c r="M102" i="25"/>
  <c r="N102" i="25"/>
  <c r="O102" i="25"/>
  <c r="P102" i="25"/>
  <c r="Q102" i="25"/>
  <c r="R102" i="25"/>
  <c r="S102" i="25"/>
  <c r="T102" i="25"/>
  <c r="U102" i="25"/>
  <c r="B103" i="25"/>
  <c r="L103" i="25"/>
  <c r="C103" i="25"/>
  <c r="D103" i="25"/>
  <c r="E103" i="25"/>
  <c r="F103" i="25"/>
  <c r="G103" i="25"/>
  <c r="H103" i="25"/>
  <c r="I103" i="25"/>
  <c r="J103" i="25"/>
  <c r="K103" i="25"/>
  <c r="M103" i="25"/>
  <c r="N103" i="25"/>
  <c r="O103" i="25"/>
  <c r="P103" i="25"/>
  <c r="Q103" i="25"/>
  <c r="R103" i="25"/>
  <c r="S103" i="25"/>
  <c r="T103" i="25"/>
  <c r="U103" i="25"/>
  <c r="B104" i="25"/>
  <c r="L104" i="25"/>
  <c r="C104" i="25"/>
  <c r="D104" i="25"/>
  <c r="E104" i="25"/>
  <c r="F104" i="25"/>
  <c r="G104" i="25"/>
  <c r="H104" i="25"/>
  <c r="I104" i="25"/>
  <c r="J104" i="25"/>
  <c r="K104" i="25"/>
  <c r="M104" i="25"/>
  <c r="N104" i="25"/>
  <c r="O104" i="25"/>
  <c r="P104" i="25"/>
  <c r="Q104" i="25"/>
  <c r="R104" i="25"/>
  <c r="S104" i="25"/>
  <c r="T104" i="25"/>
  <c r="U104" i="25"/>
  <c r="B105" i="25"/>
  <c r="L105" i="25"/>
  <c r="C105" i="25"/>
  <c r="D105" i="25"/>
  <c r="E105" i="25"/>
  <c r="F105" i="25"/>
  <c r="G105" i="25"/>
  <c r="H105" i="25"/>
  <c r="I105" i="25"/>
  <c r="J105" i="25"/>
  <c r="K105" i="25"/>
  <c r="M105" i="25"/>
  <c r="N105" i="25"/>
  <c r="O105" i="25"/>
  <c r="P105" i="25"/>
  <c r="Q105" i="25"/>
  <c r="R105" i="25"/>
  <c r="S105" i="25"/>
  <c r="T105" i="25"/>
  <c r="U105" i="25"/>
  <c r="B106" i="25"/>
  <c r="L106" i="25"/>
  <c r="C106" i="25"/>
  <c r="D106" i="25"/>
  <c r="E106" i="25"/>
  <c r="F106" i="25"/>
  <c r="G106" i="25"/>
  <c r="H106" i="25"/>
  <c r="I106" i="25"/>
  <c r="J106" i="25"/>
  <c r="K106" i="25"/>
  <c r="M106" i="25"/>
  <c r="N106" i="25"/>
  <c r="O106" i="25"/>
  <c r="P106" i="25"/>
  <c r="Q106" i="25"/>
  <c r="R106" i="25"/>
  <c r="S106" i="25"/>
  <c r="T106" i="25"/>
  <c r="U106" i="25"/>
  <c r="B107" i="25"/>
  <c r="L107" i="25"/>
  <c r="C107" i="25"/>
  <c r="D107" i="25"/>
  <c r="E107" i="25"/>
  <c r="F107" i="25"/>
  <c r="G107" i="25"/>
  <c r="H107" i="25"/>
  <c r="I107" i="25"/>
  <c r="J107" i="25"/>
  <c r="K107" i="25"/>
  <c r="M107" i="25"/>
  <c r="N107" i="25"/>
  <c r="O107" i="25"/>
  <c r="P107" i="25"/>
  <c r="Q107" i="25"/>
  <c r="R107" i="25"/>
  <c r="S107" i="25"/>
  <c r="T107" i="25"/>
  <c r="U107" i="25"/>
  <c r="B108" i="25"/>
  <c r="L108" i="25"/>
  <c r="C108" i="25"/>
  <c r="D108" i="25"/>
  <c r="E108" i="25"/>
  <c r="F108" i="25"/>
  <c r="G108" i="25"/>
  <c r="H108" i="25"/>
  <c r="I108" i="25"/>
  <c r="J108" i="25"/>
  <c r="K108" i="25"/>
  <c r="M108" i="25"/>
  <c r="N108" i="25"/>
  <c r="O108" i="25"/>
  <c r="P108" i="25"/>
  <c r="Q108" i="25"/>
  <c r="R108" i="25"/>
  <c r="S108" i="25"/>
  <c r="T108" i="25"/>
  <c r="U108" i="25"/>
  <c r="B109" i="25"/>
  <c r="L109" i="25"/>
  <c r="C109" i="25"/>
  <c r="D109" i="25"/>
  <c r="E109" i="25"/>
  <c r="F109" i="25"/>
  <c r="G109" i="25"/>
  <c r="H109" i="25"/>
  <c r="I109" i="25"/>
  <c r="J109" i="25"/>
  <c r="K109" i="25"/>
  <c r="M109" i="25"/>
  <c r="N109" i="25"/>
  <c r="O109" i="25"/>
  <c r="P109" i="25"/>
  <c r="Q109" i="25"/>
  <c r="R109" i="25"/>
  <c r="S109" i="25"/>
  <c r="T109" i="25"/>
  <c r="U109" i="25"/>
  <c r="B110" i="25"/>
  <c r="L110" i="25"/>
  <c r="C110" i="25"/>
  <c r="D110" i="25"/>
  <c r="E110" i="25"/>
  <c r="F110" i="25"/>
  <c r="G110" i="25"/>
  <c r="H110" i="25"/>
  <c r="I110" i="25"/>
  <c r="J110" i="25"/>
  <c r="K110" i="25"/>
  <c r="M110" i="25"/>
  <c r="N110" i="25"/>
  <c r="O110" i="25"/>
  <c r="P110" i="25"/>
  <c r="Q110" i="25"/>
  <c r="R110" i="25"/>
  <c r="S110" i="25"/>
  <c r="T110" i="25"/>
  <c r="U110" i="25"/>
  <c r="B111" i="25"/>
  <c r="L111" i="25"/>
  <c r="C111" i="25"/>
  <c r="D111" i="25"/>
  <c r="E111" i="25"/>
  <c r="F111" i="25"/>
  <c r="G111" i="25"/>
  <c r="H111" i="25"/>
  <c r="I111" i="25"/>
  <c r="J111" i="25"/>
  <c r="K111" i="25"/>
  <c r="M111" i="25"/>
  <c r="N111" i="25"/>
  <c r="O111" i="25"/>
  <c r="P111" i="25"/>
  <c r="Q111" i="25"/>
  <c r="R111" i="25"/>
  <c r="S111" i="25"/>
  <c r="T111" i="25"/>
  <c r="U111" i="25"/>
  <c r="B112" i="25"/>
  <c r="L112" i="25"/>
  <c r="C112" i="25"/>
  <c r="D112" i="25"/>
  <c r="E112" i="25"/>
  <c r="F112" i="25"/>
  <c r="G112" i="25"/>
  <c r="H112" i="25"/>
  <c r="I112" i="25"/>
  <c r="J112" i="25"/>
  <c r="K112" i="25"/>
  <c r="M112" i="25"/>
  <c r="N112" i="25"/>
  <c r="O112" i="25"/>
  <c r="P112" i="25"/>
  <c r="Q112" i="25"/>
  <c r="R112" i="25"/>
  <c r="S112" i="25"/>
  <c r="T112" i="25"/>
  <c r="U112" i="25"/>
  <c r="B113" i="25"/>
  <c r="L113" i="25"/>
  <c r="C113" i="25"/>
  <c r="D113" i="25"/>
  <c r="E113" i="25"/>
  <c r="F113" i="25"/>
  <c r="G113" i="25"/>
  <c r="H113" i="25"/>
  <c r="I113" i="25"/>
  <c r="J113" i="25"/>
  <c r="K113" i="25"/>
  <c r="M113" i="25"/>
  <c r="N113" i="25"/>
  <c r="O113" i="25"/>
  <c r="P113" i="25"/>
  <c r="Q113" i="25"/>
  <c r="R113" i="25"/>
  <c r="S113" i="25"/>
  <c r="T113" i="25"/>
  <c r="U113" i="25"/>
  <c r="B114" i="25"/>
  <c r="L114" i="25"/>
  <c r="C114" i="25"/>
  <c r="D114" i="25"/>
  <c r="E114" i="25"/>
  <c r="F114" i="25"/>
  <c r="G114" i="25"/>
  <c r="H114" i="25"/>
  <c r="I114" i="25"/>
  <c r="J114" i="25"/>
  <c r="K114" i="25"/>
  <c r="M114" i="25"/>
  <c r="N114" i="25"/>
  <c r="O114" i="25"/>
  <c r="P114" i="25"/>
  <c r="Q114" i="25"/>
  <c r="R114" i="25"/>
  <c r="S114" i="25"/>
  <c r="T114" i="25"/>
  <c r="U114" i="25"/>
  <c r="B115" i="25"/>
  <c r="L115" i="25"/>
  <c r="C115" i="25"/>
  <c r="D115" i="25"/>
  <c r="E115" i="25"/>
  <c r="F115" i="25"/>
  <c r="G115" i="25"/>
  <c r="H115" i="25"/>
  <c r="I115" i="25"/>
  <c r="J115" i="25"/>
  <c r="K115" i="25"/>
  <c r="M115" i="25"/>
  <c r="N115" i="25"/>
  <c r="O115" i="25"/>
  <c r="P115" i="25"/>
  <c r="Q115" i="25"/>
  <c r="R115" i="25"/>
  <c r="S115" i="25"/>
  <c r="T115" i="25"/>
  <c r="U115" i="25"/>
  <c r="B116" i="25"/>
  <c r="L116" i="25"/>
  <c r="C116" i="25"/>
  <c r="D116" i="25"/>
  <c r="E116" i="25"/>
  <c r="F116" i="25"/>
  <c r="G116" i="25"/>
  <c r="H116" i="25"/>
  <c r="I116" i="25"/>
  <c r="J116" i="25"/>
  <c r="K116" i="25"/>
  <c r="M116" i="25"/>
  <c r="N116" i="25"/>
  <c r="O116" i="25"/>
  <c r="P116" i="25"/>
  <c r="Q116" i="25"/>
  <c r="R116" i="25"/>
  <c r="S116" i="25"/>
  <c r="T116" i="25"/>
  <c r="U116" i="25"/>
  <c r="B117" i="25"/>
  <c r="L117" i="25"/>
  <c r="C117" i="25"/>
  <c r="D117" i="25"/>
  <c r="E117" i="25"/>
  <c r="F117" i="25"/>
  <c r="G117" i="25"/>
  <c r="H117" i="25"/>
  <c r="I117" i="25"/>
  <c r="J117" i="25"/>
  <c r="K117" i="25"/>
  <c r="M117" i="25"/>
  <c r="N117" i="25"/>
  <c r="O117" i="25"/>
  <c r="P117" i="25"/>
  <c r="Q117" i="25"/>
  <c r="R117" i="25"/>
  <c r="S117" i="25"/>
  <c r="T117" i="25"/>
  <c r="U117" i="25"/>
  <c r="B118" i="25"/>
  <c r="L118" i="25"/>
  <c r="C118" i="25"/>
  <c r="D118" i="25"/>
  <c r="E118" i="25"/>
  <c r="F118" i="25"/>
  <c r="G118" i="25"/>
  <c r="H118" i="25"/>
  <c r="I118" i="25"/>
  <c r="J118" i="25"/>
  <c r="K118" i="25"/>
  <c r="M118" i="25"/>
  <c r="N118" i="25"/>
  <c r="O118" i="25"/>
  <c r="P118" i="25"/>
  <c r="Q118" i="25"/>
  <c r="R118" i="25"/>
  <c r="S118" i="25"/>
  <c r="T118" i="25"/>
  <c r="U118" i="25"/>
  <c r="B119" i="25"/>
  <c r="L119" i="25"/>
  <c r="C119" i="25"/>
  <c r="D119" i="25"/>
  <c r="E119" i="25"/>
  <c r="F119" i="25"/>
  <c r="G119" i="25"/>
  <c r="H119" i="25"/>
  <c r="I119" i="25"/>
  <c r="J119" i="25"/>
  <c r="K119" i="25"/>
  <c r="M119" i="25"/>
  <c r="N119" i="25"/>
  <c r="O119" i="25"/>
  <c r="P119" i="25"/>
  <c r="Q119" i="25"/>
  <c r="R119" i="25"/>
  <c r="S119" i="25"/>
  <c r="T119" i="25"/>
  <c r="U119" i="25"/>
  <c r="B120" i="25"/>
  <c r="L120" i="25"/>
  <c r="C120" i="25"/>
  <c r="D120" i="25"/>
  <c r="E120" i="25"/>
  <c r="F120" i="25"/>
  <c r="G120" i="25"/>
  <c r="H120" i="25"/>
  <c r="I120" i="25"/>
  <c r="J120" i="25"/>
  <c r="K120" i="25"/>
  <c r="M120" i="25"/>
  <c r="N120" i="25"/>
  <c r="O120" i="25"/>
  <c r="P120" i="25"/>
  <c r="Q120" i="25"/>
  <c r="R120" i="25"/>
  <c r="S120" i="25"/>
  <c r="T120" i="25"/>
  <c r="U120" i="25"/>
  <c r="B121" i="25"/>
  <c r="L121" i="25"/>
  <c r="C121" i="25"/>
  <c r="D121" i="25"/>
  <c r="E121" i="25"/>
  <c r="F121" i="25"/>
  <c r="G121" i="25"/>
  <c r="H121" i="25"/>
  <c r="I121" i="25"/>
  <c r="J121" i="25"/>
  <c r="K121" i="25"/>
  <c r="M121" i="25"/>
  <c r="N121" i="25"/>
  <c r="O121" i="25"/>
  <c r="P121" i="25"/>
  <c r="Q121" i="25"/>
  <c r="R121" i="25"/>
  <c r="S121" i="25"/>
  <c r="T121" i="25"/>
  <c r="U121" i="25"/>
  <c r="B122" i="25"/>
  <c r="L122" i="25"/>
  <c r="C122" i="25"/>
  <c r="D122" i="25"/>
  <c r="E122" i="25"/>
  <c r="F122" i="25"/>
  <c r="G122" i="25"/>
  <c r="H122" i="25"/>
  <c r="I122" i="25"/>
  <c r="J122" i="25"/>
  <c r="K122" i="25"/>
  <c r="M122" i="25"/>
  <c r="N122" i="25"/>
  <c r="O122" i="25"/>
  <c r="P122" i="25"/>
  <c r="Q122" i="25"/>
  <c r="R122" i="25"/>
  <c r="S122" i="25"/>
  <c r="T122" i="25"/>
  <c r="U122" i="25"/>
  <c r="B123" i="25"/>
  <c r="L123" i="25"/>
  <c r="C123" i="25"/>
  <c r="D123" i="25"/>
  <c r="E123" i="25"/>
  <c r="F123" i="25"/>
  <c r="G123" i="25"/>
  <c r="H123" i="25"/>
  <c r="I123" i="25"/>
  <c r="J123" i="25"/>
  <c r="K123" i="25"/>
  <c r="M123" i="25"/>
  <c r="N123" i="25"/>
  <c r="O123" i="25"/>
  <c r="P123" i="25"/>
  <c r="Q123" i="25"/>
  <c r="R123" i="25"/>
  <c r="S123" i="25"/>
  <c r="T123" i="25"/>
  <c r="U123" i="25"/>
  <c r="B124" i="25"/>
  <c r="L124" i="25"/>
  <c r="C124" i="25"/>
  <c r="D124" i="25"/>
  <c r="E124" i="25"/>
  <c r="F124" i="25"/>
  <c r="G124" i="25"/>
  <c r="H124" i="25"/>
  <c r="I124" i="25"/>
  <c r="J124" i="25"/>
  <c r="K124" i="25"/>
  <c r="M124" i="25"/>
  <c r="N124" i="25"/>
  <c r="O124" i="25"/>
  <c r="P124" i="25"/>
  <c r="Q124" i="25"/>
  <c r="R124" i="25"/>
  <c r="S124" i="25"/>
  <c r="T124" i="25"/>
  <c r="U124" i="25"/>
  <c r="B125" i="25"/>
  <c r="L125" i="25"/>
  <c r="C125" i="25"/>
  <c r="D125" i="25"/>
  <c r="E125" i="25"/>
  <c r="F125" i="25"/>
  <c r="G125" i="25"/>
  <c r="H125" i="25"/>
  <c r="I125" i="25"/>
  <c r="J125" i="25"/>
  <c r="K125" i="25"/>
  <c r="M125" i="25"/>
  <c r="N125" i="25"/>
  <c r="O125" i="25"/>
  <c r="P125" i="25"/>
  <c r="Q125" i="25"/>
  <c r="R125" i="25"/>
  <c r="S125" i="25"/>
  <c r="T125" i="25"/>
  <c r="U125" i="25"/>
  <c r="B126" i="25"/>
  <c r="L126" i="25"/>
  <c r="C126" i="25"/>
  <c r="D126" i="25"/>
  <c r="E126" i="25"/>
  <c r="F126" i="25"/>
  <c r="G126" i="25"/>
  <c r="H126" i="25"/>
  <c r="I126" i="25"/>
  <c r="J126" i="25"/>
  <c r="K126" i="25"/>
  <c r="M126" i="25"/>
  <c r="N126" i="25"/>
  <c r="O126" i="25"/>
  <c r="P126" i="25"/>
  <c r="Q126" i="25"/>
  <c r="R126" i="25"/>
  <c r="S126" i="25"/>
  <c r="T126" i="25"/>
  <c r="U126" i="25"/>
  <c r="B127" i="25"/>
  <c r="L127" i="25"/>
  <c r="C127" i="25"/>
  <c r="D127" i="25"/>
  <c r="E127" i="25"/>
  <c r="F127" i="25"/>
  <c r="G127" i="25"/>
  <c r="H127" i="25"/>
  <c r="I127" i="25"/>
  <c r="J127" i="25"/>
  <c r="K127" i="25"/>
  <c r="M127" i="25"/>
  <c r="N127" i="25"/>
  <c r="O127" i="25"/>
  <c r="P127" i="25"/>
  <c r="Q127" i="25"/>
  <c r="R127" i="25"/>
  <c r="S127" i="25"/>
  <c r="T127" i="25"/>
  <c r="U127" i="25"/>
  <c r="B128" i="25"/>
  <c r="L128" i="25"/>
  <c r="C128" i="25"/>
  <c r="D128" i="25"/>
  <c r="E128" i="25"/>
  <c r="F128" i="25"/>
  <c r="G128" i="25"/>
  <c r="H128" i="25"/>
  <c r="I128" i="25"/>
  <c r="J128" i="25"/>
  <c r="K128" i="25"/>
  <c r="M128" i="25"/>
  <c r="N128" i="25"/>
  <c r="O128" i="25"/>
  <c r="P128" i="25"/>
  <c r="Q128" i="25"/>
  <c r="R128" i="25"/>
  <c r="S128" i="25"/>
  <c r="T128" i="25"/>
  <c r="U128" i="25"/>
  <c r="B129" i="25"/>
  <c r="L129" i="25"/>
  <c r="C129" i="25"/>
  <c r="D129" i="25"/>
  <c r="E129" i="25"/>
  <c r="F129" i="25"/>
  <c r="G129" i="25"/>
  <c r="H129" i="25"/>
  <c r="I129" i="25"/>
  <c r="J129" i="25"/>
  <c r="K129" i="25"/>
  <c r="M129" i="25"/>
  <c r="N129" i="25"/>
  <c r="O129" i="25"/>
  <c r="P129" i="25"/>
  <c r="Q129" i="25"/>
  <c r="R129" i="25"/>
  <c r="S129" i="25"/>
  <c r="T129" i="25"/>
  <c r="U129" i="25"/>
  <c r="B130" i="25"/>
  <c r="L130" i="25"/>
  <c r="C130" i="25"/>
  <c r="D130" i="25"/>
  <c r="E130" i="25"/>
  <c r="F130" i="25"/>
  <c r="G130" i="25"/>
  <c r="H130" i="25"/>
  <c r="I130" i="25"/>
  <c r="J130" i="25"/>
  <c r="K130" i="25"/>
  <c r="M130" i="25"/>
  <c r="N130" i="25"/>
  <c r="O130" i="25"/>
  <c r="P130" i="25"/>
  <c r="Q130" i="25"/>
  <c r="R130" i="25"/>
  <c r="S130" i="25"/>
  <c r="T130" i="25"/>
  <c r="U130" i="25"/>
  <c r="B131" i="25"/>
  <c r="L131" i="25"/>
  <c r="C131" i="25"/>
  <c r="D131" i="25"/>
  <c r="E131" i="25"/>
  <c r="F131" i="25"/>
  <c r="G131" i="25"/>
  <c r="H131" i="25"/>
  <c r="I131" i="25"/>
  <c r="J131" i="25"/>
  <c r="K131" i="25"/>
  <c r="M131" i="25"/>
  <c r="N131" i="25"/>
  <c r="O131" i="25"/>
  <c r="P131" i="25"/>
  <c r="Q131" i="25"/>
  <c r="R131" i="25"/>
  <c r="S131" i="25"/>
  <c r="T131" i="25"/>
  <c r="U131" i="25"/>
  <c r="B132" i="25"/>
  <c r="L132" i="25"/>
  <c r="C132" i="25"/>
  <c r="D132" i="25"/>
  <c r="E132" i="25"/>
  <c r="F132" i="25"/>
  <c r="G132" i="25"/>
  <c r="H132" i="25"/>
  <c r="I132" i="25"/>
  <c r="J132" i="25"/>
  <c r="K132" i="25"/>
  <c r="M132" i="25"/>
  <c r="N132" i="25"/>
  <c r="O132" i="25"/>
  <c r="P132" i="25"/>
  <c r="Q132" i="25"/>
  <c r="R132" i="25"/>
  <c r="S132" i="25"/>
  <c r="T132" i="25"/>
  <c r="U132" i="25"/>
  <c r="B133" i="25"/>
  <c r="L133" i="25"/>
  <c r="C133" i="25"/>
  <c r="D133" i="25"/>
  <c r="E133" i="25"/>
  <c r="F133" i="25"/>
  <c r="G133" i="25"/>
  <c r="H133" i="25"/>
  <c r="I133" i="25"/>
  <c r="J133" i="25"/>
  <c r="K133" i="25"/>
  <c r="M133" i="25"/>
  <c r="N133" i="25"/>
  <c r="O133" i="25"/>
  <c r="P133" i="25"/>
  <c r="Q133" i="25"/>
  <c r="R133" i="25"/>
  <c r="S133" i="25"/>
  <c r="T133" i="25"/>
  <c r="U133" i="25"/>
  <c r="B134" i="25"/>
  <c r="L134" i="25"/>
  <c r="C134" i="25"/>
  <c r="D134" i="25"/>
  <c r="E134" i="25"/>
  <c r="F134" i="25"/>
  <c r="G134" i="25"/>
  <c r="H134" i="25"/>
  <c r="I134" i="25"/>
  <c r="J134" i="25"/>
  <c r="K134" i="25"/>
  <c r="M134" i="25"/>
  <c r="N134" i="25"/>
  <c r="O134" i="25"/>
  <c r="P134" i="25"/>
  <c r="Q134" i="25"/>
  <c r="R134" i="25"/>
  <c r="S134" i="25"/>
  <c r="T134" i="25"/>
  <c r="U134" i="25"/>
  <c r="B135" i="25"/>
  <c r="L135" i="25"/>
  <c r="C135" i="25"/>
  <c r="D135" i="25"/>
  <c r="E135" i="25"/>
  <c r="F135" i="25"/>
  <c r="G135" i="25"/>
  <c r="H135" i="25"/>
  <c r="I135" i="25"/>
  <c r="J135" i="25"/>
  <c r="K135" i="25"/>
  <c r="M135" i="25"/>
  <c r="N135" i="25"/>
  <c r="O135" i="25"/>
  <c r="P135" i="25"/>
  <c r="Q135" i="25"/>
  <c r="R135" i="25"/>
  <c r="S135" i="25"/>
  <c r="T135" i="25"/>
  <c r="U135" i="25"/>
  <c r="B136" i="25"/>
  <c r="L136" i="25"/>
  <c r="C136" i="25"/>
  <c r="D136" i="25"/>
  <c r="E136" i="25"/>
  <c r="F136" i="25"/>
  <c r="G136" i="25"/>
  <c r="H136" i="25"/>
  <c r="I136" i="25"/>
  <c r="J136" i="25"/>
  <c r="K136" i="25"/>
  <c r="M136" i="25"/>
  <c r="N136" i="25"/>
  <c r="O136" i="25"/>
  <c r="P136" i="25"/>
  <c r="Q136" i="25"/>
  <c r="R136" i="25"/>
  <c r="S136" i="25"/>
  <c r="T136" i="25"/>
  <c r="U136" i="25"/>
  <c r="B137" i="25"/>
  <c r="L137" i="25"/>
  <c r="C137" i="25"/>
  <c r="D137" i="25"/>
  <c r="E137" i="25"/>
  <c r="F137" i="25"/>
  <c r="G137" i="25"/>
  <c r="H137" i="25"/>
  <c r="I137" i="25"/>
  <c r="J137" i="25"/>
  <c r="K137" i="25"/>
  <c r="M137" i="25"/>
  <c r="N137" i="25"/>
  <c r="O137" i="25"/>
  <c r="P137" i="25"/>
  <c r="Q137" i="25"/>
  <c r="R137" i="25"/>
  <c r="S137" i="25"/>
  <c r="T137" i="25"/>
  <c r="U137" i="25"/>
  <c r="B138" i="25"/>
  <c r="L138" i="25"/>
  <c r="C138" i="25"/>
  <c r="D138" i="25"/>
  <c r="E138" i="25"/>
  <c r="F138" i="25"/>
  <c r="G138" i="25"/>
  <c r="H138" i="25"/>
  <c r="I138" i="25"/>
  <c r="J138" i="25"/>
  <c r="K138" i="25"/>
  <c r="M138" i="25"/>
  <c r="N138" i="25"/>
  <c r="O138" i="25"/>
  <c r="P138" i="25"/>
  <c r="Q138" i="25"/>
  <c r="R138" i="25"/>
  <c r="S138" i="25"/>
  <c r="T138" i="25"/>
  <c r="U138" i="25"/>
  <c r="B139" i="25"/>
  <c r="L139" i="25"/>
  <c r="C139" i="25"/>
  <c r="D139" i="25"/>
  <c r="E139" i="25"/>
  <c r="F139" i="25"/>
  <c r="G139" i="25"/>
  <c r="H139" i="25"/>
  <c r="I139" i="25"/>
  <c r="J139" i="25"/>
  <c r="K139" i="25"/>
  <c r="M139" i="25"/>
  <c r="N139" i="25"/>
  <c r="O139" i="25"/>
  <c r="P139" i="25"/>
  <c r="Q139" i="25"/>
  <c r="R139" i="25"/>
  <c r="S139" i="25"/>
  <c r="T139" i="25"/>
  <c r="U139" i="25"/>
  <c r="B140" i="25"/>
  <c r="L140" i="25"/>
  <c r="C140" i="25"/>
  <c r="D140" i="25"/>
  <c r="E140" i="25"/>
  <c r="F140" i="25"/>
  <c r="G140" i="25"/>
  <c r="H140" i="25"/>
  <c r="I140" i="25"/>
  <c r="J140" i="25"/>
  <c r="K140" i="25"/>
  <c r="M140" i="25"/>
  <c r="N140" i="25"/>
  <c r="O140" i="25"/>
  <c r="P140" i="25"/>
  <c r="Q140" i="25"/>
  <c r="R140" i="25"/>
  <c r="S140" i="25"/>
  <c r="T140" i="25"/>
  <c r="U140" i="25"/>
  <c r="B141" i="25"/>
  <c r="L141" i="25"/>
  <c r="C141" i="25"/>
  <c r="D141" i="25"/>
  <c r="E141" i="25"/>
  <c r="F141" i="25"/>
  <c r="G141" i="25"/>
  <c r="H141" i="25"/>
  <c r="I141" i="25"/>
  <c r="J141" i="25"/>
  <c r="K141" i="25"/>
  <c r="M141" i="25"/>
  <c r="N141" i="25"/>
  <c r="O141" i="25"/>
  <c r="P141" i="25"/>
  <c r="Q141" i="25"/>
  <c r="R141" i="25"/>
  <c r="S141" i="25"/>
  <c r="T141" i="25"/>
  <c r="U141" i="25"/>
  <c r="B142" i="25"/>
  <c r="L142" i="25"/>
  <c r="C142" i="25"/>
  <c r="D142" i="25"/>
  <c r="E142" i="25"/>
  <c r="F142" i="25"/>
  <c r="G142" i="25"/>
  <c r="H142" i="25"/>
  <c r="I142" i="25"/>
  <c r="J142" i="25"/>
  <c r="K142" i="25"/>
  <c r="M142" i="25"/>
  <c r="N142" i="25"/>
  <c r="O142" i="25"/>
  <c r="P142" i="25"/>
  <c r="Q142" i="25"/>
  <c r="R142" i="25"/>
  <c r="S142" i="25"/>
  <c r="T142" i="25"/>
  <c r="U142" i="25"/>
  <c r="B143" i="25"/>
  <c r="L143" i="25"/>
  <c r="C143" i="25"/>
  <c r="D143" i="25"/>
  <c r="E143" i="25"/>
  <c r="F143" i="25"/>
  <c r="G143" i="25"/>
  <c r="H143" i="25"/>
  <c r="I143" i="25"/>
  <c r="J143" i="25"/>
  <c r="K143" i="25"/>
  <c r="M143" i="25"/>
  <c r="N143" i="25"/>
  <c r="O143" i="25"/>
  <c r="P143" i="25"/>
  <c r="Q143" i="25"/>
  <c r="R143" i="25"/>
  <c r="S143" i="25"/>
  <c r="T143" i="25"/>
  <c r="U143" i="25"/>
  <c r="B144" i="25"/>
  <c r="L144" i="25"/>
  <c r="C144" i="25"/>
  <c r="D144" i="25"/>
  <c r="E144" i="25"/>
  <c r="F144" i="25"/>
  <c r="G144" i="25"/>
  <c r="H144" i="25"/>
  <c r="I144" i="25"/>
  <c r="J144" i="25"/>
  <c r="K144" i="25"/>
  <c r="M144" i="25"/>
  <c r="N144" i="25"/>
  <c r="O144" i="25"/>
  <c r="P144" i="25"/>
  <c r="Q144" i="25"/>
  <c r="R144" i="25"/>
  <c r="S144" i="25"/>
  <c r="T144" i="25"/>
  <c r="U144" i="25"/>
  <c r="B145" i="25"/>
  <c r="L145" i="25"/>
  <c r="C145" i="25"/>
  <c r="D145" i="25"/>
  <c r="E145" i="25"/>
  <c r="F145" i="25"/>
  <c r="G145" i="25"/>
  <c r="H145" i="25"/>
  <c r="I145" i="25"/>
  <c r="J145" i="25"/>
  <c r="K145" i="25"/>
  <c r="M145" i="25"/>
  <c r="N145" i="25"/>
  <c r="O145" i="25"/>
  <c r="P145" i="25"/>
  <c r="Q145" i="25"/>
  <c r="R145" i="25"/>
  <c r="S145" i="25"/>
  <c r="T145" i="25"/>
  <c r="U145" i="25"/>
  <c r="B146" i="25"/>
  <c r="L146" i="25"/>
  <c r="C146" i="25"/>
  <c r="D146" i="25"/>
  <c r="E146" i="25"/>
  <c r="F146" i="25"/>
  <c r="G146" i="25"/>
  <c r="H146" i="25"/>
  <c r="I146" i="25"/>
  <c r="J146" i="25"/>
  <c r="K146" i="25"/>
  <c r="M146" i="25"/>
  <c r="N146" i="25"/>
  <c r="O146" i="25"/>
  <c r="P146" i="25"/>
  <c r="Q146" i="25"/>
  <c r="R146" i="25"/>
  <c r="S146" i="25"/>
  <c r="T146" i="25"/>
  <c r="U146" i="25"/>
  <c r="B147" i="25"/>
  <c r="L147" i="25"/>
  <c r="C147" i="25"/>
  <c r="D147" i="25"/>
  <c r="E147" i="25"/>
  <c r="F147" i="25"/>
  <c r="G147" i="25"/>
  <c r="H147" i="25"/>
  <c r="I147" i="25"/>
  <c r="J147" i="25"/>
  <c r="K147" i="25"/>
  <c r="M147" i="25"/>
  <c r="N147" i="25"/>
  <c r="O147" i="25"/>
  <c r="P147" i="25"/>
  <c r="Q147" i="25"/>
  <c r="R147" i="25"/>
  <c r="S147" i="25"/>
  <c r="T147" i="25"/>
  <c r="U147" i="25"/>
  <c r="B148" i="25"/>
  <c r="L148" i="25"/>
  <c r="C148" i="25"/>
  <c r="D148" i="25"/>
  <c r="E148" i="25"/>
  <c r="F148" i="25"/>
  <c r="G148" i="25"/>
  <c r="H148" i="25"/>
  <c r="I148" i="25"/>
  <c r="J148" i="25"/>
  <c r="K148" i="25"/>
  <c r="M148" i="25"/>
  <c r="N148" i="25"/>
  <c r="O148" i="25"/>
  <c r="P148" i="25"/>
  <c r="Q148" i="25"/>
  <c r="R148" i="25"/>
  <c r="S148" i="25"/>
  <c r="T148" i="25"/>
  <c r="U148" i="25"/>
  <c r="B149" i="25"/>
  <c r="L149" i="25"/>
  <c r="C149" i="25"/>
  <c r="D149" i="25"/>
  <c r="E149" i="25"/>
  <c r="F149" i="25"/>
  <c r="G149" i="25"/>
  <c r="H149" i="25"/>
  <c r="I149" i="25"/>
  <c r="J149" i="25"/>
  <c r="K149" i="25"/>
  <c r="M149" i="25"/>
  <c r="N149" i="25"/>
  <c r="O149" i="25"/>
  <c r="P149" i="25"/>
  <c r="Q149" i="25"/>
  <c r="R149" i="25"/>
  <c r="S149" i="25"/>
  <c r="T149" i="25"/>
  <c r="U149" i="25"/>
  <c r="B150" i="25"/>
  <c r="L150" i="25"/>
  <c r="C150" i="25"/>
  <c r="D150" i="25"/>
  <c r="E150" i="25"/>
  <c r="F150" i="25"/>
  <c r="G150" i="25"/>
  <c r="H150" i="25"/>
  <c r="I150" i="25"/>
  <c r="J150" i="25"/>
  <c r="K150" i="25"/>
  <c r="M150" i="25"/>
  <c r="N150" i="25"/>
  <c r="O150" i="25"/>
  <c r="P150" i="25"/>
  <c r="Q150" i="25"/>
  <c r="R150" i="25"/>
  <c r="S150" i="25"/>
  <c r="T150" i="25"/>
  <c r="U150" i="25"/>
  <c r="B151" i="25"/>
  <c r="L151" i="25"/>
  <c r="C151" i="25"/>
  <c r="D151" i="25"/>
  <c r="E151" i="25"/>
  <c r="F151" i="25"/>
  <c r="G151" i="25"/>
  <c r="H151" i="25"/>
  <c r="I151" i="25"/>
  <c r="J151" i="25"/>
  <c r="K151" i="25"/>
  <c r="M151" i="25"/>
  <c r="N151" i="25"/>
  <c r="O151" i="25"/>
  <c r="P151" i="25"/>
  <c r="Q151" i="25"/>
  <c r="R151" i="25"/>
  <c r="S151" i="25"/>
  <c r="T151" i="25"/>
  <c r="U151" i="25"/>
  <c r="B152" i="25"/>
  <c r="L152" i="25"/>
  <c r="C152" i="25"/>
  <c r="D152" i="25"/>
  <c r="E152" i="25"/>
  <c r="F152" i="25"/>
  <c r="G152" i="25"/>
  <c r="H152" i="25"/>
  <c r="I152" i="25"/>
  <c r="J152" i="25"/>
  <c r="K152" i="25"/>
  <c r="M152" i="25"/>
  <c r="N152" i="25"/>
  <c r="O152" i="25"/>
  <c r="P152" i="25"/>
  <c r="Q152" i="25"/>
  <c r="R152" i="25"/>
  <c r="S152" i="25"/>
  <c r="T152" i="25"/>
  <c r="U152" i="25"/>
  <c r="B153" i="25"/>
  <c r="L153" i="25"/>
  <c r="C153" i="25"/>
  <c r="D153" i="25"/>
  <c r="E153" i="25"/>
  <c r="F153" i="25"/>
  <c r="G153" i="25"/>
  <c r="H153" i="25"/>
  <c r="I153" i="25"/>
  <c r="J153" i="25"/>
  <c r="K153" i="25"/>
  <c r="M153" i="25"/>
  <c r="N153" i="25"/>
  <c r="O153" i="25"/>
  <c r="P153" i="25"/>
  <c r="Q153" i="25"/>
  <c r="R153" i="25"/>
  <c r="S153" i="25"/>
  <c r="T153" i="25"/>
  <c r="U153" i="25"/>
  <c r="B154" i="25"/>
  <c r="L154" i="25"/>
  <c r="C154" i="25"/>
  <c r="D154" i="25"/>
  <c r="E154" i="25"/>
  <c r="F154" i="25"/>
  <c r="G154" i="25"/>
  <c r="H154" i="25"/>
  <c r="I154" i="25"/>
  <c r="J154" i="25"/>
  <c r="K154" i="25"/>
  <c r="M154" i="25"/>
  <c r="N154" i="25"/>
  <c r="O154" i="25"/>
  <c r="P154" i="25"/>
  <c r="Q154" i="25"/>
  <c r="R154" i="25"/>
  <c r="S154" i="25"/>
  <c r="T154" i="25"/>
  <c r="U154" i="25"/>
  <c r="B155" i="25"/>
  <c r="L155" i="25"/>
  <c r="C155" i="25"/>
  <c r="D155" i="25"/>
  <c r="E155" i="25"/>
  <c r="F155" i="25"/>
  <c r="G155" i="25"/>
  <c r="H155" i="25"/>
  <c r="I155" i="25"/>
  <c r="J155" i="25"/>
  <c r="K155" i="25"/>
  <c r="M155" i="25"/>
  <c r="N155" i="25"/>
  <c r="O155" i="25"/>
  <c r="P155" i="25"/>
  <c r="Q155" i="25"/>
  <c r="R155" i="25"/>
  <c r="S155" i="25"/>
  <c r="T155" i="25"/>
  <c r="U155" i="25"/>
  <c r="B156" i="25"/>
  <c r="L156" i="25"/>
  <c r="C156" i="25"/>
  <c r="D156" i="25"/>
  <c r="E156" i="25"/>
  <c r="F156" i="25"/>
  <c r="G156" i="25"/>
  <c r="H156" i="25"/>
  <c r="I156" i="25"/>
  <c r="J156" i="25"/>
  <c r="K156" i="25"/>
  <c r="M156" i="25"/>
  <c r="N156" i="25"/>
  <c r="O156" i="25"/>
  <c r="P156" i="25"/>
  <c r="Q156" i="25"/>
  <c r="R156" i="25"/>
  <c r="S156" i="25"/>
  <c r="T156" i="25"/>
  <c r="U156" i="25"/>
  <c r="B157" i="25"/>
  <c r="L157" i="25"/>
  <c r="C157" i="25"/>
  <c r="D157" i="25"/>
  <c r="E157" i="25"/>
  <c r="F157" i="25"/>
  <c r="G157" i="25"/>
  <c r="H157" i="25"/>
  <c r="I157" i="25"/>
  <c r="J157" i="25"/>
  <c r="K157" i="25"/>
  <c r="M157" i="25"/>
  <c r="N157" i="25"/>
  <c r="O157" i="25"/>
  <c r="P157" i="25"/>
  <c r="Q157" i="25"/>
  <c r="R157" i="25"/>
  <c r="S157" i="25"/>
  <c r="T157" i="25"/>
  <c r="U157" i="25"/>
  <c r="B158" i="25"/>
  <c r="L158" i="25"/>
  <c r="C158" i="25"/>
  <c r="D158" i="25"/>
  <c r="E158" i="25"/>
  <c r="F158" i="25"/>
  <c r="G158" i="25"/>
  <c r="H158" i="25"/>
  <c r="I158" i="25"/>
  <c r="J158" i="25"/>
  <c r="K158" i="25"/>
  <c r="M158" i="25"/>
  <c r="N158" i="25"/>
  <c r="O158" i="25"/>
  <c r="P158" i="25"/>
  <c r="Q158" i="25"/>
  <c r="R158" i="25"/>
  <c r="S158" i="25"/>
  <c r="T158" i="25"/>
  <c r="U158" i="25"/>
  <c r="B159" i="25"/>
  <c r="L159" i="25"/>
  <c r="C159" i="25"/>
  <c r="D159" i="25"/>
  <c r="E159" i="25"/>
  <c r="F159" i="25"/>
  <c r="G159" i="25"/>
  <c r="H159" i="25"/>
  <c r="I159" i="25"/>
  <c r="J159" i="25"/>
  <c r="K159" i="25"/>
  <c r="M159" i="25"/>
  <c r="N159" i="25"/>
  <c r="O159" i="25"/>
  <c r="P159" i="25"/>
  <c r="Q159" i="25"/>
  <c r="R159" i="25"/>
  <c r="S159" i="25"/>
  <c r="T159" i="25"/>
  <c r="U159" i="25"/>
  <c r="B160" i="25"/>
  <c r="L160" i="25"/>
  <c r="C160" i="25"/>
  <c r="D160" i="25"/>
  <c r="E160" i="25"/>
  <c r="F160" i="25"/>
  <c r="G160" i="25"/>
  <c r="H160" i="25"/>
  <c r="I160" i="25"/>
  <c r="J160" i="25"/>
  <c r="K160" i="25"/>
  <c r="M160" i="25"/>
  <c r="N160" i="25"/>
  <c r="O160" i="25"/>
  <c r="P160" i="25"/>
  <c r="Q160" i="25"/>
  <c r="R160" i="25"/>
  <c r="S160" i="25"/>
  <c r="T160" i="25"/>
  <c r="U160" i="25"/>
  <c r="B161" i="25"/>
  <c r="L161" i="25"/>
  <c r="C161" i="25"/>
  <c r="D161" i="25"/>
  <c r="E161" i="25"/>
  <c r="F161" i="25"/>
  <c r="G161" i="25"/>
  <c r="H161" i="25"/>
  <c r="I161" i="25"/>
  <c r="J161" i="25"/>
  <c r="K161" i="25"/>
  <c r="M161" i="25"/>
  <c r="N161" i="25"/>
  <c r="O161" i="25"/>
  <c r="P161" i="25"/>
  <c r="Q161" i="25"/>
  <c r="R161" i="25"/>
  <c r="S161" i="25"/>
  <c r="T161" i="25"/>
  <c r="U161" i="25"/>
  <c r="B162" i="25"/>
  <c r="L162" i="25"/>
  <c r="C162" i="25"/>
  <c r="D162" i="25"/>
  <c r="E162" i="25"/>
  <c r="F162" i="25"/>
  <c r="G162" i="25"/>
  <c r="H162" i="25"/>
  <c r="I162" i="25"/>
  <c r="J162" i="25"/>
  <c r="K162" i="25"/>
  <c r="M162" i="25"/>
  <c r="N162" i="25"/>
  <c r="O162" i="25"/>
  <c r="P162" i="25"/>
  <c r="Q162" i="25"/>
  <c r="R162" i="25"/>
  <c r="S162" i="25"/>
  <c r="T162" i="25"/>
  <c r="U162" i="25"/>
  <c r="B163" i="25"/>
  <c r="L163" i="25"/>
  <c r="C163" i="25"/>
  <c r="D163" i="25"/>
  <c r="E163" i="25"/>
  <c r="F163" i="25"/>
  <c r="G163" i="25"/>
  <c r="H163" i="25"/>
  <c r="I163" i="25"/>
  <c r="J163" i="25"/>
  <c r="K163" i="25"/>
  <c r="M163" i="25"/>
  <c r="N163" i="25"/>
  <c r="O163" i="25"/>
  <c r="P163" i="25"/>
  <c r="Q163" i="25"/>
  <c r="R163" i="25"/>
  <c r="S163" i="25"/>
  <c r="T163" i="25"/>
  <c r="U163" i="25"/>
  <c r="B164" i="25"/>
  <c r="L164" i="25"/>
  <c r="C164" i="25"/>
  <c r="D164" i="25"/>
  <c r="E164" i="25"/>
  <c r="F164" i="25"/>
  <c r="G164" i="25"/>
  <c r="H164" i="25"/>
  <c r="I164" i="25"/>
  <c r="J164" i="25"/>
  <c r="K164" i="25"/>
  <c r="M164" i="25"/>
  <c r="N164" i="25"/>
  <c r="O164" i="25"/>
  <c r="P164" i="25"/>
  <c r="Q164" i="25"/>
  <c r="R164" i="25"/>
  <c r="S164" i="25"/>
  <c r="T164" i="25"/>
  <c r="U164" i="25"/>
  <c r="B165" i="25"/>
  <c r="L165" i="25"/>
  <c r="C165" i="25"/>
  <c r="D165" i="25"/>
  <c r="E165" i="25"/>
  <c r="F165" i="25"/>
  <c r="G165" i="25"/>
  <c r="H165" i="25"/>
  <c r="I165" i="25"/>
  <c r="J165" i="25"/>
  <c r="K165" i="25"/>
  <c r="M165" i="25"/>
  <c r="N165" i="25"/>
  <c r="O165" i="25"/>
  <c r="P165" i="25"/>
  <c r="Q165" i="25"/>
  <c r="R165" i="25"/>
  <c r="S165" i="25"/>
  <c r="T165" i="25"/>
  <c r="U165" i="25"/>
  <c r="B166" i="25"/>
  <c r="L166" i="25"/>
  <c r="C166" i="25"/>
  <c r="D166" i="25"/>
  <c r="E166" i="25"/>
  <c r="F166" i="25"/>
  <c r="G166" i="25"/>
  <c r="H166" i="25"/>
  <c r="I166" i="25"/>
  <c r="J166" i="25"/>
  <c r="K166" i="25"/>
  <c r="M166" i="25"/>
  <c r="N166" i="25"/>
  <c r="O166" i="25"/>
  <c r="P166" i="25"/>
  <c r="Q166" i="25"/>
  <c r="R166" i="25"/>
  <c r="S166" i="25"/>
  <c r="T166" i="25"/>
  <c r="U166" i="25"/>
  <c r="B167" i="25"/>
  <c r="L167" i="25"/>
  <c r="C167" i="25"/>
  <c r="D167" i="25"/>
  <c r="E167" i="25"/>
  <c r="F167" i="25"/>
  <c r="G167" i="25"/>
  <c r="H167" i="25"/>
  <c r="I167" i="25"/>
  <c r="J167" i="25"/>
  <c r="K167" i="25"/>
  <c r="M167" i="25"/>
  <c r="N167" i="25"/>
  <c r="O167" i="25"/>
  <c r="P167" i="25"/>
  <c r="Q167" i="25"/>
  <c r="R167" i="25"/>
  <c r="S167" i="25"/>
  <c r="T167" i="25"/>
  <c r="U167" i="25"/>
  <c r="B168" i="25"/>
  <c r="L168" i="25"/>
  <c r="C168" i="25"/>
  <c r="D168" i="25"/>
  <c r="E168" i="25"/>
  <c r="F168" i="25"/>
  <c r="G168" i="25"/>
  <c r="H168" i="25"/>
  <c r="I168" i="25"/>
  <c r="J168" i="25"/>
  <c r="K168" i="25"/>
  <c r="M168" i="25"/>
  <c r="N168" i="25"/>
  <c r="O168" i="25"/>
  <c r="P168" i="25"/>
  <c r="Q168" i="25"/>
  <c r="R168" i="25"/>
  <c r="S168" i="25"/>
  <c r="T168" i="25"/>
  <c r="U168" i="25"/>
  <c r="B169" i="25"/>
  <c r="L169" i="25"/>
  <c r="C169" i="25"/>
  <c r="D169" i="25"/>
  <c r="E169" i="25"/>
  <c r="F169" i="25"/>
  <c r="G169" i="25"/>
  <c r="H169" i="25"/>
  <c r="I169" i="25"/>
  <c r="J169" i="25"/>
  <c r="K169" i="25"/>
  <c r="M169" i="25"/>
  <c r="N169" i="25"/>
  <c r="O169" i="25"/>
  <c r="P169" i="25"/>
  <c r="Q169" i="25"/>
  <c r="R169" i="25"/>
  <c r="S169" i="25"/>
  <c r="T169" i="25"/>
  <c r="U169" i="25"/>
  <c r="B170" i="25"/>
  <c r="L170" i="25"/>
  <c r="C170" i="25"/>
  <c r="D170" i="25"/>
  <c r="E170" i="25"/>
  <c r="F170" i="25"/>
  <c r="G170" i="25"/>
  <c r="H170" i="25"/>
  <c r="I170" i="25"/>
  <c r="J170" i="25"/>
  <c r="K170" i="25"/>
  <c r="M170" i="25"/>
  <c r="N170" i="25"/>
  <c r="O170" i="25"/>
  <c r="P170" i="25"/>
  <c r="Q170" i="25"/>
  <c r="R170" i="25"/>
  <c r="S170" i="25"/>
  <c r="T170" i="25"/>
  <c r="U170" i="25"/>
  <c r="B171" i="25"/>
  <c r="L171" i="25"/>
  <c r="C171" i="25"/>
  <c r="D171" i="25"/>
  <c r="E171" i="25"/>
  <c r="F171" i="25"/>
  <c r="G171" i="25"/>
  <c r="H171" i="25"/>
  <c r="I171" i="25"/>
  <c r="J171" i="25"/>
  <c r="K171" i="25"/>
  <c r="M171" i="25"/>
  <c r="N171" i="25"/>
  <c r="O171" i="25"/>
  <c r="P171" i="25"/>
  <c r="Q171" i="25"/>
  <c r="R171" i="25"/>
  <c r="S171" i="25"/>
  <c r="T171" i="25"/>
  <c r="U171" i="25"/>
  <c r="B172" i="25"/>
  <c r="L172" i="25"/>
  <c r="C172" i="25"/>
  <c r="D172" i="25"/>
  <c r="E172" i="25"/>
  <c r="F172" i="25"/>
  <c r="G172" i="25"/>
  <c r="H172" i="25"/>
  <c r="I172" i="25"/>
  <c r="J172" i="25"/>
  <c r="K172" i="25"/>
  <c r="M172" i="25"/>
  <c r="N172" i="25"/>
  <c r="O172" i="25"/>
  <c r="P172" i="25"/>
  <c r="Q172" i="25"/>
  <c r="R172" i="25"/>
  <c r="S172" i="25"/>
  <c r="T172" i="25"/>
  <c r="U172" i="25"/>
  <c r="B173" i="25"/>
  <c r="L173" i="25"/>
  <c r="C173" i="25"/>
  <c r="D173" i="25"/>
  <c r="E173" i="25"/>
  <c r="F173" i="25"/>
  <c r="G173" i="25"/>
  <c r="H173" i="25"/>
  <c r="I173" i="25"/>
  <c r="J173" i="25"/>
  <c r="K173" i="25"/>
  <c r="M173" i="25"/>
  <c r="N173" i="25"/>
  <c r="O173" i="25"/>
  <c r="P173" i="25"/>
  <c r="Q173" i="25"/>
  <c r="R173" i="25"/>
  <c r="S173" i="25"/>
  <c r="T173" i="25"/>
  <c r="U173" i="25"/>
  <c r="B174" i="25"/>
  <c r="L174" i="25"/>
  <c r="C174" i="25"/>
  <c r="D174" i="25"/>
  <c r="E174" i="25"/>
  <c r="F174" i="25"/>
  <c r="G174" i="25"/>
  <c r="H174" i="25"/>
  <c r="I174" i="25"/>
  <c r="J174" i="25"/>
  <c r="K174" i="25"/>
  <c r="M174" i="25"/>
  <c r="N174" i="25"/>
  <c r="O174" i="25"/>
  <c r="P174" i="25"/>
  <c r="Q174" i="25"/>
  <c r="R174" i="25"/>
  <c r="S174" i="25"/>
  <c r="T174" i="25"/>
  <c r="U174" i="25"/>
  <c r="B175" i="25"/>
  <c r="L175" i="25"/>
  <c r="C175" i="25"/>
  <c r="D175" i="25"/>
  <c r="E175" i="25"/>
  <c r="F175" i="25"/>
  <c r="G175" i="25"/>
  <c r="H175" i="25"/>
  <c r="I175" i="25"/>
  <c r="J175" i="25"/>
  <c r="K175" i="25"/>
  <c r="M175" i="25"/>
  <c r="N175" i="25"/>
  <c r="O175" i="25"/>
  <c r="P175" i="25"/>
  <c r="Q175" i="25"/>
  <c r="R175" i="25"/>
  <c r="S175" i="25"/>
  <c r="T175" i="25"/>
  <c r="U175" i="25"/>
  <c r="B176" i="25"/>
  <c r="L176" i="25"/>
  <c r="C176" i="25"/>
  <c r="D176" i="25"/>
  <c r="E176" i="25"/>
  <c r="F176" i="25"/>
  <c r="G176" i="25"/>
  <c r="H176" i="25"/>
  <c r="I176" i="25"/>
  <c r="J176" i="25"/>
  <c r="K176" i="25"/>
  <c r="M176" i="25"/>
  <c r="N176" i="25"/>
  <c r="O176" i="25"/>
  <c r="P176" i="25"/>
  <c r="Q176" i="25"/>
  <c r="R176" i="25"/>
  <c r="S176" i="25"/>
  <c r="T176" i="25"/>
  <c r="U176" i="25"/>
  <c r="B177" i="25"/>
  <c r="L177" i="25"/>
  <c r="C177" i="25"/>
  <c r="D177" i="25"/>
  <c r="E177" i="25"/>
  <c r="F177" i="25"/>
  <c r="G177" i="25"/>
  <c r="H177" i="25"/>
  <c r="I177" i="25"/>
  <c r="J177" i="25"/>
  <c r="K177" i="25"/>
  <c r="M177" i="25"/>
  <c r="N177" i="25"/>
  <c r="O177" i="25"/>
  <c r="P177" i="25"/>
  <c r="Q177" i="25"/>
  <c r="R177" i="25"/>
  <c r="S177" i="25"/>
  <c r="T177" i="25"/>
  <c r="U177" i="25"/>
  <c r="B3" i="22"/>
  <c r="L3" i="22"/>
  <c r="C3" i="22"/>
  <c r="D3" i="22"/>
  <c r="E3" i="22"/>
  <c r="F3" i="22"/>
  <c r="G3" i="22"/>
  <c r="H3" i="22"/>
  <c r="I3" i="22"/>
  <c r="J3" i="22"/>
  <c r="K3" i="22"/>
  <c r="M3" i="22"/>
  <c r="N3" i="22"/>
  <c r="O3" i="22"/>
  <c r="P3" i="22"/>
  <c r="Q3" i="22"/>
  <c r="R3" i="22"/>
  <c r="S3" i="22"/>
  <c r="T3" i="22"/>
  <c r="U3" i="22"/>
  <c r="B4" i="22"/>
  <c r="L4" i="22"/>
  <c r="C4" i="22"/>
  <c r="D4" i="22"/>
  <c r="E4" i="22"/>
  <c r="F4" i="22"/>
  <c r="G4" i="22"/>
  <c r="H4" i="22"/>
  <c r="I4" i="22"/>
  <c r="J4" i="22"/>
  <c r="K4" i="22"/>
  <c r="M4" i="22"/>
  <c r="N4" i="22"/>
  <c r="O4" i="22"/>
  <c r="P4" i="22"/>
  <c r="Q4" i="22"/>
  <c r="R4" i="22"/>
  <c r="S4" i="22"/>
  <c r="T4" i="22"/>
  <c r="U4" i="22"/>
  <c r="B5" i="22"/>
  <c r="L5" i="22"/>
  <c r="C5" i="22"/>
  <c r="D5" i="22"/>
  <c r="E5" i="22"/>
  <c r="F5" i="22"/>
  <c r="G5" i="22"/>
  <c r="H5" i="22"/>
  <c r="I5" i="22"/>
  <c r="J5" i="22"/>
  <c r="K5" i="22"/>
  <c r="M5" i="22"/>
  <c r="N5" i="22"/>
  <c r="O5" i="22"/>
  <c r="P5" i="22"/>
  <c r="Q5" i="22"/>
  <c r="R5" i="22"/>
  <c r="S5" i="22"/>
  <c r="T5" i="22"/>
  <c r="U5" i="22"/>
  <c r="B6" i="22"/>
  <c r="L6" i="22"/>
  <c r="C6" i="22"/>
  <c r="D6" i="22"/>
  <c r="E6" i="22"/>
  <c r="F6" i="22"/>
  <c r="G6" i="22"/>
  <c r="H6" i="22"/>
  <c r="I6" i="22"/>
  <c r="J6" i="22"/>
  <c r="K6" i="22"/>
  <c r="M6" i="22"/>
  <c r="N6" i="22"/>
  <c r="O6" i="22"/>
  <c r="P6" i="22"/>
  <c r="Q6" i="22"/>
  <c r="R6" i="22"/>
  <c r="S6" i="22"/>
  <c r="T6" i="22"/>
  <c r="U6" i="22"/>
  <c r="B7" i="22"/>
  <c r="L7" i="22"/>
  <c r="C7" i="22"/>
  <c r="D7" i="22"/>
  <c r="E7" i="22"/>
  <c r="F7" i="22"/>
  <c r="G7" i="22"/>
  <c r="H7" i="22"/>
  <c r="I7" i="22"/>
  <c r="J7" i="22"/>
  <c r="K7" i="22"/>
  <c r="M7" i="22"/>
  <c r="N7" i="22"/>
  <c r="O7" i="22"/>
  <c r="P7" i="22"/>
  <c r="Q7" i="22"/>
  <c r="R7" i="22"/>
  <c r="S7" i="22"/>
  <c r="T7" i="22"/>
  <c r="U7" i="22"/>
  <c r="B8" i="22"/>
  <c r="L8" i="22"/>
  <c r="C8" i="22"/>
  <c r="D8" i="22"/>
  <c r="E8" i="22"/>
  <c r="F8" i="22"/>
  <c r="G8" i="22"/>
  <c r="H8" i="22"/>
  <c r="I8" i="22"/>
  <c r="J8" i="22"/>
  <c r="K8" i="22"/>
  <c r="M8" i="22"/>
  <c r="N8" i="22"/>
  <c r="O8" i="22"/>
  <c r="P8" i="22"/>
  <c r="Q8" i="22"/>
  <c r="R8" i="22"/>
  <c r="S8" i="22"/>
  <c r="T8" i="22"/>
  <c r="U8" i="22"/>
  <c r="B9" i="22"/>
  <c r="L9" i="22"/>
  <c r="C9" i="22"/>
  <c r="D9" i="22"/>
  <c r="E9" i="22"/>
  <c r="F9" i="22"/>
  <c r="G9" i="22"/>
  <c r="H9" i="22"/>
  <c r="I9" i="22"/>
  <c r="J9" i="22"/>
  <c r="K9" i="22"/>
  <c r="M9" i="22"/>
  <c r="N9" i="22"/>
  <c r="O9" i="22"/>
  <c r="P9" i="22"/>
  <c r="Q9" i="22"/>
  <c r="R9" i="22"/>
  <c r="S9" i="22"/>
  <c r="T9" i="22"/>
  <c r="U9" i="22"/>
  <c r="B10" i="22"/>
  <c r="L10" i="22"/>
  <c r="C10" i="22"/>
  <c r="D10" i="22"/>
  <c r="E10" i="22"/>
  <c r="F10" i="22"/>
  <c r="G10" i="22"/>
  <c r="H10" i="22"/>
  <c r="I10" i="22"/>
  <c r="J10" i="22"/>
  <c r="K10" i="22"/>
  <c r="M10" i="22"/>
  <c r="N10" i="22"/>
  <c r="O10" i="22"/>
  <c r="P10" i="22"/>
  <c r="Q10" i="22"/>
  <c r="R10" i="22"/>
  <c r="S10" i="22"/>
  <c r="T10" i="22"/>
  <c r="U10" i="22"/>
  <c r="B11" i="22"/>
  <c r="L11" i="22"/>
  <c r="C11" i="22"/>
  <c r="D11" i="22"/>
  <c r="E11" i="22"/>
  <c r="F11" i="22"/>
  <c r="G11" i="22"/>
  <c r="H11" i="22"/>
  <c r="I11" i="22"/>
  <c r="J11" i="22"/>
  <c r="K11" i="22"/>
  <c r="M11" i="22"/>
  <c r="N11" i="22"/>
  <c r="O11" i="22"/>
  <c r="P11" i="22"/>
  <c r="Q11" i="22"/>
  <c r="R11" i="22"/>
  <c r="S11" i="22"/>
  <c r="T11" i="22"/>
  <c r="U11" i="22"/>
  <c r="B12" i="22"/>
  <c r="L12" i="22"/>
  <c r="C12" i="22"/>
  <c r="D12" i="22"/>
  <c r="E12" i="22"/>
  <c r="F12" i="22"/>
  <c r="G12" i="22"/>
  <c r="H12" i="22"/>
  <c r="I12" i="22"/>
  <c r="J12" i="22"/>
  <c r="K12" i="22"/>
  <c r="M12" i="22"/>
  <c r="N12" i="22"/>
  <c r="O12" i="22"/>
  <c r="P12" i="22"/>
  <c r="Q12" i="22"/>
  <c r="R12" i="22"/>
  <c r="S12" i="22"/>
  <c r="T12" i="22"/>
  <c r="U12" i="22"/>
  <c r="B13" i="22"/>
  <c r="L13" i="22"/>
  <c r="C13" i="22"/>
  <c r="D13" i="22"/>
  <c r="E13" i="22"/>
  <c r="F13" i="22"/>
  <c r="G13" i="22"/>
  <c r="H13" i="22"/>
  <c r="I13" i="22"/>
  <c r="J13" i="22"/>
  <c r="K13" i="22"/>
  <c r="M13" i="22"/>
  <c r="N13" i="22"/>
  <c r="O13" i="22"/>
  <c r="P13" i="22"/>
  <c r="Q13" i="22"/>
  <c r="R13" i="22"/>
  <c r="S13" i="22"/>
  <c r="T13" i="22"/>
  <c r="U13" i="22"/>
  <c r="B14" i="22"/>
  <c r="L14" i="22"/>
  <c r="C14" i="22"/>
  <c r="D14" i="22"/>
  <c r="E14" i="22"/>
  <c r="F14" i="22"/>
  <c r="G14" i="22"/>
  <c r="H14" i="22"/>
  <c r="I14" i="22"/>
  <c r="J14" i="22"/>
  <c r="K14" i="22"/>
  <c r="M14" i="22"/>
  <c r="N14" i="22"/>
  <c r="O14" i="22"/>
  <c r="P14" i="22"/>
  <c r="Q14" i="22"/>
  <c r="R14" i="22"/>
  <c r="S14" i="22"/>
  <c r="T14" i="22"/>
  <c r="U14" i="22"/>
  <c r="B15" i="22"/>
  <c r="L15" i="22"/>
  <c r="C15" i="22"/>
  <c r="D15" i="22"/>
  <c r="E15" i="22"/>
  <c r="F15" i="22"/>
  <c r="G15" i="22"/>
  <c r="H15" i="22"/>
  <c r="I15" i="22"/>
  <c r="J15" i="22"/>
  <c r="K15" i="22"/>
  <c r="M15" i="22"/>
  <c r="N15" i="22"/>
  <c r="O15" i="22"/>
  <c r="P15" i="22"/>
  <c r="Q15" i="22"/>
  <c r="R15" i="22"/>
  <c r="S15" i="22"/>
  <c r="T15" i="22"/>
  <c r="U15" i="22"/>
  <c r="B16" i="22"/>
  <c r="L16" i="22"/>
  <c r="C16" i="22"/>
  <c r="D16" i="22"/>
  <c r="E16" i="22"/>
  <c r="F16" i="22"/>
  <c r="G16" i="22"/>
  <c r="H16" i="22"/>
  <c r="I16" i="22"/>
  <c r="J16" i="22"/>
  <c r="K16" i="22"/>
  <c r="M16" i="22"/>
  <c r="N16" i="22"/>
  <c r="O16" i="22"/>
  <c r="P16" i="22"/>
  <c r="Q16" i="22"/>
  <c r="R16" i="22"/>
  <c r="S16" i="22"/>
  <c r="T16" i="22"/>
  <c r="U16" i="22"/>
  <c r="B17" i="22"/>
  <c r="L17" i="22"/>
  <c r="C17" i="22"/>
  <c r="D17" i="22"/>
  <c r="E17" i="22"/>
  <c r="F17" i="22"/>
  <c r="G17" i="22"/>
  <c r="H17" i="22"/>
  <c r="I17" i="22"/>
  <c r="J17" i="22"/>
  <c r="K17" i="22"/>
  <c r="M17" i="22"/>
  <c r="N17" i="22"/>
  <c r="O17" i="22"/>
  <c r="P17" i="22"/>
  <c r="Q17" i="22"/>
  <c r="R17" i="22"/>
  <c r="S17" i="22"/>
  <c r="T17" i="22"/>
  <c r="U17" i="22"/>
  <c r="B18" i="22"/>
  <c r="L18" i="22"/>
  <c r="C18" i="22"/>
  <c r="D18" i="22"/>
  <c r="E18" i="22"/>
  <c r="F18" i="22"/>
  <c r="G18" i="22"/>
  <c r="H18" i="22"/>
  <c r="I18" i="22"/>
  <c r="J18" i="22"/>
  <c r="K18" i="22"/>
  <c r="M18" i="22"/>
  <c r="N18" i="22"/>
  <c r="O18" i="22"/>
  <c r="P18" i="22"/>
  <c r="Q18" i="22"/>
  <c r="R18" i="22"/>
  <c r="S18" i="22"/>
  <c r="T18" i="22"/>
  <c r="U18" i="22"/>
  <c r="B19" i="22"/>
  <c r="L19" i="22"/>
  <c r="C19" i="22"/>
  <c r="D19" i="22"/>
  <c r="E19" i="22"/>
  <c r="F19" i="22"/>
  <c r="G19" i="22"/>
  <c r="H19" i="22"/>
  <c r="I19" i="22"/>
  <c r="J19" i="22"/>
  <c r="K19" i="22"/>
  <c r="M19" i="22"/>
  <c r="N19" i="22"/>
  <c r="O19" i="22"/>
  <c r="P19" i="22"/>
  <c r="Q19" i="22"/>
  <c r="R19" i="22"/>
  <c r="S19" i="22"/>
  <c r="T19" i="22"/>
  <c r="U19" i="22"/>
  <c r="B20" i="22"/>
  <c r="L20" i="22"/>
  <c r="C20" i="22"/>
  <c r="D20" i="22"/>
  <c r="E20" i="22"/>
  <c r="F20" i="22"/>
  <c r="G20" i="22"/>
  <c r="H20" i="22"/>
  <c r="I20" i="22"/>
  <c r="J20" i="22"/>
  <c r="K20" i="22"/>
  <c r="M20" i="22"/>
  <c r="N20" i="22"/>
  <c r="O20" i="22"/>
  <c r="P20" i="22"/>
  <c r="Q20" i="22"/>
  <c r="R20" i="22"/>
  <c r="S20" i="22"/>
  <c r="T20" i="22"/>
  <c r="U20" i="22"/>
  <c r="B21" i="22"/>
  <c r="L21" i="22"/>
  <c r="C21" i="22"/>
  <c r="D21" i="22"/>
  <c r="E21" i="22"/>
  <c r="F21" i="22"/>
  <c r="G21" i="22"/>
  <c r="H21" i="22"/>
  <c r="I21" i="22"/>
  <c r="J21" i="22"/>
  <c r="K21" i="22"/>
  <c r="M21" i="22"/>
  <c r="N21" i="22"/>
  <c r="O21" i="22"/>
  <c r="P21" i="22"/>
  <c r="Q21" i="22"/>
  <c r="R21" i="22"/>
  <c r="S21" i="22"/>
  <c r="T21" i="22"/>
  <c r="U21" i="22"/>
  <c r="B22" i="22"/>
  <c r="L22" i="22"/>
  <c r="C22" i="22"/>
  <c r="D22" i="22"/>
  <c r="E22" i="22"/>
  <c r="F22" i="22"/>
  <c r="G22" i="22"/>
  <c r="H22" i="22"/>
  <c r="I22" i="22"/>
  <c r="J22" i="22"/>
  <c r="K22" i="22"/>
  <c r="M22" i="22"/>
  <c r="N22" i="22"/>
  <c r="O22" i="22"/>
  <c r="P22" i="22"/>
  <c r="Q22" i="22"/>
  <c r="R22" i="22"/>
  <c r="S22" i="22"/>
  <c r="T22" i="22"/>
  <c r="U22" i="22"/>
  <c r="B23" i="22"/>
  <c r="L23" i="22"/>
  <c r="C23" i="22"/>
  <c r="D23" i="22"/>
  <c r="E23" i="22"/>
  <c r="F23" i="22"/>
  <c r="G23" i="22"/>
  <c r="H23" i="22"/>
  <c r="I23" i="22"/>
  <c r="J23" i="22"/>
  <c r="K23" i="22"/>
  <c r="M23" i="22"/>
  <c r="N23" i="22"/>
  <c r="O23" i="22"/>
  <c r="P23" i="22"/>
  <c r="Q23" i="22"/>
  <c r="R23" i="22"/>
  <c r="S23" i="22"/>
  <c r="T23" i="22"/>
  <c r="U23" i="22"/>
  <c r="B24" i="22"/>
  <c r="L24" i="22"/>
  <c r="C24" i="22"/>
  <c r="D24" i="22"/>
  <c r="E24" i="22"/>
  <c r="F24" i="22"/>
  <c r="G24" i="22"/>
  <c r="H24" i="22"/>
  <c r="I24" i="22"/>
  <c r="J24" i="22"/>
  <c r="K24" i="22"/>
  <c r="M24" i="22"/>
  <c r="N24" i="22"/>
  <c r="O24" i="22"/>
  <c r="P24" i="22"/>
  <c r="Q24" i="22"/>
  <c r="R24" i="22"/>
  <c r="S24" i="22"/>
  <c r="T24" i="22"/>
  <c r="U24" i="22"/>
  <c r="B25" i="22"/>
  <c r="L25" i="22"/>
  <c r="C25" i="22"/>
  <c r="D25" i="22"/>
  <c r="E25" i="22"/>
  <c r="F25" i="22"/>
  <c r="G25" i="22"/>
  <c r="H25" i="22"/>
  <c r="I25" i="22"/>
  <c r="J25" i="22"/>
  <c r="K25" i="22"/>
  <c r="M25" i="22"/>
  <c r="N25" i="22"/>
  <c r="O25" i="22"/>
  <c r="P25" i="22"/>
  <c r="Q25" i="22"/>
  <c r="R25" i="22"/>
  <c r="S25" i="22"/>
  <c r="T25" i="22"/>
  <c r="U25" i="22"/>
  <c r="B26" i="22"/>
  <c r="L26" i="22"/>
  <c r="C26" i="22"/>
  <c r="D26" i="22"/>
  <c r="E26" i="22"/>
  <c r="F26" i="22"/>
  <c r="G26" i="22"/>
  <c r="H26" i="22"/>
  <c r="I26" i="22"/>
  <c r="J26" i="22"/>
  <c r="K26" i="22"/>
  <c r="M26" i="22"/>
  <c r="N26" i="22"/>
  <c r="O26" i="22"/>
  <c r="P26" i="22"/>
  <c r="Q26" i="22"/>
  <c r="R26" i="22"/>
  <c r="S26" i="22"/>
  <c r="T26" i="22"/>
  <c r="U26" i="22"/>
  <c r="B27" i="22"/>
  <c r="L27" i="22"/>
  <c r="C27" i="22"/>
  <c r="D27" i="22"/>
  <c r="E27" i="22"/>
  <c r="F27" i="22"/>
  <c r="G27" i="22"/>
  <c r="H27" i="22"/>
  <c r="I27" i="22"/>
  <c r="J27" i="22"/>
  <c r="K27" i="22"/>
  <c r="M27" i="22"/>
  <c r="N27" i="22"/>
  <c r="O27" i="22"/>
  <c r="P27" i="22"/>
  <c r="Q27" i="22"/>
  <c r="R27" i="22"/>
  <c r="S27" i="22"/>
  <c r="T27" i="22"/>
  <c r="U27" i="22"/>
  <c r="B28" i="22"/>
  <c r="L28" i="22"/>
  <c r="C28" i="22"/>
  <c r="D28" i="22"/>
  <c r="E28" i="22"/>
  <c r="F28" i="22"/>
  <c r="G28" i="22"/>
  <c r="H28" i="22"/>
  <c r="I28" i="22"/>
  <c r="J28" i="22"/>
  <c r="K28" i="22"/>
  <c r="M28" i="22"/>
  <c r="N28" i="22"/>
  <c r="O28" i="22"/>
  <c r="P28" i="22"/>
  <c r="Q28" i="22"/>
  <c r="R28" i="22"/>
  <c r="S28" i="22"/>
  <c r="T28" i="22"/>
  <c r="U28" i="22"/>
  <c r="B29" i="22"/>
  <c r="L29" i="22"/>
  <c r="C29" i="22"/>
  <c r="D29" i="22"/>
  <c r="E29" i="22"/>
  <c r="F29" i="22"/>
  <c r="G29" i="22"/>
  <c r="H29" i="22"/>
  <c r="I29" i="22"/>
  <c r="J29" i="22"/>
  <c r="K29" i="22"/>
  <c r="M29" i="22"/>
  <c r="N29" i="22"/>
  <c r="O29" i="22"/>
  <c r="P29" i="22"/>
  <c r="Q29" i="22"/>
  <c r="R29" i="22"/>
  <c r="S29" i="22"/>
  <c r="T29" i="22"/>
  <c r="U29" i="22"/>
  <c r="B30" i="22"/>
  <c r="L30" i="22"/>
  <c r="C30" i="22"/>
  <c r="D30" i="22"/>
  <c r="E30" i="22"/>
  <c r="F30" i="22"/>
  <c r="G30" i="22"/>
  <c r="H30" i="22"/>
  <c r="I30" i="22"/>
  <c r="J30" i="22"/>
  <c r="K30" i="22"/>
  <c r="M30" i="22"/>
  <c r="N30" i="22"/>
  <c r="O30" i="22"/>
  <c r="P30" i="22"/>
  <c r="Q30" i="22"/>
  <c r="R30" i="22"/>
  <c r="S30" i="22"/>
  <c r="T30" i="22"/>
  <c r="U30" i="22"/>
  <c r="B31" i="22"/>
  <c r="L31" i="22"/>
  <c r="C31" i="22"/>
  <c r="D31" i="22"/>
  <c r="E31" i="22"/>
  <c r="F31" i="22"/>
  <c r="G31" i="22"/>
  <c r="H31" i="22"/>
  <c r="I31" i="22"/>
  <c r="J31" i="22"/>
  <c r="K31" i="22"/>
  <c r="M31" i="22"/>
  <c r="N31" i="22"/>
  <c r="O31" i="22"/>
  <c r="P31" i="22"/>
  <c r="Q31" i="22"/>
  <c r="R31" i="22"/>
  <c r="S31" i="22"/>
  <c r="T31" i="22"/>
  <c r="U31" i="22"/>
  <c r="B32" i="22"/>
  <c r="L32" i="22"/>
  <c r="C32" i="22"/>
  <c r="D32" i="22"/>
  <c r="E32" i="22"/>
  <c r="F32" i="22"/>
  <c r="G32" i="22"/>
  <c r="H32" i="22"/>
  <c r="I32" i="22"/>
  <c r="J32" i="22"/>
  <c r="K32" i="22"/>
  <c r="M32" i="22"/>
  <c r="N32" i="22"/>
  <c r="O32" i="22"/>
  <c r="P32" i="22"/>
  <c r="Q32" i="22"/>
  <c r="R32" i="22"/>
  <c r="S32" i="22"/>
  <c r="T32" i="22"/>
  <c r="U32" i="22"/>
  <c r="B33" i="22"/>
  <c r="L33" i="22"/>
  <c r="C33" i="22"/>
  <c r="D33" i="22"/>
  <c r="E33" i="22"/>
  <c r="F33" i="22"/>
  <c r="G33" i="22"/>
  <c r="H33" i="22"/>
  <c r="I33" i="22"/>
  <c r="J33" i="22"/>
  <c r="K33" i="22"/>
  <c r="M33" i="22"/>
  <c r="N33" i="22"/>
  <c r="O33" i="22"/>
  <c r="P33" i="22"/>
  <c r="Q33" i="22"/>
  <c r="R33" i="22"/>
  <c r="S33" i="22"/>
  <c r="T33" i="22"/>
  <c r="U33" i="22"/>
  <c r="B34" i="22"/>
  <c r="L34" i="22"/>
  <c r="C34" i="22"/>
  <c r="D34" i="22"/>
  <c r="E34" i="22"/>
  <c r="F34" i="22"/>
  <c r="G34" i="22"/>
  <c r="H34" i="22"/>
  <c r="I34" i="22"/>
  <c r="J34" i="22"/>
  <c r="K34" i="22"/>
  <c r="M34" i="22"/>
  <c r="N34" i="22"/>
  <c r="O34" i="22"/>
  <c r="P34" i="22"/>
  <c r="Q34" i="22"/>
  <c r="R34" i="22"/>
  <c r="S34" i="22"/>
  <c r="T34" i="22"/>
  <c r="U34" i="22"/>
  <c r="B35" i="22"/>
  <c r="L35" i="22"/>
  <c r="C35" i="22"/>
  <c r="D35" i="22"/>
  <c r="E35" i="22"/>
  <c r="F35" i="22"/>
  <c r="G35" i="22"/>
  <c r="H35" i="22"/>
  <c r="I35" i="22"/>
  <c r="J35" i="22"/>
  <c r="K35" i="22"/>
  <c r="M35" i="22"/>
  <c r="N35" i="22"/>
  <c r="O35" i="22"/>
  <c r="P35" i="22"/>
  <c r="Q35" i="22"/>
  <c r="R35" i="22"/>
  <c r="S35" i="22"/>
  <c r="T35" i="22"/>
  <c r="U35" i="22"/>
  <c r="B36" i="22"/>
  <c r="L36" i="22"/>
  <c r="C36" i="22"/>
  <c r="D36" i="22"/>
  <c r="E36" i="22"/>
  <c r="F36" i="22"/>
  <c r="G36" i="22"/>
  <c r="H36" i="22"/>
  <c r="I36" i="22"/>
  <c r="J36" i="22"/>
  <c r="K36" i="22"/>
  <c r="M36" i="22"/>
  <c r="N36" i="22"/>
  <c r="O36" i="22"/>
  <c r="P36" i="22"/>
  <c r="Q36" i="22"/>
  <c r="R36" i="22"/>
  <c r="S36" i="22"/>
  <c r="T36" i="22"/>
  <c r="U36" i="22"/>
  <c r="B37" i="22"/>
  <c r="L37" i="22"/>
  <c r="C37" i="22"/>
  <c r="D37" i="22"/>
  <c r="E37" i="22"/>
  <c r="F37" i="22"/>
  <c r="G37" i="22"/>
  <c r="H37" i="22"/>
  <c r="I37" i="22"/>
  <c r="J37" i="22"/>
  <c r="K37" i="22"/>
  <c r="M37" i="22"/>
  <c r="N37" i="22"/>
  <c r="O37" i="22"/>
  <c r="P37" i="22"/>
  <c r="Q37" i="22"/>
  <c r="R37" i="22"/>
  <c r="S37" i="22"/>
  <c r="T37" i="22"/>
  <c r="U37" i="22"/>
  <c r="B38" i="22"/>
  <c r="L38" i="22"/>
  <c r="C38" i="22"/>
  <c r="D38" i="22"/>
  <c r="E38" i="22"/>
  <c r="F38" i="22"/>
  <c r="G38" i="22"/>
  <c r="H38" i="22"/>
  <c r="I38" i="22"/>
  <c r="J38" i="22"/>
  <c r="K38" i="22"/>
  <c r="M38" i="22"/>
  <c r="N38" i="22"/>
  <c r="O38" i="22"/>
  <c r="P38" i="22"/>
  <c r="Q38" i="22"/>
  <c r="R38" i="22"/>
  <c r="S38" i="22"/>
  <c r="T38" i="22"/>
  <c r="U38" i="22"/>
  <c r="B39" i="22"/>
  <c r="L39" i="22"/>
  <c r="C39" i="22"/>
  <c r="D39" i="22"/>
  <c r="E39" i="22"/>
  <c r="F39" i="22"/>
  <c r="G39" i="22"/>
  <c r="H39" i="22"/>
  <c r="I39" i="22"/>
  <c r="J39" i="22"/>
  <c r="K39" i="22"/>
  <c r="M39" i="22"/>
  <c r="N39" i="22"/>
  <c r="O39" i="22"/>
  <c r="P39" i="22"/>
  <c r="Q39" i="22"/>
  <c r="R39" i="22"/>
  <c r="S39" i="22"/>
  <c r="T39" i="22"/>
  <c r="U39" i="22"/>
  <c r="B40" i="22"/>
  <c r="L40" i="22"/>
  <c r="C40" i="22"/>
  <c r="D40" i="22"/>
  <c r="E40" i="22"/>
  <c r="F40" i="22"/>
  <c r="G40" i="22"/>
  <c r="H40" i="22"/>
  <c r="I40" i="22"/>
  <c r="J40" i="22"/>
  <c r="K40" i="22"/>
  <c r="M40" i="22"/>
  <c r="N40" i="22"/>
  <c r="O40" i="22"/>
  <c r="P40" i="22"/>
  <c r="Q40" i="22"/>
  <c r="R40" i="22"/>
  <c r="S40" i="22"/>
  <c r="T40" i="22"/>
  <c r="U40" i="22"/>
  <c r="B41" i="22"/>
  <c r="L41" i="22"/>
  <c r="C41" i="22"/>
  <c r="D41" i="22"/>
  <c r="E41" i="22"/>
  <c r="F41" i="22"/>
  <c r="G41" i="22"/>
  <c r="H41" i="22"/>
  <c r="I41" i="22"/>
  <c r="J41" i="22"/>
  <c r="K41" i="22"/>
  <c r="M41" i="22"/>
  <c r="N41" i="22"/>
  <c r="O41" i="22"/>
  <c r="P41" i="22"/>
  <c r="Q41" i="22"/>
  <c r="R41" i="22"/>
  <c r="S41" i="22"/>
  <c r="T41" i="22"/>
  <c r="U41" i="22"/>
  <c r="B42" i="22"/>
  <c r="L42" i="22"/>
  <c r="C42" i="22"/>
  <c r="D42" i="22"/>
  <c r="E42" i="22"/>
  <c r="F42" i="22"/>
  <c r="G42" i="22"/>
  <c r="H42" i="22"/>
  <c r="I42" i="22"/>
  <c r="J42" i="22"/>
  <c r="K42" i="22"/>
  <c r="M42" i="22"/>
  <c r="N42" i="22"/>
  <c r="O42" i="22"/>
  <c r="P42" i="22"/>
  <c r="Q42" i="22"/>
  <c r="R42" i="22"/>
  <c r="S42" i="22"/>
  <c r="T42" i="22"/>
  <c r="U42" i="22"/>
  <c r="B43" i="22"/>
  <c r="L43" i="22"/>
  <c r="C43" i="22"/>
  <c r="D43" i="22"/>
  <c r="E43" i="22"/>
  <c r="F43" i="22"/>
  <c r="G43" i="22"/>
  <c r="H43" i="22"/>
  <c r="I43" i="22"/>
  <c r="J43" i="22"/>
  <c r="K43" i="22"/>
  <c r="M43" i="22"/>
  <c r="N43" i="22"/>
  <c r="O43" i="22"/>
  <c r="P43" i="22"/>
  <c r="Q43" i="22"/>
  <c r="R43" i="22"/>
  <c r="S43" i="22"/>
  <c r="T43" i="22"/>
  <c r="U43" i="22"/>
  <c r="B44" i="22"/>
  <c r="L44" i="22"/>
  <c r="C44" i="22"/>
  <c r="D44" i="22"/>
  <c r="E44" i="22"/>
  <c r="F44" i="22"/>
  <c r="G44" i="22"/>
  <c r="H44" i="22"/>
  <c r="I44" i="22"/>
  <c r="J44" i="22"/>
  <c r="K44" i="22"/>
  <c r="M44" i="22"/>
  <c r="N44" i="22"/>
  <c r="O44" i="22"/>
  <c r="P44" i="22"/>
  <c r="Q44" i="22"/>
  <c r="R44" i="22"/>
  <c r="S44" i="22"/>
  <c r="T44" i="22"/>
  <c r="U44" i="22"/>
  <c r="B45" i="22"/>
  <c r="L45" i="22"/>
  <c r="C45" i="22"/>
  <c r="D45" i="22"/>
  <c r="E45" i="22"/>
  <c r="F45" i="22"/>
  <c r="G45" i="22"/>
  <c r="H45" i="22"/>
  <c r="I45" i="22"/>
  <c r="J45" i="22"/>
  <c r="K45" i="22"/>
  <c r="M45" i="22"/>
  <c r="N45" i="22"/>
  <c r="O45" i="22"/>
  <c r="P45" i="22"/>
  <c r="Q45" i="22"/>
  <c r="R45" i="22"/>
  <c r="S45" i="22"/>
  <c r="T45" i="22"/>
  <c r="U45" i="22"/>
  <c r="B46" i="22"/>
  <c r="L46" i="22"/>
  <c r="C46" i="22"/>
  <c r="D46" i="22"/>
  <c r="E46" i="22"/>
  <c r="F46" i="22"/>
  <c r="G46" i="22"/>
  <c r="H46" i="22"/>
  <c r="I46" i="22"/>
  <c r="J46" i="22"/>
  <c r="K46" i="22"/>
  <c r="M46" i="22"/>
  <c r="N46" i="22"/>
  <c r="O46" i="22"/>
  <c r="P46" i="22"/>
  <c r="Q46" i="22"/>
  <c r="R46" i="22"/>
  <c r="S46" i="22"/>
  <c r="T46" i="22"/>
  <c r="U46" i="22"/>
  <c r="B47" i="22"/>
  <c r="L47" i="22"/>
  <c r="C47" i="22"/>
  <c r="D47" i="22"/>
  <c r="E47" i="22"/>
  <c r="F47" i="22"/>
  <c r="G47" i="22"/>
  <c r="H47" i="22"/>
  <c r="I47" i="22"/>
  <c r="J47" i="22"/>
  <c r="K47" i="22"/>
  <c r="M47" i="22"/>
  <c r="N47" i="22"/>
  <c r="O47" i="22"/>
  <c r="P47" i="22"/>
  <c r="Q47" i="22"/>
  <c r="R47" i="22"/>
  <c r="S47" i="22"/>
  <c r="T47" i="22"/>
  <c r="U47" i="22"/>
  <c r="B48" i="22"/>
  <c r="L48" i="22"/>
  <c r="C48" i="22"/>
  <c r="D48" i="22"/>
  <c r="E48" i="22"/>
  <c r="F48" i="22"/>
  <c r="G48" i="22"/>
  <c r="H48" i="22"/>
  <c r="I48" i="22"/>
  <c r="J48" i="22"/>
  <c r="K48" i="22"/>
  <c r="M48" i="22"/>
  <c r="N48" i="22"/>
  <c r="O48" i="22"/>
  <c r="P48" i="22"/>
  <c r="Q48" i="22"/>
  <c r="R48" i="22"/>
  <c r="S48" i="22"/>
  <c r="T48" i="22"/>
  <c r="U48" i="22"/>
  <c r="B49" i="22"/>
  <c r="L49" i="22"/>
  <c r="C49" i="22"/>
  <c r="D49" i="22"/>
  <c r="E49" i="22"/>
  <c r="F49" i="22"/>
  <c r="G49" i="22"/>
  <c r="H49" i="22"/>
  <c r="I49" i="22"/>
  <c r="J49" i="22"/>
  <c r="K49" i="22"/>
  <c r="M49" i="22"/>
  <c r="N49" i="22"/>
  <c r="O49" i="22"/>
  <c r="P49" i="22"/>
  <c r="Q49" i="22"/>
  <c r="R49" i="22"/>
  <c r="S49" i="22"/>
  <c r="T49" i="22"/>
  <c r="U49" i="22"/>
  <c r="B50" i="22"/>
  <c r="L50" i="22"/>
  <c r="C50" i="22"/>
  <c r="D50" i="22"/>
  <c r="E50" i="22"/>
  <c r="F50" i="22"/>
  <c r="G50" i="22"/>
  <c r="H50" i="22"/>
  <c r="I50" i="22"/>
  <c r="J50" i="22"/>
  <c r="K50" i="22"/>
  <c r="M50" i="22"/>
  <c r="N50" i="22"/>
  <c r="O50" i="22"/>
  <c r="P50" i="22"/>
  <c r="Q50" i="22"/>
  <c r="R50" i="22"/>
  <c r="S50" i="22"/>
  <c r="T50" i="22"/>
  <c r="U50" i="22"/>
  <c r="B51" i="22"/>
  <c r="L51" i="22"/>
  <c r="C51" i="22"/>
  <c r="D51" i="22"/>
  <c r="E51" i="22"/>
  <c r="F51" i="22"/>
  <c r="G51" i="22"/>
  <c r="H51" i="22"/>
  <c r="I51" i="22"/>
  <c r="J51" i="22"/>
  <c r="K51" i="22"/>
  <c r="M51" i="22"/>
  <c r="N51" i="22"/>
  <c r="O51" i="22"/>
  <c r="P51" i="22"/>
  <c r="Q51" i="22"/>
  <c r="R51" i="22"/>
  <c r="S51" i="22"/>
  <c r="T51" i="22"/>
  <c r="U51" i="22"/>
  <c r="B52" i="22"/>
  <c r="L52" i="22"/>
  <c r="C52" i="22"/>
  <c r="D52" i="22"/>
  <c r="E52" i="22"/>
  <c r="F52" i="22"/>
  <c r="G52" i="22"/>
  <c r="H52" i="22"/>
  <c r="I52" i="22"/>
  <c r="J52" i="22"/>
  <c r="K52" i="22"/>
  <c r="M52" i="22"/>
  <c r="N52" i="22"/>
  <c r="O52" i="22"/>
  <c r="P52" i="22"/>
  <c r="Q52" i="22"/>
  <c r="R52" i="22"/>
  <c r="S52" i="22"/>
  <c r="T52" i="22"/>
  <c r="U52" i="22"/>
  <c r="B53" i="22"/>
  <c r="L53" i="22"/>
  <c r="C53" i="22"/>
  <c r="D53" i="22"/>
  <c r="E53" i="22"/>
  <c r="F53" i="22"/>
  <c r="G53" i="22"/>
  <c r="H53" i="22"/>
  <c r="I53" i="22"/>
  <c r="J53" i="22"/>
  <c r="K53" i="22"/>
  <c r="M53" i="22"/>
  <c r="N53" i="22"/>
  <c r="O53" i="22"/>
  <c r="P53" i="22"/>
  <c r="Q53" i="22"/>
  <c r="R53" i="22"/>
  <c r="S53" i="22"/>
  <c r="T53" i="22"/>
  <c r="U53" i="22"/>
  <c r="B54" i="22"/>
  <c r="L54" i="22"/>
  <c r="C54" i="22"/>
  <c r="D54" i="22"/>
  <c r="E54" i="22"/>
  <c r="F54" i="22"/>
  <c r="G54" i="22"/>
  <c r="H54" i="22"/>
  <c r="I54" i="22"/>
  <c r="J54" i="22"/>
  <c r="K54" i="22"/>
  <c r="M54" i="22"/>
  <c r="N54" i="22"/>
  <c r="O54" i="22"/>
  <c r="P54" i="22"/>
  <c r="Q54" i="22"/>
  <c r="R54" i="22"/>
  <c r="S54" i="22"/>
  <c r="T54" i="22"/>
  <c r="U54" i="22"/>
  <c r="B55" i="22"/>
  <c r="L55" i="22"/>
  <c r="C55" i="22"/>
  <c r="D55" i="22"/>
  <c r="E55" i="22"/>
  <c r="F55" i="22"/>
  <c r="G55" i="22"/>
  <c r="H55" i="22"/>
  <c r="I55" i="22"/>
  <c r="J55" i="22"/>
  <c r="K55" i="22"/>
  <c r="M55" i="22"/>
  <c r="N55" i="22"/>
  <c r="O55" i="22"/>
  <c r="P55" i="22"/>
  <c r="Q55" i="22"/>
  <c r="R55" i="22"/>
  <c r="S55" i="22"/>
  <c r="T55" i="22"/>
  <c r="U55" i="22"/>
  <c r="B56" i="22"/>
  <c r="L56" i="22"/>
  <c r="C56" i="22"/>
  <c r="D56" i="22"/>
  <c r="E56" i="22"/>
  <c r="F56" i="22"/>
  <c r="G56" i="22"/>
  <c r="H56" i="22"/>
  <c r="I56" i="22"/>
  <c r="J56" i="22"/>
  <c r="K56" i="22"/>
  <c r="M56" i="22"/>
  <c r="N56" i="22"/>
  <c r="O56" i="22"/>
  <c r="P56" i="22"/>
  <c r="Q56" i="22"/>
  <c r="R56" i="22"/>
  <c r="S56" i="22"/>
  <c r="T56" i="22"/>
  <c r="U56" i="22"/>
  <c r="B57" i="22"/>
  <c r="L57" i="22"/>
  <c r="C57" i="22"/>
  <c r="D57" i="22"/>
  <c r="E57" i="22"/>
  <c r="F57" i="22"/>
  <c r="G57" i="22"/>
  <c r="H57" i="22"/>
  <c r="I57" i="22"/>
  <c r="J57" i="22"/>
  <c r="K57" i="22"/>
  <c r="M57" i="22"/>
  <c r="N57" i="22"/>
  <c r="O57" i="22"/>
  <c r="P57" i="22"/>
  <c r="Q57" i="22"/>
  <c r="R57" i="22"/>
  <c r="S57" i="22"/>
  <c r="T57" i="22"/>
  <c r="U57" i="22"/>
  <c r="B58" i="22"/>
  <c r="L58" i="22"/>
  <c r="C58" i="22"/>
  <c r="D58" i="22"/>
  <c r="E58" i="22"/>
  <c r="F58" i="22"/>
  <c r="G58" i="22"/>
  <c r="H58" i="22"/>
  <c r="I58" i="22"/>
  <c r="J58" i="22"/>
  <c r="K58" i="22"/>
  <c r="M58" i="22"/>
  <c r="N58" i="22"/>
  <c r="O58" i="22"/>
  <c r="P58" i="22"/>
  <c r="Q58" i="22"/>
  <c r="R58" i="22"/>
  <c r="S58" i="22"/>
  <c r="T58" i="22"/>
  <c r="U58" i="22"/>
  <c r="B59" i="22"/>
  <c r="L59" i="22"/>
  <c r="C59" i="22"/>
  <c r="D59" i="22"/>
  <c r="E59" i="22"/>
  <c r="F59" i="22"/>
  <c r="G59" i="22"/>
  <c r="H59" i="22"/>
  <c r="I59" i="22"/>
  <c r="J59" i="22"/>
  <c r="K59" i="22"/>
  <c r="M59" i="22"/>
  <c r="N59" i="22"/>
  <c r="O59" i="22"/>
  <c r="P59" i="22"/>
  <c r="Q59" i="22"/>
  <c r="R59" i="22"/>
  <c r="S59" i="22"/>
  <c r="T59" i="22"/>
  <c r="U59" i="22"/>
  <c r="B60" i="22"/>
  <c r="L60" i="22"/>
  <c r="C60" i="22"/>
  <c r="D60" i="22"/>
  <c r="E60" i="22"/>
  <c r="F60" i="22"/>
  <c r="G60" i="22"/>
  <c r="H60" i="22"/>
  <c r="I60" i="22"/>
  <c r="J60" i="22"/>
  <c r="K60" i="22"/>
  <c r="M60" i="22"/>
  <c r="N60" i="22"/>
  <c r="O60" i="22"/>
  <c r="P60" i="22"/>
  <c r="Q60" i="22"/>
  <c r="R60" i="22"/>
  <c r="S60" i="22"/>
  <c r="T60" i="22"/>
  <c r="U60" i="22"/>
  <c r="B61" i="22"/>
  <c r="L61" i="22"/>
  <c r="C61" i="22"/>
  <c r="D61" i="22"/>
  <c r="E61" i="22"/>
  <c r="F61" i="22"/>
  <c r="G61" i="22"/>
  <c r="H61" i="22"/>
  <c r="I61" i="22"/>
  <c r="J61" i="22"/>
  <c r="K61" i="22"/>
  <c r="M61" i="22"/>
  <c r="N61" i="22"/>
  <c r="O61" i="22"/>
  <c r="P61" i="22"/>
  <c r="Q61" i="22"/>
  <c r="R61" i="22"/>
  <c r="S61" i="22"/>
  <c r="T61" i="22"/>
  <c r="U61" i="22"/>
  <c r="B62" i="22"/>
  <c r="L62" i="22"/>
  <c r="C62" i="22"/>
  <c r="D62" i="22"/>
  <c r="E62" i="22"/>
  <c r="F62" i="22"/>
  <c r="G62" i="22"/>
  <c r="H62" i="22"/>
  <c r="I62" i="22"/>
  <c r="J62" i="22"/>
  <c r="K62" i="22"/>
  <c r="M62" i="22"/>
  <c r="N62" i="22"/>
  <c r="O62" i="22"/>
  <c r="P62" i="22"/>
  <c r="Q62" i="22"/>
  <c r="R62" i="22"/>
  <c r="S62" i="22"/>
  <c r="T62" i="22"/>
  <c r="U62" i="22"/>
  <c r="B63" i="22"/>
  <c r="L63" i="22"/>
  <c r="C63" i="22"/>
  <c r="D63" i="22"/>
  <c r="E63" i="22"/>
  <c r="F63" i="22"/>
  <c r="G63" i="22"/>
  <c r="H63" i="22"/>
  <c r="I63" i="22"/>
  <c r="J63" i="22"/>
  <c r="K63" i="22"/>
  <c r="M63" i="22"/>
  <c r="N63" i="22"/>
  <c r="O63" i="22"/>
  <c r="P63" i="22"/>
  <c r="Q63" i="22"/>
  <c r="R63" i="22"/>
  <c r="S63" i="22"/>
  <c r="T63" i="22"/>
  <c r="U63" i="22"/>
  <c r="B64" i="22"/>
  <c r="L64" i="22"/>
  <c r="C64" i="22"/>
  <c r="D64" i="22"/>
  <c r="E64" i="22"/>
  <c r="F64" i="22"/>
  <c r="G64" i="22"/>
  <c r="H64" i="22"/>
  <c r="I64" i="22"/>
  <c r="J64" i="22"/>
  <c r="K64" i="22"/>
  <c r="M64" i="22"/>
  <c r="N64" i="22"/>
  <c r="O64" i="22"/>
  <c r="P64" i="22"/>
  <c r="Q64" i="22"/>
  <c r="R64" i="22"/>
  <c r="S64" i="22"/>
  <c r="T64" i="22"/>
  <c r="U64" i="22"/>
  <c r="B65" i="22"/>
  <c r="L65" i="22"/>
  <c r="C65" i="22"/>
  <c r="D65" i="22"/>
  <c r="E65" i="22"/>
  <c r="F65" i="22"/>
  <c r="G65" i="22"/>
  <c r="H65" i="22"/>
  <c r="I65" i="22"/>
  <c r="J65" i="22"/>
  <c r="K65" i="22"/>
  <c r="M65" i="22"/>
  <c r="N65" i="22"/>
  <c r="O65" i="22"/>
  <c r="P65" i="22"/>
  <c r="Q65" i="22"/>
  <c r="R65" i="22"/>
  <c r="S65" i="22"/>
  <c r="T65" i="22"/>
  <c r="U65" i="22"/>
  <c r="B66" i="22"/>
  <c r="L66" i="22"/>
  <c r="C66" i="22"/>
  <c r="D66" i="22"/>
  <c r="E66" i="22"/>
  <c r="F66" i="22"/>
  <c r="G66" i="22"/>
  <c r="H66" i="22"/>
  <c r="I66" i="22"/>
  <c r="J66" i="22"/>
  <c r="K66" i="22"/>
  <c r="M66" i="22"/>
  <c r="N66" i="22"/>
  <c r="O66" i="22"/>
  <c r="P66" i="22"/>
  <c r="Q66" i="22"/>
  <c r="R66" i="22"/>
  <c r="S66" i="22"/>
  <c r="T66" i="22"/>
  <c r="U66" i="22"/>
  <c r="B67" i="22"/>
  <c r="L67" i="22"/>
  <c r="C67" i="22"/>
  <c r="D67" i="22"/>
  <c r="E67" i="22"/>
  <c r="F67" i="22"/>
  <c r="G67" i="22"/>
  <c r="H67" i="22"/>
  <c r="I67" i="22"/>
  <c r="J67" i="22"/>
  <c r="K67" i="22"/>
  <c r="M67" i="22"/>
  <c r="N67" i="22"/>
  <c r="O67" i="22"/>
  <c r="P67" i="22"/>
  <c r="Q67" i="22"/>
  <c r="R67" i="22"/>
  <c r="S67" i="22"/>
  <c r="T67" i="22"/>
  <c r="U67" i="22"/>
  <c r="B68" i="22"/>
  <c r="L68" i="22"/>
  <c r="C68" i="22"/>
  <c r="D68" i="22"/>
  <c r="E68" i="22"/>
  <c r="F68" i="22"/>
  <c r="G68" i="22"/>
  <c r="H68" i="22"/>
  <c r="I68" i="22"/>
  <c r="J68" i="22"/>
  <c r="K68" i="22"/>
  <c r="M68" i="22"/>
  <c r="N68" i="22"/>
  <c r="O68" i="22"/>
  <c r="P68" i="22"/>
  <c r="Q68" i="22"/>
  <c r="R68" i="22"/>
  <c r="S68" i="22"/>
  <c r="T68" i="22"/>
  <c r="U68" i="22"/>
  <c r="B69" i="22"/>
  <c r="L69" i="22"/>
  <c r="C69" i="22"/>
  <c r="D69" i="22"/>
  <c r="E69" i="22"/>
  <c r="F69" i="22"/>
  <c r="G69" i="22"/>
  <c r="H69" i="22"/>
  <c r="I69" i="22"/>
  <c r="J69" i="22"/>
  <c r="K69" i="22"/>
  <c r="M69" i="22"/>
  <c r="N69" i="22"/>
  <c r="O69" i="22"/>
  <c r="P69" i="22"/>
  <c r="Q69" i="22"/>
  <c r="R69" i="22"/>
  <c r="S69" i="22"/>
  <c r="T69" i="22"/>
  <c r="U69" i="22"/>
  <c r="B70" i="22"/>
  <c r="L70" i="22"/>
  <c r="C70" i="22"/>
  <c r="D70" i="22"/>
  <c r="E70" i="22"/>
  <c r="F70" i="22"/>
  <c r="G70" i="22"/>
  <c r="H70" i="22"/>
  <c r="I70" i="22"/>
  <c r="J70" i="22"/>
  <c r="K70" i="22"/>
  <c r="M70" i="22"/>
  <c r="N70" i="22"/>
  <c r="O70" i="22"/>
  <c r="P70" i="22"/>
  <c r="Q70" i="22"/>
  <c r="R70" i="22"/>
  <c r="S70" i="22"/>
  <c r="T70" i="22"/>
  <c r="U70" i="22"/>
  <c r="B71" i="22"/>
  <c r="L71" i="22"/>
  <c r="C71" i="22"/>
  <c r="D71" i="22"/>
  <c r="E71" i="22"/>
  <c r="F71" i="22"/>
  <c r="G71" i="22"/>
  <c r="H71" i="22"/>
  <c r="I71" i="22"/>
  <c r="J71" i="22"/>
  <c r="K71" i="22"/>
  <c r="M71" i="22"/>
  <c r="N71" i="22"/>
  <c r="O71" i="22"/>
  <c r="P71" i="22"/>
  <c r="Q71" i="22"/>
  <c r="R71" i="22"/>
  <c r="S71" i="22"/>
  <c r="T71" i="22"/>
  <c r="U71" i="22"/>
  <c r="B72" i="22"/>
  <c r="L72" i="22"/>
  <c r="C72" i="22"/>
  <c r="D72" i="22"/>
  <c r="E72" i="22"/>
  <c r="F72" i="22"/>
  <c r="G72" i="22"/>
  <c r="H72" i="22"/>
  <c r="I72" i="22"/>
  <c r="J72" i="22"/>
  <c r="K72" i="22"/>
  <c r="M72" i="22"/>
  <c r="N72" i="22"/>
  <c r="O72" i="22"/>
  <c r="P72" i="22"/>
  <c r="Q72" i="22"/>
  <c r="R72" i="22"/>
  <c r="S72" i="22"/>
  <c r="T72" i="22"/>
  <c r="U72" i="22"/>
  <c r="B73" i="22"/>
  <c r="L73" i="22"/>
  <c r="C73" i="22"/>
  <c r="D73" i="22"/>
  <c r="E73" i="22"/>
  <c r="F73" i="22"/>
  <c r="G73" i="22"/>
  <c r="H73" i="22"/>
  <c r="I73" i="22"/>
  <c r="J73" i="22"/>
  <c r="K73" i="22"/>
  <c r="M73" i="22"/>
  <c r="N73" i="22"/>
  <c r="O73" i="22"/>
  <c r="P73" i="22"/>
  <c r="Q73" i="22"/>
  <c r="R73" i="22"/>
  <c r="S73" i="22"/>
  <c r="T73" i="22"/>
  <c r="U73" i="22"/>
  <c r="B74" i="22"/>
  <c r="L74" i="22"/>
  <c r="C74" i="22"/>
  <c r="D74" i="22"/>
  <c r="E74" i="22"/>
  <c r="F74" i="22"/>
  <c r="G74" i="22"/>
  <c r="H74" i="22"/>
  <c r="I74" i="22"/>
  <c r="J74" i="22"/>
  <c r="K74" i="22"/>
  <c r="M74" i="22"/>
  <c r="N74" i="22"/>
  <c r="O74" i="22"/>
  <c r="P74" i="22"/>
  <c r="Q74" i="22"/>
  <c r="R74" i="22"/>
  <c r="S74" i="22"/>
  <c r="T74" i="22"/>
  <c r="U74" i="22"/>
  <c r="B75" i="22"/>
  <c r="L75" i="22"/>
  <c r="C75" i="22"/>
  <c r="D75" i="22"/>
  <c r="E75" i="22"/>
  <c r="F75" i="22"/>
  <c r="G75" i="22"/>
  <c r="H75" i="22"/>
  <c r="I75" i="22"/>
  <c r="J75" i="22"/>
  <c r="K75" i="22"/>
  <c r="M75" i="22"/>
  <c r="N75" i="22"/>
  <c r="O75" i="22"/>
  <c r="P75" i="22"/>
  <c r="Q75" i="22"/>
  <c r="R75" i="22"/>
  <c r="S75" i="22"/>
  <c r="T75" i="22"/>
  <c r="U75" i="22"/>
  <c r="B76" i="22"/>
  <c r="L76" i="22"/>
  <c r="C76" i="22"/>
  <c r="D76" i="22"/>
  <c r="E76" i="22"/>
  <c r="F76" i="22"/>
  <c r="G76" i="22"/>
  <c r="H76" i="22"/>
  <c r="I76" i="22"/>
  <c r="J76" i="22"/>
  <c r="K76" i="22"/>
  <c r="M76" i="22"/>
  <c r="N76" i="22"/>
  <c r="O76" i="22"/>
  <c r="P76" i="22"/>
  <c r="Q76" i="22"/>
  <c r="R76" i="22"/>
  <c r="S76" i="22"/>
  <c r="T76" i="22"/>
  <c r="U76" i="22"/>
  <c r="B77" i="22"/>
  <c r="L77" i="22"/>
  <c r="C77" i="22"/>
  <c r="D77" i="22"/>
  <c r="E77" i="22"/>
  <c r="F77" i="22"/>
  <c r="G77" i="22"/>
  <c r="H77" i="22"/>
  <c r="I77" i="22"/>
  <c r="J77" i="22"/>
  <c r="K77" i="22"/>
  <c r="M77" i="22"/>
  <c r="N77" i="22"/>
  <c r="O77" i="22"/>
  <c r="P77" i="22"/>
  <c r="Q77" i="22"/>
  <c r="R77" i="22"/>
  <c r="S77" i="22"/>
  <c r="T77" i="22"/>
  <c r="U77" i="22"/>
  <c r="B78" i="22"/>
  <c r="L78" i="22"/>
  <c r="C78" i="22"/>
  <c r="D78" i="22"/>
  <c r="E78" i="22"/>
  <c r="F78" i="22"/>
  <c r="G78" i="22"/>
  <c r="H78" i="22"/>
  <c r="I78" i="22"/>
  <c r="J78" i="22"/>
  <c r="K78" i="22"/>
  <c r="M78" i="22"/>
  <c r="N78" i="22"/>
  <c r="O78" i="22"/>
  <c r="P78" i="22"/>
  <c r="Q78" i="22"/>
  <c r="R78" i="22"/>
  <c r="S78" i="22"/>
  <c r="T78" i="22"/>
  <c r="U78" i="22"/>
  <c r="B79" i="22"/>
  <c r="L79" i="22"/>
  <c r="C79" i="22"/>
  <c r="D79" i="22"/>
  <c r="E79" i="22"/>
  <c r="F79" i="22"/>
  <c r="G79" i="22"/>
  <c r="H79" i="22"/>
  <c r="I79" i="22"/>
  <c r="J79" i="22"/>
  <c r="K79" i="22"/>
  <c r="M79" i="22"/>
  <c r="N79" i="22"/>
  <c r="O79" i="22"/>
  <c r="P79" i="22"/>
  <c r="Q79" i="22"/>
  <c r="R79" i="22"/>
  <c r="S79" i="22"/>
  <c r="T79" i="22"/>
  <c r="U79" i="22"/>
  <c r="B80" i="22"/>
  <c r="L80" i="22"/>
  <c r="C80" i="22"/>
  <c r="D80" i="22"/>
  <c r="E80" i="22"/>
  <c r="F80" i="22"/>
  <c r="G80" i="22"/>
  <c r="H80" i="22"/>
  <c r="I80" i="22"/>
  <c r="J80" i="22"/>
  <c r="K80" i="22"/>
  <c r="M80" i="22"/>
  <c r="N80" i="22"/>
  <c r="O80" i="22"/>
  <c r="P80" i="22"/>
  <c r="Q80" i="22"/>
  <c r="R80" i="22"/>
  <c r="S80" i="22"/>
  <c r="T80" i="22"/>
  <c r="U80" i="22"/>
  <c r="B81" i="22"/>
  <c r="L81" i="22"/>
  <c r="C81" i="22"/>
  <c r="D81" i="22"/>
  <c r="E81" i="22"/>
  <c r="F81" i="22"/>
  <c r="G81" i="22"/>
  <c r="H81" i="22"/>
  <c r="I81" i="22"/>
  <c r="J81" i="22"/>
  <c r="K81" i="22"/>
  <c r="M81" i="22"/>
  <c r="N81" i="22"/>
  <c r="O81" i="22"/>
  <c r="P81" i="22"/>
  <c r="Q81" i="22"/>
  <c r="R81" i="22"/>
  <c r="S81" i="22"/>
  <c r="T81" i="22"/>
  <c r="U81" i="22"/>
  <c r="B82" i="22"/>
  <c r="L82" i="22"/>
  <c r="C82" i="22"/>
  <c r="D82" i="22"/>
  <c r="E82" i="22"/>
  <c r="F82" i="22"/>
  <c r="G82" i="22"/>
  <c r="H82" i="22"/>
  <c r="I82" i="22"/>
  <c r="J82" i="22"/>
  <c r="K82" i="22"/>
  <c r="M82" i="22"/>
  <c r="N82" i="22"/>
  <c r="O82" i="22"/>
  <c r="P82" i="22"/>
  <c r="Q82" i="22"/>
  <c r="R82" i="22"/>
  <c r="S82" i="22"/>
  <c r="T82" i="22"/>
  <c r="U82" i="22"/>
  <c r="B83" i="22"/>
  <c r="L83" i="22"/>
  <c r="C83" i="22"/>
  <c r="D83" i="22"/>
  <c r="E83" i="22"/>
  <c r="F83" i="22"/>
  <c r="G83" i="22"/>
  <c r="H83" i="22"/>
  <c r="I83" i="22"/>
  <c r="J83" i="22"/>
  <c r="K83" i="22"/>
  <c r="M83" i="22"/>
  <c r="N83" i="22"/>
  <c r="O83" i="22"/>
  <c r="P83" i="22"/>
  <c r="Q83" i="22"/>
  <c r="R83" i="22"/>
  <c r="S83" i="22"/>
  <c r="T83" i="22"/>
  <c r="U83" i="22"/>
  <c r="B84" i="22"/>
  <c r="L84" i="22"/>
  <c r="C84" i="22"/>
  <c r="D84" i="22"/>
  <c r="E84" i="22"/>
  <c r="F84" i="22"/>
  <c r="G84" i="22"/>
  <c r="H84" i="22"/>
  <c r="I84" i="22"/>
  <c r="J84" i="22"/>
  <c r="K84" i="22"/>
  <c r="M84" i="22"/>
  <c r="N84" i="22"/>
  <c r="O84" i="22"/>
  <c r="P84" i="22"/>
  <c r="Q84" i="22"/>
  <c r="R84" i="22"/>
  <c r="S84" i="22"/>
  <c r="T84" i="22"/>
  <c r="U84" i="22"/>
  <c r="B85" i="22"/>
  <c r="L85" i="22"/>
  <c r="C85" i="22"/>
  <c r="D85" i="22"/>
  <c r="E85" i="22"/>
  <c r="F85" i="22"/>
  <c r="G85" i="22"/>
  <c r="H85" i="22"/>
  <c r="I85" i="22"/>
  <c r="J85" i="22"/>
  <c r="K85" i="22"/>
  <c r="M85" i="22"/>
  <c r="N85" i="22"/>
  <c r="O85" i="22"/>
  <c r="P85" i="22"/>
  <c r="Q85" i="22"/>
  <c r="R85" i="22"/>
  <c r="S85" i="22"/>
  <c r="T85" i="22"/>
  <c r="U85" i="22"/>
  <c r="B86" i="22"/>
  <c r="L86" i="22"/>
  <c r="C86" i="22"/>
  <c r="D86" i="22"/>
  <c r="E86" i="22"/>
  <c r="F86" i="22"/>
  <c r="G86" i="22"/>
  <c r="H86" i="22"/>
  <c r="I86" i="22"/>
  <c r="J86" i="22"/>
  <c r="K86" i="22"/>
  <c r="M86" i="22"/>
  <c r="N86" i="22"/>
  <c r="O86" i="22"/>
  <c r="P86" i="22"/>
  <c r="Q86" i="22"/>
  <c r="R86" i="22"/>
  <c r="S86" i="22"/>
  <c r="T86" i="22"/>
  <c r="U86" i="22"/>
  <c r="B87" i="22"/>
  <c r="L87" i="22"/>
  <c r="C87" i="22"/>
  <c r="D87" i="22"/>
  <c r="E87" i="22"/>
  <c r="F87" i="22"/>
  <c r="G87" i="22"/>
  <c r="H87" i="22"/>
  <c r="I87" i="22"/>
  <c r="J87" i="22"/>
  <c r="K87" i="22"/>
  <c r="M87" i="22"/>
  <c r="N87" i="22"/>
  <c r="O87" i="22"/>
  <c r="P87" i="22"/>
  <c r="Q87" i="22"/>
  <c r="R87" i="22"/>
  <c r="S87" i="22"/>
  <c r="T87" i="22"/>
  <c r="U87" i="22"/>
  <c r="B88" i="22"/>
  <c r="L88" i="22"/>
  <c r="C88" i="22"/>
  <c r="D88" i="22"/>
  <c r="E88" i="22"/>
  <c r="F88" i="22"/>
  <c r="G88" i="22"/>
  <c r="H88" i="22"/>
  <c r="I88" i="22"/>
  <c r="J88" i="22"/>
  <c r="K88" i="22"/>
  <c r="M88" i="22"/>
  <c r="N88" i="22"/>
  <c r="O88" i="22"/>
  <c r="P88" i="22"/>
  <c r="Q88" i="22"/>
  <c r="R88" i="22"/>
  <c r="S88" i="22"/>
  <c r="T88" i="22"/>
  <c r="U88" i="22"/>
  <c r="B89" i="22"/>
  <c r="L89" i="22"/>
  <c r="C89" i="22"/>
  <c r="D89" i="22"/>
  <c r="E89" i="22"/>
  <c r="F89" i="22"/>
  <c r="G89" i="22"/>
  <c r="H89" i="22"/>
  <c r="I89" i="22"/>
  <c r="J89" i="22"/>
  <c r="K89" i="22"/>
  <c r="M89" i="22"/>
  <c r="N89" i="22"/>
  <c r="O89" i="22"/>
  <c r="P89" i="22"/>
  <c r="Q89" i="22"/>
  <c r="R89" i="22"/>
  <c r="S89" i="22"/>
  <c r="T89" i="22"/>
  <c r="U89" i="22"/>
  <c r="B90" i="22"/>
  <c r="L90" i="22"/>
  <c r="C90" i="22"/>
  <c r="D90" i="22"/>
  <c r="E90" i="22"/>
  <c r="F90" i="22"/>
  <c r="G90" i="22"/>
  <c r="H90" i="22"/>
  <c r="I90" i="22"/>
  <c r="J90" i="22"/>
  <c r="K90" i="22"/>
  <c r="M90" i="22"/>
  <c r="N90" i="22"/>
  <c r="O90" i="22"/>
  <c r="P90" i="22"/>
  <c r="Q90" i="22"/>
  <c r="R90" i="22"/>
  <c r="S90" i="22"/>
  <c r="T90" i="22"/>
  <c r="U90" i="22"/>
  <c r="B91" i="22"/>
  <c r="L91" i="22"/>
  <c r="C91" i="22"/>
  <c r="D91" i="22"/>
  <c r="E91" i="22"/>
  <c r="F91" i="22"/>
  <c r="G91" i="22"/>
  <c r="H91" i="22"/>
  <c r="I91" i="22"/>
  <c r="J91" i="22"/>
  <c r="K91" i="22"/>
  <c r="M91" i="22"/>
  <c r="N91" i="22"/>
  <c r="O91" i="22"/>
  <c r="P91" i="22"/>
  <c r="Q91" i="22"/>
  <c r="R91" i="22"/>
  <c r="S91" i="22"/>
  <c r="T91" i="22"/>
  <c r="U91" i="22"/>
  <c r="B92" i="22"/>
  <c r="L92" i="22"/>
  <c r="C92" i="22"/>
  <c r="D92" i="22"/>
  <c r="E92" i="22"/>
  <c r="F92" i="22"/>
  <c r="G92" i="22"/>
  <c r="H92" i="22"/>
  <c r="I92" i="22"/>
  <c r="J92" i="22"/>
  <c r="K92" i="22"/>
  <c r="M92" i="22"/>
  <c r="N92" i="22"/>
  <c r="O92" i="22"/>
  <c r="P92" i="22"/>
  <c r="Q92" i="22"/>
  <c r="R92" i="22"/>
  <c r="S92" i="22"/>
  <c r="T92" i="22"/>
  <c r="U92" i="22"/>
  <c r="B93" i="22"/>
  <c r="L93" i="22"/>
  <c r="C93" i="22"/>
  <c r="D93" i="22"/>
  <c r="E93" i="22"/>
  <c r="F93" i="22"/>
  <c r="G93" i="22"/>
  <c r="H93" i="22"/>
  <c r="I93" i="22"/>
  <c r="J93" i="22"/>
  <c r="K93" i="22"/>
  <c r="M93" i="22"/>
  <c r="N93" i="22"/>
  <c r="O93" i="22"/>
  <c r="P93" i="22"/>
  <c r="Q93" i="22"/>
  <c r="R93" i="22"/>
  <c r="S93" i="22"/>
  <c r="T93" i="22"/>
  <c r="U93" i="22"/>
  <c r="B94" i="22"/>
  <c r="L94" i="22"/>
  <c r="C94" i="22"/>
  <c r="D94" i="22"/>
  <c r="E94" i="22"/>
  <c r="F94" i="22"/>
  <c r="G94" i="22"/>
  <c r="H94" i="22"/>
  <c r="I94" i="22"/>
  <c r="J94" i="22"/>
  <c r="K94" i="22"/>
  <c r="M94" i="22"/>
  <c r="N94" i="22"/>
  <c r="O94" i="22"/>
  <c r="P94" i="22"/>
  <c r="Q94" i="22"/>
  <c r="R94" i="22"/>
  <c r="S94" i="22"/>
  <c r="T94" i="22"/>
  <c r="U94" i="22"/>
  <c r="B95" i="22"/>
  <c r="L95" i="22"/>
  <c r="C95" i="22"/>
  <c r="D95" i="22"/>
  <c r="E95" i="22"/>
  <c r="F95" i="22"/>
  <c r="G95" i="22"/>
  <c r="H95" i="22"/>
  <c r="I95" i="22"/>
  <c r="J95" i="22"/>
  <c r="K95" i="22"/>
  <c r="M95" i="22"/>
  <c r="N95" i="22"/>
  <c r="O95" i="22"/>
  <c r="P95" i="22"/>
  <c r="Q95" i="22"/>
  <c r="R95" i="22"/>
  <c r="S95" i="22"/>
  <c r="T95" i="22"/>
  <c r="U95" i="22"/>
  <c r="B96" i="22"/>
  <c r="L96" i="22"/>
  <c r="C96" i="22"/>
  <c r="D96" i="22"/>
  <c r="E96" i="22"/>
  <c r="F96" i="22"/>
  <c r="G96" i="22"/>
  <c r="H96" i="22"/>
  <c r="I96" i="22"/>
  <c r="J96" i="22"/>
  <c r="K96" i="22"/>
  <c r="M96" i="22"/>
  <c r="N96" i="22"/>
  <c r="O96" i="22"/>
  <c r="P96" i="22"/>
  <c r="Q96" i="22"/>
  <c r="R96" i="22"/>
  <c r="S96" i="22"/>
  <c r="T96" i="22"/>
  <c r="U96" i="22"/>
  <c r="B97" i="22"/>
  <c r="L97" i="22"/>
  <c r="C97" i="22"/>
  <c r="D97" i="22"/>
  <c r="E97" i="22"/>
  <c r="F97" i="22"/>
  <c r="G97" i="22"/>
  <c r="H97" i="22"/>
  <c r="I97" i="22"/>
  <c r="J97" i="22"/>
  <c r="K97" i="22"/>
  <c r="M97" i="22"/>
  <c r="N97" i="22"/>
  <c r="O97" i="22"/>
  <c r="P97" i="22"/>
  <c r="Q97" i="22"/>
  <c r="R97" i="22"/>
  <c r="S97" i="22"/>
  <c r="T97" i="22"/>
  <c r="U97" i="22"/>
  <c r="B98" i="22"/>
  <c r="L98" i="22"/>
  <c r="C98" i="22"/>
  <c r="D98" i="22"/>
  <c r="E98" i="22"/>
  <c r="F98" i="22"/>
  <c r="G98" i="22"/>
  <c r="H98" i="22"/>
  <c r="I98" i="22"/>
  <c r="J98" i="22"/>
  <c r="K98" i="22"/>
  <c r="M98" i="22"/>
  <c r="N98" i="22"/>
  <c r="O98" i="22"/>
  <c r="P98" i="22"/>
  <c r="Q98" i="22"/>
  <c r="R98" i="22"/>
  <c r="S98" i="22"/>
  <c r="T98" i="22"/>
  <c r="U98" i="22"/>
  <c r="B99" i="22"/>
  <c r="L99" i="22"/>
  <c r="C99" i="22"/>
  <c r="D99" i="22"/>
  <c r="E99" i="22"/>
  <c r="F99" i="22"/>
  <c r="G99" i="22"/>
  <c r="H99" i="22"/>
  <c r="I99" i="22"/>
  <c r="J99" i="22"/>
  <c r="K99" i="22"/>
  <c r="M99" i="22"/>
  <c r="N99" i="22"/>
  <c r="O99" i="22"/>
  <c r="P99" i="22"/>
  <c r="Q99" i="22"/>
  <c r="R99" i="22"/>
  <c r="S99" i="22"/>
  <c r="T99" i="22"/>
  <c r="U99" i="22"/>
  <c r="B100" i="22"/>
  <c r="L100" i="22"/>
  <c r="C100" i="22"/>
  <c r="D100" i="22"/>
  <c r="E100" i="22"/>
  <c r="F100" i="22"/>
  <c r="G100" i="22"/>
  <c r="H100" i="22"/>
  <c r="I100" i="22"/>
  <c r="J100" i="22"/>
  <c r="K100" i="22"/>
  <c r="M100" i="22"/>
  <c r="N100" i="22"/>
  <c r="O100" i="22"/>
  <c r="P100" i="22"/>
  <c r="Q100" i="22"/>
  <c r="R100" i="22"/>
  <c r="S100" i="22"/>
  <c r="T100" i="22"/>
  <c r="U100" i="22"/>
  <c r="B101" i="22"/>
  <c r="L101" i="22"/>
  <c r="C101" i="22"/>
  <c r="D101" i="22"/>
  <c r="E101" i="22"/>
  <c r="F101" i="22"/>
  <c r="G101" i="22"/>
  <c r="H101" i="22"/>
  <c r="I101" i="22"/>
  <c r="J101" i="22"/>
  <c r="K101" i="22"/>
  <c r="M101" i="22"/>
  <c r="N101" i="22"/>
  <c r="O101" i="22"/>
  <c r="P101" i="22"/>
  <c r="Q101" i="22"/>
  <c r="R101" i="22"/>
  <c r="S101" i="22"/>
  <c r="T101" i="22"/>
  <c r="U101" i="22"/>
  <c r="B102" i="22"/>
  <c r="L102" i="22"/>
  <c r="C102" i="22"/>
  <c r="D102" i="22"/>
  <c r="E102" i="22"/>
  <c r="F102" i="22"/>
  <c r="G102" i="22"/>
  <c r="H102" i="22"/>
  <c r="I102" i="22"/>
  <c r="J102" i="22"/>
  <c r="K102" i="22"/>
  <c r="M102" i="22"/>
  <c r="N102" i="22"/>
  <c r="O102" i="22"/>
  <c r="P102" i="22"/>
  <c r="Q102" i="22"/>
  <c r="R102" i="22"/>
  <c r="S102" i="22"/>
  <c r="T102" i="22"/>
  <c r="U102" i="22"/>
  <c r="B103" i="22"/>
  <c r="L103" i="22"/>
  <c r="C103" i="22"/>
  <c r="D103" i="22"/>
  <c r="E103" i="22"/>
  <c r="F103" i="22"/>
  <c r="G103" i="22"/>
  <c r="H103" i="22"/>
  <c r="I103" i="22"/>
  <c r="J103" i="22"/>
  <c r="K103" i="22"/>
  <c r="M103" i="22"/>
  <c r="N103" i="22"/>
  <c r="O103" i="22"/>
  <c r="P103" i="22"/>
  <c r="Q103" i="22"/>
  <c r="R103" i="22"/>
  <c r="S103" i="22"/>
  <c r="T103" i="22"/>
  <c r="U103" i="22"/>
  <c r="B104" i="22"/>
  <c r="L104" i="22"/>
  <c r="C104" i="22"/>
  <c r="D104" i="22"/>
  <c r="E104" i="22"/>
  <c r="F104" i="22"/>
  <c r="G104" i="22"/>
  <c r="H104" i="22"/>
  <c r="I104" i="22"/>
  <c r="J104" i="22"/>
  <c r="K104" i="22"/>
  <c r="M104" i="22"/>
  <c r="N104" i="22"/>
  <c r="O104" i="22"/>
  <c r="P104" i="22"/>
  <c r="Q104" i="22"/>
  <c r="R104" i="22"/>
  <c r="S104" i="22"/>
  <c r="T104" i="22"/>
  <c r="U104" i="22"/>
  <c r="B105" i="22"/>
  <c r="L105" i="22"/>
  <c r="C105" i="22"/>
  <c r="D105" i="22"/>
  <c r="E105" i="22"/>
  <c r="F105" i="22"/>
  <c r="G105" i="22"/>
  <c r="H105" i="22"/>
  <c r="I105" i="22"/>
  <c r="J105" i="22"/>
  <c r="K105" i="22"/>
  <c r="M105" i="22"/>
  <c r="N105" i="22"/>
  <c r="O105" i="22"/>
  <c r="P105" i="22"/>
  <c r="Q105" i="22"/>
  <c r="R105" i="22"/>
  <c r="S105" i="22"/>
  <c r="T105" i="22"/>
  <c r="U105" i="22"/>
  <c r="B106" i="22"/>
  <c r="L106" i="22"/>
  <c r="C106" i="22"/>
  <c r="D106" i="22"/>
  <c r="E106" i="22"/>
  <c r="F106" i="22"/>
  <c r="G106" i="22"/>
  <c r="H106" i="22"/>
  <c r="I106" i="22"/>
  <c r="J106" i="22"/>
  <c r="K106" i="22"/>
  <c r="M106" i="22"/>
  <c r="N106" i="22"/>
  <c r="O106" i="22"/>
  <c r="P106" i="22"/>
  <c r="Q106" i="22"/>
  <c r="R106" i="22"/>
  <c r="S106" i="22"/>
  <c r="T106" i="22"/>
  <c r="U106" i="22"/>
  <c r="B107" i="22"/>
  <c r="L107" i="22"/>
  <c r="C107" i="22"/>
  <c r="D107" i="22"/>
  <c r="E107" i="22"/>
  <c r="F107" i="22"/>
  <c r="G107" i="22"/>
  <c r="H107" i="22"/>
  <c r="I107" i="22"/>
  <c r="J107" i="22"/>
  <c r="K107" i="22"/>
  <c r="M107" i="22"/>
  <c r="N107" i="22"/>
  <c r="O107" i="22"/>
  <c r="P107" i="22"/>
  <c r="Q107" i="22"/>
  <c r="R107" i="22"/>
  <c r="S107" i="22"/>
  <c r="T107" i="22"/>
  <c r="U107" i="22"/>
  <c r="B108" i="22"/>
  <c r="L108" i="22"/>
  <c r="C108" i="22"/>
  <c r="D108" i="22"/>
  <c r="E108" i="22"/>
  <c r="F108" i="22"/>
  <c r="G108" i="22"/>
  <c r="H108" i="22"/>
  <c r="I108" i="22"/>
  <c r="J108" i="22"/>
  <c r="K108" i="22"/>
  <c r="M108" i="22"/>
  <c r="N108" i="22"/>
  <c r="O108" i="22"/>
  <c r="P108" i="22"/>
  <c r="Q108" i="22"/>
  <c r="R108" i="22"/>
  <c r="S108" i="22"/>
  <c r="T108" i="22"/>
  <c r="U108" i="22"/>
  <c r="B109" i="22"/>
  <c r="L109" i="22"/>
  <c r="C109" i="22"/>
  <c r="D109" i="22"/>
  <c r="E109" i="22"/>
  <c r="F109" i="22"/>
  <c r="G109" i="22"/>
  <c r="H109" i="22"/>
  <c r="I109" i="22"/>
  <c r="J109" i="22"/>
  <c r="K109" i="22"/>
  <c r="M109" i="22"/>
  <c r="N109" i="22"/>
  <c r="O109" i="22"/>
  <c r="P109" i="22"/>
  <c r="Q109" i="22"/>
  <c r="R109" i="22"/>
  <c r="S109" i="22"/>
  <c r="T109" i="22"/>
  <c r="U109" i="22"/>
  <c r="B110" i="22"/>
  <c r="L110" i="22"/>
  <c r="C110" i="22"/>
  <c r="D110" i="22"/>
  <c r="E110" i="22"/>
  <c r="F110" i="22"/>
  <c r="G110" i="22"/>
  <c r="H110" i="22"/>
  <c r="I110" i="22"/>
  <c r="J110" i="22"/>
  <c r="K110" i="22"/>
  <c r="M110" i="22"/>
  <c r="N110" i="22"/>
  <c r="O110" i="22"/>
  <c r="P110" i="22"/>
  <c r="Q110" i="22"/>
  <c r="R110" i="22"/>
  <c r="S110" i="22"/>
  <c r="T110" i="22"/>
  <c r="U110" i="22"/>
  <c r="B111" i="22"/>
  <c r="L111" i="22"/>
  <c r="C111" i="22"/>
  <c r="D111" i="22"/>
  <c r="E111" i="22"/>
  <c r="F111" i="22"/>
  <c r="G111" i="22"/>
  <c r="H111" i="22"/>
  <c r="I111" i="22"/>
  <c r="J111" i="22"/>
  <c r="K111" i="22"/>
  <c r="M111" i="22"/>
  <c r="N111" i="22"/>
  <c r="O111" i="22"/>
  <c r="P111" i="22"/>
  <c r="Q111" i="22"/>
  <c r="R111" i="22"/>
  <c r="S111" i="22"/>
  <c r="T111" i="22"/>
  <c r="U111" i="22"/>
  <c r="B112" i="22"/>
  <c r="L112" i="22"/>
  <c r="C112" i="22"/>
  <c r="D112" i="22"/>
  <c r="E112" i="22"/>
  <c r="F112" i="22"/>
  <c r="G112" i="22"/>
  <c r="H112" i="22"/>
  <c r="I112" i="22"/>
  <c r="J112" i="22"/>
  <c r="K112" i="22"/>
  <c r="M112" i="22"/>
  <c r="N112" i="22"/>
  <c r="O112" i="22"/>
  <c r="P112" i="22"/>
  <c r="Q112" i="22"/>
  <c r="R112" i="22"/>
  <c r="S112" i="22"/>
  <c r="T112" i="22"/>
  <c r="U112" i="22"/>
  <c r="B113" i="22"/>
  <c r="L113" i="22"/>
  <c r="C113" i="22"/>
  <c r="D113" i="22"/>
  <c r="E113" i="22"/>
  <c r="F113" i="22"/>
  <c r="G113" i="22"/>
  <c r="H113" i="22"/>
  <c r="I113" i="22"/>
  <c r="J113" i="22"/>
  <c r="K113" i="22"/>
  <c r="M113" i="22"/>
  <c r="N113" i="22"/>
  <c r="O113" i="22"/>
  <c r="P113" i="22"/>
  <c r="Q113" i="22"/>
  <c r="R113" i="22"/>
  <c r="S113" i="22"/>
  <c r="T113" i="22"/>
  <c r="U113" i="22"/>
  <c r="B114" i="22"/>
  <c r="L114" i="22"/>
  <c r="C114" i="22"/>
  <c r="D114" i="22"/>
  <c r="E114" i="22"/>
  <c r="F114" i="22"/>
  <c r="G114" i="22"/>
  <c r="H114" i="22"/>
  <c r="I114" i="22"/>
  <c r="J114" i="22"/>
  <c r="K114" i="22"/>
  <c r="M114" i="22"/>
  <c r="N114" i="22"/>
  <c r="O114" i="22"/>
  <c r="P114" i="22"/>
  <c r="Q114" i="22"/>
  <c r="R114" i="22"/>
  <c r="S114" i="22"/>
  <c r="T114" i="22"/>
  <c r="U114" i="22"/>
  <c r="B115" i="22"/>
  <c r="L115" i="22"/>
  <c r="C115" i="22"/>
  <c r="D115" i="22"/>
  <c r="E115" i="22"/>
  <c r="F115" i="22"/>
  <c r="G115" i="22"/>
  <c r="H115" i="22"/>
  <c r="I115" i="22"/>
  <c r="J115" i="22"/>
  <c r="K115" i="22"/>
  <c r="M115" i="22"/>
  <c r="N115" i="22"/>
  <c r="O115" i="22"/>
  <c r="P115" i="22"/>
  <c r="Q115" i="22"/>
  <c r="R115" i="22"/>
  <c r="S115" i="22"/>
  <c r="T115" i="22"/>
  <c r="U115" i="22"/>
  <c r="B116" i="22"/>
  <c r="L116" i="22"/>
  <c r="C116" i="22"/>
  <c r="D116" i="22"/>
  <c r="E116" i="22"/>
  <c r="F116" i="22"/>
  <c r="G116" i="22"/>
  <c r="H116" i="22"/>
  <c r="I116" i="22"/>
  <c r="J116" i="22"/>
  <c r="K116" i="22"/>
  <c r="M116" i="22"/>
  <c r="N116" i="22"/>
  <c r="O116" i="22"/>
  <c r="P116" i="22"/>
  <c r="Q116" i="22"/>
  <c r="R116" i="22"/>
  <c r="S116" i="22"/>
  <c r="T116" i="22"/>
  <c r="U116" i="22"/>
  <c r="B117" i="22"/>
  <c r="L117" i="22"/>
  <c r="C117" i="22"/>
  <c r="D117" i="22"/>
  <c r="E117" i="22"/>
  <c r="F117" i="22"/>
  <c r="G117" i="22"/>
  <c r="H117" i="22"/>
  <c r="I117" i="22"/>
  <c r="J117" i="22"/>
  <c r="K117" i="22"/>
  <c r="M117" i="22"/>
  <c r="N117" i="22"/>
  <c r="O117" i="22"/>
  <c r="P117" i="22"/>
  <c r="Q117" i="22"/>
  <c r="R117" i="22"/>
  <c r="S117" i="22"/>
  <c r="T117" i="22"/>
  <c r="U117" i="22"/>
  <c r="B118" i="22"/>
  <c r="L118" i="22"/>
  <c r="C118" i="22"/>
  <c r="D118" i="22"/>
  <c r="E118" i="22"/>
  <c r="F118" i="22"/>
  <c r="G118" i="22"/>
  <c r="H118" i="22"/>
  <c r="I118" i="22"/>
  <c r="J118" i="22"/>
  <c r="K118" i="22"/>
  <c r="M118" i="22"/>
  <c r="N118" i="22"/>
  <c r="O118" i="22"/>
  <c r="P118" i="22"/>
  <c r="Q118" i="22"/>
  <c r="R118" i="22"/>
  <c r="S118" i="22"/>
  <c r="T118" i="22"/>
  <c r="U118" i="22"/>
  <c r="B119" i="22"/>
  <c r="L119" i="22"/>
  <c r="C119" i="22"/>
  <c r="D119" i="22"/>
  <c r="E119" i="22"/>
  <c r="F119" i="22"/>
  <c r="G119" i="22"/>
  <c r="H119" i="22"/>
  <c r="I119" i="22"/>
  <c r="J119" i="22"/>
  <c r="K119" i="22"/>
  <c r="M119" i="22"/>
  <c r="N119" i="22"/>
  <c r="O119" i="22"/>
  <c r="P119" i="22"/>
  <c r="Q119" i="22"/>
  <c r="R119" i="22"/>
  <c r="S119" i="22"/>
  <c r="T119" i="22"/>
  <c r="U119" i="22"/>
  <c r="B120" i="22"/>
  <c r="L120" i="22"/>
  <c r="C120" i="22"/>
  <c r="D120" i="22"/>
  <c r="E120" i="22"/>
  <c r="F120" i="22"/>
  <c r="G120" i="22"/>
  <c r="H120" i="22"/>
  <c r="I120" i="22"/>
  <c r="J120" i="22"/>
  <c r="K120" i="22"/>
  <c r="M120" i="22"/>
  <c r="N120" i="22"/>
  <c r="O120" i="22"/>
  <c r="P120" i="22"/>
  <c r="Q120" i="22"/>
  <c r="R120" i="22"/>
  <c r="S120" i="22"/>
  <c r="T120" i="22"/>
  <c r="U120" i="22"/>
  <c r="B121" i="22"/>
  <c r="L121" i="22"/>
  <c r="C121" i="22"/>
  <c r="D121" i="22"/>
  <c r="E121" i="22"/>
  <c r="F121" i="22"/>
  <c r="G121" i="22"/>
  <c r="H121" i="22"/>
  <c r="I121" i="22"/>
  <c r="J121" i="22"/>
  <c r="K121" i="22"/>
  <c r="M121" i="22"/>
  <c r="N121" i="22"/>
  <c r="O121" i="22"/>
  <c r="P121" i="22"/>
  <c r="Q121" i="22"/>
  <c r="R121" i="22"/>
  <c r="S121" i="22"/>
  <c r="T121" i="22"/>
  <c r="U121" i="22"/>
  <c r="B122" i="22"/>
  <c r="L122" i="22"/>
  <c r="C122" i="22"/>
  <c r="D122" i="22"/>
  <c r="E122" i="22"/>
  <c r="F122" i="22"/>
  <c r="G122" i="22"/>
  <c r="H122" i="22"/>
  <c r="I122" i="22"/>
  <c r="J122" i="22"/>
  <c r="K122" i="22"/>
  <c r="M122" i="22"/>
  <c r="N122" i="22"/>
  <c r="O122" i="22"/>
  <c r="P122" i="22"/>
  <c r="Q122" i="22"/>
  <c r="R122" i="22"/>
  <c r="S122" i="22"/>
  <c r="T122" i="22"/>
  <c r="U122" i="22"/>
  <c r="B123" i="22"/>
  <c r="L123" i="22"/>
  <c r="C123" i="22"/>
  <c r="D123" i="22"/>
  <c r="E123" i="22"/>
  <c r="F123" i="22"/>
  <c r="G123" i="22"/>
  <c r="H123" i="22"/>
  <c r="I123" i="22"/>
  <c r="J123" i="22"/>
  <c r="K123" i="22"/>
  <c r="M123" i="22"/>
  <c r="N123" i="22"/>
  <c r="O123" i="22"/>
  <c r="P123" i="22"/>
  <c r="Q123" i="22"/>
  <c r="R123" i="22"/>
  <c r="S123" i="22"/>
  <c r="T123" i="22"/>
  <c r="U123" i="22"/>
  <c r="B124" i="22"/>
  <c r="L124" i="22"/>
  <c r="C124" i="22"/>
  <c r="D124" i="22"/>
  <c r="E124" i="22"/>
  <c r="F124" i="22"/>
  <c r="G124" i="22"/>
  <c r="H124" i="22"/>
  <c r="I124" i="22"/>
  <c r="J124" i="22"/>
  <c r="K124" i="22"/>
  <c r="M124" i="22"/>
  <c r="N124" i="22"/>
  <c r="O124" i="22"/>
  <c r="P124" i="22"/>
  <c r="Q124" i="22"/>
  <c r="R124" i="22"/>
  <c r="S124" i="22"/>
  <c r="T124" i="22"/>
  <c r="U124" i="22"/>
  <c r="B125" i="22"/>
  <c r="L125" i="22"/>
  <c r="C125" i="22"/>
  <c r="D125" i="22"/>
  <c r="E125" i="22"/>
  <c r="F125" i="22"/>
  <c r="G125" i="22"/>
  <c r="H125" i="22"/>
  <c r="I125" i="22"/>
  <c r="J125" i="22"/>
  <c r="K125" i="22"/>
  <c r="M125" i="22"/>
  <c r="N125" i="22"/>
  <c r="O125" i="22"/>
  <c r="P125" i="22"/>
  <c r="Q125" i="22"/>
  <c r="R125" i="22"/>
  <c r="S125" i="22"/>
  <c r="T125" i="22"/>
  <c r="U125" i="22"/>
  <c r="B126" i="22"/>
  <c r="L126" i="22"/>
  <c r="C126" i="22"/>
  <c r="D126" i="22"/>
  <c r="E126" i="22"/>
  <c r="F126" i="22"/>
  <c r="G126" i="22"/>
  <c r="H126" i="22"/>
  <c r="I126" i="22"/>
  <c r="J126" i="22"/>
  <c r="K126" i="22"/>
  <c r="M126" i="22"/>
  <c r="N126" i="22"/>
  <c r="O126" i="22"/>
  <c r="P126" i="22"/>
  <c r="Q126" i="22"/>
  <c r="R126" i="22"/>
  <c r="S126" i="22"/>
  <c r="T126" i="22"/>
  <c r="U126" i="22"/>
  <c r="B127" i="22"/>
  <c r="L127" i="22"/>
  <c r="C127" i="22"/>
  <c r="D127" i="22"/>
  <c r="E127" i="22"/>
  <c r="F127" i="22"/>
  <c r="G127" i="22"/>
  <c r="H127" i="22"/>
  <c r="I127" i="22"/>
  <c r="J127" i="22"/>
  <c r="K127" i="22"/>
  <c r="M127" i="22"/>
  <c r="N127" i="22"/>
  <c r="O127" i="22"/>
  <c r="P127" i="22"/>
  <c r="Q127" i="22"/>
  <c r="R127" i="22"/>
  <c r="S127" i="22"/>
  <c r="T127" i="22"/>
  <c r="U127" i="22"/>
  <c r="B128" i="22"/>
  <c r="L128" i="22"/>
  <c r="C128" i="22"/>
  <c r="D128" i="22"/>
  <c r="E128" i="22"/>
  <c r="F128" i="22"/>
  <c r="G128" i="22"/>
  <c r="H128" i="22"/>
  <c r="I128" i="22"/>
  <c r="J128" i="22"/>
  <c r="K128" i="22"/>
  <c r="M128" i="22"/>
  <c r="N128" i="22"/>
  <c r="O128" i="22"/>
  <c r="P128" i="22"/>
  <c r="Q128" i="22"/>
  <c r="R128" i="22"/>
  <c r="S128" i="22"/>
  <c r="T128" i="22"/>
  <c r="U128" i="22"/>
  <c r="B129" i="22"/>
  <c r="L129" i="22"/>
  <c r="C129" i="22"/>
  <c r="D129" i="22"/>
  <c r="E129" i="22"/>
  <c r="F129" i="22"/>
  <c r="G129" i="22"/>
  <c r="H129" i="22"/>
  <c r="I129" i="22"/>
  <c r="J129" i="22"/>
  <c r="K129" i="22"/>
  <c r="M129" i="22"/>
  <c r="N129" i="22"/>
  <c r="O129" i="22"/>
  <c r="P129" i="22"/>
  <c r="Q129" i="22"/>
  <c r="R129" i="22"/>
  <c r="S129" i="22"/>
  <c r="T129" i="22"/>
  <c r="U129" i="22"/>
  <c r="B130" i="22"/>
  <c r="L130" i="22"/>
  <c r="C130" i="22"/>
  <c r="D130" i="22"/>
  <c r="E130" i="22"/>
  <c r="F130" i="22"/>
  <c r="G130" i="22"/>
  <c r="H130" i="22"/>
  <c r="I130" i="22"/>
  <c r="J130" i="22"/>
  <c r="K130" i="22"/>
  <c r="M130" i="22"/>
  <c r="N130" i="22"/>
  <c r="O130" i="22"/>
  <c r="P130" i="22"/>
  <c r="Q130" i="22"/>
  <c r="R130" i="22"/>
  <c r="S130" i="22"/>
  <c r="T130" i="22"/>
  <c r="U130" i="22"/>
  <c r="B131" i="22"/>
  <c r="L131" i="22"/>
  <c r="C131" i="22"/>
  <c r="D131" i="22"/>
  <c r="E131" i="22"/>
  <c r="F131" i="22"/>
  <c r="G131" i="22"/>
  <c r="H131" i="22"/>
  <c r="I131" i="22"/>
  <c r="J131" i="22"/>
  <c r="K131" i="22"/>
  <c r="M131" i="22"/>
  <c r="N131" i="22"/>
  <c r="O131" i="22"/>
  <c r="P131" i="22"/>
  <c r="Q131" i="22"/>
  <c r="R131" i="22"/>
  <c r="S131" i="22"/>
  <c r="T131" i="22"/>
  <c r="U131" i="22"/>
  <c r="B132" i="22"/>
  <c r="L132" i="22"/>
  <c r="C132" i="22"/>
  <c r="D132" i="22"/>
  <c r="E132" i="22"/>
  <c r="F132" i="22"/>
  <c r="G132" i="22"/>
  <c r="H132" i="22"/>
  <c r="I132" i="22"/>
  <c r="J132" i="22"/>
  <c r="K132" i="22"/>
  <c r="M132" i="22"/>
  <c r="N132" i="22"/>
  <c r="O132" i="22"/>
  <c r="P132" i="22"/>
  <c r="Q132" i="22"/>
  <c r="R132" i="22"/>
  <c r="S132" i="22"/>
  <c r="T132" i="22"/>
  <c r="U132" i="22"/>
  <c r="B133" i="22"/>
  <c r="L133" i="22"/>
  <c r="C133" i="22"/>
  <c r="D133" i="22"/>
  <c r="E133" i="22"/>
  <c r="F133" i="22"/>
  <c r="G133" i="22"/>
  <c r="H133" i="22"/>
  <c r="I133" i="22"/>
  <c r="J133" i="22"/>
  <c r="K133" i="22"/>
  <c r="M133" i="22"/>
  <c r="N133" i="22"/>
  <c r="O133" i="22"/>
  <c r="P133" i="22"/>
  <c r="Q133" i="22"/>
  <c r="R133" i="22"/>
  <c r="S133" i="22"/>
  <c r="T133" i="22"/>
  <c r="U133" i="22"/>
  <c r="B134" i="22"/>
  <c r="L134" i="22"/>
  <c r="C134" i="22"/>
  <c r="D134" i="22"/>
  <c r="E134" i="22"/>
  <c r="F134" i="22"/>
  <c r="G134" i="22"/>
  <c r="H134" i="22"/>
  <c r="I134" i="22"/>
  <c r="J134" i="22"/>
  <c r="K134" i="22"/>
  <c r="M134" i="22"/>
  <c r="N134" i="22"/>
  <c r="O134" i="22"/>
  <c r="P134" i="22"/>
  <c r="Q134" i="22"/>
  <c r="R134" i="22"/>
  <c r="S134" i="22"/>
  <c r="T134" i="22"/>
  <c r="U134" i="22"/>
  <c r="B135" i="22"/>
  <c r="L135" i="22"/>
  <c r="C135" i="22"/>
  <c r="D135" i="22"/>
  <c r="E135" i="22"/>
  <c r="F135" i="22"/>
  <c r="G135" i="22"/>
  <c r="H135" i="22"/>
  <c r="I135" i="22"/>
  <c r="J135" i="22"/>
  <c r="K135" i="22"/>
  <c r="M135" i="22"/>
  <c r="N135" i="22"/>
  <c r="O135" i="22"/>
  <c r="P135" i="22"/>
  <c r="Q135" i="22"/>
  <c r="R135" i="22"/>
  <c r="S135" i="22"/>
  <c r="T135" i="22"/>
  <c r="U135" i="22"/>
  <c r="B136" i="22"/>
  <c r="L136" i="22"/>
  <c r="C136" i="22"/>
  <c r="D136" i="22"/>
  <c r="E136" i="22"/>
  <c r="F136" i="22"/>
  <c r="G136" i="22"/>
  <c r="H136" i="22"/>
  <c r="I136" i="22"/>
  <c r="J136" i="22"/>
  <c r="K136" i="22"/>
  <c r="M136" i="22"/>
  <c r="N136" i="22"/>
  <c r="O136" i="22"/>
  <c r="P136" i="22"/>
  <c r="Q136" i="22"/>
  <c r="R136" i="22"/>
  <c r="S136" i="22"/>
  <c r="T136" i="22"/>
  <c r="U136" i="22"/>
  <c r="B137" i="22"/>
  <c r="L137" i="22"/>
  <c r="C137" i="22"/>
  <c r="D137" i="22"/>
  <c r="E137" i="22"/>
  <c r="F137" i="22"/>
  <c r="G137" i="22"/>
  <c r="H137" i="22"/>
  <c r="I137" i="22"/>
  <c r="J137" i="22"/>
  <c r="K137" i="22"/>
  <c r="M137" i="22"/>
  <c r="N137" i="22"/>
  <c r="O137" i="22"/>
  <c r="P137" i="22"/>
  <c r="Q137" i="22"/>
  <c r="R137" i="22"/>
  <c r="S137" i="22"/>
  <c r="T137" i="22"/>
  <c r="U137" i="22"/>
  <c r="B138" i="22"/>
  <c r="L138" i="22"/>
  <c r="C138" i="22"/>
  <c r="D138" i="22"/>
  <c r="E138" i="22"/>
  <c r="F138" i="22"/>
  <c r="G138" i="22"/>
  <c r="H138" i="22"/>
  <c r="I138" i="22"/>
  <c r="J138" i="22"/>
  <c r="K138" i="22"/>
  <c r="M138" i="22"/>
  <c r="N138" i="22"/>
  <c r="O138" i="22"/>
  <c r="P138" i="22"/>
  <c r="Q138" i="22"/>
  <c r="R138" i="22"/>
  <c r="S138" i="22"/>
  <c r="T138" i="22"/>
  <c r="U138" i="22"/>
  <c r="B139" i="22"/>
  <c r="L139" i="22"/>
  <c r="C139" i="22"/>
  <c r="D139" i="22"/>
  <c r="E139" i="22"/>
  <c r="F139" i="22"/>
  <c r="G139" i="22"/>
  <c r="H139" i="22"/>
  <c r="I139" i="22"/>
  <c r="J139" i="22"/>
  <c r="K139" i="22"/>
  <c r="M139" i="22"/>
  <c r="N139" i="22"/>
  <c r="O139" i="22"/>
  <c r="P139" i="22"/>
  <c r="Q139" i="22"/>
  <c r="R139" i="22"/>
  <c r="S139" i="22"/>
  <c r="T139" i="22"/>
  <c r="U139" i="22"/>
  <c r="B140" i="22"/>
  <c r="L140" i="22"/>
  <c r="C140" i="22"/>
  <c r="D140" i="22"/>
  <c r="E140" i="22"/>
  <c r="F140" i="22"/>
  <c r="G140" i="22"/>
  <c r="H140" i="22"/>
  <c r="I140" i="22"/>
  <c r="J140" i="22"/>
  <c r="K140" i="22"/>
  <c r="M140" i="22"/>
  <c r="N140" i="22"/>
  <c r="O140" i="22"/>
  <c r="P140" i="22"/>
  <c r="Q140" i="22"/>
  <c r="R140" i="22"/>
  <c r="S140" i="22"/>
  <c r="T140" i="22"/>
  <c r="U140" i="22"/>
  <c r="B141" i="22"/>
  <c r="L141" i="22"/>
  <c r="C141" i="22"/>
  <c r="D141" i="22"/>
  <c r="E141" i="22"/>
  <c r="F141" i="22"/>
  <c r="G141" i="22"/>
  <c r="H141" i="22"/>
  <c r="I141" i="22"/>
  <c r="J141" i="22"/>
  <c r="K141" i="22"/>
  <c r="M141" i="22"/>
  <c r="N141" i="22"/>
  <c r="O141" i="22"/>
  <c r="P141" i="22"/>
  <c r="Q141" i="22"/>
  <c r="R141" i="22"/>
  <c r="S141" i="22"/>
  <c r="T141" i="22"/>
  <c r="U141" i="22"/>
  <c r="B142" i="22"/>
  <c r="L142" i="22"/>
  <c r="C142" i="22"/>
  <c r="D142" i="22"/>
  <c r="E142" i="22"/>
  <c r="F142" i="22"/>
  <c r="G142" i="22"/>
  <c r="H142" i="22"/>
  <c r="I142" i="22"/>
  <c r="J142" i="22"/>
  <c r="K142" i="22"/>
  <c r="M142" i="22"/>
  <c r="N142" i="22"/>
  <c r="O142" i="22"/>
  <c r="P142" i="22"/>
  <c r="Q142" i="22"/>
  <c r="R142" i="22"/>
  <c r="S142" i="22"/>
  <c r="T142" i="22"/>
  <c r="U142" i="22"/>
  <c r="B143" i="22"/>
  <c r="L143" i="22"/>
  <c r="C143" i="22"/>
  <c r="D143" i="22"/>
  <c r="E143" i="22"/>
  <c r="F143" i="22"/>
  <c r="G143" i="22"/>
  <c r="H143" i="22"/>
  <c r="I143" i="22"/>
  <c r="J143" i="22"/>
  <c r="K143" i="22"/>
  <c r="M143" i="22"/>
  <c r="N143" i="22"/>
  <c r="O143" i="22"/>
  <c r="P143" i="22"/>
  <c r="Q143" i="22"/>
  <c r="R143" i="22"/>
  <c r="S143" i="22"/>
  <c r="T143" i="22"/>
  <c r="U143" i="22"/>
  <c r="B144" i="22"/>
  <c r="L144" i="22"/>
  <c r="C144" i="22"/>
  <c r="D144" i="22"/>
  <c r="E144" i="22"/>
  <c r="F144" i="22"/>
  <c r="G144" i="22"/>
  <c r="H144" i="22"/>
  <c r="I144" i="22"/>
  <c r="J144" i="22"/>
  <c r="K144" i="22"/>
  <c r="M144" i="22"/>
  <c r="N144" i="22"/>
  <c r="O144" i="22"/>
  <c r="P144" i="22"/>
  <c r="Q144" i="22"/>
  <c r="R144" i="22"/>
  <c r="S144" i="22"/>
  <c r="T144" i="22"/>
  <c r="U144" i="22"/>
  <c r="B145" i="22"/>
  <c r="L145" i="22"/>
  <c r="C145" i="22"/>
  <c r="D145" i="22"/>
  <c r="E145" i="22"/>
  <c r="F145" i="22"/>
  <c r="G145" i="22"/>
  <c r="H145" i="22"/>
  <c r="I145" i="22"/>
  <c r="J145" i="22"/>
  <c r="K145" i="22"/>
  <c r="M145" i="22"/>
  <c r="N145" i="22"/>
  <c r="O145" i="22"/>
  <c r="P145" i="22"/>
  <c r="Q145" i="22"/>
  <c r="R145" i="22"/>
  <c r="S145" i="22"/>
  <c r="T145" i="22"/>
  <c r="U145" i="22"/>
  <c r="B146" i="22"/>
  <c r="L146" i="22"/>
  <c r="C146" i="22"/>
  <c r="D146" i="22"/>
  <c r="E146" i="22"/>
  <c r="F146" i="22"/>
  <c r="G146" i="22"/>
  <c r="H146" i="22"/>
  <c r="I146" i="22"/>
  <c r="J146" i="22"/>
  <c r="K146" i="22"/>
  <c r="M146" i="22"/>
  <c r="N146" i="22"/>
  <c r="O146" i="22"/>
  <c r="P146" i="22"/>
  <c r="Q146" i="22"/>
  <c r="R146" i="22"/>
  <c r="S146" i="22"/>
  <c r="T146" i="22"/>
  <c r="U146" i="22"/>
  <c r="B147" i="22"/>
  <c r="L147" i="22"/>
  <c r="C147" i="22"/>
  <c r="D147" i="22"/>
  <c r="E147" i="22"/>
  <c r="F147" i="22"/>
  <c r="G147" i="22"/>
  <c r="H147" i="22"/>
  <c r="I147" i="22"/>
  <c r="J147" i="22"/>
  <c r="K147" i="22"/>
  <c r="M147" i="22"/>
  <c r="N147" i="22"/>
  <c r="O147" i="22"/>
  <c r="P147" i="22"/>
  <c r="Q147" i="22"/>
  <c r="R147" i="22"/>
  <c r="S147" i="22"/>
  <c r="T147" i="22"/>
  <c r="U147" i="22"/>
  <c r="B148" i="22"/>
  <c r="L148" i="22"/>
  <c r="C148" i="22"/>
  <c r="D148" i="22"/>
  <c r="E148" i="22"/>
  <c r="F148" i="22"/>
  <c r="G148" i="22"/>
  <c r="H148" i="22"/>
  <c r="I148" i="22"/>
  <c r="J148" i="22"/>
  <c r="K148" i="22"/>
  <c r="M148" i="22"/>
  <c r="N148" i="22"/>
  <c r="O148" i="22"/>
  <c r="P148" i="22"/>
  <c r="Q148" i="22"/>
  <c r="R148" i="22"/>
  <c r="S148" i="22"/>
  <c r="T148" i="22"/>
  <c r="U148" i="22"/>
  <c r="B149" i="22"/>
  <c r="L149" i="22"/>
  <c r="C149" i="22"/>
  <c r="D149" i="22"/>
  <c r="E149" i="22"/>
  <c r="F149" i="22"/>
  <c r="G149" i="22"/>
  <c r="H149" i="22"/>
  <c r="I149" i="22"/>
  <c r="J149" i="22"/>
  <c r="K149" i="22"/>
  <c r="M149" i="22"/>
  <c r="N149" i="22"/>
  <c r="O149" i="22"/>
  <c r="P149" i="22"/>
  <c r="Q149" i="22"/>
  <c r="R149" i="22"/>
  <c r="S149" i="22"/>
  <c r="T149" i="22"/>
  <c r="U149" i="22"/>
  <c r="B150" i="22"/>
  <c r="L150" i="22"/>
  <c r="C150" i="22"/>
  <c r="D150" i="22"/>
  <c r="E150" i="22"/>
  <c r="F150" i="22"/>
  <c r="G150" i="22"/>
  <c r="H150" i="22"/>
  <c r="I150" i="22"/>
  <c r="J150" i="22"/>
  <c r="K150" i="22"/>
  <c r="M150" i="22"/>
  <c r="N150" i="22"/>
  <c r="O150" i="22"/>
  <c r="P150" i="22"/>
  <c r="Q150" i="22"/>
  <c r="R150" i="22"/>
  <c r="S150" i="22"/>
  <c r="T150" i="22"/>
  <c r="U150" i="22"/>
  <c r="B151" i="22"/>
  <c r="L151" i="22"/>
  <c r="C151" i="22"/>
  <c r="D151" i="22"/>
  <c r="E151" i="22"/>
  <c r="F151" i="22"/>
  <c r="G151" i="22"/>
  <c r="H151" i="22"/>
  <c r="I151" i="22"/>
  <c r="J151" i="22"/>
  <c r="K151" i="22"/>
  <c r="M151" i="22"/>
  <c r="N151" i="22"/>
  <c r="O151" i="22"/>
  <c r="P151" i="22"/>
  <c r="Q151" i="22"/>
  <c r="R151" i="22"/>
  <c r="S151" i="22"/>
  <c r="T151" i="22"/>
  <c r="U151" i="22"/>
  <c r="B152" i="22"/>
  <c r="L152" i="22"/>
  <c r="C152" i="22"/>
  <c r="D152" i="22"/>
  <c r="E152" i="22"/>
  <c r="F152" i="22"/>
  <c r="G152" i="22"/>
  <c r="H152" i="22"/>
  <c r="I152" i="22"/>
  <c r="J152" i="22"/>
  <c r="K152" i="22"/>
  <c r="M152" i="22"/>
  <c r="N152" i="22"/>
  <c r="O152" i="22"/>
  <c r="P152" i="22"/>
  <c r="Q152" i="22"/>
  <c r="R152" i="22"/>
  <c r="S152" i="22"/>
  <c r="T152" i="22"/>
  <c r="U152" i="22"/>
  <c r="B153" i="22"/>
  <c r="L153" i="22"/>
  <c r="C153" i="22"/>
  <c r="D153" i="22"/>
  <c r="E153" i="22"/>
  <c r="F153" i="22"/>
  <c r="G153" i="22"/>
  <c r="H153" i="22"/>
  <c r="I153" i="22"/>
  <c r="J153" i="22"/>
  <c r="K153" i="22"/>
  <c r="M153" i="22"/>
  <c r="N153" i="22"/>
  <c r="O153" i="22"/>
  <c r="P153" i="22"/>
  <c r="Q153" i="22"/>
  <c r="R153" i="22"/>
  <c r="S153" i="22"/>
  <c r="T153" i="22"/>
  <c r="U153" i="22"/>
  <c r="B154" i="22"/>
  <c r="L154" i="22"/>
  <c r="C154" i="22"/>
  <c r="D154" i="22"/>
  <c r="E154" i="22"/>
  <c r="F154" i="22"/>
  <c r="G154" i="22"/>
  <c r="H154" i="22"/>
  <c r="I154" i="22"/>
  <c r="J154" i="22"/>
  <c r="K154" i="22"/>
  <c r="M154" i="22"/>
  <c r="N154" i="22"/>
  <c r="O154" i="22"/>
  <c r="P154" i="22"/>
  <c r="Q154" i="22"/>
  <c r="R154" i="22"/>
  <c r="S154" i="22"/>
  <c r="T154" i="22"/>
  <c r="U154" i="22"/>
  <c r="B155" i="22"/>
  <c r="L155" i="22"/>
  <c r="C155" i="22"/>
  <c r="D155" i="22"/>
  <c r="E155" i="22"/>
  <c r="F155" i="22"/>
  <c r="G155" i="22"/>
  <c r="H155" i="22"/>
  <c r="I155" i="22"/>
  <c r="J155" i="22"/>
  <c r="K155" i="22"/>
  <c r="M155" i="22"/>
  <c r="N155" i="22"/>
  <c r="O155" i="22"/>
  <c r="P155" i="22"/>
  <c r="Q155" i="22"/>
  <c r="R155" i="22"/>
  <c r="S155" i="22"/>
  <c r="T155" i="22"/>
  <c r="U155" i="22"/>
  <c r="B156" i="22"/>
  <c r="L156" i="22"/>
  <c r="C156" i="22"/>
  <c r="D156" i="22"/>
  <c r="E156" i="22"/>
  <c r="F156" i="22"/>
  <c r="G156" i="22"/>
  <c r="H156" i="22"/>
  <c r="I156" i="22"/>
  <c r="J156" i="22"/>
  <c r="K156" i="22"/>
  <c r="M156" i="22"/>
  <c r="N156" i="22"/>
  <c r="O156" i="22"/>
  <c r="P156" i="22"/>
  <c r="Q156" i="22"/>
  <c r="R156" i="22"/>
  <c r="S156" i="22"/>
  <c r="T156" i="22"/>
  <c r="U156" i="22"/>
  <c r="B157" i="22"/>
  <c r="L157" i="22"/>
  <c r="C157" i="22"/>
  <c r="D157" i="22"/>
  <c r="E157" i="22"/>
  <c r="F157" i="22"/>
  <c r="G157" i="22"/>
  <c r="H157" i="22"/>
  <c r="I157" i="22"/>
  <c r="J157" i="22"/>
  <c r="K157" i="22"/>
  <c r="M157" i="22"/>
  <c r="N157" i="22"/>
  <c r="O157" i="22"/>
  <c r="P157" i="22"/>
  <c r="Q157" i="22"/>
  <c r="R157" i="22"/>
  <c r="S157" i="22"/>
  <c r="T157" i="22"/>
  <c r="U157" i="22"/>
  <c r="B158" i="22"/>
  <c r="L158" i="22"/>
  <c r="C158" i="22"/>
  <c r="D158" i="22"/>
  <c r="E158" i="22"/>
  <c r="F158" i="22"/>
  <c r="G158" i="22"/>
  <c r="H158" i="22"/>
  <c r="I158" i="22"/>
  <c r="J158" i="22"/>
  <c r="K158" i="22"/>
  <c r="M158" i="22"/>
  <c r="N158" i="22"/>
  <c r="O158" i="22"/>
  <c r="P158" i="22"/>
  <c r="Q158" i="22"/>
  <c r="R158" i="22"/>
  <c r="S158" i="22"/>
  <c r="T158" i="22"/>
  <c r="U158" i="22"/>
  <c r="B159" i="22"/>
  <c r="L159" i="22"/>
  <c r="C159" i="22"/>
  <c r="D159" i="22"/>
  <c r="E159" i="22"/>
  <c r="F159" i="22"/>
  <c r="G159" i="22"/>
  <c r="H159" i="22"/>
  <c r="I159" i="22"/>
  <c r="J159" i="22"/>
  <c r="K159" i="22"/>
  <c r="M159" i="22"/>
  <c r="N159" i="22"/>
  <c r="O159" i="22"/>
  <c r="P159" i="22"/>
  <c r="Q159" i="22"/>
  <c r="R159" i="22"/>
  <c r="S159" i="22"/>
  <c r="T159" i="22"/>
  <c r="U159" i="22"/>
  <c r="B160" i="22"/>
  <c r="L160" i="22"/>
  <c r="C160" i="22"/>
  <c r="D160" i="22"/>
  <c r="E160" i="22"/>
  <c r="F160" i="22"/>
  <c r="G160" i="22"/>
  <c r="H160" i="22"/>
  <c r="I160" i="22"/>
  <c r="J160" i="22"/>
  <c r="K160" i="22"/>
  <c r="M160" i="22"/>
  <c r="N160" i="22"/>
  <c r="O160" i="22"/>
  <c r="P160" i="22"/>
  <c r="Q160" i="22"/>
  <c r="R160" i="22"/>
  <c r="S160" i="22"/>
  <c r="T160" i="22"/>
  <c r="U160" i="22"/>
  <c r="B161" i="22"/>
  <c r="L161" i="22"/>
  <c r="C161" i="22"/>
  <c r="D161" i="22"/>
  <c r="E161" i="22"/>
  <c r="F161" i="22"/>
  <c r="G161" i="22"/>
  <c r="H161" i="22"/>
  <c r="I161" i="22"/>
  <c r="J161" i="22"/>
  <c r="K161" i="22"/>
  <c r="M161" i="22"/>
  <c r="N161" i="22"/>
  <c r="O161" i="22"/>
  <c r="P161" i="22"/>
  <c r="Q161" i="22"/>
  <c r="R161" i="22"/>
  <c r="S161" i="22"/>
  <c r="T161" i="22"/>
  <c r="U161" i="22"/>
  <c r="B162" i="22"/>
  <c r="L162" i="22"/>
  <c r="C162" i="22"/>
  <c r="D162" i="22"/>
  <c r="E162" i="22"/>
  <c r="F162" i="22"/>
  <c r="G162" i="22"/>
  <c r="H162" i="22"/>
  <c r="I162" i="22"/>
  <c r="J162" i="22"/>
  <c r="K162" i="22"/>
  <c r="M162" i="22"/>
  <c r="N162" i="22"/>
  <c r="O162" i="22"/>
  <c r="P162" i="22"/>
  <c r="Q162" i="22"/>
  <c r="R162" i="22"/>
  <c r="S162" i="22"/>
  <c r="T162" i="22"/>
  <c r="U162" i="22"/>
  <c r="B163" i="22"/>
  <c r="L163" i="22"/>
  <c r="C163" i="22"/>
  <c r="D163" i="22"/>
  <c r="E163" i="22"/>
  <c r="F163" i="22"/>
  <c r="G163" i="22"/>
  <c r="H163" i="22"/>
  <c r="I163" i="22"/>
  <c r="J163" i="22"/>
  <c r="K163" i="22"/>
  <c r="M163" i="22"/>
  <c r="N163" i="22"/>
  <c r="O163" i="22"/>
  <c r="P163" i="22"/>
  <c r="Q163" i="22"/>
  <c r="R163" i="22"/>
  <c r="S163" i="22"/>
  <c r="T163" i="22"/>
  <c r="U163" i="22"/>
  <c r="B164" i="22"/>
  <c r="L164" i="22"/>
  <c r="C164" i="22"/>
  <c r="D164" i="22"/>
  <c r="E164" i="22"/>
  <c r="F164" i="22"/>
  <c r="G164" i="22"/>
  <c r="H164" i="22"/>
  <c r="I164" i="22"/>
  <c r="J164" i="22"/>
  <c r="K164" i="22"/>
  <c r="M164" i="22"/>
  <c r="N164" i="22"/>
  <c r="O164" i="22"/>
  <c r="P164" i="22"/>
  <c r="Q164" i="22"/>
  <c r="R164" i="22"/>
  <c r="S164" i="22"/>
  <c r="T164" i="22"/>
  <c r="U164" i="22"/>
  <c r="B165" i="22"/>
  <c r="L165" i="22"/>
  <c r="C165" i="22"/>
  <c r="D165" i="22"/>
  <c r="E165" i="22"/>
  <c r="F165" i="22"/>
  <c r="G165" i="22"/>
  <c r="H165" i="22"/>
  <c r="I165" i="22"/>
  <c r="J165" i="22"/>
  <c r="K165" i="22"/>
  <c r="M165" i="22"/>
  <c r="N165" i="22"/>
  <c r="O165" i="22"/>
  <c r="P165" i="22"/>
  <c r="Q165" i="22"/>
  <c r="R165" i="22"/>
  <c r="S165" i="22"/>
  <c r="T165" i="22"/>
  <c r="U165" i="22"/>
  <c r="B166" i="22"/>
  <c r="L166" i="22"/>
  <c r="C166" i="22"/>
  <c r="D166" i="22"/>
  <c r="E166" i="22"/>
  <c r="F166" i="22"/>
  <c r="G166" i="22"/>
  <c r="H166" i="22"/>
  <c r="I166" i="22"/>
  <c r="J166" i="22"/>
  <c r="K166" i="22"/>
  <c r="M166" i="22"/>
  <c r="N166" i="22"/>
  <c r="O166" i="22"/>
  <c r="P166" i="22"/>
  <c r="Q166" i="22"/>
  <c r="R166" i="22"/>
  <c r="S166" i="22"/>
  <c r="T166" i="22"/>
  <c r="U166" i="22"/>
  <c r="B167" i="22"/>
  <c r="L167" i="22"/>
  <c r="C167" i="22"/>
  <c r="D167" i="22"/>
  <c r="E167" i="22"/>
  <c r="F167" i="22"/>
  <c r="G167" i="22"/>
  <c r="H167" i="22"/>
  <c r="I167" i="22"/>
  <c r="J167" i="22"/>
  <c r="K167" i="22"/>
  <c r="M167" i="22"/>
  <c r="N167" i="22"/>
  <c r="O167" i="22"/>
  <c r="P167" i="22"/>
  <c r="Q167" i="22"/>
  <c r="R167" i="22"/>
  <c r="S167" i="22"/>
  <c r="T167" i="22"/>
  <c r="U167" i="22"/>
  <c r="B168" i="22"/>
  <c r="L168" i="22"/>
  <c r="C168" i="22"/>
  <c r="D168" i="22"/>
  <c r="E168" i="22"/>
  <c r="F168" i="22"/>
  <c r="G168" i="22"/>
  <c r="H168" i="22"/>
  <c r="I168" i="22"/>
  <c r="J168" i="22"/>
  <c r="K168" i="22"/>
  <c r="M168" i="22"/>
  <c r="N168" i="22"/>
  <c r="O168" i="22"/>
  <c r="P168" i="22"/>
  <c r="Q168" i="22"/>
  <c r="R168" i="22"/>
  <c r="S168" i="22"/>
  <c r="T168" i="22"/>
  <c r="U168" i="22"/>
  <c r="B169" i="22"/>
  <c r="L169" i="22"/>
  <c r="C169" i="22"/>
  <c r="D169" i="22"/>
  <c r="E169" i="22"/>
  <c r="F169" i="22"/>
  <c r="G169" i="22"/>
  <c r="H169" i="22"/>
  <c r="I169" i="22"/>
  <c r="J169" i="22"/>
  <c r="K169" i="22"/>
  <c r="M169" i="22"/>
  <c r="N169" i="22"/>
  <c r="O169" i="22"/>
  <c r="P169" i="22"/>
  <c r="Q169" i="22"/>
  <c r="R169" i="22"/>
  <c r="S169" i="22"/>
  <c r="T169" i="22"/>
  <c r="U169" i="22"/>
  <c r="B170" i="22"/>
  <c r="L170" i="22"/>
  <c r="C170" i="22"/>
  <c r="D170" i="22"/>
  <c r="E170" i="22"/>
  <c r="F170" i="22"/>
  <c r="G170" i="22"/>
  <c r="H170" i="22"/>
  <c r="I170" i="22"/>
  <c r="J170" i="22"/>
  <c r="K170" i="22"/>
  <c r="M170" i="22"/>
  <c r="N170" i="22"/>
  <c r="O170" i="22"/>
  <c r="P170" i="22"/>
  <c r="Q170" i="22"/>
  <c r="R170" i="22"/>
  <c r="S170" i="22"/>
  <c r="T170" i="22"/>
  <c r="U170" i="22"/>
  <c r="B171" i="22"/>
  <c r="L171" i="22"/>
  <c r="C171" i="22"/>
  <c r="D171" i="22"/>
  <c r="E171" i="22"/>
  <c r="F171" i="22"/>
  <c r="G171" i="22"/>
  <c r="H171" i="22"/>
  <c r="I171" i="22"/>
  <c r="J171" i="22"/>
  <c r="K171" i="22"/>
  <c r="M171" i="22"/>
  <c r="N171" i="22"/>
  <c r="O171" i="22"/>
  <c r="P171" i="22"/>
  <c r="Q171" i="22"/>
  <c r="R171" i="22"/>
  <c r="S171" i="22"/>
  <c r="T171" i="22"/>
  <c r="U171" i="22"/>
  <c r="B172" i="22"/>
  <c r="L172" i="22"/>
  <c r="C172" i="22"/>
  <c r="D172" i="22"/>
  <c r="E172" i="22"/>
  <c r="F172" i="22"/>
  <c r="G172" i="22"/>
  <c r="H172" i="22"/>
  <c r="I172" i="22"/>
  <c r="J172" i="22"/>
  <c r="K172" i="22"/>
  <c r="M172" i="22"/>
  <c r="N172" i="22"/>
  <c r="O172" i="22"/>
  <c r="P172" i="22"/>
  <c r="Q172" i="22"/>
  <c r="R172" i="22"/>
  <c r="S172" i="22"/>
  <c r="T172" i="22"/>
  <c r="U172" i="22"/>
  <c r="B173" i="22"/>
  <c r="L173" i="22"/>
  <c r="C173" i="22"/>
  <c r="D173" i="22"/>
  <c r="E173" i="22"/>
  <c r="F173" i="22"/>
  <c r="G173" i="22"/>
  <c r="H173" i="22"/>
  <c r="I173" i="22"/>
  <c r="J173" i="22"/>
  <c r="K173" i="22"/>
  <c r="M173" i="22"/>
  <c r="N173" i="22"/>
  <c r="O173" i="22"/>
  <c r="P173" i="22"/>
  <c r="Q173" i="22"/>
  <c r="R173" i="22"/>
  <c r="S173" i="22"/>
  <c r="T173" i="22"/>
  <c r="U173" i="22"/>
  <c r="B174" i="22"/>
  <c r="L174" i="22"/>
  <c r="C174" i="22"/>
  <c r="D174" i="22"/>
  <c r="E174" i="22"/>
  <c r="F174" i="22"/>
  <c r="G174" i="22"/>
  <c r="H174" i="22"/>
  <c r="I174" i="22"/>
  <c r="J174" i="22"/>
  <c r="K174" i="22"/>
  <c r="M174" i="22"/>
  <c r="N174" i="22"/>
  <c r="O174" i="22"/>
  <c r="P174" i="22"/>
  <c r="Q174" i="22"/>
  <c r="R174" i="22"/>
  <c r="S174" i="22"/>
  <c r="T174" i="22"/>
  <c r="U174" i="22"/>
  <c r="B175" i="22"/>
  <c r="L175" i="22"/>
  <c r="C175" i="22"/>
  <c r="D175" i="22"/>
  <c r="E175" i="22"/>
  <c r="F175" i="22"/>
  <c r="G175" i="22"/>
  <c r="H175" i="22"/>
  <c r="I175" i="22"/>
  <c r="J175" i="22"/>
  <c r="K175" i="22"/>
  <c r="M175" i="22"/>
  <c r="N175" i="22"/>
  <c r="O175" i="22"/>
  <c r="P175" i="22"/>
  <c r="Q175" i="22"/>
  <c r="R175" i="22"/>
  <c r="S175" i="22"/>
  <c r="T175" i="22"/>
  <c r="U175" i="22"/>
  <c r="B176" i="22"/>
  <c r="L176" i="22"/>
  <c r="C176" i="22"/>
  <c r="D176" i="22"/>
  <c r="E176" i="22"/>
  <c r="F176" i="22"/>
  <c r="G176" i="22"/>
  <c r="H176" i="22"/>
  <c r="I176" i="22"/>
  <c r="J176" i="22"/>
  <c r="K176" i="22"/>
  <c r="M176" i="22"/>
  <c r="N176" i="22"/>
  <c r="O176" i="22"/>
  <c r="P176" i="22"/>
  <c r="Q176" i="22"/>
  <c r="R176" i="22"/>
  <c r="S176" i="22"/>
  <c r="T176" i="22"/>
  <c r="U176" i="22"/>
  <c r="B177" i="22"/>
  <c r="L177" i="22"/>
  <c r="C177" i="22"/>
  <c r="D177" i="22"/>
  <c r="E177" i="22"/>
  <c r="F177" i="22"/>
  <c r="G177" i="22"/>
  <c r="H177" i="22"/>
  <c r="I177" i="22"/>
  <c r="J177" i="22"/>
  <c r="K177" i="22"/>
  <c r="M177" i="22"/>
  <c r="N177" i="22"/>
  <c r="O177" i="22"/>
  <c r="P177" i="22"/>
  <c r="Q177" i="22"/>
  <c r="R177" i="22"/>
  <c r="S177" i="22"/>
  <c r="T177" i="22"/>
  <c r="U177" i="22"/>
  <c r="B3" i="21"/>
  <c r="L3" i="21"/>
  <c r="C3" i="21"/>
  <c r="D3" i="21"/>
  <c r="E3" i="21"/>
  <c r="F3" i="21"/>
  <c r="G3" i="21"/>
  <c r="H3" i="21"/>
  <c r="I3" i="21"/>
  <c r="J3" i="21"/>
  <c r="K3" i="21"/>
  <c r="M3" i="21"/>
  <c r="N3" i="21"/>
  <c r="O3" i="21"/>
  <c r="P3" i="21"/>
  <c r="Q3" i="21"/>
  <c r="R3" i="21"/>
  <c r="S3" i="21"/>
  <c r="T3" i="21"/>
  <c r="U3" i="21"/>
  <c r="B4" i="21"/>
  <c r="L4" i="21"/>
  <c r="C4" i="21"/>
  <c r="D4" i="21"/>
  <c r="E4" i="21"/>
  <c r="F4" i="21"/>
  <c r="G4" i="21"/>
  <c r="H4" i="21"/>
  <c r="I4" i="21"/>
  <c r="J4" i="21"/>
  <c r="K4" i="21"/>
  <c r="M4" i="21"/>
  <c r="N4" i="21"/>
  <c r="O4" i="21"/>
  <c r="P4" i="21"/>
  <c r="Q4" i="21"/>
  <c r="R4" i="21"/>
  <c r="S4" i="21"/>
  <c r="T4" i="21"/>
  <c r="U4" i="21"/>
  <c r="B5" i="21"/>
  <c r="L5" i="21"/>
  <c r="C5" i="21"/>
  <c r="D5" i="21"/>
  <c r="E5" i="21"/>
  <c r="F5" i="21"/>
  <c r="G5" i="21"/>
  <c r="H5" i="21"/>
  <c r="I5" i="21"/>
  <c r="J5" i="21"/>
  <c r="K5" i="21"/>
  <c r="M5" i="21"/>
  <c r="N5" i="21"/>
  <c r="O5" i="21"/>
  <c r="P5" i="21"/>
  <c r="Q5" i="21"/>
  <c r="R5" i="21"/>
  <c r="S5" i="21"/>
  <c r="T5" i="21"/>
  <c r="U5" i="21"/>
  <c r="B6" i="21"/>
  <c r="L6" i="21"/>
  <c r="C6" i="21"/>
  <c r="D6" i="21"/>
  <c r="E6" i="21"/>
  <c r="F6" i="21"/>
  <c r="G6" i="21"/>
  <c r="H6" i="21"/>
  <c r="I6" i="21"/>
  <c r="J6" i="21"/>
  <c r="K6" i="21"/>
  <c r="M6" i="21"/>
  <c r="N6" i="21"/>
  <c r="O6" i="21"/>
  <c r="P6" i="21"/>
  <c r="Q6" i="21"/>
  <c r="R6" i="21"/>
  <c r="S6" i="21"/>
  <c r="T6" i="21"/>
  <c r="U6" i="21"/>
  <c r="B7" i="21"/>
  <c r="L7" i="21"/>
  <c r="C7" i="21"/>
  <c r="D7" i="21"/>
  <c r="E7" i="21"/>
  <c r="F7" i="21"/>
  <c r="G7" i="21"/>
  <c r="H7" i="21"/>
  <c r="I7" i="21"/>
  <c r="J7" i="21"/>
  <c r="K7" i="21"/>
  <c r="M7" i="21"/>
  <c r="N7" i="21"/>
  <c r="O7" i="21"/>
  <c r="P7" i="21"/>
  <c r="Q7" i="21"/>
  <c r="R7" i="21"/>
  <c r="S7" i="21"/>
  <c r="T7" i="21"/>
  <c r="U7" i="21"/>
  <c r="B8" i="21"/>
  <c r="L8" i="21"/>
  <c r="C8" i="21"/>
  <c r="D8" i="21"/>
  <c r="E8" i="21"/>
  <c r="F8" i="21"/>
  <c r="G8" i="21"/>
  <c r="H8" i="21"/>
  <c r="I8" i="21"/>
  <c r="J8" i="21"/>
  <c r="K8" i="21"/>
  <c r="M8" i="21"/>
  <c r="N8" i="21"/>
  <c r="O8" i="21"/>
  <c r="P8" i="21"/>
  <c r="Q8" i="21"/>
  <c r="R8" i="21"/>
  <c r="S8" i="21"/>
  <c r="T8" i="21"/>
  <c r="U8" i="21"/>
  <c r="B9" i="21"/>
  <c r="L9" i="21"/>
  <c r="C9" i="21"/>
  <c r="D9" i="21"/>
  <c r="E9" i="21"/>
  <c r="F9" i="21"/>
  <c r="G9" i="21"/>
  <c r="H9" i="21"/>
  <c r="I9" i="21"/>
  <c r="J9" i="21"/>
  <c r="K9" i="21"/>
  <c r="M9" i="21"/>
  <c r="N9" i="21"/>
  <c r="O9" i="21"/>
  <c r="P9" i="21"/>
  <c r="Q9" i="21"/>
  <c r="R9" i="21"/>
  <c r="S9" i="21"/>
  <c r="T9" i="21"/>
  <c r="U9" i="21"/>
  <c r="B10" i="21"/>
  <c r="L10" i="21"/>
  <c r="C10" i="21"/>
  <c r="D10" i="21"/>
  <c r="E10" i="21"/>
  <c r="F10" i="21"/>
  <c r="G10" i="21"/>
  <c r="H10" i="21"/>
  <c r="I10" i="21"/>
  <c r="J10" i="21"/>
  <c r="K10" i="21"/>
  <c r="M10" i="21"/>
  <c r="N10" i="21"/>
  <c r="O10" i="21"/>
  <c r="P10" i="21"/>
  <c r="Q10" i="21"/>
  <c r="R10" i="21"/>
  <c r="S10" i="21"/>
  <c r="T10" i="21"/>
  <c r="U10" i="21"/>
  <c r="B11" i="21"/>
  <c r="L11" i="21"/>
  <c r="C11" i="21"/>
  <c r="D11" i="21"/>
  <c r="E11" i="21"/>
  <c r="F11" i="21"/>
  <c r="G11" i="21"/>
  <c r="H11" i="21"/>
  <c r="I11" i="21"/>
  <c r="J11" i="21"/>
  <c r="K11" i="21"/>
  <c r="M11" i="21"/>
  <c r="N11" i="21"/>
  <c r="O11" i="21"/>
  <c r="P11" i="21"/>
  <c r="Q11" i="21"/>
  <c r="R11" i="21"/>
  <c r="S11" i="21"/>
  <c r="T11" i="21"/>
  <c r="U11" i="21"/>
  <c r="B12" i="21"/>
  <c r="L12" i="21"/>
  <c r="C12" i="21"/>
  <c r="D12" i="21"/>
  <c r="E12" i="21"/>
  <c r="F12" i="21"/>
  <c r="G12" i="21"/>
  <c r="H12" i="21"/>
  <c r="I12" i="21"/>
  <c r="J12" i="21"/>
  <c r="K12" i="21"/>
  <c r="M12" i="21"/>
  <c r="N12" i="21"/>
  <c r="O12" i="21"/>
  <c r="P12" i="21"/>
  <c r="Q12" i="21"/>
  <c r="R12" i="21"/>
  <c r="S12" i="21"/>
  <c r="T12" i="21"/>
  <c r="U12" i="21"/>
  <c r="B13" i="21"/>
  <c r="L13" i="21"/>
  <c r="C13" i="21"/>
  <c r="D13" i="21"/>
  <c r="E13" i="21"/>
  <c r="F13" i="21"/>
  <c r="G13" i="21"/>
  <c r="H13" i="21"/>
  <c r="I13" i="21"/>
  <c r="J13" i="21"/>
  <c r="K13" i="21"/>
  <c r="M13" i="21"/>
  <c r="N13" i="21"/>
  <c r="O13" i="21"/>
  <c r="P13" i="21"/>
  <c r="Q13" i="21"/>
  <c r="R13" i="21"/>
  <c r="S13" i="21"/>
  <c r="T13" i="21"/>
  <c r="U13" i="21"/>
  <c r="B14" i="21"/>
  <c r="L14" i="21"/>
  <c r="C14" i="21"/>
  <c r="D14" i="21"/>
  <c r="E14" i="21"/>
  <c r="F14" i="21"/>
  <c r="G14" i="21"/>
  <c r="H14" i="21"/>
  <c r="I14" i="21"/>
  <c r="J14" i="21"/>
  <c r="K14" i="21"/>
  <c r="M14" i="21"/>
  <c r="N14" i="21"/>
  <c r="O14" i="21"/>
  <c r="P14" i="21"/>
  <c r="Q14" i="21"/>
  <c r="R14" i="21"/>
  <c r="S14" i="21"/>
  <c r="T14" i="21"/>
  <c r="U14" i="21"/>
  <c r="B15" i="21"/>
  <c r="L15" i="21"/>
  <c r="C15" i="21"/>
  <c r="D15" i="21"/>
  <c r="E15" i="21"/>
  <c r="F15" i="21"/>
  <c r="G15" i="21"/>
  <c r="H15" i="21"/>
  <c r="I15" i="21"/>
  <c r="J15" i="21"/>
  <c r="K15" i="21"/>
  <c r="M15" i="21"/>
  <c r="N15" i="21"/>
  <c r="O15" i="21"/>
  <c r="P15" i="21"/>
  <c r="Q15" i="21"/>
  <c r="R15" i="21"/>
  <c r="S15" i="21"/>
  <c r="T15" i="21"/>
  <c r="U15" i="21"/>
  <c r="B16" i="21"/>
  <c r="L16" i="21"/>
  <c r="C16" i="21"/>
  <c r="D16" i="21"/>
  <c r="E16" i="21"/>
  <c r="F16" i="21"/>
  <c r="G16" i="21"/>
  <c r="H16" i="21"/>
  <c r="I16" i="21"/>
  <c r="J16" i="21"/>
  <c r="K16" i="21"/>
  <c r="M16" i="21"/>
  <c r="N16" i="21"/>
  <c r="O16" i="21"/>
  <c r="P16" i="21"/>
  <c r="Q16" i="21"/>
  <c r="R16" i="21"/>
  <c r="S16" i="21"/>
  <c r="T16" i="21"/>
  <c r="U16" i="21"/>
  <c r="B17" i="21"/>
  <c r="L17" i="21"/>
  <c r="C17" i="21"/>
  <c r="D17" i="21"/>
  <c r="E17" i="21"/>
  <c r="F17" i="21"/>
  <c r="G17" i="21"/>
  <c r="H17" i="21"/>
  <c r="I17" i="21"/>
  <c r="J17" i="21"/>
  <c r="K17" i="21"/>
  <c r="M17" i="21"/>
  <c r="N17" i="21"/>
  <c r="O17" i="21"/>
  <c r="P17" i="21"/>
  <c r="Q17" i="21"/>
  <c r="R17" i="21"/>
  <c r="S17" i="21"/>
  <c r="T17" i="21"/>
  <c r="U17" i="21"/>
  <c r="B18" i="21"/>
  <c r="L18" i="21"/>
  <c r="C18" i="21"/>
  <c r="D18" i="21"/>
  <c r="E18" i="21"/>
  <c r="F18" i="21"/>
  <c r="G18" i="21"/>
  <c r="H18" i="21"/>
  <c r="I18" i="21"/>
  <c r="J18" i="21"/>
  <c r="K18" i="21"/>
  <c r="M18" i="21"/>
  <c r="N18" i="21"/>
  <c r="O18" i="21"/>
  <c r="P18" i="21"/>
  <c r="Q18" i="21"/>
  <c r="R18" i="21"/>
  <c r="S18" i="21"/>
  <c r="T18" i="21"/>
  <c r="U18" i="21"/>
  <c r="B19" i="21"/>
  <c r="L19" i="21"/>
  <c r="C19" i="21"/>
  <c r="D19" i="21"/>
  <c r="E19" i="21"/>
  <c r="F19" i="21"/>
  <c r="G19" i="21"/>
  <c r="H19" i="21"/>
  <c r="I19" i="21"/>
  <c r="J19" i="21"/>
  <c r="K19" i="21"/>
  <c r="M19" i="21"/>
  <c r="N19" i="21"/>
  <c r="O19" i="21"/>
  <c r="P19" i="21"/>
  <c r="Q19" i="21"/>
  <c r="R19" i="21"/>
  <c r="S19" i="21"/>
  <c r="T19" i="21"/>
  <c r="U19" i="21"/>
  <c r="B20" i="21"/>
  <c r="L20" i="21"/>
  <c r="C20" i="21"/>
  <c r="D20" i="21"/>
  <c r="E20" i="21"/>
  <c r="F20" i="21"/>
  <c r="G20" i="21"/>
  <c r="H20" i="21"/>
  <c r="I20" i="21"/>
  <c r="J20" i="21"/>
  <c r="K20" i="21"/>
  <c r="M20" i="21"/>
  <c r="N20" i="21"/>
  <c r="O20" i="21"/>
  <c r="P20" i="21"/>
  <c r="Q20" i="21"/>
  <c r="R20" i="21"/>
  <c r="S20" i="21"/>
  <c r="T20" i="21"/>
  <c r="U20" i="21"/>
  <c r="B21" i="21"/>
  <c r="L21" i="21"/>
  <c r="C21" i="21"/>
  <c r="D21" i="21"/>
  <c r="E21" i="21"/>
  <c r="F21" i="21"/>
  <c r="G21" i="21"/>
  <c r="H21" i="21"/>
  <c r="I21" i="21"/>
  <c r="J21" i="21"/>
  <c r="K21" i="21"/>
  <c r="M21" i="21"/>
  <c r="N21" i="21"/>
  <c r="O21" i="21"/>
  <c r="P21" i="21"/>
  <c r="Q21" i="21"/>
  <c r="R21" i="21"/>
  <c r="S21" i="21"/>
  <c r="T21" i="21"/>
  <c r="U21" i="21"/>
  <c r="B22" i="21"/>
  <c r="L22" i="21"/>
  <c r="C22" i="21"/>
  <c r="D22" i="21"/>
  <c r="E22" i="21"/>
  <c r="F22" i="21"/>
  <c r="G22" i="21"/>
  <c r="H22" i="21"/>
  <c r="I22" i="21"/>
  <c r="J22" i="21"/>
  <c r="K22" i="21"/>
  <c r="M22" i="21"/>
  <c r="N22" i="21"/>
  <c r="O22" i="21"/>
  <c r="P22" i="21"/>
  <c r="Q22" i="21"/>
  <c r="R22" i="21"/>
  <c r="S22" i="21"/>
  <c r="T22" i="21"/>
  <c r="U22" i="21"/>
  <c r="B23" i="21"/>
  <c r="L23" i="21"/>
  <c r="C23" i="21"/>
  <c r="D23" i="21"/>
  <c r="E23" i="21"/>
  <c r="F23" i="21"/>
  <c r="G23" i="21"/>
  <c r="H23" i="21"/>
  <c r="I23" i="21"/>
  <c r="J23" i="21"/>
  <c r="K23" i="21"/>
  <c r="M23" i="21"/>
  <c r="N23" i="21"/>
  <c r="O23" i="21"/>
  <c r="P23" i="21"/>
  <c r="Q23" i="21"/>
  <c r="R23" i="21"/>
  <c r="S23" i="21"/>
  <c r="T23" i="21"/>
  <c r="U23" i="21"/>
  <c r="B24" i="21"/>
  <c r="L24" i="21"/>
  <c r="C24" i="21"/>
  <c r="D24" i="21"/>
  <c r="E24" i="21"/>
  <c r="F24" i="21"/>
  <c r="G24" i="21"/>
  <c r="H24" i="21"/>
  <c r="I24" i="21"/>
  <c r="J24" i="21"/>
  <c r="K24" i="21"/>
  <c r="M24" i="21"/>
  <c r="N24" i="21"/>
  <c r="O24" i="21"/>
  <c r="P24" i="21"/>
  <c r="Q24" i="21"/>
  <c r="R24" i="21"/>
  <c r="S24" i="21"/>
  <c r="T24" i="21"/>
  <c r="U24" i="21"/>
  <c r="B25" i="21"/>
  <c r="L25" i="21"/>
  <c r="C25" i="21"/>
  <c r="D25" i="21"/>
  <c r="E25" i="21"/>
  <c r="F25" i="21"/>
  <c r="G25" i="21"/>
  <c r="H25" i="21"/>
  <c r="I25" i="21"/>
  <c r="J25" i="21"/>
  <c r="K25" i="21"/>
  <c r="M25" i="21"/>
  <c r="N25" i="21"/>
  <c r="O25" i="21"/>
  <c r="P25" i="21"/>
  <c r="Q25" i="21"/>
  <c r="R25" i="21"/>
  <c r="S25" i="21"/>
  <c r="T25" i="21"/>
  <c r="U25" i="21"/>
  <c r="B26" i="21"/>
  <c r="L26" i="21"/>
  <c r="C26" i="21"/>
  <c r="D26" i="21"/>
  <c r="E26" i="21"/>
  <c r="F26" i="21"/>
  <c r="G26" i="21"/>
  <c r="H26" i="21"/>
  <c r="I26" i="21"/>
  <c r="J26" i="21"/>
  <c r="K26" i="21"/>
  <c r="M26" i="21"/>
  <c r="N26" i="21"/>
  <c r="O26" i="21"/>
  <c r="P26" i="21"/>
  <c r="Q26" i="21"/>
  <c r="R26" i="21"/>
  <c r="S26" i="21"/>
  <c r="T26" i="21"/>
  <c r="U26" i="21"/>
  <c r="B27" i="21"/>
  <c r="L27" i="21"/>
  <c r="C27" i="21"/>
  <c r="D27" i="21"/>
  <c r="E27" i="21"/>
  <c r="F27" i="21"/>
  <c r="G27" i="21"/>
  <c r="H27" i="21"/>
  <c r="I27" i="21"/>
  <c r="J27" i="21"/>
  <c r="K27" i="21"/>
  <c r="M27" i="21"/>
  <c r="N27" i="21"/>
  <c r="O27" i="21"/>
  <c r="P27" i="21"/>
  <c r="Q27" i="21"/>
  <c r="R27" i="21"/>
  <c r="S27" i="21"/>
  <c r="T27" i="21"/>
  <c r="U27" i="21"/>
  <c r="B28" i="21"/>
  <c r="L28" i="21"/>
  <c r="C28" i="21"/>
  <c r="D28" i="21"/>
  <c r="E28" i="21"/>
  <c r="F28" i="21"/>
  <c r="G28" i="21"/>
  <c r="H28" i="21"/>
  <c r="I28" i="21"/>
  <c r="J28" i="21"/>
  <c r="K28" i="21"/>
  <c r="M28" i="21"/>
  <c r="N28" i="21"/>
  <c r="O28" i="21"/>
  <c r="P28" i="21"/>
  <c r="Q28" i="21"/>
  <c r="R28" i="21"/>
  <c r="S28" i="21"/>
  <c r="T28" i="21"/>
  <c r="U28" i="21"/>
  <c r="B29" i="21"/>
  <c r="L29" i="21"/>
  <c r="C29" i="21"/>
  <c r="D29" i="21"/>
  <c r="E29" i="21"/>
  <c r="F29" i="21"/>
  <c r="G29" i="21"/>
  <c r="H29" i="21"/>
  <c r="I29" i="21"/>
  <c r="J29" i="21"/>
  <c r="K29" i="21"/>
  <c r="M29" i="21"/>
  <c r="N29" i="21"/>
  <c r="O29" i="21"/>
  <c r="P29" i="21"/>
  <c r="Q29" i="21"/>
  <c r="R29" i="21"/>
  <c r="S29" i="21"/>
  <c r="T29" i="21"/>
  <c r="U29" i="21"/>
  <c r="B30" i="21"/>
  <c r="L30" i="21"/>
  <c r="C30" i="21"/>
  <c r="D30" i="21"/>
  <c r="E30" i="21"/>
  <c r="F30" i="21"/>
  <c r="G30" i="21"/>
  <c r="H30" i="21"/>
  <c r="I30" i="21"/>
  <c r="J30" i="21"/>
  <c r="K30" i="21"/>
  <c r="M30" i="21"/>
  <c r="N30" i="21"/>
  <c r="O30" i="21"/>
  <c r="P30" i="21"/>
  <c r="Q30" i="21"/>
  <c r="R30" i="21"/>
  <c r="S30" i="21"/>
  <c r="T30" i="21"/>
  <c r="U30" i="21"/>
  <c r="B31" i="21"/>
  <c r="L31" i="21"/>
  <c r="C31" i="21"/>
  <c r="D31" i="21"/>
  <c r="E31" i="21"/>
  <c r="F31" i="21"/>
  <c r="G31" i="21"/>
  <c r="H31" i="21"/>
  <c r="I31" i="21"/>
  <c r="J31" i="21"/>
  <c r="K31" i="21"/>
  <c r="M31" i="21"/>
  <c r="N31" i="21"/>
  <c r="O31" i="21"/>
  <c r="P31" i="21"/>
  <c r="Q31" i="21"/>
  <c r="R31" i="21"/>
  <c r="S31" i="21"/>
  <c r="T31" i="21"/>
  <c r="U31" i="21"/>
  <c r="B32" i="21"/>
  <c r="L32" i="21"/>
  <c r="C32" i="21"/>
  <c r="D32" i="21"/>
  <c r="E32" i="21"/>
  <c r="F32" i="21"/>
  <c r="G32" i="21"/>
  <c r="H32" i="21"/>
  <c r="I32" i="21"/>
  <c r="J32" i="21"/>
  <c r="K32" i="21"/>
  <c r="M32" i="21"/>
  <c r="N32" i="21"/>
  <c r="O32" i="21"/>
  <c r="P32" i="21"/>
  <c r="Q32" i="21"/>
  <c r="R32" i="21"/>
  <c r="S32" i="21"/>
  <c r="T32" i="21"/>
  <c r="U32" i="21"/>
  <c r="B33" i="21"/>
  <c r="L33" i="21"/>
  <c r="C33" i="21"/>
  <c r="D33" i="21"/>
  <c r="E33" i="21"/>
  <c r="F33" i="21"/>
  <c r="G33" i="21"/>
  <c r="H33" i="21"/>
  <c r="I33" i="21"/>
  <c r="J33" i="21"/>
  <c r="K33" i="21"/>
  <c r="M33" i="21"/>
  <c r="N33" i="21"/>
  <c r="O33" i="21"/>
  <c r="P33" i="21"/>
  <c r="Q33" i="21"/>
  <c r="R33" i="21"/>
  <c r="S33" i="21"/>
  <c r="T33" i="21"/>
  <c r="U33" i="21"/>
  <c r="B34" i="21"/>
  <c r="L34" i="21"/>
  <c r="C34" i="21"/>
  <c r="D34" i="21"/>
  <c r="E34" i="21"/>
  <c r="F34" i="21"/>
  <c r="G34" i="21"/>
  <c r="H34" i="21"/>
  <c r="I34" i="21"/>
  <c r="J34" i="21"/>
  <c r="K34" i="21"/>
  <c r="M34" i="21"/>
  <c r="N34" i="21"/>
  <c r="O34" i="21"/>
  <c r="P34" i="21"/>
  <c r="Q34" i="21"/>
  <c r="R34" i="21"/>
  <c r="S34" i="21"/>
  <c r="T34" i="21"/>
  <c r="U34" i="21"/>
  <c r="B35" i="21"/>
  <c r="L35" i="21"/>
  <c r="C35" i="21"/>
  <c r="D35" i="21"/>
  <c r="E35" i="21"/>
  <c r="F35" i="21"/>
  <c r="G35" i="21"/>
  <c r="H35" i="21"/>
  <c r="I35" i="21"/>
  <c r="J35" i="21"/>
  <c r="K35" i="21"/>
  <c r="M35" i="21"/>
  <c r="N35" i="21"/>
  <c r="O35" i="21"/>
  <c r="P35" i="21"/>
  <c r="Q35" i="21"/>
  <c r="R35" i="21"/>
  <c r="S35" i="21"/>
  <c r="T35" i="21"/>
  <c r="U35" i="21"/>
  <c r="B36" i="21"/>
  <c r="L36" i="21"/>
  <c r="C36" i="21"/>
  <c r="D36" i="21"/>
  <c r="E36" i="21"/>
  <c r="F36" i="21"/>
  <c r="G36" i="21"/>
  <c r="H36" i="21"/>
  <c r="I36" i="21"/>
  <c r="J36" i="21"/>
  <c r="K36" i="21"/>
  <c r="M36" i="21"/>
  <c r="N36" i="21"/>
  <c r="O36" i="21"/>
  <c r="P36" i="21"/>
  <c r="Q36" i="21"/>
  <c r="R36" i="21"/>
  <c r="S36" i="21"/>
  <c r="T36" i="21"/>
  <c r="U36" i="21"/>
  <c r="B37" i="21"/>
  <c r="L37" i="21"/>
  <c r="C37" i="21"/>
  <c r="D37" i="21"/>
  <c r="E37" i="21"/>
  <c r="F37" i="21"/>
  <c r="G37" i="21"/>
  <c r="H37" i="21"/>
  <c r="I37" i="21"/>
  <c r="J37" i="21"/>
  <c r="K37" i="21"/>
  <c r="M37" i="21"/>
  <c r="N37" i="21"/>
  <c r="O37" i="21"/>
  <c r="P37" i="21"/>
  <c r="Q37" i="21"/>
  <c r="R37" i="21"/>
  <c r="S37" i="21"/>
  <c r="T37" i="21"/>
  <c r="U37" i="21"/>
  <c r="B38" i="21"/>
  <c r="L38" i="21"/>
  <c r="C38" i="21"/>
  <c r="D38" i="21"/>
  <c r="E38" i="21"/>
  <c r="F38" i="21"/>
  <c r="G38" i="21"/>
  <c r="H38" i="21"/>
  <c r="I38" i="21"/>
  <c r="J38" i="21"/>
  <c r="K38" i="21"/>
  <c r="M38" i="21"/>
  <c r="N38" i="21"/>
  <c r="O38" i="21"/>
  <c r="P38" i="21"/>
  <c r="Q38" i="21"/>
  <c r="R38" i="21"/>
  <c r="S38" i="21"/>
  <c r="T38" i="21"/>
  <c r="U38" i="21"/>
  <c r="B39" i="21"/>
  <c r="L39" i="21"/>
  <c r="C39" i="21"/>
  <c r="D39" i="21"/>
  <c r="E39" i="21"/>
  <c r="F39" i="21"/>
  <c r="G39" i="21"/>
  <c r="H39" i="21"/>
  <c r="I39" i="21"/>
  <c r="J39" i="21"/>
  <c r="K39" i="21"/>
  <c r="M39" i="21"/>
  <c r="N39" i="21"/>
  <c r="O39" i="21"/>
  <c r="P39" i="21"/>
  <c r="Q39" i="21"/>
  <c r="R39" i="21"/>
  <c r="S39" i="21"/>
  <c r="T39" i="21"/>
  <c r="U39" i="21"/>
  <c r="B40" i="21"/>
  <c r="L40" i="21"/>
  <c r="C40" i="21"/>
  <c r="D40" i="21"/>
  <c r="E40" i="21"/>
  <c r="F40" i="21"/>
  <c r="G40" i="21"/>
  <c r="H40" i="21"/>
  <c r="I40" i="21"/>
  <c r="J40" i="21"/>
  <c r="K40" i="21"/>
  <c r="M40" i="21"/>
  <c r="N40" i="21"/>
  <c r="O40" i="21"/>
  <c r="P40" i="21"/>
  <c r="Q40" i="21"/>
  <c r="R40" i="21"/>
  <c r="S40" i="21"/>
  <c r="T40" i="21"/>
  <c r="U40" i="21"/>
  <c r="B41" i="21"/>
  <c r="L41" i="21"/>
  <c r="C41" i="21"/>
  <c r="D41" i="21"/>
  <c r="E41" i="21"/>
  <c r="F41" i="21"/>
  <c r="G41" i="21"/>
  <c r="H41" i="21"/>
  <c r="I41" i="21"/>
  <c r="J41" i="21"/>
  <c r="K41" i="21"/>
  <c r="M41" i="21"/>
  <c r="N41" i="21"/>
  <c r="O41" i="21"/>
  <c r="P41" i="21"/>
  <c r="Q41" i="21"/>
  <c r="R41" i="21"/>
  <c r="S41" i="21"/>
  <c r="T41" i="21"/>
  <c r="U41" i="21"/>
  <c r="B42" i="21"/>
  <c r="L42" i="21"/>
  <c r="C42" i="21"/>
  <c r="D42" i="21"/>
  <c r="E42" i="21"/>
  <c r="F42" i="21"/>
  <c r="G42" i="21"/>
  <c r="H42" i="21"/>
  <c r="I42" i="21"/>
  <c r="J42" i="21"/>
  <c r="K42" i="21"/>
  <c r="M42" i="21"/>
  <c r="N42" i="21"/>
  <c r="O42" i="21"/>
  <c r="P42" i="21"/>
  <c r="Q42" i="21"/>
  <c r="R42" i="21"/>
  <c r="S42" i="21"/>
  <c r="T42" i="21"/>
  <c r="U42" i="21"/>
  <c r="B43" i="21"/>
  <c r="L43" i="21"/>
  <c r="C43" i="21"/>
  <c r="D43" i="21"/>
  <c r="E43" i="21"/>
  <c r="F43" i="21"/>
  <c r="G43" i="21"/>
  <c r="H43" i="21"/>
  <c r="I43" i="21"/>
  <c r="J43" i="21"/>
  <c r="K43" i="21"/>
  <c r="M43" i="21"/>
  <c r="N43" i="21"/>
  <c r="O43" i="21"/>
  <c r="P43" i="21"/>
  <c r="Q43" i="21"/>
  <c r="R43" i="21"/>
  <c r="S43" i="21"/>
  <c r="T43" i="21"/>
  <c r="U43" i="21"/>
  <c r="B44" i="21"/>
  <c r="L44" i="21"/>
  <c r="C44" i="21"/>
  <c r="D44" i="21"/>
  <c r="E44" i="21"/>
  <c r="F44" i="21"/>
  <c r="G44" i="21"/>
  <c r="H44" i="21"/>
  <c r="I44" i="21"/>
  <c r="J44" i="21"/>
  <c r="K44" i="21"/>
  <c r="M44" i="21"/>
  <c r="N44" i="21"/>
  <c r="O44" i="21"/>
  <c r="P44" i="21"/>
  <c r="Q44" i="21"/>
  <c r="R44" i="21"/>
  <c r="S44" i="21"/>
  <c r="T44" i="21"/>
  <c r="U44" i="21"/>
  <c r="B45" i="21"/>
  <c r="L45" i="21"/>
  <c r="C45" i="21"/>
  <c r="D45" i="21"/>
  <c r="E45" i="21"/>
  <c r="F45" i="21"/>
  <c r="G45" i="21"/>
  <c r="H45" i="21"/>
  <c r="I45" i="21"/>
  <c r="J45" i="21"/>
  <c r="K45" i="21"/>
  <c r="M45" i="21"/>
  <c r="N45" i="21"/>
  <c r="O45" i="21"/>
  <c r="P45" i="21"/>
  <c r="Q45" i="21"/>
  <c r="R45" i="21"/>
  <c r="S45" i="21"/>
  <c r="T45" i="21"/>
  <c r="U45" i="21"/>
  <c r="B46" i="21"/>
  <c r="L46" i="21"/>
  <c r="C46" i="21"/>
  <c r="D46" i="21"/>
  <c r="E46" i="21"/>
  <c r="F46" i="21"/>
  <c r="G46" i="21"/>
  <c r="H46" i="21"/>
  <c r="I46" i="21"/>
  <c r="J46" i="21"/>
  <c r="K46" i="21"/>
  <c r="M46" i="21"/>
  <c r="N46" i="21"/>
  <c r="O46" i="21"/>
  <c r="P46" i="21"/>
  <c r="Q46" i="21"/>
  <c r="R46" i="21"/>
  <c r="S46" i="21"/>
  <c r="T46" i="21"/>
  <c r="U46" i="21"/>
  <c r="B47" i="21"/>
  <c r="L47" i="21"/>
  <c r="C47" i="21"/>
  <c r="D47" i="21"/>
  <c r="E47" i="21"/>
  <c r="F47" i="21"/>
  <c r="G47" i="21"/>
  <c r="H47" i="21"/>
  <c r="I47" i="21"/>
  <c r="J47" i="21"/>
  <c r="K47" i="21"/>
  <c r="M47" i="21"/>
  <c r="N47" i="21"/>
  <c r="O47" i="21"/>
  <c r="P47" i="21"/>
  <c r="Q47" i="21"/>
  <c r="R47" i="21"/>
  <c r="S47" i="21"/>
  <c r="T47" i="21"/>
  <c r="U47" i="21"/>
  <c r="B48" i="21"/>
  <c r="L48" i="21"/>
  <c r="C48" i="21"/>
  <c r="D48" i="21"/>
  <c r="E48" i="21"/>
  <c r="F48" i="21"/>
  <c r="G48" i="21"/>
  <c r="H48" i="21"/>
  <c r="I48" i="21"/>
  <c r="J48" i="21"/>
  <c r="K48" i="21"/>
  <c r="M48" i="21"/>
  <c r="N48" i="21"/>
  <c r="O48" i="21"/>
  <c r="P48" i="21"/>
  <c r="Q48" i="21"/>
  <c r="R48" i="21"/>
  <c r="S48" i="21"/>
  <c r="T48" i="21"/>
  <c r="U48" i="21"/>
  <c r="B49" i="21"/>
  <c r="L49" i="21"/>
  <c r="C49" i="21"/>
  <c r="D49" i="21"/>
  <c r="E49" i="21"/>
  <c r="F49" i="21"/>
  <c r="G49" i="21"/>
  <c r="H49" i="21"/>
  <c r="I49" i="21"/>
  <c r="J49" i="21"/>
  <c r="K49" i="21"/>
  <c r="M49" i="21"/>
  <c r="N49" i="21"/>
  <c r="O49" i="21"/>
  <c r="P49" i="21"/>
  <c r="Q49" i="21"/>
  <c r="R49" i="21"/>
  <c r="S49" i="21"/>
  <c r="T49" i="21"/>
  <c r="U49" i="21"/>
  <c r="B50" i="21"/>
  <c r="L50" i="21"/>
  <c r="C50" i="21"/>
  <c r="D50" i="21"/>
  <c r="E50" i="21"/>
  <c r="F50" i="21"/>
  <c r="G50" i="21"/>
  <c r="H50" i="21"/>
  <c r="I50" i="21"/>
  <c r="J50" i="21"/>
  <c r="K50" i="21"/>
  <c r="M50" i="21"/>
  <c r="N50" i="21"/>
  <c r="O50" i="21"/>
  <c r="P50" i="21"/>
  <c r="Q50" i="21"/>
  <c r="R50" i="21"/>
  <c r="S50" i="21"/>
  <c r="T50" i="21"/>
  <c r="U50" i="21"/>
  <c r="B51" i="21"/>
  <c r="L51" i="21"/>
  <c r="C51" i="21"/>
  <c r="D51" i="21"/>
  <c r="E51" i="21"/>
  <c r="F51" i="21"/>
  <c r="G51" i="21"/>
  <c r="H51" i="21"/>
  <c r="I51" i="21"/>
  <c r="J51" i="21"/>
  <c r="K51" i="21"/>
  <c r="M51" i="21"/>
  <c r="N51" i="21"/>
  <c r="O51" i="21"/>
  <c r="P51" i="21"/>
  <c r="Q51" i="21"/>
  <c r="R51" i="21"/>
  <c r="S51" i="21"/>
  <c r="T51" i="21"/>
  <c r="U51" i="21"/>
  <c r="B52" i="21"/>
  <c r="L52" i="21"/>
  <c r="C52" i="21"/>
  <c r="D52" i="21"/>
  <c r="E52" i="21"/>
  <c r="F52" i="21"/>
  <c r="G52" i="21"/>
  <c r="H52" i="21"/>
  <c r="I52" i="21"/>
  <c r="J52" i="21"/>
  <c r="K52" i="21"/>
  <c r="M52" i="21"/>
  <c r="N52" i="21"/>
  <c r="O52" i="21"/>
  <c r="P52" i="21"/>
  <c r="Q52" i="21"/>
  <c r="R52" i="21"/>
  <c r="S52" i="21"/>
  <c r="T52" i="21"/>
  <c r="U52" i="21"/>
  <c r="B53" i="21"/>
  <c r="L53" i="21"/>
  <c r="C53" i="21"/>
  <c r="D53" i="21"/>
  <c r="E53" i="21"/>
  <c r="F53" i="21"/>
  <c r="G53" i="21"/>
  <c r="H53" i="21"/>
  <c r="I53" i="21"/>
  <c r="J53" i="21"/>
  <c r="K53" i="21"/>
  <c r="M53" i="21"/>
  <c r="N53" i="21"/>
  <c r="O53" i="21"/>
  <c r="P53" i="21"/>
  <c r="Q53" i="21"/>
  <c r="R53" i="21"/>
  <c r="S53" i="21"/>
  <c r="T53" i="21"/>
  <c r="U53" i="21"/>
  <c r="B54" i="21"/>
  <c r="L54" i="21"/>
  <c r="C54" i="21"/>
  <c r="D54" i="21"/>
  <c r="E54" i="21"/>
  <c r="F54" i="21"/>
  <c r="G54" i="21"/>
  <c r="H54" i="21"/>
  <c r="I54" i="21"/>
  <c r="J54" i="21"/>
  <c r="K54" i="21"/>
  <c r="M54" i="21"/>
  <c r="N54" i="21"/>
  <c r="O54" i="21"/>
  <c r="P54" i="21"/>
  <c r="Q54" i="21"/>
  <c r="R54" i="21"/>
  <c r="S54" i="21"/>
  <c r="T54" i="21"/>
  <c r="U54" i="21"/>
  <c r="B55" i="21"/>
  <c r="L55" i="21"/>
  <c r="C55" i="21"/>
  <c r="D55" i="21"/>
  <c r="E55" i="21"/>
  <c r="F55" i="21"/>
  <c r="G55" i="21"/>
  <c r="H55" i="21"/>
  <c r="I55" i="21"/>
  <c r="J55" i="21"/>
  <c r="K55" i="21"/>
  <c r="M55" i="21"/>
  <c r="N55" i="21"/>
  <c r="O55" i="21"/>
  <c r="P55" i="21"/>
  <c r="Q55" i="21"/>
  <c r="R55" i="21"/>
  <c r="S55" i="21"/>
  <c r="T55" i="21"/>
  <c r="U55" i="21"/>
  <c r="B56" i="21"/>
  <c r="L56" i="21"/>
  <c r="C56" i="21"/>
  <c r="D56" i="21"/>
  <c r="E56" i="21"/>
  <c r="F56" i="21"/>
  <c r="G56" i="21"/>
  <c r="H56" i="21"/>
  <c r="I56" i="21"/>
  <c r="J56" i="21"/>
  <c r="K56" i="21"/>
  <c r="M56" i="21"/>
  <c r="N56" i="21"/>
  <c r="O56" i="21"/>
  <c r="P56" i="21"/>
  <c r="Q56" i="21"/>
  <c r="R56" i="21"/>
  <c r="S56" i="21"/>
  <c r="T56" i="21"/>
  <c r="U56" i="21"/>
  <c r="B57" i="21"/>
  <c r="L57" i="21"/>
  <c r="C57" i="21"/>
  <c r="D57" i="21"/>
  <c r="E57" i="21"/>
  <c r="F57" i="21"/>
  <c r="G57" i="21"/>
  <c r="H57" i="21"/>
  <c r="I57" i="21"/>
  <c r="J57" i="21"/>
  <c r="K57" i="21"/>
  <c r="M57" i="21"/>
  <c r="N57" i="21"/>
  <c r="O57" i="21"/>
  <c r="P57" i="21"/>
  <c r="Q57" i="21"/>
  <c r="R57" i="21"/>
  <c r="S57" i="21"/>
  <c r="T57" i="21"/>
  <c r="U57" i="21"/>
  <c r="B58" i="21"/>
  <c r="L58" i="21"/>
  <c r="C58" i="21"/>
  <c r="D58" i="21"/>
  <c r="E58" i="21"/>
  <c r="F58" i="21"/>
  <c r="G58" i="21"/>
  <c r="H58" i="21"/>
  <c r="I58" i="21"/>
  <c r="J58" i="21"/>
  <c r="K58" i="21"/>
  <c r="M58" i="21"/>
  <c r="N58" i="21"/>
  <c r="O58" i="21"/>
  <c r="P58" i="21"/>
  <c r="Q58" i="21"/>
  <c r="R58" i="21"/>
  <c r="S58" i="21"/>
  <c r="T58" i="21"/>
  <c r="U58" i="21"/>
  <c r="B59" i="21"/>
  <c r="L59" i="21"/>
  <c r="C59" i="21"/>
  <c r="D59" i="21"/>
  <c r="E59" i="21"/>
  <c r="F59" i="21"/>
  <c r="G59" i="21"/>
  <c r="H59" i="21"/>
  <c r="I59" i="21"/>
  <c r="J59" i="21"/>
  <c r="K59" i="21"/>
  <c r="M59" i="21"/>
  <c r="N59" i="21"/>
  <c r="O59" i="21"/>
  <c r="P59" i="21"/>
  <c r="Q59" i="21"/>
  <c r="R59" i="21"/>
  <c r="S59" i="21"/>
  <c r="T59" i="21"/>
  <c r="U59" i="21"/>
  <c r="B60" i="21"/>
  <c r="L60" i="21"/>
  <c r="C60" i="21"/>
  <c r="D60" i="21"/>
  <c r="E60" i="21"/>
  <c r="F60" i="21"/>
  <c r="G60" i="21"/>
  <c r="H60" i="21"/>
  <c r="I60" i="21"/>
  <c r="J60" i="21"/>
  <c r="K60" i="21"/>
  <c r="M60" i="21"/>
  <c r="N60" i="21"/>
  <c r="O60" i="21"/>
  <c r="P60" i="21"/>
  <c r="Q60" i="21"/>
  <c r="R60" i="21"/>
  <c r="S60" i="21"/>
  <c r="T60" i="21"/>
  <c r="U60" i="21"/>
  <c r="B61" i="21"/>
  <c r="L61" i="21"/>
  <c r="C61" i="21"/>
  <c r="D61" i="21"/>
  <c r="E61" i="21"/>
  <c r="F61" i="21"/>
  <c r="G61" i="21"/>
  <c r="H61" i="21"/>
  <c r="I61" i="21"/>
  <c r="J61" i="21"/>
  <c r="K61" i="21"/>
  <c r="M61" i="21"/>
  <c r="N61" i="21"/>
  <c r="O61" i="21"/>
  <c r="P61" i="21"/>
  <c r="Q61" i="21"/>
  <c r="R61" i="21"/>
  <c r="S61" i="21"/>
  <c r="T61" i="21"/>
  <c r="U61" i="21"/>
  <c r="B62" i="21"/>
  <c r="L62" i="21"/>
  <c r="C62" i="21"/>
  <c r="D62" i="21"/>
  <c r="E62" i="21"/>
  <c r="F62" i="21"/>
  <c r="G62" i="21"/>
  <c r="H62" i="21"/>
  <c r="I62" i="21"/>
  <c r="J62" i="21"/>
  <c r="K62" i="21"/>
  <c r="M62" i="21"/>
  <c r="N62" i="21"/>
  <c r="O62" i="21"/>
  <c r="P62" i="21"/>
  <c r="Q62" i="21"/>
  <c r="R62" i="21"/>
  <c r="S62" i="21"/>
  <c r="T62" i="21"/>
  <c r="U62" i="21"/>
  <c r="B63" i="21"/>
  <c r="L63" i="21"/>
  <c r="C63" i="21"/>
  <c r="D63" i="21"/>
  <c r="E63" i="21"/>
  <c r="F63" i="21"/>
  <c r="G63" i="21"/>
  <c r="H63" i="21"/>
  <c r="I63" i="21"/>
  <c r="J63" i="21"/>
  <c r="K63" i="21"/>
  <c r="M63" i="21"/>
  <c r="N63" i="21"/>
  <c r="O63" i="21"/>
  <c r="P63" i="21"/>
  <c r="Q63" i="21"/>
  <c r="R63" i="21"/>
  <c r="S63" i="21"/>
  <c r="T63" i="21"/>
  <c r="U63" i="21"/>
  <c r="B64" i="21"/>
  <c r="L64" i="21"/>
  <c r="C64" i="21"/>
  <c r="D64" i="21"/>
  <c r="E64" i="21"/>
  <c r="F64" i="21"/>
  <c r="G64" i="21"/>
  <c r="H64" i="21"/>
  <c r="I64" i="21"/>
  <c r="J64" i="21"/>
  <c r="K64" i="21"/>
  <c r="M64" i="21"/>
  <c r="N64" i="21"/>
  <c r="O64" i="21"/>
  <c r="P64" i="21"/>
  <c r="Q64" i="21"/>
  <c r="R64" i="21"/>
  <c r="S64" i="21"/>
  <c r="T64" i="21"/>
  <c r="U64" i="21"/>
  <c r="B65" i="21"/>
  <c r="L65" i="21"/>
  <c r="C65" i="21"/>
  <c r="D65" i="21"/>
  <c r="E65" i="21"/>
  <c r="F65" i="21"/>
  <c r="G65" i="21"/>
  <c r="H65" i="21"/>
  <c r="I65" i="21"/>
  <c r="J65" i="21"/>
  <c r="K65" i="21"/>
  <c r="M65" i="21"/>
  <c r="N65" i="21"/>
  <c r="O65" i="21"/>
  <c r="P65" i="21"/>
  <c r="Q65" i="21"/>
  <c r="R65" i="21"/>
  <c r="S65" i="21"/>
  <c r="T65" i="21"/>
  <c r="U65" i="21"/>
  <c r="B66" i="21"/>
  <c r="L66" i="21"/>
  <c r="C66" i="21"/>
  <c r="D66" i="21"/>
  <c r="E66" i="21"/>
  <c r="F66" i="21"/>
  <c r="G66" i="21"/>
  <c r="H66" i="21"/>
  <c r="I66" i="21"/>
  <c r="J66" i="21"/>
  <c r="K66" i="21"/>
  <c r="M66" i="21"/>
  <c r="N66" i="21"/>
  <c r="O66" i="21"/>
  <c r="P66" i="21"/>
  <c r="Q66" i="21"/>
  <c r="R66" i="21"/>
  <c r="S66" i="21"/>
  <c r="T66" i="21"/>
  <c r="U66" i="21"/>
  <c r="B67" i="21"/>
  <c r="L67" i="21"/>
  <c r="C67" i="21"/>
  <c r="D67" i="21"/>
  <c r="E67" i="21"/>
  <c r="F67" i="21"/>
  <c r="G67" i="21"/>
  <c r="H67" i="21"/>
  <c r="I67" i="21"/>
  <c r="J67" i="21"/>
  <c r="K67" i="21"/>
  <c r="M67" i="21"/>
  <c r="N67" i="21"/>
  <c r="O67" i="21"/>
  <c r="P67" i="21"/>
  <c r="Q67" i="21"/>
  <c r="R67" i="21"/>
  <c r="S67" i="21"/>
  <c r="T67" i="21"/>
  <c r="U67" i="21"/>
  <c r="B68" i="21"/>
  <c r="L68" i="21"/>
  <c r="C68" i="21"/>
  <c r="D68" i="21"/>
  <c r="E68" i="21"/>
  <c r="F68" i="21"/>
  <c r="G68" i="21"/>
  <c r="H68" i="21"/>
  <c r="I68" i="21"/>
  <c r="J68" i="21"/>
  <c r="K68" i="21"/>
  <c r="M68" i="21"/>
  <c r="N68" i="21"/>
  <c r="O68" i="21"/>
  <c r="P68" i="21"/>
  <c r="Q68" i="21"/>
  <c r="R68" i="21"/>
  <c r="S68" i="21"/>
  <c r="T68" i="21"/>
  <c r="U68" i="21"/>
  <c r="B69" i="21"/>
  <c r="L69" i="21"/>
  <c r="C69" i="21"/>
  <c r="D69" i="21"/>
  <c r="E69" i="21"/>
  <c r="F69" i="21"/>
  <c r="G69" i="21"/>
  <c r="H69" i="21"/>
  <c r="I69" i="21"/>
  <c r="J69" i="21"/>
  <c r="K69" i="21"/>
  <c r="M69" i="21"/>
  <c r="N69" i="21"/>
  <c r="O69" i="21"/>
  <c r="P69" i="21"/>
  <c r="Q69" i="21"/>
  <c r="R69" i="21"/>
  <c r="S69" i="21"/>
  <c r="T69" i="21"/>
  <c r="U69" i="21"/>
  <c r="B70" i="21"/>
  <c r="L70" i="21"/>
  <c r="C70" i="21"/>
  <c r="D70" i="21"/>
  <c r="E70" i="21"/>
  <c r="F70" i="21"/>
  <c r="G70" i="21"/>
  <c r="H70" i="21"/>
  <c r="I70" i="21"/>
  <c r="J70" i="21"/>
  <c r="K70" i="21"/>
  <c r="M70" i="21"/>
  <c r="N70" i="21"/>
  <c r="O70" i="21"/>
  <c r="P70" i="21"/>
  <c r="Q70" i="21"/>
  <c r="R70" i="21"/>
  <c r="S70" i="21"/>
  <c r="T70" i="21"/>
  <c r="U70" i="21"/>
  <c r="B71" i="21"/>
  <c r="L71" i="21"/>
  <c r="C71" i="21"/>
  <c r="D71" i="21"/>
  <c r="E71" i="21"/>
  <c r="F71" i="21"/>
  <c r="G71" i="21"/>
  <c r="H71" i="21"/>
  <c r="I71" i="21"/>
  <c r="J71" i="21"/>
  <c r="K71" i="21"/>
  <c r="M71" i="21"/>
  <c r="N71" i="21"/>
  <c r="O71" i="21"/>
  <c r="P71" i="21"/>
  <c r="Q71" i="21"/>
  <c r="R71" i="21"/>
  <c r="S71" i="21"/>
  <c r="T71" i="21"/>
  <c r="U71" i="21"/>
  <c r="B72" i="21"/>
  <c r="L72" i="21"/>
  <c r="C72" i="21"/>
  <c r="D72" i="21"/>
  <c r="E72" i="21"/>
  <c r="F72" i="21"/>
  <c r="G72" i="21"/>
  <c r="H72" i="21"/>
  <c r="I72" i="21"/>
  <c r="J72" i="21"/>
  <c r="K72" i="21"/>
  <c r="M72" i="21"/>
  <c r="N72" i="21"/>
  <c r="O72" i="21"/>
  <c r="P72" i="21"/>
  <c r="Q72" i="21"/>
  <c r="R72" i="21"/>
  <c r="S72" i="21"/>
  <c r="T72" i="21"/>
  <c r="U72" i="21"/>
  <c r="B73" i="21"/>
  <c r="L73" i="21"/>
  <c r="C73" i="21"/>
  <c r="D73" i="21"/>
  <c r="E73" i="21"/>
  <c r="F73" i="21"/>
  <c r="G73" i="21"/>
  <c r="H73" i="21"/>
  <c r="I73" i="21"/>
  <c r="J73" i="21"/>
  <c r="K73" i="21"/>
  <c r="M73" i="21"/>
  <c r="N73" i="21"/>
  <c r="O73" i="21"/>
  <c r="P73" i="21"/>
  <c r="Q73" i="21"/>
  <c r="R73" i="21"/>
  <c r="S73" i="21"/>
  <c r="T73" i="21"/>
  <c r="U73" i="21"/>
  <c r="B74" i="21"/>
  <c r="L74" i="21"/>
  <c r="C74" i="21"/>
  <c r="D74" i="21"/>
  <c r="E74" i="21"/>
  <c r="F74" i="21"/>
  <c r="G74" i="21"/>
  <c r="H74" i="21"/>
  <c r="I74" i="21"/>
  <c r="J74" i="21"/>
  <c r="K74" i="21"/>
  <c r="M74" i="21"/>
  <c r="N74" i="21"/>
  <c r="O74" i="21"/>
  <c r="P74" i="21"/>
  <c r="Q74" i="21"/>
  <c r="R74" i="21"/>
  <c r="S74" i="21"/>
  <c r="T74" i="21"/>
  <c r="U74" i="21"/>
  <c r="B75" i="21"/>
  <c r="L75" i="21"/>
  <c r="C75" i="21"/>
  <c r="D75" i="21"/>
  <c r="E75" i="21"/>
  <c r="F75" i="21"/>
  <c r="G75" i="21"/>
  <c r="H75" i="21"/>
  <c r="I75" i="21"/>
  <c r="J75" i="21"/>
  <c r="K75" i="21"/>
  <c r="M75" i="21"/>
  <c r="N75" i="21"/>
  <c r="O75" i="21"/>
  <c r="P75" i="21"/>
  <c r="Q75" i="21"/>
  <c r="R75" i="21"/>
  <c r="S75" i="21"/>
  <c r="T75" i="21"/>
  <c r="U75" i="21"/>
  <c r="B76" i="21"/>
  <c r="L76" i="21"/>
  <c r="C76" i="21"/>
  <c r="D76" i="21"/>
  <c r="E76" i="21"/>
  <c r="F76" i="21"/>
  <c r="G76" i="21"/>
  <c r="H76" i="21"/>
  <c r="I76" i="21"/>
  <c r="J76" i="21"/>
  <c r="K76" i="21"/>
  <c r="M76" i="21"/>
  <c r="N76" i="21"/>
  <c r="O76" i="21"/>
  <c r="P76" i="21"/>
  <c r="Q76" i="21"/>
  <c r="R76" i="21"/>
  <c r="S76" i="21"/>
  <c r="T76" i="21"/>
  <c r="U76" i="21"/>
  <c r="B77" i="21"/>
  <c r="L77" i="21"/>
  <c r="C77" i="21"/>
  <c r="D77" i="21"/>
  <c r="E77" i="21"/>
  <c r="F77" i="21"/>
  <c r="G77" i="21"/>
  <c r="H77" i="21"/>
  <c r="I77" i="21"/>
  <c r="J77" i="21"/>
  <c r="K77" i="21"/>
  <c r="M77" i="21"/>
  <c r="N77" i="21"/>
  <c r="O77" i="21"/>
  <c r="P77" i="21"/>
  <c r="Q77" i="21"/>
  <c r="R77" i="21"/>
  <c r="S77" i="21"/>
  <c r="T77" i="21"/>
  <c r="U77" i="21"/>
  <c r="B78" i="21"/>
  <c r="L78" i="21"/>
  <c r="C78" i="21"/>
  <c r="D78" i="21"/>
  <c r="E78" i="21"/>
  <c r="F78" i="21"/>
  <c r="G78" i="21"/>
  <c r="H78" i="21"/>
  <c r="I78" i="21"/>
  <c r="J78" i="21"/>
  <c r="K78" i="21"/>
  <c r="M78" i="21"/>
  <c r="N78" i="21"/>
  <c r="O78" i="21"/>
  <c r="P78" i="21"/>
  <c r="Q78" i="21"/>
  <c r="R78" i="21"/>
  <c r="S78" i="21"/>
  <c r="T78" i="21"/>
  <c r="U78" i="21"/>
  <c r="B79" i="21"/>
  <c r="L79" i="21"/>
  <c r="C79" i="21"/>
  <c r="D79" i="21"/>
  <c r="E79" i="21"/>
  <c r="F79" i="21"/>
  <c r="G79" i="21"/>
  <c r="H79" i="21"/>
  <c r="I79" i="21"/>
  <c r="J79" i="21"/>
  <c r="K79" i="21"/>
  <c r="M79" i="21"/>
  <c r="N79" i="21"/>
  <c r="O79" i="21"/>
  <c r="P79" i="21"/>
  <c r="Q79" i="21"/>
  <c r="R79" i="21"/>
  <c r="S79" i="21"/>
  <c r="T79" i="21"/>
  <c r="U79" i="21"/>
  <c r="B80" i="21"/>
  <c r="L80" i="21"/>
  <c r="C80" i="21"/>
  <c r="D80" i="21"/>
  <c r="E80" i="21"/>
  <c r="F80" i="21"/>
  <c r="G80" i="21"/>
  <c r="H80" i="21"/>
  <c r="I80" i="21"/>
  <c r="J80" i="21"/>
  <c r="K80" i="21"/>
  <c r="M80" i="21"/>
  <c r="N80" i="21"/>
  <c r="O80" i="21"/>
  <c r="P80" i="21"/>
  <c r="Q80" i="21"/>
  <c r="R80" i="21"/>
  <c r="S80" i="21"/>
  <c r="T80" i="21"/>
  <c r="U80" i="21"/>
  <c r="B81" i="21"/>
  <c r="L81" i="21"/>
  <c r="C81" i="21"/>
  <c r="D81" i="21"/>
  <c r="E81" i="21"/>
  <c r="F81" i="21"/>
  <c r="G81" i="21"/>
  <c r="H81" i="21"/>
  <c r="I81" i="21"/>
  <c r="J81" i="21"/>
  <c r="K81" i="21"/>
  <c r="M81" i="21"/>
  <c r="N81" i="21"/>
  <c r="O81" i="21"/>
  <c r="P81" i="21"/>
  <c r="Q81" i="21"/>
  <c r="R81" i="21"/>
  <c r="S81" i="21"/>
  <c r="T81" i="21"/>
  <c r="U81" i="21"/>
  <c r="B82" i="21"/>
  <c r="L82" i="21"/>
  <c r="C82" i="21"/>
  <c r="D82" i="21"/>
  <c r="E82" i="21"/>
  <c r="F82" i="21"/>
  <c r="G82" i="21"/>
  <c r="H82" i="21"/>
  <c r="I82" i="21"/>
  <c r="J82" i="21"/>
  <c r="K82" i="21"/>
  <c r="M82" i="21"/>
  <c r="N82" i="21"/>
  <c r="O82" i="21"/>
  <c r="P82" i="21"/>
  <c r="Q82" i="21"/>
  <c r="R82" i="21"/>
  <c r="S82" i="21"/>
  <c r="T82" i="21"/>
  <c r="U82" i="21"/>
  <c r="B83" i="21"/>
  <c r="L83" i="21"/>
  <c r="C83" i="21"/>
  <c r="D83" i="21"/>
  <c r="E83" i="21"/>
  <c r="F83" i="21"/>
  <c r="G83" i="21"/>
  <c r="H83" i="21"/>
  <c r="I83" i="21"/>
  <c r="J83" i="21"/>
  <c r="K83" i="21"/>
  <c r="M83" i="21"/>
  <c r="N83" i="21"/>
  <c r="O83" i="21"/>
  <c r="P83" i="21"/>
  <c r="Q83" i="21"/>
  <c r="R83" i="21"/>
  <c r="S83" i="21"/>
  <c r="T83" i="21"/>
  <c r="U83" i="21"/>
  <c r="B84" i="21"/>
  <c r="L84" i="21"/>
  <c r="C84" i="21"/>
  <c r="D84" i="21"/>
  <c r="E84" i="21"/>
  <c r="F84" i="21"/>
  <c r="G84" i="21"/>
  <c r="H84" i="21"/>
  <c r="I84" i="21"/>
  <c r="J84" i="21"/>
  <c r="K84" i="21"/>
  <c r="M84" i="21"/>
  <c r="N84" i="21"/>
  <c r="O84" i="21"/>
  <c r="P84" i="21"/>
  <c r="Q84" i="21"/>
  <c r="R84" i="21"/>
  <c r="S84" i="21"/>
  <c r="T84" i="21"/>
  <c r="U84" i="21"/>
  <c r="B85" i="21"/>
  <c r="L85" i="21"/>
  <c r="C85" i="21"/>
  <c r="D85" i="21"/>
  <c r="E85" i="21"/>
  <c r="F85" i="21"/>
  <c r="G85" i="21"/>
  <c r="H85" i="21"/>
  <c r="I85" i="21"/>
  <c r="J85" i="21"/>
  <c r="K85" i="21"/>
  <c r="M85" i="21"/>
  <c r="N85" i="21"/>
  <c r="O85" i="21"/>
  <c r="P85" i="21"/>
  <c r="Q85" i="21"/>
  <c r="R85" i="21"/>
  <c r="S85" i="21"/>
  <c r="T85" i="21"/>
  <c r="U85" i="21"/>
  <c r="B86" i="21"/>
  <c r="L86" i="21"/>
  <c r="C86" i="21"/>
  <c r="D86" i="21"/>
  <c r="E86" i="21"/>
  <c r="F86" i="21"/>
  <c r="G86" i="21"/>
  <c r="H86" i="21"/>
  <c r="I86" i="21"/>
  <c r="J86" i="21"/>
  <c r="K86" i="21"/>
  <c r="M86" i="21"/>
  <c r="N86" i="21"/>
  <c r="O86" i="21"/>
  <c r="P86" i="21"/>
  <c r="Q86" i="21"/>
  <c r="R86" i="21"/>
  <c r="S86" i="21"/>
  <c r="T86" i="21"/>
  <c r="U86" i="21"/>
  <c r="B87" i="21"/>
  <c r="L87" i="21"/>
  <c r="C87" i="21"/>
  <c r="D87" i="21"/>
  <c r="E87" i="21"/>
  <c r="F87" i="21"/>
  <c r="G87" i="21"/>
  <c r="H87" i="21"/>
  <c r="I87" i="21"/>
  <c r="J87" i="21"/>
  <c r="K87" i="21"/>
  <c r="M87" i="21"/>
  <c r="N87" i="21"/>
  <c r="O87" i="21"/>
  <c r="P87" i="21"/>
  <c r="Q87" i="21"/>
  <c r="R87" i="21"/>
  <c r="S87" i="21"/>
  <c r="T87" i="21"/>
  <c r="U87" i="21"/>
  <c r="B88" i="21"/>
  <c r="L88" i="21"/>
  <c r="C88" i="21"/>
  <c r="D88" i="21"/>
  <c r="E88" i="21"/>
  <c r="F88" i="21"/>
  <c r="G88" i="21"/>
  <c r="H88" i="21"/>
  <c r="I88" i="21"/>
  <c r="J88" i="21"/>
  <c r="K88" i="21"/>
  <c r="M88" i="21"/>
  <c r="N88" i="21"/>
  <c r="O88" i="21"/>
  <c r="P88" i="21"/>
  <c r="Q88" i="21"/>
  <c r="R88" i="21"/>
  <c r="S88" i="21"/>
  <c r="T88" i="21"/>
  <c r="U88" i="21"/>
  <c r="B89" i="21"/>
  <c r="L89" i="21"/>
  <c r="C89" i="21"/>
  <c r="D89" i="21"/>
  <c r="E89" i="21"/>
  <c r="F89" i="21"/>
  <c r="G89" i="21"/>
  <c r="H89" i="21"/>
  <c r="I89" i="21"/>
  <c r="J89" i="21"/>
  <c r="K89" i="21"/>
  <c r="M89" i="21"/>
  <c r="N89" i="21"/>
  <c r="O89" i="21"/>
  <c r="P89" i="21"/>
  <c r="Q89" i="21"/>
  <c r="R89" i="21"/>
  <c r="S89" i="21"/>
  <c r="T89" i="21"/>
  <c r="U89" i="21"/>
  <c r="B90" i="21"/>
  <c r="L90" i="21"/>
  <c r="C90" i="21"/>
  <c r="D90" i="21"/>
  <c r="E90" i="21"/>
  <c r="F90" i="21"/>
  <c r="G90" i="21"/>
  <c r="H90" i="21"/>
  <c r="I90" i="21"/>
  <c r="J90" i="21"/>
  <c r="K90" i="21"/>
  <c r="M90" i="21"/>
  <c r="N90" i="21"/>
  <c r="O90" i="21"/>
  <c r="P90" i="21"/>
  <c r="Q90" i="21"/>
  <c r="R90" i="21"/>
  <c r="S90" i="21"/>
  <c r="T90" i="21"/>
  <c r="U90" i="21"/>
  <c r="B91" i="21"/>
  <c r="L91" i="21"/>
  <c r="C91" i="21"/>
  <c r="D91" i="21"/>
  <c r="E91" i="21"/>
  <c r="F91" i="21"/>
  <c r="G91" i="21"/>
  <c r="H91" i="21"/>
  <c r="I91" i="21"/>
  <c r="J91" i="21"/>
  <c r="K91" i="21"/>
  <c r="M91" i="21"/>
  <c r="N91" i="21"/>
  <c r="O91" i="21"/>
  <c r="P91" i="21"/>
  <c r="Q91" i="21"/>
  <c r="R91" i="21"/>
  <c r="S91" i="21"/>
  <c r="T91" i="21"/>
  <c r="U91" i="21"/>
  <c r="B92" i="21"/>
  <c r="L92" i="21"/>
  <c r="C92" i="21"/>
  <c r="D92" i="21"/>
  <c r="E92" i="21"/>
  <c r="F92" i="21"/>
  <c r="G92" i="21"/>
  <c r="H92" i="21"/>
  <c r="I92" i="21"/>
  <c r="J92" i="21"/>
  <c r="K92" i="21"/>
  <c r="M92" i="21"/>
  <c r="N92" i="21"/>
  <c r="O92" i="21"/>
  <c r="P92" i="21"/>
  <c r="Q92" i="21"/>
  <c r="R92" i="21"/>
  <c r="S92" i="21"/>
  <c r="T92" i="21"/>
  <c r="U92" i="21"/>
  <c r="B93" i="21"/>
  <c r="L93" i="21"/>
  <c r="C93" i="21"/>
  <c r="D93" i="21"/>
  <c r="E93" i="21"/>
  <c r="F93" i="21"/>
  <c r="G93" i="21"/>
  <c r="H93" i="21"/>
  <c r="I93" i="21"/>
  <c r="J93" i="21"/>
  <c r="K93" i="21"/>
  <c r="M93" i="21"/>
  <c r="N93" i="21"/>
  <c r="O93" i="21"/>
  <c r="P93" i="21"/>
  <c r="Q93" i="21"/>
  <c r="R93" i="21"/>
  <c r="S93" i="21"/>
  <c r="T93" i="21"/>
  <c r="U93" i="21"/>
  <c r="B94" i="21"/>
  <c r="L94" i="21"/>
  <c r="C94" i="21"/>
  <c r="D94" i="21"/>
  <c r="E94" i="21"/>
  <c r="F94" i="21"/>
  <c r="G94" i="21"/>
  <c r="H94" i="21"/>
  <c r="I94" i="21"/>
  <c r="J94" i="21"/>
  <c r="K94" i="21"/>
  <c r="M94" i="21"/>
  <c r="N94" i="21"/>
  <c r="O94" i="21"/>
  <c r="P94" i="21"/>
  <c r="Q94" i="21"/>
  <c r="R94" i="21"/>
  <c r="S94" i="21"/>
  <c r="T94" i="21"/>
  <c r="U94" i="21"/>
  <c r="B95" i="21"/>
  <c r="L95" i="21"/>
  <c r="C95" i="21"/>
  <c r="D95" i="21"/>
  <c r="E95" i="21"/>
  <c r="F95" i="21"/>
  <c r="G95" i="21"/>
  <c r="H95" i="21"/>
  <c r="I95" i="21"/>
  <c r="J95" i="21"/>
  <c r="K95" i="21"/>
  <c r="M95" i="21"/>
  <c r="N95" i="21"/>
  <c r="O95" i="21"/>
  <c r="P95" i="21"/>
  <c r="Q95" i="21"/>
  <c r="R95" i="21"/>
  <c r="S95" i="21"/>
  <c r="T95" i="21"/>
  <c r="U95" i="21"/>
  <c r="B96" i="21"/>
  <c r="L96" i="21"/>
  <c r="C96" i="21"/>
  <c r="D96" i="21"/>
  <c r="E96" i="21"/>
  <c r="F96" i="21"/>
  <c r="G96" i="21"/>
  <c r="H96" i="21"/>
  <c r="I96" i="21"/>
  <c r="J96" i="21"/>
  <c r="K96" i="21"/>
  <c r="M96" i="21"/>
  <c r="N96" i="21"/>
  <c r="O96" i="21"/>
  <c r="P96" i="21"/>
  <c r="Q96" i="21"/>
  <c r="R96" i="21"/>
  <c r="S96" i="21"/>
  <c r="T96" i="21"/>
  <c r="U96" i="21"/>
  <c r="B97" i="21"/>
  <c r="L97" i="21"/>
  <c r="C97" i="21"/>
  <c r="D97" i="21"/>
  <c r="E97" i="21"/>
  <c r="F97" i="21"/>
  <c r="G97" i="21"/>
  <c r="H97" i="21"/>
  <c r="I97" i="21"/>
  <c r="J97" i="21"/>
  <c r="K97" i="21"/>
  <c r="M97" i="21"/>
  <c r="N97" i="21"/>
  <c r="O97" i="21"/>
  <c r="P97" i="21"/>
  <c r="Q97" i="21"/>
  <c r="R97" i="21"/>
  <c r="S97" i="21"/>
  <c r="T97" i="21"/>
  <c r="U97" i="21"/>
  <c r="B98" i="21"/>
  <c r="L98" i="21"/>
  <c r="C98" i="21"/>
  <c r="D98" i="21"/>
  <c r="E98" i="21"/>
  <c r="F98" i="21"/>
  <c r="G98" i="21"/>
  <c r="H98" i="21"/>
  <c r="I98" i="21"/>
  <c r="J98" i="21"/>
  <c r="K98" i="21"/>
  <c r="M98" i="21"/>
  <c r="N98" i="21"/>
  <c r="O98" i="21"/>
  <c r="P98" i="21"/>
  <c r="Q98" i="21"/>
  <c r="R98" i="21"/>
  <c r="S98" i="21"/>
  <c r="T98" i="21"/>
  <c r="U98" i="21"/>
  <c r="B99" i="21"/>
  <c r="L99" i="21"/>
  <c r="C99" i="21"/>
  <c r="D99" i="21"/>
  <c r="E99" i="21"/>
  <c r="F99" i="21"/>
  <c r="G99" i="21"/>
  <c r="H99" i="21"/>
  <c r="I99" i="21"/>
  <c r="J99" i="21"/>
  <c r="K99" i="21"/>
  <c r="M99" i="21"/>
  <c r="N99" i="21"/>
  <c r="O99" i="21"/>
  <c r="P99" i="21"/>
  <c r="Q99" i="21"/>
  <c r="R99" i="21"/>
  <c r="S99" i="21"/>
  <c r="T99" i="21"/>
  <c r="U99" i="21"/>
  <c r="B100" i="21"/>
  <c r="L100" i="21"/>
  <c r="C100" i="21"/>
  <c r="D100" i="21"/>
  <c r="E100" i="21"/>
  <c r="F100" i="21"/>
  <c r="G100" i="21"/>
  <c r="H100" i="21"/>
  <c r="I100" i="21"/>
  <c r="J100" i="21"/>
  <c r="K100" i="21"/>
  <c r="M100" i="21"/>
  <c r="N100" i="21"/>
  <c r="O100" i="21"/>
  <c r="P100" i="21"/>
  <c r="Q100" i="21"/>
  <c r="R100" i="21"/>
  <c r="S100" i="21"/>
  <c r="T100" i="21"/>
  <c r="U100" i="21"/>
  <c r="B101" i="21"/>
  <c r="L101" i="21"/>
  <c r="C101" i="21"/>
  <c r="D101" i="21"/>
  <c r="E101" i="21"/>
  <c r="F101" i="21"/>
  <c r="G101" i="21"/>
  <c r="H101" i="21"/>
  <c r="I101" i="21"/>
  <c r="J101" i="21"/>
  <c r="K101" i="21"/>
  <c r="M101" i="21"/>
  <c r="N101" i="21"/>
  <c r="O101" i="21"/>
  <c r="P101" i="21"/>
  <c r="Q101" i="21"/>
  <c r="R101" i="21"/>
  <c r="S101" i="21"/>
  <c r="T101" i="21"/>
  <c r="U101" i="21"/>
  <c r="B102" i="21"/>
  <c r="L102" i="21"/>
  <c r="C102" i="21"/>
  <c r="D102" i="21"/>
  <c r="E102" i="21"/>
  <c r="F102" i="21"/>
  <c r="G102" i="21"/>
  <c r="H102" i="21"/>
  <c r="I102" i="21"/>
  <c r="J102" i="21"/>
  <c r="K102" i="21"/>
  <c r="M102" i="21"/>
  <c r="N102" i="21"/>
  <c r="O102" i="21"/>
  <c r="P102" i="21"/>
  <c r="Q102" i="21"/>
  <c r="R102" i="21"/>
  <c r="S102" i="21"/>
  <c r="T102" i="21"/>
  <c r="U102" i="21"/>
  <c r="B103" i="21"/>
  <c r="L103" i="21"/>
  <c r="C103" i="21"/>
  <c r="D103" i="21"/>
  <c r="E103" i="21"/>
  <c r="F103" i="21"/>
  <c r="G103" i="21"/>
  <c r="H103" i="21"/>
  <c r="I103" i="21"/>
  <c r="J103" i="21"/>
  <c r="K103" i="21"/>
  <c r="M103" i="21"/>
  <c r="N103" i="21"/>
  <c r="O103" i="21"/>
  <c r="P103" i="21"/>
  <c r="Q103" i="21"/>
  <c r="R103" i="21"/>
  <c r="S103" i="21"/>
  <c r="T103" i="21"/>
  <c r="U103" i="21"/>
  <c r="B104" i="21"/>
  <c r="L104" i="21"/>
  <c r="C104" i="21"/>
  <c r="D104" i="21"/>
  <c r="E104" i="21"/>
  <c r="F104" i="21"/>
  <c r="G104" i="21"/>
  <c r="H104" i="21"/>
  <c r="I104" i="21"/>
  <c r="J104" i="21"/>
  <c r="K104" i="21"/>
  <c r="M104" i="21"/>
  <c r="N104" i="21"/>
  <c r="O104" i="21"/>
  <c r="P104" i="21"/>
  <c r="Q104" i="21"/>
  <c r="R104" i="21"/>
  <c r="S104" i="21"/>
  <c r="T104" i="21"/>
  <c r="U104" i="21"/>
  <c r="B105" i="21"/>
  <c r="L105" i="21"/>
  <c r="C105" i="21"/>
  <c r="D105" i="21"/>
  <c r="E105" i="21"/>
  <c r="F105" i="21"/>
  <c r="G105" i="21"/>
  <c r="H105" i="21"/>
  <c r="I105" i="21"/>
  <c r="J105" i="21"/>
  <c r="K105" i="21"/>
  <c r="M105" i="21"/>
  <c r="N105" i="21"/>
  <c r="O105" i="21"/>
  <c r="P105" i="21"/>
  <c r="Q105" i="21"/>
  <c r="R105" i="21"/>
  <c r="S105" i="21"/>
  <c r="T105" i="21"/>
  <c r="U105" i="21"/>
  <c r="B106" i="21"/>
  <c r="L106" i="21"/>
  <c r="C106" i="21"/>
  <c r="D106" i="21"/>
  <c r="E106" i="21"/>
  <c r="F106" i="21"/>
  <c r="G106" i="21"/>
  <c r="H106" i="21"/>
  <c r="I106" i="21"/>
  <c r="J106" i="21"/>
  <c r="K106" i="21"/>
  <c r="M106" i="21"/>
  <c r="N106" i="21"/>
  <c r="O106" i="21"/>
  <c r="P106" i="21"/>
  <c r="Q106" i="21"/>
  <c r="R106" i="21"/>
  <c r="S106" i="21"/>
  <c r="T106" i="21"/>
  <c r="U106" i="21"/>
  <c r="B107" i="21"/>
  <c r="L107" i="21"/>
  <c r="C107" i="21"/>
  <c r="D107" i="21"/>
  <c r="E107" i="21"/>
  <c r="F107" i="21"/>
  <c r="G107" i="21"/>
  <c r="H107" i="21"/>
  <c r="I107" i="21"/>
  <c r="J107" i="21"/>
  <c r="K107" i="21"/>
  <c r="M107" i="21"/>
  <c r="N107" i="21"/>
  <c r="O107" i="21"/>
  <c r="P107" i="21"/>
  <c r="Q107" i="21"/>
  <c r="R107" i="21"/>
  <c r="S107" i="21"/>
  <c r="T107" i="21"/>
  <c r="U107" i="21"/>
  <c r="B108" i="21"/>
  <c r="L108" i="21"/>
  <c r="C108" i="21"/>
  <c r="D108" i="21"/>
  <c r="E108" i="21"/>
  <c r="F108" i="21"/>
  <c r="G108" i="21"/>
  <c r="H108" i="21"/>
  <c r="I108" i="21"/>
  <c r="J108" i="21"/>
  <c r="K108" i="21"/>
  <c r="M108" i="21"/>
  <c r="N108" i="21"/>
  <c r="O108" i="21"/>
  <c r="P108" i="21"/>
  <c r="Q108" i="21"/>
  <c r="R108" i="21"/>
  <c r="S108" i="21"/>
  <c r="T108" i="21"/>
  <c r="U108" i="21"/>
  <c r="B109" i="21"/>
  <c r="L109" i="21"/>
  <c r="C109" i="21"/>
  <c r="D109" i="21"/>
  <c r="E109" i="21"/>
  <c r="F109" i="21"/>
  <c r="G109" i="21"/>
  <c r="H109" i="21"/>
  <c r="I109" i="21"/>
  <c r="J109" i="21"/>
  <c r="K109" i="21"/>
  <c r="M109" i="21"/>
  <c r="N109" i="21"/>
  <c r="O109" i="21"/>
  <c r="P109" i="21"/>
  <c r="Q109" i="21"/>
  <c r="R109" i="21"/>
  <c r="S109" i="21"/>
  <c r="T109" i="21"/>
  <c r="U109" i="21"/>
  <c r="B110" i="21"/>
  <c r="L110" i="21"/>
  <c r="C110" i="21"/>
  <c r="D110" i="21"/>
  <c r="E110" i="21"/>
  <c r="F110" i="21"/>
  <c r="G110" i="21"/>
  <c r="H110" i="21"/>
  <c r="I110" i="21"/>
  <c r="J110" i="21"/>
  <c r="K110" i="21"/>
  <c r="M110" i="21"/>
  <c r="N110" i="21"/>
  <c r="O110" i="21"/>
  <c r="P110" i="21"/>
  <c r="Q110" i="21"/>
  <c r="R110" i="21"/>
  <c r="S110" i="21"/>
  <c r="T110" i="21"/>
  <c r="U110" i="21"/>
  <c r="B111" i="21"/>
  <c r="L111" i="21"/>
  <c r="C111" i="21"/>
  <c r="D111" i="21"/>
  <c r="E111" i="21"/>
  <c r="F111" i="21"/>
  <c r="G111" i="21"/>
  <c r="H111" i="21"/>
  <c r="I111" i="21"/>
  <c r="J111" i="21"/>
  <c r="K111" i="21"/>
  <c r="M111" i="21"/>
  <c r="N111" i="21"/>
  <c r="O111" i="21"/>
  <c r="P111" i="21"/>
  <c r="Q111" i="21"/>
  <c r="R111" i="21"/>
  <c r="S111" i="21"/>
  <c r="T111" i="21"/>
  <c r="U111" i="21"/>
  <c r="B112" i="21"/>
  <c r="L112" i="21"/>
  <c r="C112" i="21"/>
  <c r="D112" i="21"/>
  <c r="E112" i="21"/>
  <c r="F112" i="21"/>
  <c r="G112" i="21"/>
  <c r="H112" i="21"/>
  <c r="I112" i="21"/>
  <c r="J112" i="21"/>
  <c r="K112" i="21"/>
  <c r="M112" i="21"/>
  <c r="N112" i="21"/>
  <c r="O112" i="21"/>
  <c r="P112" i="21"/>
  <c r="Q112" i="21"/>
  <c r="R112" i="21"/>
  <c r="S112" i="21"/>
  <c r="T112" i="21"/>
  <c r="U112" i="21"/>
  <c r="B113" i="21"/>
  <c r="L113" i="21"/>
  <c r="C113" i="21"/>
  <c r="D113" i="21"/>
  <c r="E113" i="21"/>
  <c r="F113" i="21"/>
  <c r="G113" i="21"/>
  <c r="H113" i="21"/>
  <c r="I113" i="21"/>
  <c r="J113" i="21"/>
  <c r="K113" i="21"/>
  <c r="M113" i="21"/>
  <c r="N113" i="21"/>
  <c r="O113" i="21"/>
  <c r="P113" i="21"/>
  <c r="Q113" i="21"/>
  <c r="R113" i="21"/>
  <c r="S113" i="21"/>
  <c r="T113" i="21"/>
  <c r="U113" i="21"/>
  <c r="B114" i="21"/>
  <c r="L114" i="21"/>
  <c r="C114" i="21"/>
  <c r="D114" i="21"/>
  <c r="E114" i="21"/>
  <c r="F114" i="21"/>
  <c r="G114" i="21"/>
  <c r="H114" i="21"/>
  <c r="I114" i="21"/>
  <c r="J114" i="21"/>
  <c r="K114" i="21"/>
  <c r="M114" i="21"/>
  <c r="N114" i="21"/>
  <c r="O114" i="21"/>
  <c r="P114" i="21"/>
  <c r="Q114" i="21"/>
  <c r="R114" i="21"/>
  <c r="S114" i="21"/>
  <c r="T114" i="21"/>
  <c r="U114" i="21"/>
  <c r="B115" i="21"/>
  <c r="L115" i="21"/>
  <c r="C115" i="21"/>
  <c r="D115" i="21"/>
  <c r="E115" i="21"/>
  <c r="F115" i="21"/>
  <c r="G115" i="21"/>
  <c r="H115" i="21"/>
  <c r="I115" i="21"/>
  <c r="J115" i="21"/>
  <c r="K115" i="21"/>
  <c r="M115" i="21"/>
  <c r="N115" i="21"/>
  <c r="O115" i="21"/>
  <c r="P115" i="21"/>
  <c r="Q115" i="21"/>
  <c r="R115" i="21"/>
  <c r="S115" i="21"/>
  <c r="T115" i="21"/>
  <c r="U115" i="21"/>
  <c r="B116" i="21"/>
  <c r="L116" i="21"/>
  <c r="C116" i="21"/>
  <c r="D116" i="21"/>
  <c r="E116" i="21"/>
  <c r="F116" i="21"/>
  <c r="G116" i="21"/>
  <c r="H116" i="21"/>
  <c r="I116" i="21"/>
  <c r="J116" i="21"/>
  <c r="K116" i="21"/>
  <c r="M116" i="21"/>
  <c r="N116" i="21"/>
  <c r="O116" i="21"/>
  <c r="P116" i="21"/>
  <c r="Q116" i="21"/>
  <c r="R116" i="21"/>
  <c r="S116" i="21"/>
  <c r="T116" i="21"/>
  <c r="U116" i="21"/>
  <c r="B117" i="21"/>
  <c r="L117" i="21"/>
  <c r="C117" i="21"/>
  <c r="D117" i="21"/>
  <c r="E117" i="21"/>
  <c r="F117" i="21"/>
  <c r="G117" i="21"/>
  <c r="H117" i="21"/>
  <c r="I117" i="21"/>
  <c r="J117" i="21"/>
  <c r="K117" i="21"/>
  <c r="M117" i="21"/>
  <c r="N117" i="21"/>
  <c r="O117" i="21"/>
  <c r="P117" i="21"/>
  <c r="Q117" i="21"/>
  <c r="R117" i="21"/>
  <c r="S117" i="21"/>
  <c r="T117" i="21"/>
  <c r="U117" i="21"/>
  <c r="B118" i="21"/>
  <c r="L118" i="21"/>
  <c r="C118" i="21"/>
  <c r="D118" i="21"/>
  <c r="E118" i="21"/>
  <c r="F118" i="21"/>
  <c r="G118" i="21"/>
  <c r="H118" i="21"/>
  <c r="I118" i="21"/>
  <c r="J118" i="21"/>
  <c r="K118" i="21"/>
  <c r="M118" i="21"/>
  <c r="N118" i="21"/>
  <c r="O118" i="21"/>
  <c r="P118" i="21"/>
  <c r="Q118" i="21"/>
  <c r="R118" i="21"/>
  <c r="S118" i="21"/>
  <c r="T118" i="21"/>
  <c r="U118" i="21"/>
  <c r="B119" i="21"/>
  <c r="L119" i="21"/>
  <c r="C119" i="21"/>
  <c r="D119" i="21"/>
  <c r="E119" i="21"/>
  <c r="F119" i="21"/>
  <c r="G119" i="21"/>
  <c r="H119" i="21"/>
  <c r="I119" i="21"/>
  <c r="J119" i="21"/>
  <c r="K119" i="21"/>
  <c r="M119" i="21"/>
  <c r="N119" i="21"/>
  <c r="O119" i="21"/>
  <c r="P119" i="21"/>
  <c r="Q119" i="21"/>
  <c r="R119" i="21"/>
  <c r="S119" i="21"/>
  <c r="T119" i="21"/>
  <c r="U119" i="21"/>
  <c r="B120" i="21"/>
  <c r="L120" i="21"/>
  <c r="C120" i="21"/>
  <c r="D120" i="21"/>
  <c r="E120" i="21"/>
  <c r="F120" i="21"/>
  <c r="G120" i="21"/>
  <c r="H120" i="21"/>
  <c r="I120" i="21"/>
  <c r="J120" i="21"/>
  <c r="K120" i="21"/>
  <c r="M120" i="21"/>
  <c r="N120" i="21"/>
  <c r="O120" i="21"/>
  <c r="P120" i="21"/>
  <c r="Q120" i="21"/>
  <c r="R120" i="21"/>
  <c r="S120" i="21"/>
  <c r="T120" i="21"/>
  <c r="U120" i="21"/>
  <c r="B121" i="21"/>
  <c r="L121" i="21"/>
  <c r="C121" i="21"/>
  <c r="D121" i="21"/>
  <c r="E121" i="21"/>
  <c r="F121" i="21"/>
  <c r="G121" i="21"/>
  <c r="H121" i="21"/>
  <c r="I121" i="21"/>
  <c r="J121" i="21"/>
  <c r="K121" i="21"/>
  <c r="M121" i="21"/>
  <c r="N121" i="21"/>
  <c r="O121" i="21"/>
  <c r="P121" i="21"/>
  <c r="Q121" i="21"/>
  <c r="R121" i="21"/>
  <c r="S121" i="21"/>
  <c r="T121" i="21"/>
  <c r="U121" i="21"/>
  <c r="B122" i="21"/>
  <c r="L122" i="21"/>
  <c r="C122" i="21"/>
  <c r="D122" i="21"/>
  <c r="E122" i="21"/>
  <c r="F122" i="21"/>
  <c r="G122" i="21"/>
  <c r="H122" i="21"/>
  <c r="I122" i="21"/>
  <c r="J122" i="21"/>
  <c r="K122" i="21"/>
  <c r="M122" i="21"/>
  <c r="N122" i="21"/>
  <c r="O122" i="21"/>
  <c r="P122" i="21"/>
  <c r="Q122" i="21"/>
  <c r="R122" i="21"/>
  <c r="S122" i="21"/>
  <c r="T122" i="21"/>
  <c r="U122" i="21"/>
  <c r="B123" i="21"/>
  <c r="L123" i="21"/>
  <c r="C123" i="21"/>
  <c r="D123" i="21"/>
  <c r="E123" i="21"/>
  <c r="F123" i="21"/>
  <c r="G123" i="21"/>
  <c r="H123" i="21"/>
  <c r="I123" i="21"/>
  <c r="J123" i="21"/>
  <c r="K123" i="21"/>
  <c r="M123" i="21"/>
  <c r="N123" i="21"/>
  <c r="O123" i="21"/>
  <c r="P123" i="21"/>
  <c r="Q123" i="21"/>
  <c r="R123" i="21"/>
  <c r="S123" i="21"/>
  <c r="T123" i="21"/>
  <c r="U123" i="21"/>
  <c r="B124" i="21"/>
  <c r="L124" i="21"/>
  <c r="C124" i="21"/>
  <c r="D124" i="21"/>
  <c r="E124" i="21"/>
  <c r="F124" i="21"/>
  <c r="G124" i="21"/>
  <c r="H124" i="21"/>
  <c r="I124" i="21"/>
  <c r="J124" i="21"/>
  <c r="K124" i="21"/>
  <c r="M124" i="21"/>
  <c r="N124" i="21"/>
  <c r="O124" i="21"/>
  <c r="P124" i="21"/>
  <c r="Q124" i="21"/>
  <c r="R124" i="21"/>
  <c r="S124" i="21"/>
  <c r="T124" i="21"/>
  <c r="U124" i="21"/>
  <c r="B125" i="21"/>
  <c r="L125" i="21"/>
  <c r="C125" i="21"/>
  <c r="D125" i="21"/>
  <c r="E125" i="21"/>
  <c r="F125" i="21"/>
  <c r="G125" i="21"/>
  <c r="H125" i="21"/>
  <c r="I125" i="21"/>
  <c r="J125" i="21"/>
  <c r="K125" i="21"/>
  <c r="M125" i="21"/>
  <c r="N125" i="21"/>
  <c r="O125" i="21"/>
  <c r="P125" i="21"/>
  <c r="Q125" i="21"/>
  <c r="R125" i="21"/>
  <c r="S125" i="21"/>
  <c r="T125" i="21"/>
  <c r="U125" i="21"/>
  <c r="B126" i="21"/>
  <c r="L126" i="21"/>
  <c r="C126" i="21"/>
  <c r="D126" i="21"/>
  <c r="E126" i="21"/>
  <c r="F126" i="21"/>
  <c r="G126" i="21"/>
  <c r="H126" i="21"/>
  <c r="I126" i="21"/>
  <c r="J126" i="21"/>
  <c r="K126" i="21"/>
  <c r="M126" i="21"/>
  <c r="N126" i="21"/>
  <c r="O126" i="21"/>
  <c r="P126" i="21"/>
  <c r="Q126" i="21"/>
  <c r="R126" i="21"/>
  <c r="S126" i="21"/>
  <c r="T126" i="21"/>
  <c r="U126" i="21"/>
  <c r="B127" i="21"/>
  <c r="L127" i="21"/>
  <c r="C127" i="21"/>
  <c r="D127" i="21"/>
  <c r="E127" i="21"/>
  <c r="F127" i="21"/>
  <c r="G127" i="21"/>
  <c r="H127" i="21"/>
  <c r="I127" i="21"/>
  <c r="J127" i="21"/>
  <c r="K127" i="21"/>
  <c r="M127" i="21"/>
  <c r="N127" i="21"/>
  <c r="O127" i="21"/>
  <c r="P127" i="21"/>
  <c r="Q127" i="21"/>
  <c r="R127" i="21"/>
  <c r="S127" i="21"/>
  <c r="T127" i="21"/>
  <c r="U127" i="21"/>
  <c r="B128" i="21"/>
  <c r="L128" i="21"/>
  <c r="C128" i="21"/>
  <c r="D128" i="21"/>
  <c r="E128" i="21"/>
  <c r="F128" i="21"/>
  <c r="G128" i="21"/>
  <c r="H128" i="21"/>
  <c r="I128" i="21"/>
  <c r="J128" i="21"/>
  <c r="K128" i="21"/>
  <c r="M128" i="21"/>
  <c r="N128" i="21"/>
  <c r="O128" i="21"/>
  <c r="P128" i="21"/>
  <c r="Q128" i="21"/>
  <c r="R128" i="21"/>
  <c r="S128" i="21"/>
  <c r="T128" i="21"/>
  <c r="U128" i="21"/>
  <c r="B129" i="21"/>
  <c r="L129" i="21"/>
  <c r="C129" i="21"/>
  <c r="D129" i="21"/>
  <c r="E129" i="21"/>
  <c r="F129" i="21"/>
  <c r="G129" i="21"/>
  <c r="H129" i="21"/>
  <c r="I129" i="21"/>
  <c r="J129" i="21"/>
  <c r="K129" i="21"/>
  <c r="M129" i="21"/>
  <c r="N129" i="21"/>
  <c r="O129" i="21"/>
  <c r="P129" i="21"/>
  <c r="Q129" i="21"/>
  <c r="R129" i="21"/>
  <c r="S129" i="21"/>
  <c r="T129" i="21"/>
  <c r="U129" i="21"/>
  <c r="B130" i="21"/>
  <c r="L130" i="21"/>
  <c r="C130" i="21"/>
  <c r="D130" i="21"/>
  <c r="E130" i="21"/>
  <c r="F130" i="21"/>
  <c r="G130" i="21"/>
  <c r="H130" i="21"/>
  <c r="I130" i="21"/>
  <c r="J130" i="21"/>
  <c r="K130" i="21"/>
  <c r="M130" i="21"/>
  <c r="N130" i="21"/>
  <c r="O130" i="21"/>
  <c r="P130" i="21"/>
  <c r="Q130" i="21"/>
  <c r="R130" i="21"/>
  <c r="S130" i="21"/>
  <c r="T130" i="21"/>
  <c r="U130" i="21"/>
  <c r="B131" i="21"/>
  <c r="L131" i="21"/>
  <c r="C131" i="21"/>
  <c r="D131" i="21"/>
  <c r="E131" i="21"/>
  <c r="F131" i="21"/>
  <c r="G131" i="21"/>
  <c r="H131" i="21"/>
  <c r="I131" i="21"/>
  <c r="J131" i="21"/>
  <c r="K131" i="21"/>
  <c r="M131" i="21"/>
  <c r="N131" i="21"/>
  <c r="O131" i="21"/>
  <c r="P131" i="21"/>
  <c r="Q131" i="21"/>
  <c r="R131" i="21"/>
  <c r="S131" i="21"/>
  <c r="T131" i="21"/>
  <c r="U131" i="21"/>
  <c r="B132" i="21"/>
  <c r="L132" i="21"/>
  <c r="C132" i="21"/>
  <c r="D132" i="21"/>
  <c r="E132" i="21"/>
  <c r="F132" i="21"/>
  <c r="G132" i="21"/>
  <c r="H132" i="21"/>
  <c r="I132" i="21"/>
  <c r="J132" i="21"/>
  <c r="K132" i="21"/>
  <c r="M132" i="21"/>
  <c r="N132" i="21"/>
  <c r="O132" i="21"/>
  <c r="P132" i="21"/>
  <c r="Q132" i="21"/>
  <c r="R132" i="21"/>
  <c r="S132" i="21"/>
  <c r="T132" i="21"/>
  <c r="U132" i="21"/>
  <c r="B133" i="21"/>
  <c r="L133" i="21"/>
  <c r="C133" i="21"/>
  <c r="D133" i="21"/>
  <c r="E133" i="21"/>
  <c r="F133" i="21"/>
  <c r="G133" i="21"/>
  <c r="H133" i="21"/>
  <c r="I133" i="21"/>
  <c r="J133" i="21"/>
  <c r="K133" i="21"/>
  <c r="M133" i="21"/>
  <c r="N133" i="21"/>
  <c r="O133" i="21"/>
  <c r="P133" i="21"/>
  <c r="Q133" i="21"/>
  <c r="R133" i="21"/>
  <c r="S133" i="21"/>
  <c r="T133" i="21"/>
  <c r="U133" i="21"/>
  <c r="B134" i="21"/>
  <c r="L134" i="21"/>
  <c r="C134" i="21"/>
  <c r="D134" i="21"/>
  <c r="E134" i="21"/>
  <c r="F134" i="21"/>
  <c r="G134" i="21"/>
  <c r="H134" i="21"/>
  <c r="I134" i="21"/>
  <c r="J134" i="21"/>
  <c r="K134" i="21"/>
  <c r="M134" i="21"/>
  <c r="N134" i="21"/>
  <c r="O134" i="21"/>
  <c r="P134" i="21"/>
  <c r="Q134" i="21"/>
  <c r="R134" i="21"/>
  <c r="S134" i="21"/>
  <c r="T134" i="21"/>
  <c r="U134" i="21"/>
  <c r="B135" i="21"/>
  <c r="L135" i="21"/>
  <c r="C135" i="21"/>
  <c r="D135" i="21"/>
  <c r="E135" i="21"/>
  <c r="F135" i="21"/>
  <c r="G135" i="21"/>
  <c r="H135" i="21"/>
  <c r="I135" i="21"/>
  <c r="J135" i="21"/>
  <c r="K135" i="21"/>
  <c r="M135" i="21"/>
  <c r="N135" i="21"/>
  <c r="O135" i="21"/>
  <c r="P135" i="21"/>
  <c r="Q135" i="21"/>
  <c r="R135" i="21"/>
  <c r="S135" i="21"/>
  <c r="T135" i="21"/>
  <c r="U135" i="21"/>
  <c r="B136" i="21"/>
  <c r="L136" i="21"/>
  <c r="C136" i="21"/>
  <c r="D136" i="21"/>
  <c r="E136" i="21"/>
  <c r="F136" i="21"/>
  <c r="G136" i="21"/>
  <c r="H136" i="21"/>
  <c r="I136" i="21"/>
  <c r="J136" i="21"/>
  <c r="K136" i="21"/>
  <c r="M136" i="21"/>
  <c r="N136" i="21"/>
  <c r="O136" i="21"/>
  <c r="P136" i="21"/>
  <c r="Q136" i="21"/>
  <c r="R136" i="21"/>
  <c r="S136" i="21"/>
  <c r="T136" i="21"/>
  <c r="U136" i="21"/>
  <c r="B137" i="21"/>
  <c r="L137" i="21"/>
  <c r="C137" i="21"/>
  <c r="D137" i="21"/>
  <c r="E137" i="21"/>
  <c r="F137" i="21"/>
  <c r="G137" i="21"/>
  <c r="H137" i="21"/>
  <c r="I137" i="21"/>
  <c r="J137" i="21"/>
  <c r="K137" i="21"/>
  <c r="M137" i="21"/>
  <c r="N137" i="21"/>
  <c r="O137" i="21"/>
  <c r="P137" i="21"/>
  <c r="Q137" i="21"/>
  <c r="R137" i="21"/>
  <c r="S137" i="21"/>
  <c r="T137" i="21"/>
  <c r="U137" i="21"/>
  <c r="B138" i="21"/>
  <c r="L138" i="21"/>
  <c r="C138" i="21"/>
  <c r="D138" i="21"/>
  <c r="E138" i="21"/>
  <c r="F138" i="21"/>
  <c r="G138" i="21"/>
  <c r="H138" i="21"/>
  <c r="I138" i="21"/>
  <c r="J138" i="21"/>
  <c r="K138" i="21"/>
  <c r="M138" i="21"/>
  <c r="N138" i="21"/>
  <c r="O138" i="21"/>
  <c r="P138" i="21"/>
  <c r="Q138" i="21"/>
  <c r="R138" i="21"/>
  <c r="S138" i="21"/>
  <c r="T138" i="21"/>
  <c r="U138" i="21"/>
  <c r="B139" i="21"/>
  <c r="L139" i="21"/>
  <c r="C139" i="21"/>
  <c r="D139" i="21"/>
  <c r="E139" i="21"/>
  <c r="F139" i="21"/>
  <c r="G139" i="21"/>
  <c r="H139" i="21"/>
  <c r="I139" i="21"/>
  <c r="J139" i="21"/>
  <c r="K139" i="21"/>
  <c r="M139" i="21"/>
  <c r="N139" i="21"/>
  <c r="O139" i="21"/>
  <c r="P139" i="21"/>
  <c r="Q139" i="21"/>
  <c r="R139" i="21"/>
  <c r="S139" i="21"/>
  <c r="T139" i="21"/>
  <c r="U139" i="21"/>
  <c r="B140" i="21"/>
  <c r="L140" i="21"/>
  <c r="C140" i="21"/>
  <c r="D140" i="21"/>
  <c r="E140" i="21"/>
  <c r="F140" i="21"/>
  <c r="G140" i="21"/>
  <c r="H140" i="21"/>
  <c r="I140" i="21"/>
  <c r="J140" i="21"/>
  <c r="K140" i="21"/>
  <c r="M140" i="21"/>
  <c r="N140" i="21"/>
  <c r="O140" i="21"/>
  <c r="P140" i="21"/>
  <c r="Q140" i="21"/>
  <c r="R140" i="21"/>
  <c r="S140" i="21"/>
  <c r="T140" i="21"/>
  <c r="U140" i="21"/>
  <c r="B141" i="21"/>
  <c r="L141" i="21"/>
  <c r="C141" i="21"/>
  <c r="D141" i="21"/>
  <c r="E141" i="21"/>
  <c r="F141" i="21"/>
  <c r="G141" i="21"/>
  <c r="H141" i="21"/>
  <c r="I141" i="21"/>
  <c r="J141" i="21"/>
  <c r="K141" i="21"/>
  <c r="M141" i="21"/>
  <c r="N141" i="21"/>
  <c r="O141" i="21"/>
  <c r="P141" i="21"/>
  <c r="Q141" i="21"/>
  <c r="R141" i="21"/>
  <c r="S141" i="21"/>
  <c r="T141" i="21"/>
  <c r="U141" i="21"/>
  <c r="B142" i="21"/>
  <c r="L142" i="21"/>
  <c r="C142" i="21"/>
  <c r="D142" i="21"/>
  <c r="E142" i="21"/>
  <c r="F142" i="21"/>
  <c r="G142" i="21"/>
  <c r="H142" i="21"/>
  <c r="I142" i="21"/>
  <c r="J142" i="21"/>
  <c r="K142" i="21"/>
  <c r="M142" i="21"/>
  <c r="N142" i="21"/>
  <c r="O142" i="21"/>
  <c r="P142" i="21"/>
  <c r="Q142" i="21"/>
  <c r="R142" i="21"/>
  <c r="S142" i="21"/>
  <c r="T142" i="21"/>
  <c r="U142" i="21"/>
  <c r="B143" i="21"/>
  <c r="L143" i="21"/>
  <c r="C143" i="21"/>
  <c r="D143" i="21"/>
  <c r="E143" i="21"/>
  <c r="F143" i="21"/>
  <c r="G143" i="21"/>
  <c r="H143" i="21"/>
  <c r="I143" i="21"/>
  <c r="J143" i="21"/>
  <c r="K143" i="21"/>
  <c r="M143" i="21"/>
  <c r="N143" i="21"/>
  <c r="O143" i="21"/>
  <c r="P143" i="21"/>
  <c r="Q143" i="21"/>
  <c r="R143" i="21"/>
  <c r="S143" i="21"/>
  <c r="T143" i="21"/>
  <c r="U143" i="21"/>
  <c r="B144" i="21"/>
  <c r="L144" i="21"/>
  <c r="C144" i="21"/>
  <c r="D144" i="21"/>
  <c r="E144" i="21"/>
  <c r="F144" i="21"/>
  <c r="G144" i="21"/>
  <c r="H144" i="21"/>
  <c r="I144" i="21"/>
  <c r="J144" i="21"/>
  <c r="K144" i="21"/>
  <c r="M144" i="21"/>
  <c r="N144" i="21"/>
  <c r="O144" i="21"/>
  <c r="P144" i="21"/>
  <c r="Q144" i="21"/>
  <c r="R144" i="21"/>
  <c r="S144" i="21"/>
  <c r="T144" i="21"/>
  <c r="U144" i="21"/>
  <c r="B145" i="21"/>
  <c r="L145" i="21"/>
  <c r="C145" i="21"/>
  <c r="D145" i="21"/>
  <c r="E145" i="21"/>
  <c r="F145" i="21"/>
  <c r="G145" i="21"/>
  <c r="H145" i="21"/>
  <c r="I145" i="21"/>
  <c r="J145" i="21"/>
  <c r="K145" i="21"/>
  <c r="M145" i="21"/>
  <c r="N145" i="21"/>
  <c r="O145" i="21"/>
  <c r="P145" i="21"/>
  <c r="Q145" i="21"/>
  <c r="R145" i="21"/>
  <c r="S145" i="21"/>
  <c r="T145" i="21"/>
  <c r="U145" i="21"/>
  <c r="B146" i="21"/>
  <c r="L146" i="21"/>
  <c r="C146" i="21"/>
  <c r="D146" i="21"/>
  <c r="E146" i="21"/>
  <c r="F146" i="21"/>
  <c r="G146" i="21"/>
  <c r="H146" i="21"/>
  <c r="I146" i="21"/>
  <c r="J146" i="21"/>
  <c r="K146" i="21"/>
  <c r="M146" i="21"/>
  <c r="N146" i="21"/>
  <c r="O146" i="21"/>
  <c r="P146" i="21"/>
  <c r="Q146" i="21"/>
  <c r="R146" i="21"/>
  <c r="S146" i="21"/>
  <c r="T146" i="21"/>
  <c r="U146" i="21"/>
  <c r="B147" i="21"/>
  <c r="L147" i="21"/>
  <c r="C147" i="21"/>
  <c r="D147" i="21"/>
  <c r="E147" i="21"/>
  <c r="F147" i="21"/>
  <c r="G147" i="21"/>
  <c r="H147" i="21"/>
  <c r="I147" i="21"/>
  <c r="J147" i="21"/>
  <c r="K147" i="21"/>
  <c r="M147" i="21"/>
  <c r="N147" i="21"/>
  <c r="O147" i="21"/>
  <c r="P147" i="21"/>
  <c r="Q147" i="21"/>
  <c r="R147" i="21"/>
  <c r="S147" i="21"/>
  <c r="T147" i="21"/>
  <c r="U147" i="21"/>
  <c r="B148" i="21"/>
  <c r="L148" i="21"/>
  <c r="C148" i="21"/>
  <c r="D148" i="21"/>
  <c r="E148" i="21"/>
  <c r="F148" i="21"/>
  <c r="G148" i="21"/>
  <c r="H148" i="21"/>
  <c r="I148" i="21"/>
  <c r="J148" i="21"/>
  <c r="K148" i="21"/>
  <c r="M148" i="21"/>
  <c r="N148" i="21"/>
  <c r="O148" i="21"/>
  <c r="P148" i="21"/>
  <c r="Q148" i="21"/>
  <c r="R148" i="21"/>
  <c r="S148" i="21"/>
  <c r="T148" i="21"/>
  <c r="U148" i="21"/>
  <c r="B149" i="21"/>
  <c r="L149" i="21"/>
  <c r="C149" i="21"/>
  <c r="D149" i="21"/>
  <c r="E149" i="21"/>
  <c r="F149" i="21"/>
  <c r="G149" i="21"/>
  <c r="H149" i="21"/>
  <c r="I149" i="21"/>
  <c r="J149" i="21"/>
  <c r="K149" i="21"/>
  <c r="M149" i="21"/>
  <c r="N149" i="21"/>
  <c r="O149" i="21"/>
  <c r="P149" i="21"/>
  <c r="Q149" i="21"/>
  <c r="R149" i="21"/>
  <c r="S149" i="21"/>
  <c r="T149" i="21"/>
  <c r="U149" i="21"/>
  <c r="B150" i="21"/>
  <c r="L150" i="21"/>
  <c r="C150" i="21"/>
  <c r="D150" i="21"/>
  <c r="E150" i="21"/>
  <c r="F150" i="21"/>
  <c r="G150" i="21"/>
  <c r="H150" i="21"/>
  <c r="I150" i="21"/>
  <c r="J150" i="21"/>
  <c r="K150" i="21"/>
  <c r="M150" i="21"/>
  <c r="N150" i="21"/>
  <c r="O150" i="21"/>
  <c r="P150" i="21"/>
  <c r="Q150" i="21"/>
  <c r="R150" i="21"/>
  <c r="S150" i="21"/>
  <c r="T150" i="21"/>
  <c r="U150" i="21"/>
  <c r="B151" i="21"/>
  <c r="L151" i="21"/>
  <c r="C151" i="21"/>
  <c r="D151" i="21"/>
  <c r="E151" i="21"/>
  <c r="F151" i="21"/>
  <c r="G151" i="21"/>
  <c r="H151" i="21"/>
  <c r="I151" i="21"/>
  <c r="J151" i="21"/>
  <c r="K151" i="21"/>
  <c r="M151" i="21"/>
  <c r="N151" i="21"/>
  <c r="O151" i="21"/>
  <c r="P151" i="21"/>
  <c r="Q151" i="21"/>
  <c r="R151" i="21"/>
  <c r="S151" i="21"/>
  <c r="T151" i="21"/>
  <c r="U151" i="21"/>
  <c r="B152" i="21"/>
  <c r="L152" i="21"/>
  <c r="C152" i="21"/>
  <c r="D152" i="21"/>
  <c r="E152" i="21"/>
  <c r="F152" i="21"/>
  <c r="G152" i="21"/>
  <c r="H152" i="21"/>
  <c r="I152" i="21"/>
  <c r="J152" i="21"/>
  <c r="K152" i="21"/>
  <c r="M152" i="21"/>
  <c r="N152" i="21"/>
  <c r="O152" i="21"/>
  <c r="P152" i="21"/>
  <c r="Q152" i="21"/>
  <c r="R152" i="21"/>
  <c r="S152" i="21"/>
  <c r="T152" i="21"/>
  <c r="U152" i="21"/>
  <c r="B153" i="21"/>
  <c r="L153" i="21"/>
  <c r="C153" i="21"/>
  <c r="D153" i="21"/>
  <c r="E153" i="21"/>
  <c r="F153" i="21"/>
  <c r="G153" i="21"/>
  <c r="H153" i="21"/>
  <c r="I153" i="21"/>
  <c r="J153" i="21"/>
  <c r="K153" i="21"/>
  <c r="M153" i="21"/>
  <c r="N153" i="21"/>
  <c r="O153" i="21"/>
  <c r="P153" i="21"/>
  <c r="Q153" i="21"/>
  <c r="R153" i="21"/>
  <c r="S153" i="21"/>
  <c r="T153" i="21"/>
  <c r="U153" i="21"/>
  <c r="B154" i="21"/>
  <c r="L154" i="21"/>
  <c r="C154" i="21"/>
  <c r="D154" i="21"/>
  <c r="E154" i="21"/>
  <c r="F154" i="21"/>
  <c r="G154" i="21"/>
  <c r="H154" i="21"/>
  <c r="I154" i="21"/>
  <c r="J154" i="21"/>
  <c r="K154" i="21"/>
  <c r="M154" i="21"/>
  <c r="N154" i="21"/>
  <c r="O154" i="21"/>
  <c r="P154" i="21"/>
  <c r="Q154" i="21"/>
  <c r="R154" i="21"/>
  <c r="S154" i="21"/>
  <c r="T154" i="21"/>
  <c r="U154" i="21"/>
  <c r="B155" i="21"/>
  <c r="L155" i="21"/>
  <c r="C155" i="21"/>
  <c r="D155" i="21"/>
  <c r="E155" i="21"/>
  <c r="F155" i="21"/>
  <c r="G155" i="21"/>
  <c r="H155" i="21"/>
  <c r="I155" i="21"/>
  <c r="J155" i="21"/>
  <c r="K155" i="21"/>
  <c r="M155" i="21"/>
  <c r="N155" i="21"/>
  <c r="O155" i="21"/>
  <c r="P155" i="21"/>
  <c r="Q155" i="21"/>
  <c r="R155" i="21"/>
  <c r="S155" i="21"/>
  <c r="T155" i="21"/>
  <c r="U155" i="21"/>
  <c r="B156" i="21"/>
  <c r="L156" i="21"/>
  <c r="C156" i="21"/>
  <c r="D156" i="21"/>
  <c r="E156" i="21"/>
  <c r="F156" i="21"/>
  <c r="G156" i="21"/>
  <c r="H156" i="21"/>
  <c r="I156" i="21"/>
  <c r="J156" i="21"/>
  <c r="K156" i="21"/>
  <c r="M156" i="21"/>
  <c r="N156" i="21"/>
  <c r="O156" i="21"/>
  <c r="P156" i="21"/>
  <c r="Q156" i="21"/>
  <c r="R156" i="21"/>
  <c r="S156" i="21"/>
  <c r="T156" i="21"/>
  <c r="U156" i="21"/>
  <c r="B157" i="21"/>
  <c r="L157" i="21"/>
  <c r="C157" i="21"/>
  <c r="D157" i="21"/>
  <c r="E157" i="21"/>
  <c r="F157" i="21"/>
  <c r="G157" i="21"/>
  <c r="H157" i="21"/>
  <c r="I157" i="21"/>
  <c r="J157" i="21"/>
  <c r="K157" i="21"/>
  <c r="M157" i="21"/>
  <c r="N157" i="21"/>
  <c r="O157" i="21"/>
  <c r="P157" i="21"/>
  <c r="Q157" i="21"/>
  <c r="R157" i="21"/>
  <c r="S157" i="21"/>
  <c r="T157" i="21"/>
  <c r="U157" i="21"/>
  <c r="B158" i="21"/>
  <c r="L158" i="21"/>
  <c r="C158" i="21"/>
  <c r="D158" i="21"/>
  <c r="E158" i="21"/>
  <c r="F158" i="21"/>
  <c r="G158" i="21"/>
  <c r="H158" i="21"/>
  <c r="I158" i="21"/>
  <c r="J158" i="21"/>
  <c r="K158" i="21"/>
  <c r="M158" i="21"/>
  <c r="N158" i="21"/>
  <c r="O158" i="21"/>
  <c r="P158" i="21"/>
  <c r="Q158" i="21"/>
  <c r="R158" i="21"/>
  <c r="S158" i="21"/>
  <c r="T158" i="21"/>
  <c r="U158" i="21"/>
  <c r="B159" i="21"/>
  <c r="L159" i="21"/>
  <c r="C159" i="21"/>
  <c r="D159" i="21"/>
  <c r="E159" i="21"/>
  <c r="F159" i="21"/>
  <c r="G159" i="21"/>
  <c r="H159" i="21"/>
  <c r="I159" i="21"/>
  <c r="J159" i="21"/>
  <c r="K159" i="21"/>
  <c r="M159" i="21"/>
  <c r="N159" i="21"/>
  <c r="O159" i="21"/>
  <c r="P159" i="21"/>
  <c r="Q159" i="21"/>
  <c r="R159" i="21"/>
  <c r="S159" i="21"/>
  <c r="T159" i="21"/>
  <c r="U159" i="21"/>
  <c r="B160" i="21"/>
  <c r="L160" i="21"/>
  <c r="C160" i="21"/>
  <c r="D160" i="21"/>
  <c r="E160" i="21"/>
  <c r="F160" i="21"/>
  <c r="G160" i="21"/>
  <c r="H160" i="21"/>
  <c r="I160" i="21"/>
  <c r="J160" i="21"/>
  <c r="K160" i="21"/>
  <c r="M160" i="21"/>
  <c r="N160" i="21"/>
  <c r="O160" i="21"/>
  <c r="P160" i="21"/>
  <c r="Q160" i="21"/>
  <c r="R160" i="21"/>
  <c r="S160" i="21"/>
  <c r="T160" i="21"/>
  <c r="U160" i="21"/>
  <c r="B161" i="21"/>
  <c r="L161" i="21"/>
  <c r="C161" i="21"/>
  <c r="D161" i="21"/>
  <c r="E161" i="21"/>
  <c r="F161" i="21"/>
  <c r="G161" i="21"/>
  <c r="H161" i="21"/>
  <c r="I161" i="21"/>
  <c r="J161" i="21"/>
  <c r="K161" i="21"/>
  <c r="M161" i="21"/>
  <c r="N161" i="21"/>
  <c r="O161" i="21"/>
  <c r="P161" i="21"/>
  <c r="Q161" i="21"/>
  <c r="R161" i="21"/>
  <c r="S161" i="21"/>
  <c r="T161" i="21"/>
  <c r="U161" i="21"/>
  <c r="B162" i="21"/>
  <c r="L162" i="21"/>
  <c r="C162" i="21"/>
  <c r="D162" i="21"/>
  <c r="E162" i="21"/>
  <c r="F162" i="21"/>
  <c r="G162" i="21"/>
  <c r="H162" i="21"/>
  <c r="I162" i="21"/>
  <c r="J162" i="21"/>
  <c r="K162" i="21"/>
  <c r="M162" i="21"/>
  <c r="N162" i="21"/>
  <c r="O162" i="21"/>
  <c r="P162" i="21"/>
  <c r="Q162" i="21"/>
  <c r="R162" i="21"/>
  <c r="S162" i="21"/>
  <c r="T162" i="21"/>
  <c r="U162" i="21"/>
  <c r="B163" i="21"/>
  <c r="L163" i="21"/>
  <c r="C163" i="21"/>
  <c r="D163" i="21"/>
  <c r="E163" i="21"/>
  <c r="F163" i="21"/>
  <c r="G163" i="21"/>
  <c r="H163" i="21"/>
  <c r="I163" i="21"/>
  <c r="J163" i="21"/>
  <c r="K163" i="21"/>
  <c r="M163" i="21"/>
  <c r="N163" i="21"/>
  <c r="O163" i="21"/>
  <c r="P163" i="21"/>
  <c r="Q163" i="21"/>
  <c r="R163" i="21"/>
  <c r="S163" i="21"/>
  <c r="T163" i="21"/>
  <c r="U163" i="21"/>
  <c r="B164" i="21"/>
  <c r="L164" i="21"/>
  <c r="C164" i="21"/>
  <c r="D164" i="21"/>
  <c r="E164" i="21"/>
  <c r="F164" i="21"/>
  <c r="G164" i="21"/>
  <c r="H164" i="21"/>
  <c r="I164" i="21"/>
  <c r="J164" i="21"/>
  <c r="K164" i="21"/>
  <c r="M164" i="21"/>
  <c r="N164" i="21"/>
  <c r="O164" i="21"/>
  <c r="P164" i="21"/>
  <c r="Q164" i="21"/>
  <c r="R164" i="21"/>
  <c r="S164" i="21"/>
  <c r="T164" i="21"/>
  <c r="U164" i="21"/>
  <c r="B165" i="21"/>
  <c r="L165" i="21"/>
  <c r="C165" i="21"/>
  <c r="D165" i="21"/>
  <c r="E165" i="21"/>
  <c r="F165" i="21"/>
  <c r="G165" i="21"/>
  <c r="H165" i="21"/>
  <c r="I165" i="21"/>
  <c r="J165" i="21"/>
  <c r="K165" i="21"/>
  <c r="M165" i="21"/>
  <c r="N165" i="21"/>
  <c r="O165" i="21"/>
  <c r="P165" i="21"/>
  <c r="Q165" i="21"/>
  <c r="R165" i="21"/>
  <c r="S165" i="21"/>
  <c r="T165" i="21"/>
  <c r="U165" i="21"/>
  <c r="B166" i="21"/>
  <c r="L166" i="21"/>
  <c r="C166" i="21"/>
  <c r="D166" i="21"/>
  <c r="E166" i="21"/>
  <c r="F166" i="21"/>
  <c r="G166" i="21"/>
  <c r="H166" i="21"/>
  <c r="I166" i="21"/>
  <c r="J166" i="21"/>
  <c r="K166" i="21"/>
  <c r="M166" i="21"/>
  <c r="N166" i="21"/>
  <c r="O166" i="21"/>
  <c r="P166" i="21"/>
  <c r="Q166" i="21"/>
  <c r="R166" i="21"/>
  <c r="S166" i="21"/>
  <c r="T166" i="21"/>
  <c r="U166" i="21"/>
  <c r="B167" i="21"/>
  <c r="L167" i="21"/>
  <c r="C167" i="21"/>
  <c r="D167" i="21"/>
  <c r="E167" i="21"/>
  <c r="F167" i="21"/>
  <c r="G167" i="21"/>
  <c r="H167" i="21"/>
  <c r="I167" i="21"/>
  <c r="J167" i="21"/>
  <c r="K167" i="21"/>
  <c r="M167" i="21"/>
  <c r="N167" i="21"/>
  <c r="O167" i="21"/>
  <c r="P167" i="21"/>
  <c r="Q167" i="21"/>
  <c r="R167" i="21"/>
  <c r="S167" i="21"/>
  <c r="T167" i="21"/>
  <c r="U167" i="21"/>
  <c r="B168" i="21"/>
  <c r="L168" i="21"/>
  <c r="C168" i="21"/>
  <c r="D168" i="21"/>
  <c r="E168" i="21"/>
  <c r="F168" i="21"/>
  <c r="G168" i="21"/>
  <c r="H168" i="21"/>
  <c r="I168" i="21"/>
  <c r="J168" i="21"/>
  <c r="K168" i="21"/>
  <c r="M168" i="21"/>
  <c r="N168" i="21"/>
  <c r="O168" i="21"/>
  <c r="P168" i="21"/>
  <c r="Q168" i="21"/>
  <c r="R168" i="21"/>
  <c r="S168" i="21"/>
  <c r="T168" i="21"/>
  <c r="U168" i="21"/>
  <c r="B169" i="21"/>
  <c r="L169" i="21"/>
  <c r="C169" i="21"/>
  <c r="D169" i="21"/>
  <c r="E169" i="21"/>
  <c r="F169" i="21"/>
  <c r="G169" i="21"/>
  <c r="H169" i="21"/>
  <c r="I169" i="21"/>
  <c r="J169" i="21"/>
  <c r="K169" i="21"/>
  <c r="M169" i="21"/>
  <c r="N169" i="21"/>
  <c r="O169" i="21"/>
  <c r="P169" i="21"/>
  <c r="Q169" i="21"/>
  <c r="R169" i="21"/>
  <c r="S169" i="21"/>
  <c r="T169" i="21"/>
  <c r="U169" i="21"/>
  <c r="B170" i="21"/>
  <c r="L170" i="21"/>
  <c r="C170" i="21"/>
  <c r="D170" i="21"/>
  <c r="E170" i="21"/>
  <c r="F170" i="21"/>
  <c r="G170" i="21"/>
  <c r="H170" i="21"/>
  <c r="I170" i="21"/>
  <c r="J170" i="21"/>
  <c r="K170" i="21"/>
  <c r="M170" i="21"/>
  <c r="N170" i="21"/>
  <c r="O170" i="21"/>
  <c r="P170" i="21"/>
  <c r="Q170" i="21"/>
  <c r="R170" i="21"/>
  <c r="S170" i="21"/>
  <c r="T170" i="21"/>
  <c r="U170" i="21"/>
  <c r="B171" i="21"/>
  <c r="L171" i="21"/>
  <c r="C171" i="21"/>
  <c r="D171" i="21"/>
  <c r="E171" i="21"/>
  <c r="F171" i="21"/>
  <c r="G171" i="21"/>
  <c r="H171" i="21"/>
  <c r="I171" i="21"/>
  <c r="J171" i="21"/>
  <c r="K171" i="21"/>
  <c r="M171" i="21"/>
  <c r="N171" i="21"/>
  <c r="O171" i="21"/>
  <c r="P171" i="21"/>
  <c r="Q171" i="21"/>
  <c r="R171" i="21"/>
  <c r="S171" i="21"/>
  <c r="T171" i="21"/>
  <c r="U171" i="21"/>
  <c r="B172" i="21"/>
  <c r="L172" i="21"/>
  <c r="C172" i="21"/>
  <c r="D172" i="21"/>
  <c r="E172" i="21"/>
  <c r="F172" i="21"/>
  <c r="G172" i="21"/>
  <c r="H172" i="21"/>
  <c r="I172" i="21"/>
  <c r="J172" i="21"/>
  <c r="K172" i="21"/>
  <c r="M172" i="21"/>
  <c r="N172" i="21"/>
  <c r="O172" i="21"/>
  <c r="P172" i="21"/>
  <c r="Q172" i="21"/>
  <c r="R172" i="21"/>
  <c r="S172" i="21"/>
  <c r="T172" i="21"/>
  <c r="U172" i="21"/>
  <c r="B173" i="21"/>
  <c r="L173" i="21"/>
  <c r="C173" i="21"/>
  <c r="D173" i="21"/>
  <c r="E173" i="21"/>
  <c r="F173" i="21"/>
  <c r="G173" i="21"/>
  <c r="H173" i="21"/>
  <c r="I173" i="21"/>
  <c r="J173" i="21"/>
  <c r="K173" i="21"/>
  <c r="M173" i="21"/>
  <c r="N173" i="21"/>
  <c r="O173" i="21"/>
  <c r="P173" i="21"/>
  <c r="Q173" i="21"/>
  <c r="R173" i="21"/>
  <c r="S173" i="21"/>
  <c r="T173" i="21"/>
  <c r="U173" i="21"/>
  <c r="B174" i="21"/>
  <c r="L174" i="21"/>
  <c r="C174" i="21"/>
  <c r="D174" i="21"/>
  <c r="E174" i="21"/>
  <c r="F174" i="21"/>
  <c r="G174" i="21"/>
  <c r="H174" i="21"/>
  <c r="I174" i="21"/>
  <c r="J174" i="21"/>
  <c r="K174" i="21"/>
  <c r="M174" i="21"/>
  <c r="N174" i="21"/>
  <c r="O174" i="21"/>
  <c r="P174" i="21"/>
  <c r="Q174" i="21"/>
  <c r="R174" i="21"/>
  <c r="S174" i="21"/>
  <c r="T174" i="21"/>
  <c r="U174" i="21"/>
  <c r="B175" i="21"/>
  <c r="L175" i="21"/>
  <c r="C175" i="21"/>
  <c r="D175" i="21"/>
  <c r="E175" i="21"/>
  <c r="F175" i="21"/>
  <c r="G175" i="21"/>
  <c r="H175" i="21"/>
  <c r="I175" i="21"/>
  <c r="J175" i="21"/>
  <c r="K175" i="21"/>
  <c r="M175" i="21"/>
  <c r="N175" i="21"/>
  <c r="O175" i="21"/>
  <c r="P175" i="21"/>
  <c r="Q175" i="21"/>
  <c r="R175" i="21"/>
  <c r="S175" i="21"/>
  <c r="T175" i="21"/>
  <c r="U175" i="21"/>
  <c r="B176" i="21"/>
  <c r="L176" i="21"/>
  <c r="C176" i="21"/>
  <c r="D176" i="21"/>
  <c r="E176" i="21"/>
  <c r="F176" i="21"/>
  <c r="G176" i="21"/>
  <c r="H176" i="21"/>
  <c r="I176" i="21"/>
  <c r="J176" i="21"/>
  <c r="K176" i="21"/>
  <c r="M176" i="21"/>
  <c r="N176" i="21"/>
  <c r="O176" i="21"/>
  <c r="P176" i="21"/>
  <c r="Q176" i="21"/>
  <c r="R176" i="21"/>
  <c r="S176" i="21"/>
  <c r="T176" i="21"/>
  <c r="U176" i="21"/>
  <c r="B177" i="21"/>
  <c r="L177" i="21"/>
  <c r="C177" i="21"/>
  <c r="D177" i="21"/>
  <c r="E177" i="21"/>
  <c r="F177" i="21"/>
  <c r="G177" i="21"/>
  <c r="H177" i="21"/>
  <c r="I177" i="21"/>
  <c r="J177" i="21"/>
  <c r="K177" i="21"/>
  <c r="M177" i="21"/>
  <c r="N177" i="21"/>
  <c r="O177" i="21"/>
  <c r="P177" i="21"/>
  <c r="Q177" i="21"/>
  <c r="R177" i="21"/>
  <c r="S177" i="21"/>
  <c r="T177" i="21"/>
  <c r="U177" i="21"/>
  <c r="B3" i="19"/>
  <c r="L3" i="19"/>
  <c r="C3" i="19"/>
  <c r="D3" i="19"/>
  <c r="E3" i="19"/>
  <c r="F3" i="19"/>
  <c r="G3" i="19"/>
  <c r="H3" i="19"/>
  <c r="I3" i="19"/>
  <c r="J3" i="19"/>
  <c r="K3" i="19"/>
  <c r="M3" i="19"/>
  <c r="N3" i="19"/>
  <c r="O3" i="19"/>
  <c r="P3" i="19"/>
  <c r="Q3" i="19"/>
  <c r="R3" i="19"/>
  <c r="S3" i="19"/>
  <c r="T3" i="19"/>
  <c r="U3" i="19"/>
  <c r="B4" i="19"/>
  <c r="L4" i="19"/>
  <c r="C4" i="19"/>
  <c r="D4" i="19"/>
  <c r="E4" i="19"/>
  <c r="F4" i="19"/>
  <c r="G4" i="19"/>
  <c r="H4" i="19"/>
  <c r="I4" i="19"/>
  <c r="J4" i="19"/>
  <c r="K4" i="19"/>
  <c r="M4" i="19"/>
  <c r="N4" i="19"/>
  <c r="O4" i="19"/>
  <c r="P4" i="19"/>
  <c r="Q4" i="19"/>
  <c r="R4" i="19"/>
  <c r="S4" i="19"/>
  <c r="T4" i="19"/>
  <c r="U4" i="19"/>
  <c r="B5" i="19"/>
  <c r="L5" i="19"/>
  <c r="C5" i="19"/>
  <c r="D5" i="19"/>
  <c r="E5" i="19"/>
  <c r="F5" i="19"/>
  <c r="G5" i="19"/>
  <c r="H5" i="19"/>
  <c r="I5" i="19"/>
  <c r="J5" i="19"/>
  <c r="K5" i="19"/>
  <c r="M5" i="19"/>
  <c r="N5" i="19"/>
  <c r="O5" i="19"/>
  <c r="P5" i="19"/>
  <c r="Q5" i="19"/>
  <c r="R5" i="19"/>
  <c r="S5" i="19"/>
  <c r="T5" i="19"/>
  <c r="U5" i="19"/>
  <c r="B6" i="19"/>
  <c r="L6" i="19"/>
  <c r="C6" i="19"/>
  <c r="D6" i="19"/>
  <c r="E6" i="19"/>
  <c r="F6" i="19"/>
  <c r="G6" i="19"/>
  <c r="H6" i="19"/>
  <c r="I6" i="19"/>
  <c r="J6" i="19"/>
  <c r="K6" i="19"/>
  <c r="M6" i="19"/>
  <c r="N6" i="19"/>
  <c r="O6" i="19"/>
  <c r="P6" i="19"/>
  <c r="Q6" i="19"/>
  <c r="R6" i="19"/>
  <c r="S6" i="19"/>
  <c r="T6" i="19"/>
  <c r="U6" i="19"/>
  <c r="B7" i="19"/>
  <c r="L7" i="19"/>
  <c r="C7" i="19"/>
  <c r="D7" i="19"/>
  <c r="E7" i="19"/>
  <c r="F7" i="19"/>
  <c r="G7" i="19"/>
  <c r="H7" i="19"/>
  <c r="I7" i="19"/>
  <c r="J7" i="19"/>
  <c r="K7" i="19"/>
  <c r="M7" i="19"/>
  <c r="N7" i="19"/>
  <c r="O7" i="19"/>
  <c r="P7" i="19"/>
  <c r="Q7" i="19"/>
  <c r="R7" i="19"/>
  <c r="S7" i="19"/>
  <c r="T7" i="19"/>
  <c r="U7" i="19"/>
  <c r="B8" i="19"/>
  <c r="L8" i="19"/>
  <c r="C8" i="19"/>
  <c r="D8" i="19"/>
  <c r="E8" i="19"/>
  <c r="F8" i="19"/>
  <c r="G8" i="19"/>
  <c r="H8" i="19"/>
  <c r="I8" i="19"/>
  <c r="J8" i="19"/>
  <c r="K8" i="19"/>
  <c r="M8" i="19"/>
  <c r="N8" i="19"/>
  <c r="O8" i="19"/>
  <c r="P8" i="19"/>
  <c r="Q8" i="19"/>
  <c r="R8" i="19"/>
  <c r="S8" i="19"/>
  <c r="T8" i="19"/>
  <c r="U8" i="19"/>
  <c r="B9" i="19"/>
  <c r="L9" i="19"/>
  <c r="C9" i="19"/>
  <c r="D9" i="19"/>
  <c r="E9" i="19"/>
  <c r="F9" i="19"/>
  <c r="G9" i="19"/>
  <c r="H9" i="19"/>
  <c r="I9" i="19"/>
  <c r="J9" i="19"/>
  <c r="K9" i="19"/>
  <c r="M9" i="19"/>
  <c r="N9" i="19"/>
  <c r="O9" i="19"/>
  <c r="P9" i="19"/>
  <c r="Q9" i="19"/>
  <c r="R9" i="19"/>
  <c r="S9" i="19"/>
  <c r="T9" i="19"/>
  <c r="U9" i="19"/>
  <c r="B10" i="19"/>
  <c r="L10" i="19"/>
  <c r="C10" i="19"/>
  <c r="D10" i="19"/>
  <c r="E10" i="19"/>
  <c r="F10" i="19"/>
  <c r="G10" i="19"/>
  <c r="H10" i="19"/>
  <c r="I10" i="19"/>
  <c r="J10" i="19"/>
  <c r="K10" i="19"/>
  <c r="M10" i="19"/>
  <c r="N10" i="19"/>
  <c r="O10" i="19"/>
  <c r="P10" i="19"/>
  <c r="Q10" i="19"/>
  <c r="R10" i="19"/>
  <c r="S10" i="19"/>
  <c r="T10" i="19"/>
  <c r="U10" i="19"/>
  <c r="B11" i="19"/>
  <c r="L11" i="19"/>
  <c r="C11" i="19"/>
  <c r="D11" i="19"/>
  <c r="E11" i="19"/>
  <c r="F11" i="19"/>
  <c r="G11" i="19"/>
  <c r="H11" i="19"/>
  <c r="I11" i="19"/>
  <c r="J11" i="19"/>
  <c r="K11" i="19"/>
  <c r="M11" i="19"/>
  <c r="N11" i="19"/>
  <c r="O11" i="19"/>
  <c r="P11" i="19"/>
  <c r="Q11" i="19"/>
  <c r="R11" i="19"/>
  <c r="S11" i="19"/>
  <c r="T11" i="19"/>
  <c r="U11" i="19"/>
  <c r="B12" i="19"/>
  <c r="L12" i="19"/>
  <c r="C12" i="19"/>
  <c r="D12" i="19"/>
  <c r="E12" i="19"/>
  <c r="F12" i="19"/>
  <c r="G12" i="19"/>
  <c r="H12" i="19"/>
  <c r="I12" i="19"/>
  <c r="J12" i="19"/>
  <c r="K12" i="19"/>
  <c r="M12" i="19"/>
  <c r="N12" i="19"/>
  <c r="O12" i="19"/>
  <c r="P12" i="19"/>
  <c r="Q12" i="19"/>
  <c r="R12" i="19"/>
  <c r="S12" i="19"/>
  <c r="T12" i="19"/>
  <c r="U12" i="19"/>
  <c r="B13" i="19"/>
  <c r="L13" i="19"/>
  <c r="C13" i="19"/>
  <c r="D13" i="19"/>
  <c r="E13" i="19"/>
  <c r="F13" i="19"/>
  <c r="G13" i="19"/>
  <c r="H13" i="19"/>
  <c r="I13" i="19"/>
  <c r="J13" i="19"/>
  <c r="K13" i="19"/>
  <c r="M13" i="19"/>
  <c r="N13" i="19"/>
  <c r="O13" i="19"/>
  <c r="P13" i="19"/>
  <c r="Q13" i="19"/>
  <c r="R13" i="19"/>
  <c r="S13" i="19"/>
  <c r="T13" i="19"/>
  <c r="U13" i="19"/>
  <c r="B14" i="19"/>
  <c r="L14" i="19"/>
  <c r="C14" i="19"/>
  <c r="D14" i="19"/>
  <c r="E14" i="19"/>
  <c r="F14" i="19"/>
  <c r="G14" i="19"/>
  <c r="H14" i="19"/>
  <c r="I14" i="19"/>
  <c r="J14" i="19"/>
  <c r="K14" i="19"/>
  <c r="M14" i="19"/>
  <c r="N14" i="19"/>
  <c r="O14" i="19"/>
  <c r="P14" i="19"/>
  <c r="Q14" i="19"/>
  <c r="R14" i="19"/>
  <c r="S14" i="19"/>
  <c r="T14" i="19"/>
  <c r="U14" i="19"/>
  <c r="B15" i="19"/>
  <c r="L15" i="19"/>
  <c r="C15" i="19"/>
  <c r="D15" i="19"/>
  <c r="E15" i="19"/>
  <c r="F15" i="19"/>
  <c r="G15" i="19"/>
  <c r="H15" i="19"/>
  <c r="I15" i="19"/>
  <c r="J15" i="19"/>
  <c r="K15" i="19"/>
  <c r="M15" i="19"/>
  <c r="N15" i="19"/>
  <c r="O15" i="19"/>
  <c r="P15" i="19"/>
  <c r="Q15" i="19"/>
  <c r="R15" i="19"/>
  <c r="S15" i="19"/>
  <c r="T15" i="19"/>
  <c r="U15" i="19"/>
  <c r="B16" i="19"/>
  <c r="L16" i="19"/>
  <c r="C16" i="19"/>
  <c r="D16" i="19"/>
  <c r="E16" i="19"/>
  <c r="F16" i="19"/>
  <c r="G16" i="19"/>
  <c r="H16" i="19"/>
  <c r="I16" i="19"/>
  <c r="J16" i="19"/>
  <c r="K16" i="19"/>
  <c r="M16" i="19"/>
  <c r="N16" i="19"/>
  <c r="O16" i="19"/>
  <c r="P16" i="19"/>
  <c r="Q16" i="19"/>
  <c r="R16" i="19"/>
  <c r="S16" i="19"/>
  <c r="T16" i="19"/>
  <c r="U16" i="19"/>
  <c r="B17" i="19"/>
  <c r="L17" i="19"/>
  <c r="C17" i="19"/>
  <c r="D17" i="19"/>
  <c r="E17" i="19"/>
  <c r="F17" i="19"/>
  <c r="G17" i="19"/>
  <c r="H17" i="19"/>
  <c r="I17" i="19"/>
  <c r="J17" i="19"/>
  <c r="K17" i="19"/>
  <c r="M17" i="19"/>
  <c r="N17" i="19"/>
  <c r="O17" i="19"/>
  <c r="P17" i="19"/>
  <c r="Q17" i="19"/>
  <c r="R17" i="19"/>
  <c r="S17" i="19"/>
  <c r="T17" i="19"/>
  <c r="U17" i="19"/>
  <c r="B18" i="19"/>
  <c r="L18" i="19"/>
  <c r="C18" i="19"/>
  <c r="D18" i="19"/>
  <c r="E18" i="19"/>
  <c r="F18" i="19"/>
  <c r="G18" i="19"/>
  <c r="H18" i="19"/>
  <c r="I18" i="19"/>
  <c r="J18" i="19"/>
  <c r="K18" i="19"/>
  <c r="M18" i="19"/>
  <c r="N18" i="19"/>
  <c r="O18" i="19"/>
  <c r="P18" i="19"/>
  <c r="Q18" i="19"/>
  <c r="R18" i="19"/>
  <c r="S18" i="19"/>
  <c r="T18" i="19"/>
  <c r="U18" i="19"/>
  <c r="B19" i="19"/>
  <c r="L19" i="19"/>
  <c r="C19" i="19"/>
  <c r="D19" i="19"/>
  <c r="E19" i="19"/>
  <c r="F19" i="19"/>
  <c r="G19" i="19"/>
  <c r="H19" i="19"/>
  <c r="I19" i="19"/>
  <c r="J19" i="19"/>
  <c r="K19" i="19"/>
  <c r="M19" i="19"/>
  <c r="N19" i="19"/>
  <c r="O19" i="19"/>
  <c r="P19" i="19"/>
  <c r="Q19" i="19"/>
  <c r="R19" i="19"/>
  <c r="S19" i="19"/>
  <c r="T19" i="19"/>
  <c r="U19" i="19"/>
  <c r="B20" i="19"/>
  <c r="L20" i="19"/>
  <c r="C20" i="19"/>
  <c r="D20" i="19"/>
  <c r="E20" i="19"/>
  <c r="F20" i="19"/>
  <c r="G20" i="19"/>
  <c r="H20" i="19"/>
  <c r="I20" i="19"/>
  <c r="J20" i="19"/>
  <c r="K20" i="19"/>
  <c r="M20" i="19"/>
  <c r="N20" i="19"/>
  <c r="O20" i="19"/>
  <c r="P20" i="19"/>
  <c r="Q20" i="19"/>
  <c r="R20" i="19"/>
  <c r="S20" i="19"/>
  <c r="T20" i="19"/>
  <c r="U20" i="19"/>
  <c r="B21" i="19"/>
  <c r="L21" i="19"/>
  <c r="C21" i="19"/>
  <c r="D21" i="19"/>
  <c r="E21" i="19"/>
  <c r="F21" i="19"/>
  <c r="G21" i="19"/>
  <c r="H21" i="19"/>
  <c r="I21" i="19"/>
  <c r="J21" i="19"/>
  <c r="K21" i="19"/>
  <c r="M21" i="19"/>
  <c r="N21" i="19"/>
  <c r="O21" i="19"/>
  <c r="P21" i="19"/>
  <c r="Q21" i="19"/>
  <c r="R21" i="19"/>
  <c r="S21" i="19"/>
  <c r="T21" i="19"/>
  <c r="U21" i="19"/>
  <c r="B22" i="19"/>
  <c r="L22" i="19"/>
  <c r="C22" i="19"/>
  <c r="D22" i="19"/>
  <c r="E22" i="19"/>
  <c r="F22" i="19"/>
  <c r="G22" i="19"/>
  <c r="H22" i="19"/>
  <c r="I22" i="19"/>
  <c r="J22" i="19"/>
  <c r="K22" i="19"/>
  <c r="M22" i="19"/>
  <c r="N22" i="19"/>
  <c r="O22" i="19"/>
  <c r="P22" i="19"/>
  <c r="Q22" i="19"/>
  <c r="R22" i="19"/>
  <c r="S22" i="19"/>
  <c r="T22" i="19"/>
  <c r="U22" i="19"/>
  <c r="B23" i="19"/>
  <c r="L23" i="19"/>
  <c r="C23" i="19"/>
  <c r="D23" i="19"/>
  <c r="E23" i="19"/>
  <c r="F23" i="19"/>
  <c r="G23" i="19"/>
  <c r="H23" i="19"/>
  <c r="I23" i="19"/>
  <c r="J23" i="19"/>
  <c r="K23" i="19"/>
  <c r="M23" i="19"/>
  <c r="N23" i="19"/>
  <c r="O23" i="19"/>
  <c r="P23" i="19"/>
  <c r="Q23" i="19"/>
  <c r="R23" i="19"/>
  <c r="S23" i="19"/>
  <c r="T23" i="19"/>
  <c r="U23" i="19"/>
  <c r="B24" i="19"/>
  <c r="L24" i="19"/>
  <c r="C24" i="19"/>
  <c r="D24" i="19"/>
  <c r="E24" i="19"/>
  <c r="F24" i="19"/>
  <c r="G24" i="19"/>
  <c r="H24" i="19"/>
  <c r="I24" i="19"/>
  <c r="J24" i="19"/>
  <c r="K24" i="19"/>
  <c r="M24" i="19"/>
  <c r="N24" i="19"/>
  <c r="O24" i="19"/>
  <c r="P24" i="19"/>
  <c r="Q24" i="19"/>
  <c r="R24" i="19"/>
  <c r="S24" i="19"/>
  <c r="T24" i="19"/>
  <c r="U24" i="19"/>
  <c r="B25" i="19"/>
  <c r="L25" i="19"/>
  <c r="C25" i="19"/>
  <c r="D25" i="19"/>
  <c r="E25" i="19"/>
  <c r="F25" i="19"/>
  <c r="G25" i="19"/>
  <c r="H25" i="19"/>
  <c r="I25" i="19"/>
  <c r="J25" i="19"/>
  <c r="K25" i="19"/>
  <c r="M25" i="19"/>
  <c r="N25" i="19"/>
  <c r="O25" i="19"/>
  <c r="P25" i="19"/>
  <c r="Q25" i="19"/>
  <c r="R25" i="19"/>
  <c r="S25" i="19"/>
  <c r="T25" i="19"/>
  <c r="U25" i="19"/>
  <c r="B26" i="19"/>
  <c r="L26" i="19"/>
  <c r="C26" i="19"/>
  <c r="D26" i="19"/>
  <c r="E26" i="19"/>
  <c r="F26" i="19"/>
  <c r="G26" i="19"/>
  <c r="H26" i="19"/>
  <c r="I26" i="19"/>
  <c r="J26" i="19"/>
  <c r="K26" i="19"/>
  <c r="M26" i="19"/>
  <c r="N26" i="19"/>
  <c r="O26" i="19"/>
  <c r="P26" i="19"/>
  <c r="Q26" i="19"/>
  <c r="R26" i="19"/>
  <c r="S26" i="19"/>
  <c r="T26" i="19"/>
  <c r="U26" i="19"/>
  <c r="B27" i="19"/>
  <c r="L27" i="19"/>
  <c r="C27" i="19"/>
  <c r="D27" i="19"/>
  <c r="E27" i="19"/>
  <c r="F27" i="19"/>
  <c r="G27" i="19"/>
  <c r="H27" i="19"/>
  <c r="I27" i="19"/>
  <c r="J27" i="19"/>
  <c r="K27" i="19"/>
  <c r="M27" i="19"/>
  <c r="N27" i="19"/>
  <c r="O27" i="19"/>
  <c r="P27" i="19"/>
  <c r="Q27" i="19"/>
  <c r="R27" i="19"/>
  <c r="S27" i="19"/>
  <c r="T27" i="19"/>
  <c r="U27" i="19"/>
  <c r="B28" i="19"/>
  <c r="L28" i="19"/>
  <c r="C28" i="19"/>
  <c r="D28" i="19"/>
  <c r="E28" i="19"/>
  <c r="F28" i="19"/>
  <c r="G28" i="19"/>
  <c r="H28" i="19"/>
  <c r="I28" i="19"/>
  <c r="J28" i="19"/>
  <c r="K28" i="19"/>
  <c r="M28" i="19"/>
  <c r="N28" i="19"/>
  <c r="O28" i="19"/>
  <c r="P28" i="19"/>
  <c r="Q28" i="19"/>
  <c r="R28" i="19"/>
  <c r="S28" i="19"/>
  <c r="T28" i="19"/>
  <c r="U28" i="19"/>
  <c r="B29" i="19"/>
  <c r="L29" i="19"/>
  <c r="C29" i="19"/>
  <c r="D29" i="19"/>
  <c r="E29" i="19"/>
  <c r="F29" i="19"/>
  <c r="G29" i="19"/>
  <c r="H29" i="19"/>
  <c r="I29" i="19"/>
  <c r="J29" i="19"/>
  <c r="K29" i="19"/>
  <c r="M29" i="19"/>
  <c r="N29" i="19"/>
  <c r="O29" i="19"/>
  <c r="P29" i="19"/>
  <c r="Q29" i="19"/>
  <c r="R29" i="19"/>
  <c r="S29" i="19"/>
  <c r="T29" i="19"/>
  <c r="U29" i="19"/>
  <c r="B30" i="19"/>
  <c r="L30" i="19"/>
  <c r="C30" i="19"/>
  <c r="D30" i="19"/>
  <c r="E30" i="19"/>
  <c r="F30" i="19"/>
  <c r="G30" i="19"/>
  <c r="H30" i="19"/>
  <c r="I30" i="19"/>
  <c r="J30" i="19"/>
  <c r="K30" i="19"/>
  <c r="M30" i="19"/>
  <c r="N30" i="19"/>
  <c r="O30" i="19"/>
  <c r="P30" i="19"/>
  <c r="Q30" i="19"/>
  <c r="R30" i="19"/>
  <c r="S30" i="19"/>
  <c r="T30" i="19"/>
  <c r="U30" i="19"/>
  <c r="B31" i="19"/>
  <c r="L31" i="19"/>
  <c r="C31" i="19"/>
  <c r="D31" i="19"/>
  <c r="E31" i="19"/>
  <c r="F31" i="19"/>
  <c r="G31" i="19"/>
  <c r="H31" i="19"/>
  <c r="I31" i="19"/>
  <c r="J31" i="19"/>
  <c r="K31" i="19"/>
  <c r="M31" i="19"/>
  <c r="N31" i="19"/>
  <c r="O31" i="19"/>
  <c r="P31" i="19"/>
  <c r="Q31" i="19"/>
  <c r="R31" i="19"/>
  <c r="S31" i="19"/>
  <c r="T31" i="19"/>
  <c r="U31" i="19"/>
  <c r="B32" i="19"/>
  <c r="L32" i="19"/>
  <c r="C32" i="19"/>
  <c r="D32" i="19"/>
  <c r="E32" i="19"/>
  <c r="F32" i="19"/>
  <c r="G32" i="19"/>
  <c r="H32" i="19"/>
  <c r="I32" i="19"/>
  <c r="J32" i="19"/>
  <c r="K32" i="19"/>
  <c r="M32" i="19"/>
  <c r="N32" i="19"/>
  <c r="O32" i="19"/>
  <c r="P32" i="19"/>
  <c r="Q32" i="19"/>
  <c r="R32" i="19"/>
  <c r="S32" i="19"/>
  <c r="T32" i="19"/>
  <c r="U32" i="19"/>
  <c r="B33" i="19"/>
  <c r="L33" i="19"/>
  <c r="C33" i="19"/>
  <c r="D33" i="19"/>
  <c r="E33" i="19"/>
  <c r="F33" i="19"/>
  <c r="G33" i="19"/>
  <c r="H33" i="19"/>
  <c r="I33" i="19"/>
  <c r="J33" i="19"/>
  <c r="K33" i="19"/>
  <c r="M33" i="19"/>
  <c r="N33" i="19"/>
  <c r="O33" i="19"/>
  <c r="P33" i="19"/>
  <c r="Q33" i="19"/>
  <c r="R33" i="19"/>
  <c r="S33" i="19"/>
  <c r="T33" i="19"/>
  <c r="U33" i="19"/>
  <c r="B34" i="19"/>
  <c r="L34" i="19"/>
  <c r="C34" i="19"/>
  <c r="D34" i="19"/>
  <c r="E34" i="19"/>
  <c r="F34" i="19"/>
  <c r="G34" i="19"/>
  <c r="H34" i="19"/>
  <c r="I34" i="19"/>
  <c r="J34" i="19"/>
  <c r="K34" i="19"/>
  <c r="M34" i="19"/>
  <c r="N34" i="19"/>
  <c r="O34" i="19"/>
  <c r="P34" i="19"/>
  <c r="Q34" i="19"/>
  <c r="R34" i="19"/>
  <c r="S34" i="19"/>
  <c r="T34" i="19"/>
  <c r="U34" i="19"/>
  <c r="B35" i="19"/>
  <c r="L35" i="19"/>
  <c r="C35" i="19"/>
  <c r="D35" i="19"/>
  <c r="E35" i="19"/>
  <c r="F35" i="19"/>
  <c r="G35" i="19"/>
  <c r="H35" i="19"/>
  <c r="I35" i="19"/>
  <c r="J35" i="19"/>
  <c r="K35" i="19"/>
  <c r="M35" i="19"/>
  <c r="N35" i="19"/>
  <c r="O35" i="19"/>
  <c r="P35" i="19"/>
  <c r="Q35" i="19"/>
  <c r="R35" i="19"/>
  <c r="S35" i="19"/>
  <c r="T35" i="19"/>
  <c r="U35" i="19"/>
  <c r="B36" i="19"/>
  <c r="L36" i="19"/>
  <c r="C36" i="19"/>
  <c r="D36" i="19"/>
  <c r="E36" i="19"/>
  <c r="F36" i="19"/>
  <c r="G36" i="19"/>
  <c r="H36" i="19"/>
  <c r="I36" i="19"/>
  <c r="J36" i="19"/>
  <c r="K36" i="19"/>
  <c r="M36" i="19"/>
  <c r="N36" i="19"/>
  <c r="O36" i="19"/>
  <c r="P36" i="19"/>
  <c r="Q36" i="19"/>
  <c r="R36" i="19"/>
  <c r="S36" i="19"/>
  <c r="T36" i="19"/>
  <c r="U36" i="19"/>
  <c r="B37" i="19"/>
  <c r="L37" i="19"/>
  <c r="C37" i="19"/>
  <c r="D37" i="19"/>
  <c r="E37" i="19"/>
  <c r="F37" i="19"/>
  <c r="G37" i="19"/>
  <c r="H37" i="19"/>
  <c r="I37" i="19"/>
  <c r="J37" i="19"/>
  <c r="K37" i="19"/>
  <c r="M37" i="19"/>
  <c r="N37" i="19"/>
  <c r="O37" i="19"/>
  <c r="P37" i="19"/>
  <c r="Q37" i="19"/>
  <c r="R37" i="19"/>
  <c r="S37" i="19"/>
  <c r="T37" i="19"/>
  <c r="U37" i="19"/>
  <c r="B38" i="19"/>
  <c r="L38" i="19"/>
  <c r="C38" i="19"/>
  <c r="D38" i="19"/>
  <c r="E38" i="19"/>
  <c r="F38" i="19"/>
  <c r="G38" i="19"/>
  <c r="H38" i="19"/>
  <c r="I38" i="19"/>
  <c r="J38" i="19"/>
  <c r="K38" i="19"/>
  <c r="M38" i="19"/>
  <c r="N38" i="19"/>
  <c r="O38" i="19"/>
  <c r="P38" i="19"/>
  <c r="Q38" i="19"/>
  <c r="R38" i="19"/>
  <c r="S38" i="19"/>
  <c r="T38" i="19"/>
  <c r="U38" i="19"/>
  <c r="B39" i="19"/>
  <c r="L39" i="19"/>
  <c r="C39" i="19"/>
  <c r="D39" i="19"/>
  <c r="E39" i="19"/>
  <c r="F39" i="19"/>
  <c r="G39" i="19"/>
  <c r="H39" i="19"/>
  <c r="I39" i="19"/>
  <c r="J39" i="19"/>
  <c r="K39" i="19"/>
  <c r="M39" i="19"/>
  <c r="N39" i="19"/>
  <c r="O39" i="19"/>
  <c r="P39" i="19"/>
  <c r="Q39" i="19"/>
  <c r="R39" i="19"/>
  <c r="S39" i="19"/>
  <c r="T39" i="19"/>
  <c r="U39" i="19"/>
  <c r="B40" i="19"/>
  <c r="L40" i="19"/>
  <c r="C40" i="19"/>
  <c r="D40" i="19"/>
  <c r="E40" i="19"/>
  <c r="F40" i="19"/>
  <c r="G40" i="19"/>
  <c r="H40" i="19"/>
  <c r="I40" i="19"/>
  <c r="J40" i="19"/>
  <c r="K40" i="19"/>
  <c r="M40" i="19"/>
  <c r="N40" i="19"/>
  <c r="O40" i="19"/>
  <c r="P40" i="19"/>
  <c r="Q40" i="19"/>
  <c r="R40" i="19"/>
  <c r="S40" i="19"/>
  <c r="T40" i="19"/>
  <c r="U40" i="19"/>
  <c r="B41" i="19"/>
  <c r="L41" i="19"/>
  <c r="C41" i="19"/>
  <c r="D41" i="19"/>
  <c r="E41" i="19"/>
  <c r="F41" i="19"/>
  <c r="G41" i="19"/>
  <c r="H41" i="19"/>
  <c r="I41" i="19"/>
  <c r="J41" i="19"/>
  <c r="K41" i="19"/>
  <c r="M41" i="19"/>
  <c r="N41" i="19"/>
  <c r="O41" i="19"/>
  <c r="P41" i="19"/>
  <c r="Q41" i="19"/>
  <c r="R41" i="19"/>
  <c r="S41" i="19"/>
  <c r="T41" i="19"/>
  <c r="U41" i="19"/>
  <c r="B42" i="19"/>
  <c r="L42" i="19"/>
  <c r="C42" i="19"/>
  <c r="D42" i="19"/>
  <c r="E42" i="19"/>
  <c r="F42" i="19"/>
  <c r="G42" i="19"/>
  <c r="H42" i="19"/>
  <c r="I42" i="19"/>
  <c r="J42" i="19"/>
  <c r="K42" i="19"/>
  <c r="M42" i="19"/>
  <c r="N42" i="19"/>
  <c r="O42" i="19"/>
  <c r="P42" i="19"/>
  <c r="Q42" i="19"/>
  <c r="R42" i="19"/>
  <c r="S42" i="19"/>
  <c r="T42" i="19"/>
  <c r="U42" i="19"/>
  <c r="B43" i="19"/>
  <c r="L43" i="19"/>
  <c r="C43" i="19"/>
  <c r="D43" i="19"/>
  <c r="E43" i="19"/>
  <c r="F43" i="19"/>
  <c r="G43" i="19"/>
  <c r="H43" i="19"/>
  <c r="I43" i="19"/>
  <c r="J43" i="19"/>
  <c r="K43" i="19"/>
  <c r="M43" i="19"/>
  <c r="N43" i="19"/>
  <c r="O43" i="19"/>
  <c r="P43" i="19"/>
  <c r="Q43" i="19"/>
  <c r="R43" i="19"/>
  <c r="S43" i="19"/>
  <c r="T43" i="19"/>
  <c r="U43" i="19"/>
  <c r="B44" i="19"/>
  <c r="L44" i="19"/>
  <c r="C44" i="19"/>
  <c r="D44" i="19"/>
  <c r="E44" i="19"/>
  <c r="F44" i="19"/>
  <c r="G44" i="19"/>
  <c r="H44" i="19"/>
  <c r="I44" i="19"/>
  <c r="J44" i="19"/>
  <c r="K44" i="19"/>
  <c r="M44" i="19"/>
  <c r="N44" i="19"/>
  <c r="O44" i="19"/>
  <c r="P44" i="19"/>
  <c r="Q44" i="19"/>
  <c r="R44" i="19"/>
  <c r="S44" i="19"/>
  <c r="T44" i="19"/>
  <c r="U44" i="19"/>
  <c r="B45" i="19"/>
  <c r="L45" i="19"/>
  <c r="C45" i="19"/>
  <c r="D45" i="19"/>
  <c r="E45" i="19"/>
  <c r="F45" i="19"/>
  <c r="G45" i="19"/>
  <c r="H45" i="19"/>
  <c r="I45" i="19"/>
  <c r="J45" i="19"/>
  <c r="K45" i="19"/>
  <c r="M45" i="19"/>
  <c r="N45" i="19"/>
  <c r="O45" i="19"/>
  <c r="P45" i="19"/>
  <c r="Q45" i="19"/>
  <c r="R45" i="19"/>
  <c r="S45" i="19"/>
  <c r="T45" i="19"/>
  <c r="U45" i="19"/>
  <c r="B46" i="19"/>
  <c r="L46" i="19"/>
  <c r="C46" i="19"/>
  <c r="D46" i="19"/>
  <c r="E46" i="19"/>
  <c r="F46" i="19"/>
  <c r="G46" i="19"/>
  <c r="H46" i="19"/>
  <c r="I46" i="19"/>
  <c r="J46" i="19"/>
  <c r="K46" i="19"/>
  <c r="M46" i="19"/>
  <c r="N46" i="19"/>
  <c r="O46" i="19"/>
  <c r="P46" i="19"/>
  <c r="Q46" i="19"/>
  <c r="R46" i="19"/>
  <c r="S46" i="19"/>
  <c r="T46" i="19"/>
  <c r="U46" i="19"/>
  <c r="B47" i="19"/>
  <c r="L47" i="19"/>
  <c r="C47" i="19"/>
  <c r="D47" i="19"/>
  <c r="E47" i="19"/>
  <c r="F47" i="19"/>
  <c r="G47" i="19"/>
  <c r="H47" i="19"/>
  <c r="I47" i="19"/>
  <c r="J47" i="19"/>
  <c r="K47" i="19"/>
  <c r="M47" i="19"/>
  <c r="N47" i="19"/>
  <c r="O47" i="19"/>
  <c r="P47" i="19"/>
  <c r="Q47" i="19"/>
  <c r="R47" i="19"/>
  <c r="S47" i="19"/>
  <c r="T47" i="19"/>
  <c r="U47" i="19"/>
  <c r="B48" i="19"/>
  <c r="L48" i="19"/>
  <c r="C48" i="19"/>
  <c r="D48" i="19"/>
  <c r="E48" i="19"/>
  <c r="F48" i="19"/>
  <c r="G48" i="19"/>
  <c r="H48" i="19"/>
  <c r="I48" i="19"/>
  <c r="J48" i="19"/>
  <c r="K48" i="19"/>
  <c r="M48" i="19"/>
  <c r="N48" i="19"/>
  <c r="O48" i="19"/>
  <c r="P48" i="19"/>
  <c r="Q48" i="19"/>
  <c r="R48" i="19"/>
  <c r="S48" i="19"/>
  <c r="T48" i="19"/>
  <c r="U48" i="19"/>
  <c r="B49" i="19"/>
  <c r="L49" i="19"/>
  <c r="C49" i="19"/>
  <c r="D49" i="19"/>
  <c r="E49" i="19"/>
  <c r="F49" i="19"/>
  <c r="G49" i="19"/>
  <c r="H49" i="19"/>
  <c r="I49" i="19"/>
  <c r="J49" i="19"/>
  <c r="K49" i="19"/>
  <c r="M49" i="19"/>
  <c r="N49" i="19"/>
  <c r="O49" i="19"/>
  <c r="P49" i="19"/>
  <c r="Q49" i="19"/>
  <c r="R49" i="19"/>
  <c r="S49" i="19"/>
  <c r="T49" i="19"/>
  <c r="U49" i="19"/>
  <c r="B50" i="19"/>
  <c r="L50" i="19"/>
  <c r="C50" i="19"/>
  <c r="D50" i="19"/>
  <c r="E50" i="19"/>
  <c r="F50" i="19"/>
  <c r="G50" i="19"/>
  <c r="H50" i="19"/>
  <c r="I50" i="19"/>
  <c r="J50" i="19"/>
  <c r="K50" i="19"/>
  <c r="M50" i="19"/>
  <c r="N50" i="19"/>
  <c r="O50" i="19"/>
  <c r="P50" i="19"/>
  <c r="Q50" i="19"/>
  <c r="R50" i="19"/>
  <c r="S50" i="19"/>
  <c r="T50" i="19"/>
  <c r="U50" i="19"/>
  <c r="B51" i="19"/>
  <c r="L51" i="19"/>
  <c r="C51" i="19"/>
  <c r="D51" i="19"/>
  <c r="E51" i="19"/>
  <c r="F51" i="19"/>
  <c r="G51" i="19"/>
  <c r="H51" i="19"/>
  <c r="I51" i="19"/>
  <c r="J51" i="19"/>
  <c r="K51" i="19"/>
  <c r="M51" i="19"/>
  <c r="N51" i="19"/>
  <c r="O51" i="19"/>
  <c r="P51" i="19"/>
  <c r="Q51" i="19"/>
  <c r="R51" i="19"/>
  <c r="S51" i="19"/>
  <c r="T51" i="19"/>
  <c r="U51" i="19"/>
  <c r="B52" i="19"/>
  <c r="L52" i="19"/>
  <c r="C52" i="19"/>
  <c r="D52" i="19"/>
  <c r="E52" i="19"/>
  <c r="F52" i="19"/>
  <c r="G52" i="19"/>
  <c r="H52" i="19"/>
  <c r="I52" i="19"/>
  <c r="J52" i="19"/>
  <c r="K52" i="19"/>
  <c r="M52" i="19"/>
  <c r="N52" i="19"/>
  <c r="O52" i="19"/>
  <c r="P52" i="19"/>
  <c r="Q52" i="19"/>
  <c r="R52" i="19"/>
  <c r="S52" i="19"/>
  <c r="T52" i="19"/>
  <c r="U52" i="19"/>
  <c r="B53" i="19"/>
  <c r="L53" i="19"/>
  <c r="C53" i="19"/>
  <c r="D53" i="19"/>
  <c r="E53" i="19"/>
  <c r="F53" i="19"/>
  <c r="G53" i="19"/>
  <c r="H53" i="19"/>
  <c r="I53" i="19"/>
  <c r="J53" i="19"/>
  <c r="K53" i="19"/>
  <c r="M53" i="19"/>
  <c r="N53" i="19"/>
  <c r="O53" i="19"/>
  <c r="P53" i="19"/>
  <c r="Q53" i="19"/>
  <c r="R53" i="19"/>
  <c r="S53" i="19"/>
  <c r="T53" i="19"/>
  <c r="U53" i="19"/>
  <c r="B54" i="19"/>
  <c r="L54" i="19"/>
  <c r="C54" i="19"/>
  <c r="D54" i="19"/>
  <c r="E54" i="19"/>
  <c r="F54" i="19"/>
  <c r="G54" i="19"/>
  <c r="H54" i="19"/>
  <c r="I54" i="19"/>
  <c r="J54" i="19"/>
  <c r="K54" i="19"/>
  <c r="M54" i="19"/>
  <c r="N54" i="19"/>
  <c r="O54" i="19"/>
  <c r="P54" i="19"/>
  <c r="Q54" i="19"/>
  <c r="R54" i="19"/>
  <c r="S54" i="19"/>
  <c r="T54" i="19"/>
  <c r="U54" i="19"/>
  <c r="B55" i="19"/>
  <c r="L55" i="19"/>
  <c r="C55" i="19"/>
  <c r="D55" i="19"/>
  <c r="E55" i="19"/>
  <c r="F55" i="19"/>
  <c r="G55" i="19"/>
  <c r="H55" i="19"/>
  <c r="I55" i="19"/>
  <c r="J55" i="19"/>
  <c r="K55" i="19"/>
  <c r="M55" i="19"/>
  <c r="N55" i="19"/>
  <c r="O55" i="19"/>
  <c r="P55" i="19"/>
  <c r="Q55" i="19"/>
  <c r="R55" i="19"/>
  <c r="S55" i="19"/>
  <c r="T55" i="19"/>
  <c r="U55" i="19"/>
  <c r="B56" i="19"/>
  <c r="L56" i="19"/>
  <c r="C56" i="19"/>
  <c r="D56" i="19"/>
  <c r="E56" i="19"/>
  <c r="F56" i="19"/>
  <c r="G56" i="19"/>
  <c r="H56" i="19"/>
  <c r="I56" i="19"/>
  <c r="J56" i="19"/>
  <c r="K56" i="19"/>
  <c r="M56" i="19"/>
  <c r="N56" i="19"/>
  <c r="O56" i="19"/>
  <c r="P56" i="19"/>
  <c r="Q56" i="19"/>
  <c r="R56" i="19"/>
  <c r="S56" i="19"/>
  <c r="T56" i="19"/>
  <c r="U56" i="19"/>
  <c r="B57" i="19"/>
  <c r="L57" i="19"/>
  <c r="C57" i="19"/>
  <c r="D57" i="19"/>
  <c r="E57" i="19"/>
  <c r="F57" i="19"/>
  <c r="G57" i="19"/>
  <c r="H57" i="19"/>
  <c r="I57" i="19"/>
  <c r="J57" i="19"/>
  <c r="K57" i="19"/>
  <c r="M57" i="19"/>
  <c r="N57" i="19"/>
  <c r="O57" i="19"/>
  <c r="P57" i="19"/>
  <c r="Q57" i="19"/>
  <c r="R57" i="19"/>
  <c r="S57" i="19"/>
  <c r="T57" i="19"/>
  <c r="U57" i="19"/>
  <c r="B58" i="19"/>
  <c r="L58" i="19"/>
  <c r="C58" i="19"/>
  <c r="D58" i="19"/>
  <c r="E58" i="19"/>
  <c r="F58" i="19"/>
  <c r="G58" i="19"/>
  <c r="H58" i="19"/>
  <c r="I58" i="19"/>
  <c r="J58" i="19"/>
  <c r="K58" i="19"/>
  <c r="M58" i="19"/>
  <c r="N58" i="19"/>
  <c r="O58" i="19"/>
  <c r="P58" i="19"/>
  <c r="Q58" i="19"/>
  <c r="R58" i="19"/>
  <c r="S58" i="19"/>
  <c r="T58" i="19"/>
  <c r="U58" i="19"/>
  <c r="B59" i="19"/>
  <c r="L59" i="19"/>
  <c r="C59" i="19"/>
  <c r="D59" i="19"/>
  <c r="E59" i="19"/>
  <c r="F59" i="19"/>
  <c r="G59" i="19"/>
  <c r="H59" i="19"/>
  <c r="I59" i="19"/>
  <c r="J59" i="19"/>
  <c r="K59" i="19"/>
  <c r="M59" i="19"/>
  <c r="N59" i="19"/>
  <c r="O59" i="19"/>
  <c r="P59" i="19"/>
  <c r="Q59" i="19"/>
  <c r="R59" i="19"/>
  <c r="S59" i="19"/>
  <c r="T59" i="19"/>
  <c r="U59" i="19"/>
  <c r="B60" i="19"/>
  <c r="L60" i="19"/>
  <c r="C60" i="19"/>
  <c r="D60" i="19"/>
  <c r="E60" i="19"/>
  <c r="F60" i="19"/>
  <c r="G60" i="19"/>
  <c r="H60" i="19"/>
  <c r="I60" i="19"/>
  <c r="J60" i="19"/>
  <c r="K60" i="19"/>
  <c r="M60" i="19"/>
  <c r="N60" i="19"/>
  <c r="O60" i="19"/>
  <c r="P60" i="19"/>
  <c r="Q60" i="19"/>
  <c r="R60" i="19"/>
  <c r="S60" i="19"/>
  <c r="T60" i="19"/>
  <c r="U60" i="19"/>
  <c r="B61" i="19"/>
  <c r="L61" i="19"/>
  <c r="C61" i="19"/>
  <c r="D61" i="19"/>
  <c r="E61" i="19"/>
  <c r="F61" i="19"/>
  <c r="G61" i="19"/>
  <c r="H61" i="19"/>
  <c r="I61" i="19"/>
  <c r="J61" i="19"/>
  <c r="K61" i="19"/>
  <c r="M61" i="19"/>
  <c r="N61" i="19"/>
  <c r="O61" i="19"/>
  <c r="P61" i="19"/>
  <c r="Q61" i="19"/>
  <c r="R61" i="19"/>
  <c r="S61" i="19"/>
  <c r="T61" i="19"/>
  <c r="U61" i="19"/>
  <c r="B62" i="19"/>
  <c r="L62" i="19"/>
  <c r="C62" i="19"/>
  <c r="D62" i="19"/>
  <c r="E62" i="19"/>
  <c r="F62" i="19"/>
  <c r="G62" i="19"/>
  <c r="H62" i="19"/>
  <c r="I62" i="19"/>
  <c r="J62" i="19"/>
  <c r="K62" i="19"/>
  <c r="M62" i="19"/>
  <c r="N62" i="19"/>
  <c r="O62" i="19"/>
  <c r="P62" i="19"/>
  <c r="Q62" i="19"/>
  <c r="R62" i="19"/>
  <c r="S62" i="19"/>
  <c r="T62" i="19"/>
  <c r="U62" i="19"/>
  <c r="B63" i="19"/>
  <c r="L63" i="19"/>
  <c r="C63" i="19"/>
  <c r="D63" i="19"/>
  <c r="E63" i="19"/>
  <c r="F63" i="19"/>
  <c r="G63" i="19"/>
  <c r="H63" i="19"/>
  <c r="I63" i="19"/>
  <c r="J63" i="19"/>
  <c r="K63" i="19"/>
  <c r="M63" i="19"/>
  <c r="N63" i="19"/>
  <c r="O63" i="19"/>
  <c r="P63" i="19"/>
  <c r="Q63" i="19"/>
  <c r="R63" i="19"/>
  <c r="S63" i="19"/>
  <c r="T63" i="19"/>
  <c r="U63" i="19"/>
  <c r="B64" i="19"/>
  <c r="L64" i="19"/>
  <c r="C64" i="19"/>
  <c r="D64" i="19"/>
  <c r="E64" i="19"/>
  <c r="F64" i="19"/>
  <c r="G64" i="19"/>
  <c r="H64" i="19"/>
  <c r="I64" i="19"/>
  <c r="J64" i="19"/>
  <c r="K64" i="19"/>
  <c r="M64" i="19"/>
  <c r="N64" i="19"/>
  <c r="O64" i="19"/>
  <c r="P64" i="19"/>
  <c r="Q64" i="19"/>
  <c r="R64" i="19"/>
  <c r="S64" i="19"/>
  <c r="T64" i="19"/>
  <c r="U64" i="19"/>
  <c r="B65" i="19"/>
  <c r="L65" i="19"/>
  <c r="C65" i="19"/>
  <c r="D65" i="19"/>
  <c r="E65" i="19"/>
  <c r="F65" i="19"/>
  <c r="G65" i="19"/>
  <c r="H65" i="19"/>
  <c r="I65" i="19"/>
  <c r="J65" i="19"/>
  <c r="K65" i="19"/>
  <c r="M65" i="19"/>
  <c r="N65" i="19"/>
  <c r="O65" i="19"/>
  <c r="P65" i="19"/>
  <c r="Q65" i="19"/>
  <c r="R65" i="19"/>
  <c r="S65" i="19"/>
  <c r="T65" i="19"/>
  <c r="U65" i="19"/>
  <c r="B66" i="19"/>
  <c r="L66" i="19"/>
  <c r="C66" i="19"/>
  <c r="D66" i="19"/>
  <c r="E66" i="19"/>
  <c r="F66" i="19"/>
  <c r="G66" i="19"/>
  <c r="H66" i="19"/>
  <c r="I66" i="19"/>
  <c r="J66" i="19"/>
  <c r="K66" i="19"/>
  <c r="M66" i="19"/>
  <c r="N66" i="19"/>
  <c r="O66" i="19"/>
  <c r="P66" i="19"/>
  <c r="Q66" i="19"/>
  <c r="R66" i="19"/>
  <c r="S66" i="19"/>
  <c r="T66" i="19"/>
  <c r="U66" i="19"/>
  <c r="B67" i="19"/>
  <c r="L67" i="19"/>
  <c r="C67" i="19"/>
  <c r="D67" i="19"/>
  <c r="E67" i="19"/>
  <c r="F67" i="19"/>
  <c r="G67" i="19"/>
  <c r="H67" i="19"/>
  <c r="I67" i="19"/>
  <c r="J67" i="19"/>
  <c r="K67" i="19"/>
  <c r="M67" i="19"/>
  <c r="N67" i="19"/>
  <c r="O67" i="19"/>
  <c r="P67" i="19"/>
  <c r="Q67" i="19"/>
  <c r="R67" i="19"/>
  <c r="S67" i="19"/>
  <c r="T67" i="19"/>
  <c r="U67" i="19"/>
  <c r="B68" i="19"/>
  <c r="L68" i="19"/>
  <c r="C68" i="19"/>
  <c r="D68" i="19"/>
  <c r="E68" i="19"/>
  <c r="F68" i="19"/>
  <c r="G68" i="19"/>
  <c r="H68" i="19"/>
  <c r="I68" i="19"/>
  <c r="J68" i="19"/>
  <c r="K68" i="19"/>
  <c r="M68" i="19"/>
  <c r="N68" i="19"/>
  <c r="O68" i="19"/>
  <c r="P68" i="19"/>
  <c r="Q68" i="19"/>
  <c r="R68" i="19"/>
  <c r="S68" i="19"/>
  <c r="T68" i="19"/>
  <c r="U68" i="19"/>
  <c r="B69" i="19"/>
  <c r="L69" i="19"/>
  <c r="C69" i="19"/>
  <c r="D69" i="19"/>
  <c r="E69" i="19"/>
  <c r="F69" i="19"/>
  <c r="G69" i="19"/>
  <c r="H69" i="19"/>
  <c r="I69" i="19"/>
  <c r="J69" i="19"/>
  <c r="K69" i="19"/>
  <c r="M69" i="19"/>
  <c r="N69" i="19"/>
  <c r="O69" i="19"/>
  <c r="P69" i="19"/>
  <c r="Q69" i="19"/>
  <c r="R69" i="19"/>
  <c r="S69" i="19"/>
  <c r="T69" i="19"/>
  <c r="U69" i="19"/>
  <c r="B70" i="19"/>
  <c r="L70" i="19"/>
  <c r="C70" i="19"/>
  <c r="D70" i="19"/>
  <c r="E70" i="19"/>
  <c r="F70" i="19"/>
  <c r="G70" i="19"/>
  <c r="H70" i="19"/>
  <c r="I70" i="19"/>
  <c r="J70" i="19"/>
  <c r="K70" i="19"/>
  <c r="M70" i="19"/>
  <c r="N70" i="19"/>
  <c r="O70" i="19"/>
  <c r="P70" i="19"/>
  <c r="Q70" i="19"/>
  <c r="R70" i="19"/>
  <c r="S70" i="19"/>
  <c r="T70" i="19"/>
  <c r="U70" i="19"/>
  <c r="B71" i="19"/>
  <c r="L71" i="19"/>
  <c r="C71" i="19"/>
  <c r="D71" i="19"/>
  <c r="E71" i="19"/>
  <c r="F71" i="19"/>
  <c r="G71" i="19"/>
  <c r="H71" i="19"/>
  <c r="I71" i="19"/>
  <c r="J71" i="19"/>
  <c r="K71" i="19"/>
  <c r="M71" i="19"/>
  <c r="N71" i="19"/>
  <c r="O71" i="19"/>
  <c r="P71" i="19"/>
  <c r="Q71" i="19"/>
  <c r="R71" i="19"/>
  <c r="S71" i="19"/>
  <c r="T71" i="19"/>
  <c r="U71" i="19"/>
  <c r="B72" i="19"/>
  <c r="L72" i="19"/>
  <c r="C72" i="19"/>
  <c r="D72" i="19"/>
  <c r="E72" i="19"/>
  <c r="F72" i="19"/>
  <c r="G72" i="19"/>
  <c r="H72" i="19"/>
  <c r="I72" i="19"/>
  <c r="J72" i="19"/>
  <c r="K72" i="19"/>
  <c r="M72" i="19"/>
  <c r="N72" i="19"/>
  <c r="O72" i="19"/>
  <c r="P72" i="19"/>
  <c r="Q72" i="19"/>
  <c r="R72" i="19"/>
  <c r="S72" i="19"/>
  <c r="T72" i="19"/>
  <c r="U72" i="19"/>
  <c r="B73" i="19"/>
  <c r="L73" i="19"/>
  <c r="C73" i="19"/>
  <c r="D73" i="19"/>
  <c r="E73" i="19"/>
  <c r="F73" i="19"/>
  <c r="G73" i="19"/>
  <c r="H73" i="19"/>
  <c r="I73" i="19"/>
  <c r="J73" i="19"/>
  <c r="K73" i="19"/>
  <c r="M73" i="19"/>
  <c r="N73" i="19"/>
  <c r="O73" i="19"/>
  <c r="P73" i="19"/>
  <c r="Q73" i="19"/>
  <c r="R73" i="19"/>
  <c r="S73" i="19"/>
  <c r="T73" i="19"/>
  <c r="U73" i="19"/>
  <c r="B74" i="19"/>
  <c r="L74" i="19"/>
  <c r="C74" i="19"/>
  <c r="D74" i="19"/>
  <c r="E74" i="19"/>
  <c r="F74" i="19"/>
  <c r="G74" i="19"/>
  <c r="H74" i="19"/>
  <c r="I74" i="19"/>
  <c r="J74" i="19"/>
  <c r="K74" i="19"/>
  <c r="M74" i="19"/>
  <c r="N74" i="19"/>
  <c r="O74" i="19"/>
  <c r="P74" i="19"/>
  <c r="Q74" i="19"/>
  <c r="R74" i="19"/>
  <c r="S74" i="19"/>
  <c r="T74" i="19"/>
  <c r="U74" i="19"/>
  <c r="B75" i="19"/>
  <c r="L75" i="19"/>
  <c r="C75" i="19"/>
  <c r="D75" i="19"/>
  <c r="E75" i="19"/>
  <c r="F75" i="19"/>
  <c r="G75" i="19"/>
  <c r="H75" i="19"/>
  <c r="I75" i="19"/>
  <c r="J75" i="19"/>
  <c r="K75" i="19"/>
  <c r="M75" i="19"/>
  <c r="N75" i="19"/>
  <c r="O75" i="19"/>
  <c r="P75" i="19"/>
  <c r="Q75" i="19"/>
  <c r="R75" i="19"/>
  <c r="S75" i="19"/>
  <c r="T75" i="19"/>
  <c r="U75" i="19"/>
  <c r="B76" i="19"/>
  <c r="L76" i="19"/>
  <c r="C76" i="19"/>
  <c r="D76" i="19"/>
  <c r="E76" i="19"/>
  <c r="F76" i="19"/>
  <c r="G76" i="19"/>
  <c r="H76" i="19"/>
  <c r="I76" i="19"/>
  <c r="J76" i="19"/>
  <c r="K76" i="19"/>
  <c r="M76" i="19"/>
  <c r="N76" i="19"/>
  <c r="O76" i="19"/>
  <c r="P76" i="19"/>
  <c r="Q76" i="19"/>
  <c r="R76" i="19"/>
  <c r="S76" i="19"/>
  <c r="T76" i="19"/>
  <c r="U76" i="19"/>
  <c r="B77" i="19"/>
  <c r="L77" i="19"/>
  <c r="C77" i="19"/>
  <c r="D77" i="19"/>
  <c r="E77" i="19"/>
  <c r="F77" i="19"/>
  <c r="G77" i="19"/>
  <c r="H77" i="19"/>
  <c r="I77" i="19"/>
  <c r="J77" i="19"/>
  <c r="K77" i="19"/>
  <c r="M77" i="19"/>
  <c r="N77" i="19"/>
  <c r="O77" i="19"/>
  <c r="P77" i="19"/>
  <c r="Q77" i="19"/>
  <c r="R77" i="19"/>
  <c r="S77" i="19"/>
  <c r="T77" i="19"/>
  <c r="U77" i="19"/>
  <c r="B78" i="19"/>
  <c r="L78" i="19"/>
  <c r="C78" i="19"/>
  <c r="D78" i="19"/>
  <c r="E78" i="19"/>
  <c r="F78" i="19"/>
  <c r="G78" i="19"/>
  <c r="H78" i="19"/>
  <c r="I78" i="19"/>
  <c r="J78" i="19"/>
  <c r="K78" i="19"/>
  <c r="M78" i="19"/>
  <c r="N78" i="19"/>
  <c r="O78" i="19"/>
  <c r="P78" i="19"/>
  <c r="Q78" i="19"/>
  <c r="R78" i="19"/>
  <c r="S78" i="19"/>
  <c r="T78" i="19"/>
  <c r="U78" i="19"/>
  <c r="B79" i="19"/>
  <c r="L79" i="19"/>
  <c r="C79" i="19"/>
  <c r="D79" i="19"/>
  <c r="E79" i="19"/>
  <c r="F79" i="19"/>
  <c r="G79" i="19"/>
  <c r="H79" i="19"/>
  <c r="I79" i="19"/>
  <c r="J79" i="19"/>
  <c r="K79" i="19"/>
  <c r="M79" i="19"/>
  <c r="N79" i="19"/>
  <c r="O79" i="19"/>
  <c r="P79" i="19"/>
  <c r="Q79" i="19"/>
  <c r="R79" i="19"/>
  <c r="S79" i="19"/>
  <c r="T79" i="19"/>
  <c r="U79" i="19"/>
  <c r="B80" i="19"/>
  <c r="L80" i="19"/>
  <c r="C80" i="19"/>
  <c r="D80" i="19"/>
  <c r="E80" i="19"/>
  <c r="F80" i="19"/>
  <c r="G80" i="19"/>
  <c r="H80" i="19"/>
  <c r="I80" i="19"/>
  <c r="J80" i="19"/>
  <c r="K80" i="19"/>
  <c r="M80" i="19"/>
  <c r="N80" i="19"/>
  <c r="O80" i="19"/>
  <c r="P80" i="19"/>
  <c r="Q80" i="19"/>
  <c r="R80" i="19"/>
  <c r="S80" i="19"/>
  <c r="T80" i="19"/>
  <c r="U80" i="19"/>
  <c r="B81" i="19"/>
  <c r="L81" i="19"/>
  <c r="C81" i="19"/>
  <c r="D81" i="19"/>
  <c r="E81" i="19"/>
  <c r="F81" i="19"/>
  <c r="G81" i="19"/>
  <c r="H81" i="19"/>
  <c r="I81" i="19"/>
  <c r="J81" i="19"/>
  <c r="K81" i="19"/>
  <c r="M81" i="19"/>
  <c r="N81" i="19"/>
  <c r="O81" i="19"/>
  <c r="P81" i="19"/>
  <c r="Q81" i="19"/>
  <c r="R81" i="19"/>
  <c r="S81" i="19"/>
  <c r="T81" i="19"/>
  <c r="U81" i="19"/>
  <c r="B82" i="19"/>
  <c r="L82" i="19"/>
  <c r="C82" i="19"/>
  <c r="D82" i="19"/>
  <c r="E82" i="19"/>
  <c r="F82" i="19"/>
  <c r="G82" i="19"/>
  <c r="H82" i="19"/>
  <c r="I82" i="19"/>
  <c r="J82" i="19"/>
  <c r="K82" i="19"/>
  <c r="M82" i="19"/>
  <c r="N82" i="19"/>
  <c r="O82" i="19"/>
  <c r="P82" i="19"/>
  <c r="Q82" i="19"/>
  <c r="R82" i="19"/>
  <c r="S82" i="19"/>
  <c r="T82" i="19"/>
  <c r="U82" i="19"/>
  <c r="B83" i="19"/>
  <c r="L83" i="19"/>
  <c r="C83" i="19"/>
  <c r="D83" i="19"/>
  <c r="E83" i="19"/>
  <c r="F83" i="19"/>
  <c r="G83" i="19"/>
  <c r="H83" i="19"/>
  <c r="I83" i="19"/>
  <c r="J83" i="19"/>
  <c r="K83" i="19"/>
  <c r="M83" i="19"/>
  <c r="N83" i="19"/>
  <c r="O83" i="19"/>
  <c r="P83" i="19"/>
  <c r="Q83" i="19"/>
  <c r="R83" i="19"/>
  <c r="S83" i="19"/>
  <c r="T83" i="19"/>
  <c r="U83" i="19"/>
  <c r="B84" i="19"/>
  <c r="L84" i="19"/>
  <c r="C84" i="19"/>
  <c r="D84" i="19"/>
  <c r="E84" i="19"/>
  <c r="F84" i="19"/>
  <c r="G84" i="19"/>
  <c r="H84" i="19"/>
  <c r="I84" i="19"/>
  <c r="J84" i="19"/>
  <c r="K84" i="19"/>
  <c r="M84" i="19"/>
  <c r="N84" i="19"/>
  <c r="O84" i="19"/>
  <c r="P84" i="19"/>
  <c r="Q84" i="19"/>
  <c r="R84" i="19"/>
  <c r="S84" i="19"/>
  <c r="T84" i="19"/>
  <c r="U84" i="19"/>
  <c r="B85" i="19"/>
  <c r="L85" i="19"/>
  <c r="C85" i="19"/>
  <c r="D85" i="19"/>
  <c r="E85" i="19"/>
  <c r="F85" i="19"/>
  <c r="G85" i="19"/>
  <c r="H85" i="19"/>
  <c r="I85" i="19"/>
  <c r="J85" i="19"/>
  <c r="K85" i="19"/>
  <c r="M85" i="19"/>
  <c r="N85" i="19"/>
  <c r="O85" i="19"/>
  <c r="P85" i="19"/>
  <c r="Q85" i="19"/>
  <c r="R85" i="19"/>
  <c r="S85" i="19"/>
  <c r="T85" i="19"/>
  <c r="U85" i="19"/>
  <c r="B86" i="19"/>
  <c r="L86" i="19"/>
  <c r="C86" i="19"/>
  <c r="D86" i="19"/>
  <c r="E86" i="19"/>
  <c r="F86" i="19"/>
  <c r="G86" i="19"/>
  <c r="H86" i="19"/>
  <c r="I86" i="19"/>
  <c r="J86" i="19"/>
  <c r="K86" i="19"/>
  <c r="M86" i="19"/>
  <c r="N86" i="19"/>
  <c r="O86" i="19"/>
  <c r="P86" i="19"/>
  <c r="Q86" i="19"/>
  <c r="R86" i="19"/>
  <c r="S86" i="19"/>
  <c r="T86" i="19"/>
  <c r="U86" i="19"/>
  <c r="B87" i="19"/>
  <c r="L87" i="19"/>
  <c r="C87" i="19"/>
  <c r="D87" i="19"/>
  <c r="E87" i="19"/>
  <c r="F87" i="19"/>
  <c r="G87" i="19"/>
  <c r="H87" i="19"/>
  <c r="I87" i="19"/>
  <c r="J87" i="19"/>
  <c r="K87" i="19"/>
  <c r="M87" i="19"/>
  <c r="N87" i="19"/>
  <c r="O87" i="19"/>
  <c r="P87" i="19"/>
  <c r="Q87" i="19"/>
  <c r="R87" i="19"/>
  <c r="S87" i="19"/>
  <c r="T87" i="19"/>
  <c r="U87" i="19"/>
  <c r="B88" i="19"/>
  <c r="L88" i="19"/>
  <c r="C88" i="19"/>
  <c r="D88" i="19"/>
  <c r="E88" i="19"/>
  <c r="F88" i="19"/>
  <c r="G88" i="19"/>
  <c r="H88" i="19"/>
  <c r="I88" i="19"/>
  <c r="J88" i="19"/>
  <c r="K88" i="19"/>
  <c r="M88" i="19"/>
  <c r="N88" i="19"/>
  <c r="O88" i="19"/>
  <c r="P88" i="19"/>
  <c r="Q88" i="19"/>
  <c r="R88" i="19"/>
  <c r="S88" i="19"/>
  <c r="T88" i="19"/>
  <c r="U88" i="19"/>
  <c r="B89" i="19"/>
  <c r="L89" i="19"/>
  <c r="C89" i="19"/>
  <c r="D89" i="19"/>
  <c r="E89" i="19"/>
  <c r="F89" i="19"/>
  <c r="G89" i="19"/>
  <c r="H89" i="19"/>
  <c r="I89" i="19"/>
  <c r="J89" i="19"/>
  <c r="K89" i="19"/>
  <c r="M89" i="19"/>
  <c r="N89" i="19"/>
  <c r="O89" i="19"/>
  <c r="P89" i="19"/>
  <c r="Q89" i="19"/>
  <c r="R89" i="19"/>
  <c r="S89" i="19"/>
  <c r="T89" i="19"/>
  <c r="U89" i="19"/>
  <c r="B90" i="19"/>
  <c r="L90" i="19"/>
  <c r="C90" i="19"/>
  <c r="D90" i="19"/>
  <c r="E90" i="19"/>
  <c r="F90" i="19"/>
  <c r="G90" i="19"/>
  <c r="H90" i="19"/>
  <c r="I90" i="19"/>
  <c r="J90" i="19"/>
  <c r="K90" i="19"/>
  <c r="M90" i="19"/>
  <c r="N90" i="19"/>
  <c r="O90" i="19"/>
  <c r="P90" i="19"/>
  <c r="Q90" i="19"/>
  <c r="R90" i="19"/>
  <c r="S90" i="19"/>
  <c r="T90" i="19"/>
  <c r="U90" i="19"/>
  <c r="B91" i="19"/>
  <c r="L91" i="19"/>
  <c r="C91" i="19"/>
  <c r="D91" i="19"/>
  <c r="E91" i="19"/>
  <c r="F91" i="19"/>
  <c r="G91" i="19"/>
  <c r="H91" i="19"/>
  <c r="I91" i="19"/>
  <c r="J91" i="19"/>
  <c r="K91" i="19"/>
  <c r="M91" i="19"/>
  <c r="N91" i="19"/>
  <c r="O91" i="19"/>
  <c r="P91" i="19"/>
  <c r="Q91" i="19"/>
  <c r="R91" i="19"/>
  <c r="S91" i="19"/>
  <c r="T91" i="19"/>
  <c r="U91" i="19"/>
  <c r="B92" i="19"/>
  <c r="L92" i="19"/>
  <c r="C92" i="19"/>
  <c r="D92" i="19"/>
  <c r="E92" i="19"/>
  <c r="F92" i="19"/>
  <c r="G92" i="19"/>
  <c r="H92" i="19"/>
  <c r="I92" i="19"/>
  <c r="J92" i="19"/>
  <c r="K92" i="19"/>
  <c r="M92" i="19"/>
  <c r="N92" i="19"/>
  <c r="O92" i="19"/>
  <c r="P92" i="19"/>
  <c r="Q92" i="19"/>
  <c r="R92" i="19"/>
  <c r="S92" i="19"/>
  <c r="T92" i="19"/>
  <c r="U92" i="19"/>
  <c r="B93" i="19"/>
  <c r="L93" i="19"/>
  <c r="C93" i="19"/>
  <c r="D93" i="19"/>
  <c r="E93" i="19"/>
  <c r="F93" i="19"/>
  <c r="G93" i="19"/>
  <c r="H93" i="19"/>
  <c r="I93" i="19"/>
  <c r="J93" i="19"/>
  <c r="K93" i="19"/>
  <c r="M93" i="19"/>
  <c r="N93" i="19"/>
  <c r="O93" i="19"/>
  <c r="P93" i="19"/>
  <c r="Q93" i="19"/>
  <c r="R93" i="19"/>
  <c r="S93" i="19"/>
  <c r="T93" i="19"/>
  <c r="U93" i="19"/>
  <c r="B94" i="19"/>
  <c r="L94" i="19"/>
  <c r="C94" i="19"/>
  <c r="D94" i="19"/>
  <c r="E94" i="19"/>
  <c r="F94" i="19"/>
  <c r="G94" i="19"/>
  <c r="H94" i="19"/>
  <c r="I94" i="19"/>
  <c r="J94" i="19"/>
  <c r="K94" i="19"/>
  <c r="M94" i="19"/>
  <c r="N94" i="19"/>
  <c r="O94" i="19"/>
  <c r="P94" i="19"/>
  <c r="Q94" i="19"/>
  <c r="R94" i="19"/>
  <c r="S94" i="19"/>
  <c r="T94" i="19"/>
  <c r="U94" i="19"/>
  <c r="B95" i="19"/>
  <c r="L95" i="19"/>
  <c r="C95" i="19"/>
  <c r="D95" i="19"/>
  <c r="E95" i="19"/>
  <c r="F95" i="19"/>
  <c r="G95" i="19"/>
  <c r="H95" i="19"/>
  <c r="I95" i="19"/>
  <c r="J95" i="19"/>
  <c r="K95" i="19"/>
  <c r="M95" i="19"/>
  <c r="N95" i="19"/>
  <c r="O95" i="19"/>
  <c r="P95" i="19"/>
  <c r="Q95" i="19"/>
  <c r="R95" i="19"/>
  <c r="S95" i="19"/>
  <c r="T95" i="19"/>
  <c r="U95" i="19"/>
  <c r="B96" i="19"/>
  <c r="L96" i="19"/>
  <c r="C96" i="19"/>
  <c r="D96" i="19"/>
  <c r="E96" i="19"/>
  <c r="F96" i="19"/>
  <c r="G96" i="19"/>
  <c r="H96" i="19"/>
  <c r="I96" i="19"/>
  <c r="J96" i="19"/>
  <c r="K96" i="19"/>
  <c r="M96" i="19"/>
  <c r="N96" i="19"/>
  <c r="O96" i="19"/>
  <c r="P96" i="19"/>
  <c r="Q96" i="19"/>
  <c r="R96" i="19"/>
  <c r="S96" i="19"/>
  <c r="T96" i="19"/>
  <c r="U96" i="19"/>
  <c r="B97" i="19"/>
  <c r="L97" i="19"/>
  <c r="C97" i="19"/>
  <c r="D97" i="19"/>
  <c r="E97" i="19"/>
  <c r="F97" i="19"/>
  <c r="G97" i="19"/>
  <c r="H97" i="19"/>
  <c r="I97" i="19"/>
  <c r="J97" i="19"/>
  <c r="K97" i="19"/>
  <c r="M97" i="19"/>
  <c r="N97" i="19"/>
  <c r="O97" i="19"/>
  <c r="P97" i="19"/>
  <c r="Q97" i="19"/>
  <c r="R97" i="19"/>
  <c r="S97" i="19"/>
  <c r="T97" i="19"/>
  <c r="U97" i="19"/>
  <c r="B98" i="19"/>
  <c r="L98" i="19"/>
  <c r="C98" i="19"/>
  <c r="D98" i="19"/>
  <c r="E98" i="19"/>
  <c r="F98" i="19"/>
  <c r="G98" i="19"/>
  <c r="H98" i="19"/>
  <c r="I98" i="19"/>
  <c r="J98" i="19"/>
  <c r="K98" i="19"/>
  <c r="M98" i="19"/>
  <c r="N98" i="19"/>
  <c r="O98" i="19"/>
  <c r="P98" i="19"/>
  <c r="Q98" i="19"/>
  <c r="R98" i="19"/>
  <c r="S98" i="19"/>
  <c r="T98" i="19"/>
  <c r="U98" i="19"/>
  <c r="B99" i="19"/>
  <c r="L99" i="19"/>
  <c r="C99" i="19"/>
  <c r="D99" i="19"/>
  <c r="E99" i="19"/>
  <c r="F99" i="19"/>
  <c r="G99" i="19"/>
  <c r="H99" i="19"/>
  <c r="I99" i="19"/>
  <c r="J99" i="19"/>
  <c r="K99" i="19"/>
  <c r="M99" i="19"/>
  <c r="N99" i="19"/>
  <c r="O99" i="19"/>
  <c r="P99" i="19"/>
  <c r="Q99" i="19"/>
  <c r="R99" i="19"/>
  <c r="S99" i="19"/>
  <c r="T99" i="19"/>
  <c r="U99" i="19"/>
  <c r="B100" i="19"/>
  <c r="L100" i="19"/>
  <c r="C100" i="19"/>
  <c r="D100" i="19"/>
  <c r="E100" i="19"/>
  <c r="F100" i="19"/>
  <c r="G100" i="19"/>
  <c r="H100" i="19"/>
  <c r="I100" i="19"/>
  <c r="J100" i="19"/>
  <c r="K100" i="19"/>
  <c r="M100" i="19"/>
  <c r="N100" i="19"/>
  <c r="O100" i="19"/>
  <c r="P100" i="19"/>
  <c r="Q100" i="19"/>
  <c r="R100" i="19"/>
  <c r="S100" i="19"/>
  <c r="T100" i="19"/>
  <c r="U100" i="19"/>
  <c r="B101" i="19"/>
  <c r="L101" i="19"/>
  <c r="C101" i="19"/>
  <c r="D101" i="19"/>
  <c r="E101" i="19"/>
  <c r="F101" i="19"/>
  <c r="G101" i="19"/>
  <c r="H101" i="19"/>
  <c r="I101" i="19"/>
  <c r="J101" i="19"/>
  <c r="K101" i="19"/>
  <c r="M101" i="19"/>
  <c r="N101" i="19"/>
  <c r="O101" i="19"/>
  <c r="P101" i="19"/>
  <c r="Q101" i="19"/>
  <c r="R101" i="19"/>
  <c r="S101" i="19"/>
  <c r="T101" i="19"/>
  <c r="U101" i="19"/>
  <c r="B102" i="19"/>
  <c r="L102" i="19"/>
  <c r="C102" i="19"/>
  <c r="D102" i="19"/>
  <c r="E102" i="19"/>
  <c r="F102" i="19"/>
  <c r="G102" i="19"/>
  <c r="H102" i="19"/>
  <c r="I102" i="19"/>
  <c r="J102" i="19"/>
  <c r="K102" i="19"/>
  <c r="M102" i="19"/>
  <c r="N102" i="19"/>
  <c r="O102" i="19"/>
  <c r="P102" i="19"/>
  <c r="Q102" i="19"/>
  <c r="R102" i="19"/>
  <c r="S102" i="19"/>
  <c r="T102" i="19"/>
  <c r="U102" i="19"/>
  <c r="B103" i="19"/>
  <c r="L103" i="19"/>
  <c r="C103" i="19"/>
  <c r="D103" i="19"/>
  <c r="E103" i="19"/>
  <c r="F103" i="19"/>
  <c r="G103" i="19"/>
  <c r="H103" i="19"/>
  <c r="I103" i="19"/>
  <c r="J103" i="19"/>
  <c r="K103" i="19"/>
  <c r="M103" i="19"/>
  <c r="N103" i="19"/>
  <c r="O103" i="19"/>
  <c r="P103" i="19"/>
  <c r="Q103" i="19"/>
  <c r="R103" i="19"/>
  <c r="S103" i="19"/>
  <c r="T103" i="19"/>
  <c r="U103" i="19"/>
  <c r="B104" i="19"/>
  <c r="L104" i="19"/>
  <c r="C104" i="19"/>
  <c r="D104" i="19"/>
  <c r="E104" i="19"/>
  <c r="F104" i="19"/>
  <c r="G104" i="19"/>
  <c r="H104" i="19"/>
  <c r="I104" i="19"/>
  <c r="J104" i="19"/>
  <c r="K104" i="19"/>
  <c r="M104" i="19"/>
  <c r="N104" i="19"/>
  <c r="O104" i="19"/>
  <c r="P104" i="19"/>
  <c r="Q104" i="19"/>
  <c r="R104" i="19"/>
  <c r="S104" i="19"/>
  <c r="T104" i="19"/>
  <c r="U104" i="19"/>
  <c r="B105" i="19"/>
  <c r="L105" i="19"/>
  <c r="C105" i="19"/>
  <c r="D105" i="19"/>
  <c r="E105" i="19"/>
  <c r="F105" i="19"/>
  <c r="G105" i="19"/>
  <c r="H105" i="19"/>
  <c r="I105" i="19"/>
  <c r="J105" i="19"/>
  <c r="K105" i="19"/>
  <c r="M105" i="19"/>
  <c r="N105" i="19"/>
  <c r="O105" i="19"/>
  <c r="P105" i="19"/>
  <c r="Q105" i="19"/>
  <c r="R105" i="19"/>
  <c r="S105" i="19"/>
  <c r="T105" i="19"/>
  <c r="U105" i="19"/>
  <c r="B106" i="19"/>
  <c r="L106" i="19"/>
  <c r="C106" i="19"/>
  <c r="D106" i="19"/>
  <c r="E106" i="19"/>
  <c r="F106" i="19"/>
  <c r="G106" i="19"/>
  <c r="H106" i="19"/>
  <c r="I106" i="19"/>
  <c r="J106" i="19"/>
  <c r="K106" i="19"/>
  <c r="M106" i="19"/>
  <c r="N106" i="19"/>
  <c r="O106" i="19"/>
  <c r="P106" i="19"/>
  <c r="Q106" i="19"/>
  <c r="R106" i="19"/>
  <c r="S106" i="19"/>
  <c r="T106" i="19"/>
  <c r="U106" i="19"/>
  <c r="B107" i="19"/>
  <c r="L107" i="19"/>
  <c r="C107" i="19"/>
  <c r="D107" i="19"/>
  <c r="E107" i="19"/>
  <c r="F107" i="19"/>
  <c r="G107" i="19"/>
  <c r="H107" i="19"/>
  <c r="I107" i="19"/>
  <c r="J107" i="19"/>
  <c r="K107" i="19"/>
  <c r="M107" i="19"/>
  <c r="N107" i="19"/>
  <c r="O107" i="19"/>
  <c r="P107" i="19"/>
  <c r="Q107" i="19"/>
  <c r="R107" i="19"/>
  <c r="S107" i="19"/>
  <c r="T107" i="19"/>
  <c r="U107" i="19"/>
  <c r="B108" i="19"/>
  <c r="L108" i="19"/>
  <c r="C108" i="19"/>
  <c r="D108" i="19"/>
  <c r="E108" i="19"/>
  <c r="F108" i="19"/>
  <c r="G108" i="19"/>
  <c r="H108" i="19"/>
  <c r="I108" i="19"/>
  <c r="J108" i="19"/>
  <c r="K108" i="19"/>
  <c r="M108" i="19"/>
  <c r="N108" i="19"/>
  <c r="O108" i="19"/>
  <c r="P108" i="19"/>
  <c r="Q108" i="19"/>
  <c r="R108" i="19"/>
  <c r="S108" i="19"/>
  <c r="T108" i="19"/>
  <c r="U108" i="19"/>
  <c r="B109" i="19"/>
  <c r="L109" i="19"/>
  <c r="C109" i="19"/>
  <c r="D109" i="19"/>
  <c r="E109" i="19"/>
  <c r="F109" i="19"/>
  <c r="G109" i="19"/>
  <c r="H109" i="19"/>
  <c r="I109" i="19"/>
  <c r="J109" i="19"/>
  <c r="K109" i="19"/>
  <c r="M109" i="19"/>
  <c r="N109" i="19"/>
  <c r="O109" i="19"/>
  <c r="P109" i="19"/>
  <c r="Q109" i="19"/>
  <c r="R109" i="19"/>
  <c r="S109" i="19"/>
  <c r="T109" i="19"/>
  <c r="U109" i="19"/>
  <c r="B110" i="19"/>
  <c r="L110" i="19"/>
  <c r="C110" i="19"/>
  <c r="D110" i="19"/>
  <c r="E110" i="19"/>
  <c r="F110" i="19"/>
  <c r="G110" i="19"/>
  <c r="H110" i="19"/>
  <c r="I110" i="19"/>
  <c r="J110" i="19"/>
  <c r="K110" i="19"/>
  <c r="M110" i="19"/>
  <c r="N110" i="19"/>
  <c r="O110" i="19"/>
  <c r="P110" i="19"/>
  <c r="Q110" i="19"/>
  <c r="R110" i="19"/>
  <c r="S110" i="19"/>
  <c r="T110" i="19"/>
  <c r="U110" i="19"/>
  <c r="B111" i="19"/>
  <c r="L111" i="19"/>
  <c r="C111" i="19"/>
  <c r="D111" i="19"/>
  <c r="E111" i="19"/>
  <c r="F111" i="19"/>
  <c r="G111" i="19"/>
  <c r="H111" i="19"/>
  <c r="I111" i="19"/>
  <c r="J111" i="19"/>
  <c r="K111" i="19"/>
  <c r="M111" i="19"/>
  <c r="N111" i="19"/>
  <c r="O111" i="19"/>
  <c r="P111" i="19"/>
  <c r="Q111" i="19"/>
  <c r="R111" i="19"/>
  <c r="S111" i="19"/>
  <c r="T111" i="19"/>
  <c r="U111" i="19"/>
  <c r="B112" i="19"/>
  <c r="L112" i="19"/>
  <c r="C112" i="19"/>
  <c r="D112" i="19"/>
  <c r="E112" i="19"/>
  <c r="F112" i="19"/>
  <c r="G112" i="19"/>
  <c r="H112" i="19"/>
  <c r="I112" i="19"/>
  <c r="J112" i="19"/>
  <c r="K112" i="19"/>
  <c r="M112" i="19"/>
  <c r="N112" i="19"/>
  <c r="O112" i="19"/>
  <c r="P112" i="19"/>
  <c r="Q112" i="19"/>
  <c r="R112" i="19"/>
  <c r="S112" i="19"/>
  <c r="T112" i="19"/>
  <c r="U112" i="19"/>
  <c r="B113" i="19"/>
  <c r="L113" i="19"/>
  <c r="C113" i="19"/>
  <c r="D113" i="19"/>
  <c r="E113" i="19"/>
  <c r="F113" i="19"/>
  <c r="G113" i="19"/>
  <c r="H113" i="19"/>
  <c r="I113" i="19"/>
  <c r="J113" i="19"/>
  <c r="K113" i="19"/>
  <c r="M113" i="19"/>
  <c r="N113" i="19"/>
  <c r="O113" i="19"/>
  <c r="P113" i="19"/>
  <c r="Q113" i="19"/>
  <c r="R113" i="19"/>
  <c r="S113" i="19"/>
  <c r="T113" i="19"/>
  <c r="U113" i="19"/>
  <c r="B114" i="19"/>
  <c r="L114" i="19"/>
  <c r="C114" i="19"/>
  <c r="D114" i="19"/>
  <c r="E114" i="19"/>
  <c r="F114" i="19"/>
  <c r="G114" i="19"/>
  <c r="H114" i="19"/>
  <c r="I114" i="19"/>
  <c r="J114" i="19"/>
  <c r="K114" i="19"/>
  <c r="M114" i="19"/>
  <c r="N114" i="19"/>
  <c r="O114" i="19"/>
  <c r="P114" i="19"/>
  <c r="Q114" i="19"/>
  <c r="R114" i="19"/>
  <c r="S114" i="19"/>
  <c r="T114" i="19"/>
  <c r="U114" i="19"/>
  <c r="B115" i="19"/>
  <c r="L115" i="19"/>
  <c r="C115" i="19"/>
  <c r="D115" i="19"/>
  <c r="E115" i="19"/>
  <c r="F115" i="19"/>
  <c r="G115" i="19"/>
  <c r="H115" i="19"/>
  <c r="I115" i="19"/>
  <c r="J115" i="19"/>
  <c r="K115" i="19"/>
  <c r="M115" i="19"/>
  <c r="N115" i="19"/>
  <c r="O115" i="19"/>
  <c r="P115" i="19"/>
  <c r="Q115" i="19"/>
  <c r="R115" i="19"/>
  <c r="S115" i="19"/>
  <c r="T115" i="19"/>
  <c r="U115" i="19"/>
  <c r="B116" i="19"/>
  <c r="L116" i="19"/>
  <c r="C116" i="19"/>
  <c r="D116" i="19"/>
  <c r="E116" i="19"/>
  <c r="F116" i="19"/>
  <c r="G116" i="19"/>
  <c r="H116" i="19"/>
  <c r="I116" i="19"/>
  <c r="J116" i="19"/>
  <c r="K116" i="19"/>
  <c r="M116" i="19"/>
  <c r="N116" i="19"/>
  <c r="O116" i="19"/>
  <c r="P116" i="19"/>
  <c r="Q116" i="19"/>
  <c r="R116" i="19"/>
  <c r="S116" i="19"/>
  <c r="T116" i="19"/>
  <c r="U116" i="19"/>
  <c r="B117" i="19"/>
  <c r="L117" i="19"/>
  <c r="C117" i="19"/>
  <c r="D117" i="19"/>
  <c r="E117" i="19"/>
  <c r="F117" i="19"/>
  <c r="G117" i="19"/>
  <c r="H117" i="19"/>
  <c r="I117" i="19"/>
  <c r="J117" i="19"/>
  <c r="K117" i="19"/>
  <c r="M117" i="19"/>
  <c r="N117" i="19"/>
  <c r="O117" i="19"/>
  <c r="P117" i="19"/>
  <c r="Q117" i="19"/>
  <c r="R117" i="19"/>
  <c r="S117" i="19"/>
  <c r="T117" i="19"/>
  <c r="U117" i="19"/>
  <c r="B118" i="19"/>
  <c r="L118" i="19"/>
  <c r="C118" i="19"/>
  <c r="D118" i="19"/>
  <c r="E118" i="19"/>
  <c r="F118" i="19"/>
  <c r="G118" i="19"/>
  <c r="H118" i="19"/>
  <c r="I118" i="19"/>
  <c r="J118" i="19"/>
  <c r="K118" i="19"/>
  <c r="M118" i="19"/>
  <c r="N118" i="19"/>
  <c r="O118" i="19"/>
  <c r="P118" i="19"/>
  <c r="Q118" i="19"/>
  <c r="R118" i="19"/>
  <c r="S118" i="19"/>
  <c r="T118" i="19"/>
  <c r="U118" i="19"/>
  <c r="B119" i="19"/>
  <c r="L119" i="19"/>
  <c r="C119" i="19"/>
  <c r="D119" i="19"/>
  <c r="E119" i="19"/>
  <c r="F119" i="19"/>
  <c r="G119" i="19"/>
  <c r="H119" i="19"/>
  <c r="I119" i="19"/>
  <c r="J119" i="19"/>
  <c r="K119" i="19"/>
  <c r="M119" i="19"/>
  <c r="N119" i="19"/>
  <c r="O119" i="19"/>
  <c r="P119" i="19"/>
  <c r="Q119" i="19"/>
  <c r="R119" i="19"/>
  <c r="S119" i="19"/>
  <c r="T119" i="19"/>
  <c r="U119" i="19"/>
  <c r="B120" i="19"/>
  <c r="L120" i="19"/>
  <c r="C120" i="19"/>
  <c r="D120" i="19"/>
  <c r="E120" i="19"/>
  <c r="F120" i="19"/>
  <c r="G120" i="19"/>
  <c r="H120" i="19"/>
  <c r="I120" i="19"/>
  <c r="J120" i="19"/>
  <c r="K120" i="19"/>
  <c r="M120" i="19"/>
  <c r="N120" i="19"/>
  <c r="O120" i="19"/>
  <c r="P120" i="19"/>
  <c r="Q120" i="19"/>
  <c r="R120" i="19"/>
  <c r="S120" i="19"/>
  <c r="T120" i="19"/>
  <c r="U120" i="19"/>
  <c r="B121" i="19"/>
  <c r="L121" i="19"/>
  <c r="C121" i="19"/>
  <c r="D121" i="19"/>
  <c r="E121" i="19"/>
  <c r="F121" i="19"/>
  <c r="G121" i="19"/>
  <c r="H121" i="19"/>
  <c r="I121" i="19"/>
  <c r="J121" i="19"/>
  <c r="K121" i="19"/>
  <c r="M121" i="19"/>
  <c r="N121" i="19"/>
  <c r="O121" i="19"/>
  <c r="P121" i="19"/>
  <c r="Q121" i="19"/>
  <c r="R121" i="19"/>
  <c r="S121" i="19"/>
  <c r="T121" i="19"/>
  <c r="U121" i="19"/>
  <c r="B122" i="19"/>
  <c r="L122" i="19"/>
  <c r="C122" i="19"/>
  <c r="D122" i="19"/>
  <c r="E122" i="19"/>
  <c r="F122" i="19"/>
  <c r="G122" i="19"/>
  <c r="H122" i="19"/>
  <c r="I122" i="19"/>
  <c r="J122" i="19"/>
  <c r="K122" i="19"/>
  <c r="M122" i="19"/>
  <c r="N122" i="19"/>
  <c r="O122" i="19"/>
  <c r="P122" i="19"/>
  <c r="Q122" i="19"/>
  <c r="R122" i="19"/>
  <c r="S122" i="19"/>
  <c r="T122" i="19"/>
  <c r="U122" i="19"/>
  <c r="B123" i="19"/>
  <c r="L123" i="19"/>
  <c r="C123" i="19"/>
  <c r="D123" i="19"/>
  <c r="E123" i="19"/>
  <c r="F123" i="19"/>
  <c r="G123" i="19"/>
  <c r="H123" i="19"/>
  <c r="I123" i="19"/>
  <c r="J123" i="19"/>
  <c r="K123" i="19"/>
  <c r="M123" i="19"/>
  <c r="N123" i="19"/>
  <c r="O123" i="19"/>
  <c r="P123" i="19"/>
  <c r="Q123" i="19"/>
  <c r="R123" i="19"/>
  <c r="S123" i="19"/>
  <c r="T123" i="19"/>
  <c r="U123" i="19"/>
  <c r="B124" i="19"/>
  <c r="L124" i="19"/>
  <c r="C124" i="19"/>
  <c r="D124" i="19"/>
  <c r="E124" i="19"/>
  <c r="F124" i="19"/>
  <c r="G124" i="19"/>
  <c r="H124" i="19"/>
  <c r="I124" i="19"/>
  <c r="J124" i="19"/>
  <c r="K124" i="19"/>
  <c r="M124" i="19"/>
  <c r="N124" i="19"/>
  <c r="O124" i="19"/>
  <c r="P124" i="19"/>
  <c r="Q124" i="19"/>
  <c r="R124" i="19"/>
  <c r="S124" i="19"/>
  <c r="T124" i="19"/>
  <c r="U124" i="19"/>
  <c r="B125" i="19"/>
  <c r="L125" i="19"/>
  <c r="C125" i="19"/>
  <c r="D125" i="19"/>
  <c r="E125" i="19"/>
  <c r="F125" i="19"/>
  <c r="G125" i="19"/>
  <c r="H125" i="19"/>
  <c r="I125" i="19"/>
  <c r="J125" i="19"/>
  <c r="K125" i="19"/>
  <c r="M125" i="19"/>
  <c r="N125" i="19"/>
  <c r="O125" i="19"/>
  <c r="P125" i="19"/>
  <c r="Q125" i="19"/>
  <c r="R125" i="19"/>
  <c r="S125" i="19"/>
  <c r="T125" i="19"/>
  <c r="U125" i="19"/>
  <c r="B126" i="19"/>
  <c r="L126" i="19"/>
  <c r="C126" i="19"/>
  <c r="D126" i="19"/>
  <c r="E126" i="19"/>
  <c r="F126" i="19"/>
  <c r="G126" i="19"/>
  <c r="H126" i="19"/>
  <c r="I126" i="19"/>
  <c r="J126" i="19"/>
  <c r="K126" i="19"/>
  <c r="M126" i="19"/>
  <c r="N126" i="19"/>
  <c r="O126" i="19"/>
  <c r="P126" i="19"/>
  <c r="Q126" i="19"/>
  <c r="R126" i="19"/>
  <c r="S126" i="19"/>
  <c r="T126" i="19"/>
  <c r="U126" i="19"/>
  <c r="B127" i="19"/>
  <c r="L127" i="19"/>
  <c r="C127" i="19"/>
  <c r="D127" i="19"/>
  <c r="E127" i="19"/>
  <c r="F127" i="19"/>
  <c r="G127" i="19"/>
  <c r="H127" i="19"/>
  <c r="I127" i="19"/>
  <c r="J127" i="19"/>
  <c r="K127" i="19"/>
  <c r="M127" i="19"/>
  <c r="N127" i="19"/>
  <c r="O127" i="19"/>
  <c r="P127" i="19"/>
  <c r="Q127" i="19"/>
  <c r="R127" i="19"/>
  <c r="S127" i="19"/>
  <c r="T127" i="19"/>
  <c r="U127" i="19"/>
  <c r="B128" i="19"/>
  <c r="L128" i="19"/>
  <c r="C128" i="19"/>
  <c r="D128" i="19"/>
  <c r="E128" i="19"/>
  <c r="F128" i="19"/>
  <c r="G128" i="19"/>
  <c r="H128" i="19"/>
  <c r="I128" i="19"/>
  <c r="J128" i="19"/>
  <c r="K128" i="19"/>
  <c r="M128" i="19"/>
  <c r="N128" i="19"/>
  <c r="O128" i="19"/>
  <c r="P128" i="19"/>
  <c r="Q128" i="19"/>
  <c r="R128" i="19"/>
  <c r="S128" i="19"/>
  <c r="T128" i="19"/>
  <c r="U128" i="19"/>
  <c r="B129" i="19"/>
  <c r="L129" i="19"/>
  <c r="C129" i="19"/>
  <c r="D129" i="19"/>
  <c r="E129" i="19"/>
  <c r="F129" i="19"/>
  <c r="G129" i="19"/>
  <c r="H129" i="19"/>
  <c r="I129" i="19"/>
  <c r="J129" i="19"/>
  <c r="K129" i="19"/>
  <c r="M129" i="19"/>
  <c r="N129" i="19"/>
  <c r="O129" i="19"/>
  <c r="P129" i="19"/>
  <c r="Q129" i="19"/>
  <c r="R129" i="19"/>
  <c r="S129" i="19"/>
  <c r="T129" i="19"/>
  <c r="U129" i="19"/>
  <c r="B130" i="19"/>
  <c r="L130" i="19"/>
  <c r="C130" i="19"/>
  <c r="D130" i="19"/>
  <c r="E130" i="19"/>
  <c r="F130" i="19"/>
  <c r="G130" i="19"/>
  <c r="H130" i="19"/>
  <c r="I130" i="19"/>
  <c r="J130" i="19"/>
  <c r="K130" i="19"/>
  <c r="M130" i="19"/>
  <c r="N130" i="19"/>
  <c r="O130" i="19"/>
  <c r="P130" i="19"/>
  <c r="Q130" i="19"/>
  <c r="R130" i="19"/>
  <c r="S130" i="19"/>
  <c r="T130" i="19"/>
  <c r="U130" i="19"/>
  <c r="B131" i="19"/>
  <c r="L131" i="19"/>
  <c r="C131" i="19"/>
  <c r="D131" i="19"/>
  <c r="E131" i="19"/>
  <c r="F131" i="19"/>
  <c r="G131" i="19"/>
  <c r="H131" i="19"/>
  <c r="I131" i="19"/>
  <c r="J131" i="19"/>
  <c r="K131" i="19"/>
  <c r="M131" i="19"/>
  <c r="N131" i="19"/>
  <c r="O131" i="19"/>
  <c r="P131" i="19"/>
  <c r="Q131" i="19"/>
  <c r="R131" i="19"/>
  <c r="S131" i="19"/>
  <c r="T131" i="19"/>
  <c r="U131" i="19"/>
  <c r="B132" i="19"/>
  <c r="L132" i="19"/>
  <c r="C132" i="19"/>
  <c r="D132" i="19"/>
  <c r="E132" i="19"/>
  <c r="F132" i="19"/>
  <c r="G132" i="19"/>
  <c r="H132" i="19"/>
  <c r="I132" i="19"/>
  <c r="J132" i="19"/>
  <c r="K132" i="19"/>
  <c r="M132" i="19"/>
  <c r="N132" i="19"/>
  <c r="O132" i="19"/>
  <c r="P132" i="19"/>
  <c r="Q132" i="19"/>
  <c r="R132" i="19"/>
  <c r="S132" i="19"/>
  <c r="T132" i="19"/>
  <c r="U132" i="19"/>
  <c r="B133" i="19"/>
  <c r="L133" i="19"/>
  <c r="C133" i="19"/>
  <c r="D133" i="19"/>
  <c r="E133" i="19"/>
  <c r="F133" i="19"/>
  <c r="G133" i="19"/>
  <c r="H133" i="19"/>
  <c r="I133" i="19"/>
  <c r="J133" i="19"/>
  <c r="K133" i="19"/>
  <c r="M133" i="19"/>
  <c r="N133" i="19"/>
  <c r="O133" i="19"/>
  <c r="P133" i="19"/>
  <c r="Q133" i="19"/>
  <c r="R133" i="19"/>
  <c r="S133" i="19"/>
  <c r="T133" i="19"/>
  <c r="U133" i="19"/>
  <c r="B134" i="19"/>
  <c r="L134" i="19"/>
  <c r="C134" i="19"/>
  <c r="D134" i="19"/>
  <c r="E134" i="19"/>
  <c r="F134" i="19"/>
  <c r="G134" i="19"/>
  <c r="H134" i="19"/>
  <c r="I134" i="19"/>
  <c r="J134" i="19"/>
  <c r="K134" i="19"/>
  <c r="M134" i="19"/>
  <c r="N134" i="19"/>
  <c r="O134" i="19"/>
  <c r="P134" i="19"/>
  <c r="Q134" i="19"/>
  <c r="R134" i="19"/>
  <c r="S134" i="19"/>
  <c r="T134" i="19"/>
  <c r="U134" i="19"/>
  <c r="B135" i="19"/>
  <c r="L135" i="19"/>
  <c r="C135" i="19"/>
  <c r="D135" i="19"/>
  <c r="E135" i="19"/>
  <c r="F135" i="19"/>
  <c r="G135" i="19"/>
  <c r="H135" i="19"/>
  <c r="I135" i="19"/>
  <c r="J135" i="19"/>
  <c r="K135" i="19"/>
  <c r="M135" i="19"/>
  <c r="N135" i="19"/>
  <c r="O135" i="19"/>
  <c r="P135" i="19"/>
  <c r="Q135" i="19"/>
  <c r="R135" i="19"/>
  <c r="S135" i="19"/>
  <c r="T135" i="19"/>
  <c r="U135" i="19"/>
  <c r="B136" i="19"/>
  <c r="L136" i="19"/>
  <c r="C136" i="19"/>
  <c r="D136" i="19"/>
  <c r="E136" i="19"/>
  <c r="F136" i="19"/>
  <c r="G136" i="19"/>
  <c r="H136" i="19"/>
  <c r="I136" i="19"/>
  <c r="J136" i="19"/>
  <c r="K136" i="19"/>
  <c r="M136" i="19"/>
  <c r="N136" i="19"/>
  <c r="O136" i="19"/>
  <c r="P136" i="19"/>
  <c r="Q136" i="19"/>
  <c r="R136" i="19"/>
  <c r="S136" i="19"/>
  <c r="T136" i="19"/>
  <c r="U136" i="19"/>
  <c r="B137" i="19"/>
  <c r="L137" i="19"/>
  <c r="C137" i="19"/>
  <c r="D137" i="19"/>
  <c r="E137" i="19"/>
  <c r="F137" i="19"/>
  <c r="G137" i="19"/>
  <c r="H137" i="19"/>
  <c r="I137" i="19"/>
  <c r="J137" i="19"/>
  <c r="K137" i="19"/>
  <c r="M137" i="19"/>
  <c r="N137" i="19"/>
  <c r="O137" i="19"/>
  <c r="P137" i="19"/>
  <c r="Q137" i="19"/>
  <c r="R137" i="19"/>
  <c r="S137" i="19"/>
  <c r="T137" i="19"/>
  <c r="U137" i="19"/>
  <c r="B138" i="19"/>
  <c r="L138" i="19"/>
  <c r="C138" i="19"/>
  <c r="D138" i="19"/>
  <c r="E138" i="19"/>
  <c r="F138" i="19"/>
  <c r="G138" i="19"/>
  <c r="H138" i="19"/>
  <c r="I138" i="19"/>
  <c r="J138" i="19"/>
  <c r="K138" i="19"/>
  <c r="M138" i="19"/>
  <c r="N138" i="19"/>
  <c r="O138" i="19"/>
  <c r="P138" i="19"/>
  <c r="Q138" i="19"/>
  <c r="R138" i="19"/>
  <c r="S138" i="19"/>
  <c r="T138" i="19"/>
  <c r="U138" i="19"/>
  <c r="B139" i="19"/>
  <c r="L139" i="19"/>
  <c r="C139" i="19"/>
  <c r="D139" i="19"/>
  <c r="E139" i="19"/>
  <c r="F139" i="19"/>
  <c r="G139" i="19"/>
  <c r="H139" i="19"/>
  <c r="I139" i="19"/>
  <c r="J139" i="19"/>
  <c r="K139" i="19"/>
  <c r="M139" i="19"/>
  <c r="N139" i="19"/>
  <c r="O139" i="19"/>
  <c r="P139" i="19"/>
  <c r="Q139" i="19"/>
  <c r="R139" i="19"/>
  <c r="S139" i="19"/>
  <c r="T139" i="19"/>
  <c r="U139" i="19"/>
  <c r="B140" i="19"/>
  <c r="L140" i="19"/>
  <c r="C140" i="19"/>
  <c r="D140" i="19"/>
  <c r="E140" i="19"/>
  <c r="F140" i="19"/>
  <c r="G140" i="19"/>
  <c r="H140" i="19"/>
  <c r="I140" i="19"/>
  <c r="J140" i="19"/>
  <c r="K140" i="19"/>
  <c r="M140" i="19"/>
  <c r="N140" i="19"/>
  <c r="O140" i="19"/>
  <c r="P140" i="19"/>
  <c r="Q140" i="19"/>
  <c r="R140" i="19"/>
  <c r="S140" i="19"/>
  <c r="T140" i="19"/>
  <c r="U140" i="19"/>
  <c r="B141" i="19"/>
  <c r="L141" i="19"/>
  <c r="C141" i="19"/>
  <c r="D141" i="19"/>
  <c r="E141" i="19"/>
  <c r="F141" i="19"/>
  <c r="G141" i="19"/>
  <c r="H141" i="19"/>
  <c r="I141" i="19"/>
  <c r="J141" i="19"/>
  <c r="K141" i="19"/>
  <c r="M141" i="19"/>
  <c r="N141" i="19"/>
  <c r="O141" i="19"/>
  <c r="P141" i="19"/>
  <c r="Q141" i="19"/>
  <c r="R141" i="19"/>
  <c r="S141" i="19"/>
  <c r="T141" i="19"/>
  <c r="U141" i="19"/>
  <c r="B142" i="19"/>
  <c r="L142" i="19"/>
  <c r="C142" i="19"/>
  <c r="D142" i="19"/>
  <c r="E142" i="19"/>
  <c r="F142" i="19"/>
  <c r="G142" i="19"/>
  <c r="H142" i="19"/>
  <c r="I142" i="19"/>
  <c r="J142" i="19"/>
  <c r="K142" i="19"/>
  <c r="M142" i="19"/>
  <c r="N142" i="19"/>
  <c r="O142" i="19"/>
  <c r="P142" i="19"/>
  <c r="Q142" i="19"/>
  <c r="R142" i="19"/>
  <c r="S142" i="19"/>
  <c r="T142" i="19"/>
  <c r="U142" i="19"/>
  <c r="B143" i="19"/>
  <c r="L143" i="19"/>
  <c r="C143" i="19"/>
  <c r="D143" i="19"/>
  <c r="E143" i="19"/>
  <c r="F143" i="19"/>
  <c r="G143" i="19"/>
  <c r="H143" i="19"/>
  <c r="I143" i="19"/>
  <c r="J143" i="19"/>
  <c r="K143" i="19"/>
  <c r="M143" i="19"/>
  <c r="N143" i="19"/>
  <c r="O143" i="19"/>
  <c r="P143" i="19"/>
  <c r="Q143" i="19"/>
  <c r="R143" i="19"/>
  <c r="S143" i="19"/>
  <c r="T143" i="19"/>
  <c r="U143" i="19"/>
  <c r="B144" i="19"/>
  <c r="L144" i="19"/>
  <c r="C144" i="19"/>
  <c r="D144" i="19"/>
  <c r="E144" i="19"/>
  <c r="F144" i="19"/>
  <c r="G144" i="19"/>
  <c r="H144" i="19"/>
  <c r="I144" i="19"/>
  <c r="J144" i="19"/>
  <c r="K144" i="19"/>
  <c r="M144" i="19"/>
  <c r="N144" i="19"/>
  <c r="O144" i="19"/>
  <c r="P144" i="19"/>
  <c r="Q144" i="19"/>
  <c r="R144" i="19"/>
  <c r="S144" i="19"/>
  <c r="T144" i="19"/>
  <c r="U144" i="19"/>
  <c r="B145" i="19"/>
  <c r="L145" i="19"/>
  <c r="C145" i="19"/>
  <c r="D145" i="19"/>
  <c r="E145" i="19"/>
  <c r="F145" i="19"/>
  <c r="G145" i="19"/>
  <c r="H145" i="19"/>
  <c r="I145" i="19"/>
  <c r="J145" i="19"/>
  <c r="K145" i="19"/>
  <c r="M145" i="19"/>
  <c r="N145" i="19"/>
  <c r="O145" i="19"/>
  <c r="P145" i="19"/>
  <c r="Q145" i="19"/>
  <c r="R145" i="19"/>
  <c r="S145" i="19"/>
  <c r="T145" i="19"/>
  <c r="U145" i="19"/>
  <c r="B146" i="19"/>
  <c r="L146" i="19"/>
  <c r="C146" i="19"/>
  <c r="D146" i="19"/>
  <c r="E146" i="19"/>
  <c r="F146" i="19"/>
  <c r="G146" i="19"/>
  <c r="H146" i="19"/>
  <c r="I146" i="19"/>
  <c r="J146" i="19"/>
  <c r="K146" i="19"/>
  <c r="M146" i="19"/>
  <c r="N146" i="19"/>
  <c r="O146" i="19"/>
  <c r="P146" i="19"/>
  <c r="Q146" i="19"/>
  <c r="R146" i="19"/>
  <c r="S146" i="19"/>
  <c r="T146" i="19"/>
  <c r="U146" i="19"/>
  <c r="B147" i="19"/>
  <c r="L147" i="19"/>
  <c r="C147" i="19"/>
  <c r="D147" i="19"/>
  <c r="E147" i="19"/>
  <c r="F147" i="19"/>
  <c r="G147" i="19"/>
  <c r="H147" i="19"/>
  <c r="I147" i="19"/>
  <c r="J147" i="19"/>
  <c r="K147" i="19"/>
  <c r="M147" i="19"/>
  <c r="N147" i="19"/>
  <c r="O147" i="19"/>
  <c r="P147" i="19"/>
  <c r="Q147" i="19"/>
  <c r="R147" i="19"/>
  <c r="S147" i="19"/>
  <c r="T147" i="19"/>
  <c r="U147" i="19"/>
  <c r="B148" i="19"/>
  <c r="L148" i="19"/>
  <c r="C148" i="19"/>
  <c r="D148" i="19"/>
  <c r="E148" i="19"/>
  <c r="F148" i="19"/>
  <c r="G148" i="19"/>
  <c r="H148" i="19"/>
  <c r="I148" i="19"/>
  <c r="J148" i="19"/>
  <c r="K148" i="19"/>
  <c r="M148" i="19"/>
  <c r="N148" i="19"/>
  <c r="O148" i="19"/>
  <c r="P148" i="19"/>
  <c r="Q148" i="19"/>
  <c r="R148" i="19"/>
  <c r="S148" i="19"/>
  <c r="T148" i="19"/>
  <c r="U148" i="19"/>
  <c r="B149" i="19"/>
  <c r="L149" i="19"/>
  <c r="C149" i="19"/>
  <c r="D149" i="19"/>
  <c r="E149" i="19"/>
  <c r="F149" i="19"/>
  <c r="G149" i="19"/>
  <c r="H149" i="19"/>
  <c r="I149" i="19"/>
  <c r="J149" i="19"/>
  <c r="K149" i="19"/>
  <c r="M149" i="19"/>
  <c r="N149" i="19"/>
  <c r="O149" i="19"/>
  <c r="P149" i="19"/>
  <c r="Q149" i="19"/>
  <c r="R149" i="19"/>
  <c r="S149" i="19"/>
  <c r="T149" i="19"/>
  <c r="U149" i="19"/>
  <c r="B150" i="19"/>
  <c r="L150" i="19"/>
  <c r="C150" i="19"/>
  <c r="D150" i="19"/>
  <c r="E150" i="19"/>
  <c r="F150" i="19"/>
  <c r="G150" i="19"/>
  <c r="H150" i="19"/>
  <c r="I150" i="19"/>
  <c r="J150" i="19"/>
  <c r="K150" i="19"/>
  <c r="M150" i="19"/>
  <c r="N150" i="19"/>
  <c r="O150" i="19"/>
  <c r="P150" i="19"/>
  <c r="Q150" i="19"/>
  <c r="R150" i="19"/>
  <c r="S150" i="19"/>
  <c r="T150" i="19"/>
  <c r="U150" i="19"/>
  <c r="B151" i="19"/>
  <c r="L151" i="19"/>
  <c r="C151" i="19"/>
  <c r="D151" i="19"/>
  <c r="E151" i="19"/>
  <c r="F151" i="19"/>
  <c r="G151" i="19"/>
  <c r="H151" i="19"/>
  <c r="I151" i="19"/>
  <c r="J151" i="19"/>
  <c r="K151" i="19"/>
  <c r="M151" i="19"/>
  <c r="N151" i="19"/>
  <c r="O151" i="19"/>
  <c r="P151" i="19"/>
  <c r="Q151" i="19"/>
  <c r="R151" i="19"/>
  <c r="S151" i="19"/>
  <c r="T151" i="19"/>
  <c r="U151" i="19"/>
  <c r="B152" i="19"/>
  <c r="L152" i="19"/>
  <c r="C152" i="19"/>
  <c r="D152" i="19"/>
  <c r="E152" i="19"/>
  <c r="F152" i="19"/>
  <c r="G152" i="19"/>
  <c r="H152" i="19"/>
  <c r="I152" i="19"/>
  <c r="J152" i="19"/>
  <c r="K152" i="19"/>
  <c r="M152" i="19"/>
  <c r="N152" i="19"/>
  <c r="O152" i="19"/>
  <c r="P152" i="19"/>
  <c r="Q152" i="19"/>
  <c r="R152" i="19"/>
  <c r="S152" i="19"/>
  <c r="T152" i="19"/>
  <c r="U152" i="19"/>
  <c r="B153" i="19"/>
  <c r="L153" i="19"/>
  <c r="C153" i="19"/>
  <c r="D153" i="19"/>
  <c r="E153" i="19"/>
  <c r="F153" i="19"/>
  <c r="G153" i="19"/>
  <c r="H153" i="19"/>
  <c r="I153" i="19"/>
  <c r="J153" i="19"/>
  <c r="K153" i="19"/>
  <c r="M153" i="19"/>
  <c r="N153" i="19"/>
  <c r="O153" i="19"/>
  <c r="P153" i="19"/>
  <c r="Q153" i="19"/>
  <c r="R153" i="19"/>
  <c r="S153" i="19"/>
  <c r="T153" i="19"/>
  <c r="U153" i="19"/>
  <c r="B154" i="19"/>
  <c r="L154" i="19"/>
  <c r="C154" i="19"/>
  <c r="D154" i="19"/>
  <c r="E154" i="19"/>
  <c r="F154" i="19"/>
  <c r="G154" i="19"/>
  <c r="H154" i="19"/>
  <c r="I154" i="19"/>
  <c r="J154" i="19"/>
  <c r="K154" i="19"/>
  <c r="M154" i="19"/>
  <c r="N154" i="19"/>
  <c r="O154" i="19"/>
  <c r="P154" i="19"/>
  <c r="Q154" i="19"/>
  <c r="R154" i="19"/>
  <c r="S154" i="19"/>
  <c r="T154" i="19"/>
  <c r="U154" i="19"/>
  <c r="B155" i="19"/>
  <c r="L155" i="19"/>
  <c r="C155" i="19"/>
  <c r="D155" i="19"/>
  <c r="E155" i="19"/>
  <c r="F155" i="19"/>
  <c r="G155" i="19"/>
  <c r="H155" i="19"/>
  <c r="I155" i="19"/>
  <c r="J155" i="19"/>
  <c r="K155" i="19"/>
  <c r="M155" i="19"/>
  <c r="N155" i="19"/>
  <c r="O155" i="19"/>
  <c r="P155" i="19"/>
  <c r="Q155" i="19"/>
  <c r="R155" i="19"/>
  <c r="S155" i="19"/>
  <c r="T155" i="19"/>
  <c r="U155" i="19"/>
  <c r="B156" i="19"/>
  <c r="L156" i="19"/>
  <c r="C156" i="19"/>
  <c r="D156" i="19"/>
  <c r="E156" i="19"/>
  <c r="F156" i="19"/>
  <c r="G156" i="19"/>
  <c r="H156" i="19"/>
  <c r="I156" i="19"/>
  <c r="J156" i="19"/>
  <c r="K156" i="19"/>
  <c r="M156" i="19"/>
  <c r="N156" i="19"/>
  <c r="O156" i="19"/>
  <c r="P156" i="19"/>
  <c r="Q156" i="19"/>
  <c r="R156" i="19"/>
  <c r="S156" i="19"/>
  <c r="T156" i="19"/>
  <c r="U156" i="19"/>
  <c r="B157" i="19"/>
  <c r="L157" i="19"/>
  <c r="C157" i="19"/>
  <c r="D157" i="19"/>
  <c r="E157" i="19"/>
  <c r="F157" i="19"/>
  <c r="G157" i="19"/>
  <c r="H157" i="19"/>
  <c r="I157" i="19"/>
  <c r="J157" i="19"/>
  <c r="K157" i="19"/>
  <c r="M157" i="19"/>
  <c r="N157" i="19"/>
  <c r="O157" i="19"/>
  <c r="P157" i="19"/>
  <c r="Q157" i="19"/>
  <c r="R157" i="19"/>
  <c r="S157" i="19"/>
  <c r="T157" i="19"/>
  <c r="U157" i="19"/>
  <c r="B158" i="19"/>
  <c r="L158" i="19"/>
  <c r="C158" i="19"/>
  <c r="D158" i="19"/>
  <c r="E158" i="19"/>
  <c r="F158" i="19"/>
  <c r="G158" i="19"/>
  <c r="H158" i="19"/>
  <c r="I158" i="19"/>
  <c r="J158" i="19"/>
  <c r="K158" i="19"/>
  <c r="M158" i="19"/>
  <c r="N158" i="19"/>
  <c r="O158" i="19"/>
  <c r="P158" i="19"/>
  <c r="Q158" i="19"/>
  <c r="R158" i="19"/>
  <c r="S158" i="19"/>
  <c r="T158" i="19"/>
  <c r="U158" i="19"/>
  <c r="B159" i="19"/>
  <c r="L159" i="19"/>
  <c r="C159" i="19"/>
  <c r="D159" i="19"/>
  <c r="E159" i="19"/>
  <c r="F159" i="19"/>
  <c r="G159" i="19"/>
  <c r="H159" i="19"/>
  <c r="I159" i="19"/>
  <c r="J159" i="19"/>
  <c r="K159" i="19"/>
  <c r="M159" i="19"/>
  <c r="N159" i="19"/>
  <c r="O159" i="19"/>
  <c r="P159" i="19"/>
  <c r="Q159" i="19"/>
  <c r="R159" i="19"/>
  <c r="S159" i="19"/>
  <c r="T159" i="19"/>
  <c r="U159" i="19"/>
  <c r="B160" i="19"/>
  <c r="L160" i="19"/>
  <c r="C160" i="19"/>
  <c r="D160" i="19"/>
  <c r="E160" i="19"/>
  <c r="F160" i="19"/>
  <c r="G160" i="19"/>
  <c r="H160" i="19"/>
  <c r="I160" i="19"/>
  <c r="J160" i="19"/>
  <c r="K160" i="19"/>
  <c r="M160" i="19"/>
  <c r="N160" i="19"/>
  <c r="O160" i="19"/>
  <c r="P160" i="19"/>
  <c r="Q160" i="19"/>
  <c r="R160" i="19"/>
  <c r="S160" i="19"/>
  <c r="T160" i="19"/>
  <c r="U160" i="19"/>
  <c r="B161" i="19"/>
  <c r="L161" i="19"/>
  <c r="C161" i="19"/>
  <c r="D161" i="19"/>
  <c r="E161" i="19"/>
  <c r="F161" i="19"/>
  <c r="G161" i="19"/>
  <c r="H161" i="19"/>
  <c r="I161" i="19"/>
  <c r="J161" i="19"/>
  <c r="K161" i="19"/>
  <c r="M161" i="19"/>
  <c r="N161" i="19"/>
  <c r="O161" i="19"/>
  <c r="P161" i="19"/>
  <c r="Q161" i="19"/>
  <c r="R161" i="19"/>
  <c r="S161" i="19"/>
  <c r="T161" i="19"/>
  <c r="U161" i="19"/>
  <c r="B162" i="19"/>
  <c r="L162" i="19"/>
  <c r="C162" i="19"/>
  <c r="D162" i="19"/>
  <c r="E162" i="19"/>
  <c r="F162" i="19"/>
  <c r="G162" i="19"/>
  <c r="H162" i="19"/>
  <c r="I162" i="19"/>
  <c r="J162" i="19"/>
  <c r="K162" i="19"/>
  <c r="M162" i="19"/>
  <c r="N162" i="19"/>
  <c r="O162" i="19"/>
  <c r="P162" i="19"/>
  <c r="Q162" i="19"/>
  <c r="R162" i="19"/>
  <c r="S162" i="19"/>
  <c r="T162" i="19"/>
  <c r="U162" i="19"/>
  <c r="B163" i="19"/>
  <c r="L163" i="19"/>
  <c r="C163" i="19"/>
  <c r="D163" i="19"/>
  <c r="E163" i="19"/>
  <c r="F163" i="19"/>
  <c r="G163" i="19"/>
  <c r="H163" i="19"/>
  <c r="I163" i="19"/>
  <c r="J163" i="19"/>
  <c r="K163" i="19"/>
  <c r="M163" i="19"/>
  <c r="N163" i="19"/>
  <c r="O163" i="19"/>
  <c r="P163" i="19"/>
  <c r="Q163" i="19"/>
  <c r="R163" i="19"/>
  <c r="S163" i="19"/>
  <c r="T163" i="19"/>
  <c r="U163" i="19"/>
  <c r="B164" i="19"/>
  <c r="L164" i="19"/>
  <c r="C164" i="19"/>
  <c r="D164" i="19"/>
  <c r="E164" i="19"/>
  <c r="F164" i="19"/>
  <c r="G164" i="19"/>
  <c r="H164" i="19"/>
  <c r="I164" i="19"/>
  <c r="J164" i="19"/>
  <c r="K164" i="19"/>
  <c r="M164" i="19"/>
  <c r="N164" i="19"/>
  <c r="O164" i="19"/>
  <c r="P164" i="19"/>
  <c r="Q164" i="19"/>
  <c r="R164" i="19"/>
  <c r="S164" i="19"/>
  <c r="T164" i="19"/>
  <c r="U164" i="19"/>
  <c r="B165" i="19"/>
  <c r="L165" i="19"/>
  <c r="C165" i="19"/>
  <c r="D165" i="19"/>
  <c r="E165" i="19"/>
  <c r="F165" i="19"/>
  <c r="G165" i="19"/>
  <c r="H165" i="19"/>
  <c r="I165" i="19"/>
  <c r="J165" i="19"/>
  <c r="K165" i="19"/>
  <c r="M165" i="19"/>
  <c r="N165" i="19"/>
  <c r="O165" i="19"/>
  <c r="P165" i="19"/>
  <c r="Q165" i="19"/>
  <c r="R165" i="19"/>
  <c r="S165" i="19"/>
  <c r="T165" i="19"/>
  <c r="U165" i="19"/>
  <c r="B166" i="19"/>
  <c r="L166" i="19"/>
  <c r="C166" i="19"/>
  <c r="D166" i="19"/>
  <c r="E166" i="19"/>
  <c r="F166" i="19"/>
  <c r="G166" i="19"/>
  <c r="H166" i="19"/>
  <c r="I166" i="19"/>
  <c r="J166" i="19"/>
  <c r="K166" i="19"/>
  <c r="M166" i="19"/>
  <c r="N166" i="19"/>
  <c r="O166" i="19"/>
  <c r="P166" i="19"/>
  <c r="Q166" i="19"/>
  <c r="R166" i="19"/>
  <c r="S166" i="19"/>
  <c r="T166" i="19"/>
  <c r="U166" i="19"/>
  <c r="B167" i="19"/>
  <c r="L167" i="19"/>
  <c r="C167" i="19"/>
  <c r="D167" i="19"/>
  <c r="E167" i="19"/>
  <c r="F167" i="19"/>
  <c r="G167" i="19"/>
  <c r="H167" i="19"/>
  <c r="I167" i="19"/>
  <c r="J167" i="19"/>
  <c r="K167" i="19"/>
  <c r="M167" i="19"/>
  <c r="N167" i="19"/>
  <c r="O167" i="19"/>
  <c r="P167" i="19"/>
  <c r="Q167" i="19"/>
  <c r="R167" i="19"/>
  <c r="S167" i="19"/>
  <c r="T167" i="19"/>
  <c r="U167" i="19"/>
  <c r="B168" i="19"/>
  <c r="L168" i="19"/>
  <c r="C168" i="19"/>
  <c r="D168" i="19"/>
  <c r="E168" i="19"/>
  <c r="F168" i="19"/>
  <c r="G168" i="19"/>
  <c r="H168" i="19"/>
  <c r="I168" i="19"/>
  <c r="J168" i="19"/>
  <c r="K168" i="19"/>
  <c r="M168" i="19"/>
  <c r="N168" i="19"/>
  <c r="O168" i="19"/>
  <c r="P168" i="19"/>
  <c r="Q168" i="19"/>
  <c r="R168" i="19"/>
  <c r="S168" i="19"/>
  <c r="T168" i="19"/>
  <c r="U168" i="19"/>
  <c r="B169" i="19"/>
  <c r="L169" i="19"/>
  <c r="C169" i="19"/>
  <c r="D169" i="19"/>
  <c r="E169" i="19"/>
  <c r="F169" i="19"/>
  <c r="G169" i="19"/>
  <c r="H169" i="19"/>
  <c r="I169" i="19"/>
  <c r="J169" i="19"/>
  <c r="K169" i="19"/>
  <c r="M169" i="19"/>
  <c r="N169" i="19"/>
  <c r="O169" i="19"/>
  <c r="P169" i="19"/>
  <c r="Q169" i="19"/>
  <c r="R169" i="19"/>
  <c r="S169" i="19"/>
  <c r="T169" i="19"/>
  <c r="U169" i="19"/>
  <c r="B170" i="19"/>
  <c r="L170" i="19"/>
  <c r="C170" i="19"/>
  <c r="D170" i="19"/>
  <c r="E170" i="19"/>
  <c r="F170" i="19"/>
  <c r="G170" i="19"/>
  <c r="H170" i="19"/>
  <c r="I170" i="19"/>
  <c r="J170" i="19"/>
  <c r="K170" i="19"/>
  <c r="M170" i="19"/>
  <c r="N170" i="19"/>
  <c r="O170" i="19"/>
  <c r="P170" i="19"/>
  <c r="Q170" i="19"/>
  <c r="R170" i="19"/>
  <c r="S170" i="19"/>
  <c r="T170" i="19"/>
  <c r="U170" i="19"/>
  <c r="B171" i="19"/>
  <c r="L171" i="19"/>
  <c r="C171" i="19"/>
  <c r="D171" i="19"/>
  <c r="E171" i="19"/>
  <c r="F171" i="19"/>
  <c r="G171" i="19"/>
  <c r="H171" i="19"/>
  <c r="I171" i="19"/>
  <c r="J171" i="19"/>
  <c r="K171" i="19"/>
  <c r="M171" i="19"/>
  <c r="N171" i="19"/>
  <c r="O171" i="19"/>
  <c r="P171" i="19"/>
  <c r="Q171" i="19"/>
  <c r="R171" i="19"/>
  <c r="S171" i="19"/>
  <c r="T171" i="19"/>
  <c r="U171" i="19"/>
  <c r="B172" i="19"/>
  <c r="L172" i="19"/>
  <c r="C172" i="19"/>
  <c r="D172" i="19"/>
  <c r="E172" i="19"/>
  <c r="F172" i="19"/>
  <c r="G172" i="19"/>
  <c r="H172" i="19"/>
  <c r="I172" i="19"/>
  <c r="J172" i="19"/>
  <c r="K172" i="19"/>
  <c r="M172" i="19"/>
  <c r="N172" i="19"/>
  <c r="O172" i="19"/>
  <c r="P172" i="19"/>
  <c r="Q172" i="19"/>
  <c r="R172" i="19"/>
  <c r="S172" i="19"/>
  <c r="T172" i="19"/>
  <c r="U172" i="19"/>
  <c r="B173" i="19"/>
  <c r="L173" i="19"/>
  <c r="C173" i="19"/>
  <c r="D173" i="19"/>
  <c r="E173" i="19"/>
  <c r="F173" i="19"/>
  <c r="G173" i="19"/>
  <c r="H173" i="19"/>
  <c r="I173" i="19"/>
  <c r="J173" i="19"/>
  <c r="K173" i="19"/>
  <c r="M173" i="19"/>
  <c r="N173" i="19"/>
  <c r="O173" i="19"/>
  <c r="P173" i="19"/>
  <c r="Q173" i="19"/>
  <c r="R173" i="19"/>
  <c r="S173" i="19"/>
  <c r="T173" i="19"/>
  <c r="U173" i="19"/>
  <c r="B174" i="19"/>
  <c r="L174" i="19"/>
  <c r="C174" i="19"/>
  <c r="D174" i="19"/>
  <c r="E174" i="19"/>
  <c r="F174" i="19"/>
  <c r="G174" i="19"/>
  <c r="H174" i="19"/>
  <c r="I174" i="19"/>
  <c r="J174" i="19"/>
  <c r="K174" i="19"/>
  <c r="M174" i="19"/>
  <c r="N174" i="19"/>
  <c r="O174" i="19"/>
  <c r="P174" i="19"/>
  <c r="Q174" i="19"/>
  <c r="R174" i="19"/>
  <c r="S174" i="19"/>
  <c r="T174" i="19"/>
  <c r="U174" i="19"/>
  <c r="B175" i="19"/>
  <c r="L175" i="19"/>
  <c r="C175" i="19"/>
  <c r="D175" i="19"/>
  <c r="E175" i="19"/>
  <c r="F175" i="19"/>
  <c r="G175" i="19"/>
  <c r="H175" i="19"/>
  <c r="I175" i="19"/>
  <c r="J175" i="19"/>
  <c r="K175" i="19"/>
  <c r="M175" i="19"/>
  <c r="N175" i="19"/>
  <c r="O175" i="19"/>
  <c r="P175" i="19"/>
  <c r="Q175" i="19"/>
  <c r="R175" i="19"/>
  <c r="S175" i="19"/>
  <c r="T175" i="19"/>
  <c r="U175" i="19"/>
  <c r="B176" i="19"/>
  <c r="L176" i="19"/>
  <c r="C176" i="19"/>
  <c r="D176" i="19"/>
  <c r="E176" i="19"/>
  <c r="F176" i="19"/>
  <c r="G176" i="19"/>
  <c r="H176" i="19"/>
  <c r="I176" i="19"/>
  <c r="J176" i="19"/>
  <c r="K176" i="19"/>
  <c r="M176" i="19"/>
  <c r="N176" i="19"/>
  <c r="O176" i="19"/>
  <c r="P176" i="19"/>
  <c r="Q176" i="19"/>
  <c r="R176" i="19"/>
  <c r="S176" i="19"/>
  <c r="T176" i="19"/>
  <c r="U176" i="19"/>
  <c r="B177" i="19"/>
  <c r="L177" i="19"/>
  <c r="C177" i="19"/>
  <c r="D177" i="19"/>
  <c r="E177" i="19"/>
  <c r="F177" i="19"/>
  <c r="G177" i="19"/>
  <c r="H177" i="19"/>
  <c r="I177" i="19"/>
  <c r="J177" i="19"/>
  <c r="K177" i="19"/>
  <c r="M177" i="19"/>
  <c r="N177" i="19"/>
  <c r="O177" i="19"/>
  <c r="P177" i="19"/>
  <c r="Q177" i="19"/>
  <c r="R177" i="19"/>
  <c r="S177" i="19"/>
  <c r="T177" i="19"/>
  <c r="U177" i="19"/>
  <c r="U2" i="19"/>
  <c r="T2" i="19"/>
  <c r="S2" i="19"/>
  <c r="R2" i="19"/>
  <c r="Q2" i="19"/>
  <c r="P2" i="19"/>
  <c r="O2" i="19"/>
  <c r="N2" i="19"/>
  <c r="M2" i="19"/>
  <c r="L2" i="21"/>
  <c r="U2" i="21"/>
  <c r="T2" i="21"/>
  <c r="S2" i="21"/>
  <c r="R2" i="21"/>
  <c r="Q2" i="21"/>
  <c r="P2" i="21"/>
  <c r="O2" i="21"/>
  <c r="N2" i="21"/>
  <c r="M2" i="21"/>
  <c r="L2" i="22"/>
  <c r="U2" i="22"/>
  <c r="T2" i="22"/>
  <c r="S2" i="22"/>
  <c r="R2" i="22"/>
  <c r="Q2" i="22"/>
  <c r="P2" i="22"/>
  <c r="O2" i="22"/>
  <c r="N2" i="22"/>
  <c r="M2" i="22"/>
  <c r="L2" i="25"/>
  <c r="U2" i="25"/>
  <c r="T2" i="25"/>
  <c r="S2" i="25"/>
  <c r="R2" i="25"/>
  <c r="Q2" i="25"/>
  <c r="P2" i="25"/>
  <c r="O2" i="25"/>
  <c r="N2" i="25"/>
  <c r="M2" i="25"/>
  <c r="L2" i="26"/>
  <c r="U2" i="26"/>
  <c r="T2" i="26"/>
  <c r="S2" i="26"/>
  <c r="R2" i="26"/>
  <c r="Q2" i="26"/>
  <c r="P2" i="26"/>
  <c r="O2" i="26"/>
  <c r="N2" i="26"/>
  <c r="M2" i="26"/>
  <c r="L2" i="23"/>
  <c r="U2" i="23"/>
  <c r="T2" i="23"/>
  <c r="S2" i="23"/>
  <c r="R2" i="23"/>
  <c r="Q2" i="23"/>
  <c r="P2" i="23"/>
  <c r="O2" i="23"/>
  <c r="N2" i="23"/>
  <c r="M2" i="23"/>
  <c r="L2" i="24"/>
  <c r="U2" i="24"/>
  <c r="T2" i="24"/>
  <c r="S2" i="24"/>
  <c r="R2" i="24"/>
  <c r="Q2" i="24"/>
  <c r="P2" i="24"/>
  <c r="O2" i="24"/>
  <c r="N2" i="24"/>
  <c r="M2" i="24"/>
  <c r="B2" i="19"/>
  <c r="K2" i="19"/>
  <c r="J2" i="19"/>
  <c r="I2" i="19"/>
  <c r="H2" i="19"/>
  <c r="G2" i="19"/>
  <c r="F2" i="19"/>
  <c r="E2" i="19"/>
  <c r="D2" i="19"/>
  <c r="C2" i="19"/>
  <c r="B2" i="21"/>
  <c r="K2" i="21"/>
  <c r="J2" i="21"/>
  <c r="I2" i="21"/>
  <c r="H2" i="21"/>
  <c r="G2" i="21"/>
  <c r="F2" i="21"/>
  <c r="E2" i="21"/>
  <c r="D2" i="21"/>
  <c r="C2" i="21"/>
  <c r="B2" i="22"/>
  <c r="K2" i="22"/>
  <c r="J2" i="22"/>
  <c r="I2" i="22"/>
  <c r="H2" i="22"/>
  <c r="G2" i="22"/>
  <c r="F2" i="22"/>
  <c r="E2" i="22"/>
  <c r="D2" i="22"/>
  <c r="C2" i="22"/>
  <c r="B2" i="25"/>
  <c r="K2" i="25"/>
  <c r="J2" i="25"/>
  <c r="I2" i="25"/>
  <c r="H2" i="25"/>
  <c r="G2" i="25"/>
  <c r="F2" i="25"/>
  <c r="E2" i="25"/>
  <c r="D2" i="25"/>
  <c r="C2" i="25"/>
  <c r="B2" i="26"/>
  <c r="K2" i="26"/>
  <c r="J2" i="26"/>
  <c r="I2" i="26"/>
  <c r="H2" i="26"/>
  <c r="G2" i="26"/>
  <c r="F2" i="26"/>
  <c r="E2" i="26"/>
  <c r="D2" i="26"/>
  <c r="C2" i="26"/>
  <c r="B2" i="23"/>
  <c r="K2" i="23"/>
  <c r="J2" i="23"/>
  <c r="I2" i="23"/>
  <c r="H2" i="23"/>
  <c r="G2" i="23"/>
  <c r="F2" i="23"/>
  <c r="E2" i="23"/>
  <c r="D2" i="23"/>
  <c r="C2" i="23"/>
  <c r="B2" i="24"/>
  <c r="K2" i="24"/>
  <c r="J2" i="24"/>
  <c r="I2" i="24"/>
  <c r="H2" i="24"/>
  <c r="G2" i="24"/>
  <c r="F2" i="24"/>
  <c r="E2" i="24"/>
  <c r="D2" i="24"/>
  <c r="C2" i="24"/>
  <c r="B3" i="27"/>
  <c r="L3" i="27"/>
  <c r="C3" i="27"/>
  <c r="D3" i="27"/>
  <c r="E3" i="27"/>
  <c r="F3" i="27"/>
  <c r="G3" i="27"/>
  <c r="H3" i="27"/>
  <c r="I3" i="27"/>
  <c r="J3" i="27"/>
  <c r="K3" i="27"/>
  <c r="M3" i="27"/>
  <c r="N3" i="27"/>
  <c r="O3" i="27"/>
  <c r="P3" i="27"/>
  <c r="Q3" i="27"/>
  <c r="R3" i="27"/>
  <c r="S3" i="27"/>
  <c r="T3" i="27"/>
  <c r="U3" i="27"/>
  <c r="B4" i="27"/>
  <c r="L4" i="27"/>
  <c r="C4" i="27"/>
  <c r="D4" i="27"/>
  <c r="E4" i="27"/>
  <c r="F4" i="27"/>
  <c r="G4" i="27"/>
  <c r="H4" i="27"/>
  <c r="I4" i="27"/>
  <c r="J4" i="27"/>
  <c r="K4" i="27"/>
  <c r="M4" i="27"/>
  <c r="N4" i="27"/>
  <c r="O4" i="27"/>
  <c r="P4" i="27"/>
  <c r="Q4" i="27"/>
  <c r="R4" i="27"/>
  <c r="S4" i="27"/>
  <c r="T4" i="27"/>
  <c r="U4" i="27"/>
  <c r="B5" i="27"/>
  <c r="L5" i="27"/>
  <c r="C5" i="27"/>
  <c r="D5" i="27"/>
  <c r="E5" i="27"/>
  <c r="F5" i="27"/>
  <c r="G5" i="27"/>
  <c r="H5" i="27"/>
  <c r="I5" i="27"/>
  <c r="J5" i="27"/>
  <c r="K5" i="27"/>
  <c r="M5" i="27"/>
  <c r="N5" i="27"/>
  <c r="O5" i="27"/>
  <c r="P5" i="27"/>
  <c r="Q5" i="27"/>
  <c r="R5" i="27"/>
  <c r="S5" i="27"/>
  <c r="T5" i="27"/>
  <c r="U5" i="27"/>
  <c r="B6" i="27"/>
  <c r="L6" i="27"/>
  <c r="C6" i="27"/>
  <c r="D6" i="27"/>
  <c r="E6" i="27"/>
  <c r="F6" i="27"/>
  <c r="G6" i="27"/>
  <c r="H6" i="27"/>
  <c r="I6" i="27"/>
  <c r="J6" i="27"/>
  <c r="K6" i="27"/>
  <c r="M6" i="27"/>
  <c r="N6" i="27"/>
  <c r="O6" i="27"/>
  <c r="P6" i="27"/>
  <c r="Q6" i="27"/>
  <c r="R6" i="27"/>
  <c r="S6" i="27"/>
  <c r="T6" i="27"/>
  <c r="U6" i="27"/>
  <c r="B7" i="27"/>
  <c r="L7" i="27"/>
  <c r="C7" i="27"/>
  <c r="D7" i="27"/>
  <c r="E7" i="27"/>
  <c r="F7" i="27"/>
  <c r="G7" i="27"/>
  <c r="H7" i="27"/>
  <c r="I7" i="27"/>
  <c r="J7" i="27"/>
  <c r="K7" i="27"/>
  <c r="M7" i="27"/>
  <c r="N7" i="27"/>
  <c r="O7" i="27"/>
  <c r="P7" i="27"/>
  <c r="Q7" i="27"/>
  <c r="R7" i="27"/>
  <c r="S7" i="27"/>
  <c r="T7" i="27"/>
  <c r="U7" i="27"/>
  <c r="B8" i="27"/>
  <c r="L8" i="27"/>
  <c r="C8" i="27"/>
  <c r="D8" i="27"/>
  <c r="E8" i="27"/>
  <c r="F8" i="27"/>
  <c r="G8" i="27"/>
  <c r="H8" i="27"/>
  <c r="I8" i="27"/>
  <c r="J8" i="27"/>
  <c r="K8" i="27"/>
  <c r="M8" i="27"/>
  <c r="N8" i="27"/>
  <c r="O8" i="27"/>
  <c r="P8" i="27"/>
  <c r="Q8" i="27"/>
  <c r="R8" i="27"/>
  <c r="S8" i="27"/>
  <c r="T8" i="27"/>
  <c r="U8" i="27"/>
  <c r="B9" i="27"/>
  <c r="L9" i="27"/>
  <c r="C9" i="27"/>
  <c r="D9" i="27"/>
  <c r="E9" i="27"/>
  <c r="F9" i="27"/>
  <c r="G9" i="27"/>
  <c r="H9" i="27"/>
  <c r="I9" i="27"/>
  <c r="J9" i="27"/>
  <c r="K9" i="27"/>
  <c r="M9" i="27"/>
  <c r="N9" i="27"/>
  <c r="O9" i="27"/>
  <c r="P9" i="27"/>
  <c r="Q9" i="27"/>
  <c r="R9" i="27"/>
  <c r="S9" i="27"/>
  <c r="T9" i="27"/>
  <c r="U9" i="27"/>
  <c r="B10" i="27"/>
  <c r="L10" i="27"/>
  <c r="C10" i="27"/>
  <c r="D10" i="27"/>
  <c r="E10" i="27"/>
  <c r="F10" i="27"/>
  <c r="G10" i="27"/>
  <c r="H10" i="27"/>
  <c r="I10" i="27"/>
  <c r="J10" i="27"/>
  <c r="K10" i="27"/>
  <c r="M10" i="27"/>
  <c r="N10" i="27"/>
  <c r="O10" i="27"/>
  <c r="P10" i="27"/>
  <c r="Q10" i="27"/>
  <c r="R10" i="27"/>
  <c r="S10" i="27"/>
  <c r="T10" i="27"/>
  <c r="U10" i="27"/>
  <c r="B11" i="27"/>
  <c r="L11" i="27"/>
  <c r="C11" i="27"/>
  <c r="D11" i="27"/>
  <c r="E11" i="27"/>
  <c r="F11" i="27"/>
  <c r="G11" i="27"/>
  <c r="H11" i="27"/>
  <c r="I11" i="27"/>
  <c r="J11" i="27"/>
  <c r="K11" i="27"/>
  <c r="M11" i="27"/>
  <c r="N11" i="27"/>
  <c r="O11" i="27"/>
  <c r="P11" i="27"/>
  <c r="Q11" i="27"/>
  <c r="R11" i="27"/>
  <c r="S11" i="27"/>
  <c r="T11" i="27"/>
  <c r="U11" i="27"/>
  <c r="B12" i="27"/>
  <c r="L12" i="27"/>
  <c r="C12" i="27"/>
  <c r="D12" i="27"/>
  <c r="E12" i="27"/>
  <c r="F12" i="27"/>
  <c r="G12" i="27"/>
  <c r="H12" i="27"/>
  <c r="I12" i="27"/>
  <c r="J12" i="27"/>
  <c r="K12" i="27"/>
  <c r="M12" i="27"/>
  <c r="N12" i="27"/>
  <c r="O12" i="27"/>
  <c r="P12" i="27"/>
  <c r="Q12" i="27"/>
  <c r="R12" i="27"/>
  <c r="S12" i="27"/>
  <c r="T12" i="27"/>
  <c r="U12" i="27"/>
  <c r="B13" i="27"/>
  <c r="L13" i="27"/>
  <c r="C13" i="27"/>
  <c r="D13" i="27"/>
  <c r="E13" i="27"/>
  <c r="F13" i="27"/>
  <c r="G13" i="27"/>
  <c r="H13" i="27"/>
  <c r="I13" i="27"/>
  <c r="J13" i="27"/>
  <c r="K13" i="27"/>
  <c r="M13" i="27"/>
  <c r="N13" i="27"/>
  <c r="O13" i="27"/>
  <c r="P13" i="27"/>
  <c r="Q13" i="27"/>
  <c r="R13" i="27"/>
  <c r="S13" i="27"/>
  <c r="T13" i="27"/>
  <c r="U13" i="27"/>
  <c r="B14" i="27"/>
  <c r="L14" i="27"/>
  <c r="C14" i="27"/>
  <c r="D14" i="27"/>
  <c r="E14" i="27"/>
  <c r="F14" i="27"/>
  <c r="G14" i="27"/>
  <c r="H14" i="27"/>
  <c r="I14" i="27"/>
  <c r="J14" i="27"/>
  <c r="K14" i="27"/>
  <c r="M14" i="27"/>
  <c r="N14" i="27"/>
  <c r="O14" i="27"/>
  <c r="P14" i="27"/>
  <c r="Q14" i="27"/>
  <c r="R14" i="27"/>
  <c r="S14" i="27"/>
  <c r="T14" i="27"/>
  <c r="U14" i="27"/>
  <c r="B15" i="27"/>
  <c r="L15" i="27"/>
  <c r="C15" i="27"/>
  <c r="D15" i="27"/>
  <c r="E15" i="27"/>
  <c r="F15" i="27"/>
  <c r="G15" i="27"/>
  <c r="H15" i="27"/>
  <c r="I15" i="27"/>
  <c r="J15" i="27"/>
  <c r="K15" i="27"/>
  <c r="M15" i="27"/>
  <c r="N15" i="27"/>
  <c r="O15" i="27"/>
  <c r="P15" i="27"/>
  <c r="Q15" i="27"/>
  <c r="R15" i="27"/>
  <c r="S15" i="27"/>
  <c r="T15" i="27"/>
  <c r="U15" i="27"/>
  <c r="B16" i="27"/>
  <c r="L16" i="27"/>
  <c r="C16" i="27"/>
  <c r="D16" i="27"/>
  <c r="E16" i="27"/>
  <c r="F16" i="27"/>
  <c r="G16" i="27"/>
  <c r="H16" i="27"/>
  <c r="I16" i="27"/>
  <c r="J16" i="27"/>
  <c r="K16" i="27"/>
  <c r="M16" i="27"/>
  <c r="N16" i="27"/>
  <c r="O16" i="27"/>
  <c r="P16" i="27"/>
  <c r="Q16" i="27"/>
  <c r="R16" i="27"/>
  <c r="S16" i="27"/>
  <c r="T16" i="27"/>
  <c r="U16" i="27"/>
  <c r="B17" i="27"/>
  <c r="L17" i="27"/>
  <c r="C17" i="27"/>
  <c r="D17" i="27"/>
  <c r="E17" i="27"/>
  <c r="F17" i="27"/>
  <c r="G17" i="27"/>
  <c r="H17" i="27"/>
  <c r="I17" i="27"/>
  <c r="J17" i="27"/>
  <c r="K17" i="27"/>
  <c r="M17" i="27"/>
  <c r="N17" i="27"/>
  <c r="O17" i="27"/>
  <c r="P17" i="27"/>
  <c r="Q17" i="27"/>
  <c r="R17" i="27"/>
  <c r="S17" i="27"/>
  <c r="T17" i="27"/>
  <c r="U17" i="27"/>
  <c r="B18" i="27"/>
  <c r="L18" i="27"/>
  <c r="C18" i="27"/>
  <c r="D18" i="27"/>
  <c r="E18" i="27"/>
  <c r="F18" i="27"/>
  <c r="G18" i="27"/>
  <c r="H18" i="27"/>
  <c r="I18" i="27"/>
  <c r="J18" i="27"/>
  <c r="K18" i="27"/>
  <c r="M18" i="27"/>
  <c r="N18" i="27"/>
  <c r="O18" i="27"/>
  <c r="P18" i="27"/>
  <c r="Q18" i="27"/>
  <c r="R18" i="27"/>
  <c r="S18" i="27"/>
  <c r="T18" i="27"/>
  <c r="U18" i="27"/>
  <c r="B19" i="27"/>
  <c r="L19" i="27"/>
  <c r="C19" i="27"/>
  <c r="D19" i="27"/>
  <c r="E19" i="27"/>
  <c r="F19" i="27"/>
  <c r="G19" i="27"/>
  <c r="H19" i="27"/>
  <c r="I19" i="27"/>
  <c r="J19" i="27"/>
  <c r="K19" i="27"/>
  <c r="M19" i="27"/>
  <c r="N19" i="27"/>
  <c r="O19" i="27"/>
  <c r="P19" i="27"/>
  <c r="Q19" i="27"/>
  <c r="R19" i="27"/>
  <c r="S19" i="27"/>
  <c r="T19" i="27"/>
  <c r="U19" i="27"/>
  <c r="B20" i="27"/>
  <c r="L20" i="27"/>
  <c r="C20" i="27"/>
  <c r="D20" i="27"/>
  <c r="E20" i="27"/>
  <c r="F20" i="27"/>
  <c r="G20" i="27"/>
  <c r="H20" i="27"/>
  <c r="I20" i="27"/>
  <c r="J20" i="27"/>
  <c r="K20" i="27"/>
  <c r="M20" i="27"/>
  <c r="N20" i="27"/>
  <c r="O20" i="27"/>
  <c r="P20" i="27"/>
  <c r="Q20" i="27"/>
  <c r="R20" i="27"/>
  <c r="S20" i="27"/>
  <c r="T20" i="27"/>
  <c r="U20" i="27"/>
  <c r="B21" i="27"/>
  <c r="L21" i="27"/>
  <c r="C21" i="27"/>
  <c r="D21" i="27"/>
  <c r="E21" i="27"/>
  <c r="F21" i="27"/>
  <c r="G21" i="27"/>
  <c r="H21" i="27"/>
  <c r="I21" i="27"/>
  <c r="J21" i="27"/>
  <c r="K21" i="27"/>
  <c r="M21" i="27"/>
  <c r="N21" i="27"/>
  <c r="O21" i="27"/>
  <c r="P21" i="27"/>
  <c r="Q21" i="27"/>
  <c r="R21" i="27"/>
  <c r="S21" i="27"/>
  <c r="T21" i="27"/>
  <c r="U21" i="27"/>
  <c r="B22" i="27"/>
  <c r="L22" i="27"/>
  <c r="C22" i="27"/>
  <c r="D22" i="27"/>
  <c r="E22" i="27"/>
  <c r="F22" i="27"/>
  <c r="G22" i="27"/>
  <c r="H22" i="27"/>
  <c r="I22" i="27"/>
  <c r="J22" i="27"/>
  <c r="K22" i="27"/>
  <c r="M22" i="27"/>
  <c r="N22" i="27"/>
  <c r="O22" i="27"/>
  <c r="P22" i="27"/>
  <c r="Q22" i="27"/>
  <c r="R22" i="27"/>
  <c r="S22" i="27"/>
  <c r="T22" i="27"/>
  <c r="U22" i="27"/>
  <c r="B23" i="27"/>
  <c r="L23" i="27"/>
  <c r="C23" i="27"/>
  <c r="D23" i="27"/>
  <c r="E23" i="27"/>
  <c r="F23" i="27"/>
  <c r="G23" i="27"/>
  <c r="H23" i="27"/>
  <c r="I23" i="27"/>
  <c r="J23" i="27"/>
  <c r="K23" i="27"/>
  <c r="M23" i="27"/>
  <c r="N23" i="27"/>
  <c r="O23" i="27"/>
  <c r="P23" i="27"/>
  <c r="Q23" i="27"/>
  <c r="R23" i="27"/>
  <c r="S23" i="27"/>
  <c r="T23" i="27"/>
  <c r="U23" i="27"/>
  <c r="B24" i="27"/>
  <c r="L24" i="27"/>
  <c r="C24" i="27"/>
  <c r="D24" i="27"/>
  <c r="E24" i="27"/>
  <c r="F24" i="27"/>
  <c r="G24" i="27"/>
  <c r="H24" i="27"/>
  <c r="I24" i="27"/>
  <c r="J24" i="27"/>
  <c r="K24" i="27"/>
  <c r="M24" i="27"/>
  <c r="N24" i="27"/>
  <c r="O24" i="27"/>
  <c r="P24" i="27"/>
  <c r="Q24" i="27"/>
  <c r="R24" i="27"/>
  <c r="S24" i="27"/>
  <c r="T24" i="27"/>
  <c r="U24" i="27"/>
  <c r="B25" i="27"/>
  <c r="L25" i="27"/>
  <c r="C25" i="27"/>
  <c r="D25" i="27"/>
  <c r="E25" i="27"/>
  <c r="F25" i="27"/>
  <c r="G25" i="27"/>
  <c r="H25" i="27"/>
  <c r="I25" i="27"/>
  <c r="J25" i="27"/>
  <c r="K25" i="27"/>
  <c r="M25" i="27"/>
  <c r="N25" i="27"/>
  <c r="O25" i="27"/>
  <c r="P25" i="27"/>
  <c r="Q25" i="27"/>
  <c r="R25" i="27"/>
  <c r="S25" i="27"/>
  <c r="T25" i="27"/>
  <c r="U25" i="27"/>
  <c r="B26" i="27"/>
  <c r="L26" i="27"/>
  <c r="C26" i="27"/>
  <c r="D26" i="27"/>
  <c r="E26" i="27"/>
  <c r="F26" i="27"/>
  <c r="G26" i="27"/>
  <c r="H26" i="27"/>
  <c r="I26" i="27"/>
  <c r="J26" i="27"/>
  <c r="K26" i="27"/>
  <c r="M26" i="27"/>
  <c r="N26" i="27"/>
  <c r="O26" i="27"/>
  <c r="P26" i="27"/>
  <c r="Q26" i="27"/>
  <c r="R26" i="27"/>
  <c r="S26" i="27"/>
  <c r="T26" i="27"/>
  <c r="U26" i="27"/>
  <c r="B27" i="27"/>
  <c r="L27" i="27"/>
  <c r="C27" i="27"/>
  <c r="D27" i="27"/>
  <c r="E27" i="27"/>
  <c r="F27" i="27"/>
  <c r="G27" i="27"/>
  <c r="H27" i="27"/>
  <c r="I27" i="27"/>
  <c r="J27" i="27"/>
  <c r="K27" i="27"/>
  <c r="M27" i="27"/>
  <c r="N27" i="27"/>
  <c r="O27" i="27"/>
  <c r="P27" i="27"/>
  <c r="Q27" i="27"/>
  <c r="R27" i="27"/>
  <c r="S27" i="27"/>
  <c r="T27" i="27"/>
  <c r="U27" i="27"/>
  <c r="B28" i="27"/>
  <c r="L28" i="27"/>
  <c r="C28" i="27"/>
  <c r="D28" i="27"/>
  <c r="E28" i="27"/>
  <c r="F28" i="27"/>
  <c r="G28" i="27"/>
  <c r="H28" i="27"/>
  <c r="I28" i="27"/>
  <c r="J28" i="27"/>
  <c r="K28" i="27"/>
  <c r="M28" i="27"/>
  <c r="N28" i="27"/>
  <c r="O28" i="27"/>
  <c r="P28" i="27"/>
  <c r="Q28" i="27"/>
  <c r="R28" i="27"/>
  <c r="S28" i="27"/>
  <c r="T28" i="27"/>
  <c r="U28" i="27"/>
  <c r="B29" i="27"/>
  <c r="L29" i="27"/>
  <c r="C29" i="27"/>
  <c r="D29" i="27"/>
  <c r="E29" i="27"/>
  <c r="F29" i="27"/>
  <c r="G29" i="27"/>
  <c r="H29" i="27"/>
  <c r="I29" i="27"/>
  <c r="J29" i="27"/>
  <c r="K29" i="27"/>
  <c r="M29" i="27"/>
  <c r="N29" i="27"/>
  <c r="O29" i="27"/>
  <c r="P29" i="27"/>
  <c r="Q29" i="27"/>
  <c r="R29" i="27"/>
  <c r="S29" i="27"/>
  <c r="T29" i="27"/>
  <c r="U29" i="27"/>
  <c r="B30" i="27"/>
  <c r="L30" i="27"/>
  <c r="C30" i="27"/>
  <c r="D30" i="27"/>
  <c r="E30" i="27"/>
  <c r="F30" i="27"/>
  <c r="G30" i="27"/>
  <c r="H30" i="27"/>
  <c r="I30" i="27"/>
  <c r="J30" i="27"/>
  <c r="K30" i="27"/>
  <c r="M30" i="27"/>
  <c r="N30" i="27"/>
  <c r="O30" i="27"/>
  <c r="P30" i="27"/>
  <c r="Q30" i="27"/>
  <c r="R30" i="27"/>
  <c r="S30" i="27"/>
  <c r="T30" i="27"/>
  <c r="U30" i="27"/>
  <c r="B31" i="27"/>
  <c r="L31" i="27"/>
  <c r="C31" i="27"/>
  <c r="D31" i="27"/>
  <c r="E31" i="27"/>
  <c r="F31" i="27"/>
  <c r="G31" i="27"/>
  <c r="H31" i="27"/>
  <c r="I31" i="27"/>
  <c r="J31" i="27"/>
  <c r="K31" i="27"/>
  <c r="M31" i="27"/>
  <c r="N31" i="27"/>
  <c r="O31" i="27"/>
  <c r="P31" i="27"/>
  <c r="Q31" i="27"/>
  <c r="R31" i="27"/>
  <c r="S31" i="27"/>
  <c r="T31" i="27"/>
  <c r="U31" i="27"/>
  <c r="B32" i="27"/>
  <c r="L32" i="27"/>
  <c r="C32" i="27"/>
  <c r="D32" i="27"/>
  <c r="E32" i="27"/>
  <c r="F32" i="27"/>
  <c r="G32" i="27"/>
  <c r="H32" i="27"/>
  <c r="I32" i="27"/>
  <c r="J32" i="27"/>
  <c r="K32" i="27"/>
  <c r="M32" i="27"/>
  <c r="N32" i="27"/>
  <c r="O32" i="27"/>
  <c r="P32" i="27"/>
  <c r="Q32" i="27"/>
  <c r="R32" i="27"/>
  <c r="S32" i="27"/>
  <c r="T32" i="27"/>
  <c r="U32" i="27"/>
  <c r="B33" i="27"/>
  <c r="L33" i="27"/>
  <c r="C33" i="27"/>
  <c r="D33" i="27"/>
  <c r="E33" i="27"/>
  <c r="F33" i="27"/>
  <c r="G33" i="27"/>
  <c r="H33" i="27"/>
  <c r="I33" i="27"/>
  <c r="J33" i="27"/>
  <c r="K33" i="27"/>
  <c r="M33" i="27"/>
  <c r="N33" i="27"/>
  <c r="O33" i="27"/>
  <c r="P33" i="27"/>
  <c r="Q33" i="27"/>
  <c r="R33" i="27"/>
  <c r="S33" i="27"/>
  <c r="T33" i="27"/>
  <c r="U33" i="27"/>
  <c r="B34" i="27"/>
  <c r="L34" i="27"/>
  <c r="C34" i="27"/>
  <c r="D34" i="27"/>
  <c r="E34" i="27"/>
  <c r="F34" i="27"/>
  <c r="G34" i="27"/>
  <c r="H34" i="27"/>
  <c r="I34" i="27"/>
  <c r="J34" i="27"/>
  <c r="K34" i="27"/>
  <c r="M34" i="27"/>
  <c r="N34" i="27"/>
  <c r="O34" i="27"/>
  <c r="P34" i="27"/>
  <c r="Q34" i="27"/>
  <c r="R34" i="27"/>
  <c r="S34" i="27"/>
  <c r="T34" i="27"/>
  <c r="U34" i="27"/>
  <c r="B35" i="27"/>
  <c r="L35" i="27"/>
  <c r="C35" i="27"/>
  <c r="D35" i="27"/>
  <c r="E35" i="27"/>
  <c r="F35" i="27"/>
  <c r="G35" i="27"/>
  <c r="H35" i="27"/>
  <c r="I35" i="27"/>
  <c r="J35" i="27"/>
  <c r="K35" i="27"/>
  <c r="M35" i="27"/>
  <c r="N35" i="27"/>
  <c r="O35" i="27"/>
  <c r="P35" i="27"/>
  <c r="Q35" i="27"/>
  <c r="R35" i="27"/>
  <c r="S35" i="27"/>
  <c r="T35" i="27"/>
  <c r="U35" i="27"/>
  <c r="B36" i="27"/>
  <c r="L36" i="27"/>
  <c r="C36" i="27"/>
  <c r="D36" i="27"/>
  <c r="E36" i="27"/>
  <c r="F36" i="27"/>
  <c r="G36" i="27"/>
  <c r="H36" i="27"/>
  <c r="I36" i="27"/>
  <c r="J36" i="27"/>
  <c r="K36" i="27"/>
  <c r="M36" i="27"/>
  <c r="N36" i="27"/>
  <c r="O36" i="27"/>
  <c r="P36" i="27"/>
  <c r="Q36" i="27"/>
  <c r="R36" i="27"/>
  <c r="S36" i="27"/>
  <c r="T36" i="27"/>
  <c r="U36" i="27"/>
  <c r="B37" i="27"/>
  <c r="L37" i="27"/>
  <c r="C37" i="27"/>
  <c r="D37" i="27"/>
  <c r="E37" i="27"/>
  <c r="F37" i="27"/>
  <c r="G37" i="27"/>
  <c r="H37" i="27"/>
  <c r="I37" i="27"/>
  <c r="J37" i="27"/>
  <c r="K37" i="27"/>
  <c r="M37" i="27"/>
  <c r="N37" i="27"/>
  <c r="O37" i="27"/>
  <c r="P37" i="27"/>
  <c r="Q37" i="27"/>
  <c r="R37" i="27"/>
  <c r="S37" i="27"/>
  <c r="T37" i="27"/>
  <c r="U37" i="27"/>
  <c r="B38" i="27"/>
  <c r="L38" i="27"/>
  <c r="C38" i="27"/>
  <c r="D38" i="27"/>
  <c r="E38" i="27"/>
  <c r="F38" i="27"/>
  <c r="G38" i="27"/>
  <c r="H38" i="27"/>
  <c r="I38" i="27"/>
  <c r="J38" i="27"/>
  <c r="K38" i="27"/>
  <c r="M38" i="27"/>
  <c r="N38" i="27"/>
  <c r="O38" i="27"/>
  <c r="P38" i="27"/>
  <c r="Q38" i="27"/>
  <c r="R38" i="27"/>
  <c r="S38" i="27"/>
  <c r="T38" i="27"/>
  <c r="U38" i="27"/>
  <c r="B39" i="27"/>
  <c r="L39" i="27"/>
  <c r="C39" i="27"/>
  <c r="D39" i="27"/>
  <c r="E39" i="27"/>
  <c r="F39" i="27"/>
  <c r="G39" i="27"/>
  <c r="H39" i="27"/>
  <c r="I39" i="27"/>
  <c r="J39" i="27"/>
  <c r="K39" i="27"/>
  <c r="M39" i="27"/>
  <c r="N39" i="27"/>
  <c r="O39" i="27"/>
  <c r="P39" i="27"/>
  <c r="Q39" i="27"/>
  <c r="R39" i="27"/>
  <c r="S39" i="27"/>
  <c r="T39" i="27"/>
  <c r="U39" i="27"/>
  <c r="B40" i="27"/>
  <c r="L40" i="27"/>
  <c r="C40" i="27"/>
  <c r="D40" i="27"/>
  <c r="E40" i="27"/>
  <c r="F40" i="27"/>
  <c r="G40" i="27"/>
  <c r="H40" i="27"/>
  <c r="I40" i="27"/>
  <c r="J40" i="27"/>
  <c r="K40" i="27"/>
  <c r="M40" i="27"/>
  <c r="N40" i="27"/>
  <c r="O40" i="27"/>
  <c r="P40" i="27"/>
  <c r="Q40" i="27"/>
  <c r="R40" i="27"/>
  <c r="S40" i="27"/>
  <c r="T40" i="27"/>
  <c r="U40" i="27"/>
  <c r="B41" i="27"/>
  <c r="L41" i="27"/>
  <c r="C41" i="27"/>
  <c r="D41" i="27"/>
  <c r="E41" i="27"/>
  <c r="F41" i="27"/>
  <c r="G41" i="27"/>
  <c r="H41" i="27"/>
  <c r="I41" i="27"/>
  <c r="J41" i="27"/>
  <c r="K41" i="27"/>
  <c r="M41" i="27"/>
  <c r="N41" i="27"/>
  <c r="O41" i="27"/>
  <c r="P41" i="27"/>
  <c r="Q41" i="27"/>
  <c r="R41" i="27"/>
  <c r="S41" i="27"/>
  <c r="T41" i="27"/>
  <c r="U41" i="27"/>
  <c r="B42" i="27"/>
  <c r="L42" i="27"/>
  <c r="C42" i="27"/>
  <c r="D42" i="27"/>
  <c r="E42" i="27"/>
  <c r="F42" i="27"/>
  <c r="G42" i="27"/>
  <c r="H42" i="27"/>
  <c r="I42" i="27"/>
  <c r="J42" i="27"/>
  <c r="K42" i="27"/>
  <c r="M42" i="27"/>
  <c r="N42" i="27"/>
  <c r="O42" i="27"/>
  <c r="P42" i="27"/>
  <c r="Q42" i="27"/>
  <c r="R42" i="27"/>
  <c r="S42" i="27"/>
  <c r="T42" i="27"/>
  <c r="U42" i="27"/>
  <c r="B43" i="27"/>
  <c r="L43" i="27"/>
  <c r="C43" i="27"/>
  <c r="D43" i="27"/>
  <c r="E43" i="27"/>
  <c r="F43" i="27"/>
  <c r="G43" i="27"/>
  <c r="H43" i="27"/>
  <c r="I43" i="27"/>
  <c r="J43" i="27"/>
  <c r="K43" i="27"/>
  <c r="M43" i="27"/>
  <c r="N43" i="27"/>
  <c r="O43" i="27"/>
  <c r="P43" i="27"/>
  <c r="Q43" i="27"/>
  <c r="R43" i="27"/>
  <c r="S43" i="27"/>
  <c r="T43" i="27"/>
  <c r="U43" i="27"/>
  <c r="B44" i="27"/>
  <c r="L44" i="27"/>
  <c r="C44" i="27"/>
  <c r="D44" i="27"/>
  <c r="E44" i="27"/>
  <c r="F44" i="27"/>
  <c r="G44" i="27"/>
  <c r="H44" i="27"/>
  <c r="I44" i="27"/>
  <c r="J44" i="27"/>
  <c r="K44" i="27"/>
  <c r="M44" i="27"/>
  <c r="N44" i="27"/>
  <c r="O44" i="27"/>
  <c r="P44" i="27"/>
  <c r="Q44" i="27"/>
  <c r="R44" i="27"/>
  <c r="S44" i="27"/>
  <c r="T44" i="27"/>
  <c r="U44" i="27"/>
  <c r="B45" i="27"/>
  <c r="L45" i="27"/>
  <c r="C45" i="27"/>
  <c r="D45" i="27"/>
  <c r="E45" i="27"/>
  <c r="F45" i="27"/>
  <c r="G45" i="27"/>
  <c r="H45" i="27"/>
  <c r="I45" i="27"/>
  <c r="J45" i="27"/>
  <c r="K45" i="27"/>
  <c r="M45" i="27"/>
  <c r="N45" i="27"/>
  <c r="O45" i="27"/>
  <c r="P45" i="27"/>
  <c r="Q45" i="27"/>
  <c r="R45" i="27"/>
  <c r="S45" i="27"/>
  <c r="T45" i="27"/>
  <c r="U45" i="27"/>
  <c r="B46" i="27"/>
  <c r="L46" i="27"/>
  <c r="C46" i="27"/>
  <c r="D46" i="27"/>
  <c r="E46" i="27"/>
  <c r="F46" i="27"/>
  <c r="G46" i="27"/>
  <c r="H46" i="27"/>
  <c r="I46" i="27"/>
  <c r="J46" i="27"/>
  <c r="K46" i="27"/>
  <c r="M46" i="27"/>
  <c r="N46" i="27"/>
  <c r="O46" i="27"/>
  <c r="P46" i="27"/>
  <c r="Q46" i="27"/>
  <c r="R46" i="27"/>
  <c r="S46" i="27"/>
  <c r="T46" i="27"/>
  <c r="U46" i="27"/>
  <c r="B47" i="27"/>
  <c r="L47" i="27"/>
  <c r="C47" i="27"/>
  <c r="D47" i="27"/>
  <c r="E47" i="27"/>
  <c r="F47" i="27"/>
  <c r="G47" i="27"/>
  <c r="H47" i="27"/>
  <c r="I47" i="27"/>
  <c r="J47" i="27"/>
  <c r="K47" i="27"/>
  <c r="M47" i="27"/>
  <c r="N47" i="27"/>
  <c r="O47" i="27"/>
  <c r="P47" i="27"/>
  <c r="Q47" i="27"/>
  <c r="R47" i="27"/>
  <c r="S47" i="27"/>
  <c r="T47" i="27"/>
  <c r="U47" i="27"/>
  <c r="B48" i="27"/>
  <c r="L48" i="27"/>
  <c r="C48" i="27"/>
  <c r="D48" i="27"/>
  <c r="E48" i="27"/>
  <c r="F48" i="27"/>
  <c r="G48" i="27"/>
  <c r="H48" i="27"/>
  <c r="I48" i="27"/>
  <c r="J48" i="27"/>
  <c r="K48" i="27"/>
  <c r="M48" i="27"/>
  <c r="N48" i="27"/>
  <c r="O48" i="27"/>
  <c r="P48" i="27"/>
  <c r="Q48" i="27"/>
  <c r="R48" i="27"/>
  <c r="S48" i="27"/>
  <c r="T48" i="27"/>
  <c r="U48" i="27"/>
  <c r="B49" i="27"/>
  <c r="L49" i="27"/>
  <c r="C49" i="27"/>
  <c r="D49" i="27"/>
  <c r="E49" i="27"/>
  <c r="F49" i="27"/>
  <c r="G49" i="27"/>
  <c r="H49" i="27"/>
  <c r="I49" i="27"/>
  <c r="J49" i="27"/>
  <c r="K49" i="27"/>
  <c r="M49" i="27"/>
  <c r="N49" i="27"/>
  <c r="O49" i="27"/>
  <c r="P49" i="27"/>
  <c r="Q49" i="27"/>
  <c r="R49" i="27"/>
  <c r="S49" i="27"/>
  <c r="T49" i="27"/>
  <c r="U49" i="27"/>
  <c r="B50" i="27"/>
  <c r="L50" i="27"/>
  <c r="C50" i="27"/>
  <c r="D50" i="27"/>
  <c r="E50" i="27"/>
  <c r="F50" i="27"/>
  <c r="G50" i="27"/>
  <c r="H50" i="27"/>
  <c r="I50" i="27"/>
  <c r="J50" i="27"/>
  <c r="K50" i="27"/>
  <c r="M50" i="27"/>
  <c r="N50" i="27"/>
  <c r="O50" i="27"/>
  <c r="P50" i="27"/>
  <c r="Q50" i="27"/>
  <c r="R50" i="27"/>
  <c r="S50" i="27"/>
  <c r="T50" i="27"/>
  <c r="U50" i="27"/>
  <c r="B51" i="27"/>
  <c r="L51" i="27"/>
  <c r="C51" i="27"/>
  <c r="D51" i="27"/>
  <c r="E51" i="27"/>
  <c r="F51" i="27"/>
  <c r="G51" i="27"/>
  <c r="H51" i="27"/>
  <c r="I51" i="27"/>
  <c r="J51" i="27"/>
  <c r="K51" i="27"/>
  <c r="M51" i="27"/>
  <c r="N51" i="27"/>
  <c r="O51" i="27"/>
  <c r="P51" i="27"/>
  <c r="Q51" i="27"/>
  <c r="R51" i="27"/>
  <c r="S51" i="27"/>
  <c r="T51" i="27"/>
  <c r="U51" i="27"/>
  <c r="B52" i="27"/>
  <c r="L52" i="27"/>
  <c r="C52" i="27"/>
  <c r="D52" i="27"/>
  <c r="E52" i="27"/>
  <c r="F52" i="27"/>
  <c r="G52" i="27"/>
  <c r="H52" i="27"/>
  <c r="I52" i="27"/>
  <c r="J52" i="27"/>
  <c r="K52" i="27"/>
  <c r="M52" i="27"/>
  <c r="N52" i="27"/>
  <c r="O52" i="27"/>
  <c r="P52" i="27"/>
  <c r="Q52" i="27"/>
  <c r="R52" i="27"/>
  <c r="S52" i="27"/>
  <c r="T52" i="27"/>
  <c r="U52" i="27"/>
  <c r="B53" i="27"/>
  <c r="L53" i="27"/>
  <c r="C53" i="27"/>
  <c r="D53" i="27"/>
  <c r="E53" i="27"/>
  <c r="F53" i="27"/>
  <c r="G53" i="27"/>
  <c r="H53" i="27"/>
  <c r="I53" i="27"/>
  <c r="J53" i="27"/>
  <c r="K53" i="27"/>
  <c r="M53" i="27"/>
  <c r="N53" i="27"/>
  <c r="O53" i="27"/>
  <c r="P53" i="27"/>
  <c r="Q53" i="27"/>
  <c r="R53" i="27"/>
  <c r="S53" i="27"/>
  <c r="T53" i="27"/>
  <c r="U53" i="27"/>
  <c r="B54" i="27"/>
  <c r="L54" i="27"/>
  <c r="C54" i="27"/>
  <c r="D54" i="27"/>
  <c r="E54" i="27"/>
  <c r="F54" i="27"/>
  <c r="G54" i="27"/>
  <c r="H54" i="27"/>
  <c r="I54" i="27"/>
  <c r="J54" i="27"/>
  <c r="K54" i="27"/>
  <c r="M54" i="27"/>
  <c r="N54" i="27"/>
  <c r="O54" i="27"/>
  <c r="P54" i="27"/>
  <c r="Q54" i="27"/>
  <c r="R54" i="27"/>
  <c r="S54" i="27"/>
  <c r="T54" i="27"/>
  <c r="U54" i="27"/>
  <c r="B55" i="27"/>
  <c r="L55" i="27"/>
  <c r="C55" i="27"/>
  <c r="D55" i="27"/>
  <c r="E55" i="27"/>
  <c r="F55" i="27"/>
  <c r="G55" i="27"/>
  <c r="H55" i="27"/>
  <c r="I55" i="27"/>
  <c r="J55" i="27"/>
  <c r="K55" i="27"/>
  <c r="M55" i="27"/>
  <c r="N55" i="27"/>
  <c r="O55" i="27"/>
  <c r="P55" i="27"/>
  <c r="Q55" i="27"/>
  <c r="R55" i="27"/>
  <c r="S55" i="27"/>
  <c r="T55" i="27"/>
  <c r="U55" i="27"/>
  <c r="B56" i="27"/>
  <c r="L56" i="27"/>
  <c r="C56" i="27"/>
  <c r="D56" i="27"/>
  <c r="E56" i="27"/>
  <c r="F56" i="27"/>
  <c r="G56" i="27"/>
  <c r="H56" i="27"/>
  <c r="I56" i="27"/>
  <c r="J56" i="27"/>
  <c r="K56" i="27"/>
  <c r="M56" i="27"/>
  <c r="N56" i="27"/>
  <c r="O56" i="27"/>
  <c r="P56" i="27"/>
  <c r="Q56" i="27"/>
  <c r="R56" i="27"/>
  <c r="S56" i="27"/>
  <c r="T56" i="27"/>
  <c r="U56" i="27"/>
  <c r="B57" i="27"/>
  <c r="L57" i="27"/>
  <c r="C57" i="27"/>
  <c r="D57" i="27"/>
  <c r="E57" i="27"/>
  <c r="F57" i="27"/>
  <c r="G57" i="27"/>
  <c r="H57" i="27"/>
  <c r="I57" i="27"/>
  <c r="J57" i="27"/>
  <c r="K57" i="27"/>
  <c r="M57" i="27"/>
  <c r="N57" i="27"/>
  <c r="O57" i="27"/>
  <c r="P57" i="27"/>
  <c r="Q57" i="27"/>
  <c r="R57" i="27"/>
  <c r="S57" i="27"/>
  <c r="T57" i="27"/>
  <c r="U57" i="27"/>
  <c r="B58" i="27"/>
  <c r="L58" i="27"/>
  <c r="C58" i="27"/>
  <c r="D58" i="27"/>
  <c r="E58" i="27"/>
  <c r="F58" i="27"/>
  <c r="G58" i="27"/>
  <c r="H58" i="27"/>
  <c r="I58" i="27"/>
  <c r="J58" i="27"/>
  <c r="K58" i="27"/>
  <c r="M58" i="27"/>
  <c r="N58" i="27"/>
  <c r="O58" i="27"/>
  <c r="P58" i="27"/>
  <c r="Q58" i="27"/>
  <c r="R58" i="27"/>
  <c r="S58" i="27"/>
  <c r="T58" i="27"/>
  <c r="U58" i="27"/>
  <c r="B59" i="27"/>
  <c r="L59" i="27"/>
  <c r="C59" i="27"/>
  <c r="D59" i="27"/>
  <c r="E59" i="27"/>
  <c r="F59" i="27"/>
  <c r="G59" i="27"/>
  <c r="H59" i="27"/>
  <c r="I59" i="27"/>
  <c r="J59" i="27"/>
  <c r="K59" i="27"/>
  <c r="M59" i="27"/>
  <c r="N59" i="27"/>
  <c r="O59" i="27"/>
  <c r="P59" i="27"/>
  <c r="Q59" i="27"/>
  <c r="R59" i="27"/>
  <c r="S59" i="27"/>
  <c r="T59" i="27"/>
  <c r="U59" i="27"/>
  <c r="B60" i="27"/>
  <c r="L60" i="27"/>
  <c r="C60" i="27"/>
  <c r="D60" i="27"/>
  <c r="E60" i="27"/>
  <c r="F60" i="27"/>
  <c r="G60" i="27"/>
  <c r="H60" i="27"/>
  <c r="I60" i="27"/>
  <c r="J60" i="27"/>
  <c r="K60" i="27"/>
  <c r="M60" i="27"/>
  <c r="N60" i="27"/>
  <c r="O60" i="27"/>
  <c r="P60" i="27"/>
  <c r="Q60" i="27"/>
  <c r="R60" i="27"/>
  <c r="S60" i="27"/>
  <c r="T60" i="27"/>
  <c r="U60" i="27"/>
  <c r="B61" i="27"/>
  <c r="L61" i="27"/>
  <c r="C61" i="27"/>
  <c r="D61" i="27"/>
  <c r="E61" i="27"/>
  <c r="F61" i="27"/>
  <c r="G61" i="27"/>
  <c r="H61" i="27"/>
  <c r="I61" i="27"/>
  <c r="J61" i="27"/>
  <c r="K61" i="27"/>
  <c r="M61" i="27"/>
  <c r="N61" i="27"/>
  <c r="O61" i="27"/>
  <c r="P61" i="27"/>
  <c r="Q61" i="27"/>
  <c r="R61" i="27"/>
  <c r="S61" i="27"/>
  <c r="T61" i="27"/>
  <c r="U61" i="27"/>
  <c r="B62" i="27"/>
  <c r="L62" i="27"/>
  <c r="C62" i="27"/>
  <c r="D62" i="27"/>
  <c r="E62" i="27"/>
  <c r="F62" i="27"/>
  <c r="G62" i="27"/>
  <c r="H62" i="27"/>
  <c r="I62" i="27"/>
  <c r="J62" i="27"/>
  <c r="K62" i="27"/>
  <c r="M62" i="27"/>
  <c r="N62" i="27"/>
  <c r="O62" i="27"/>
  <c r="P62" i="27"/>
  <c r="Q62" i="27"/>
  <c r="R62" i="27"/>
  <c r="S62" i="27"/>
  <c r="T62" i="27"/>
  <c r="U62" i="27"/>
  <c r="B63" i="27"/>
  <c r="L63" i="27"/>
  <c r="C63" i="27"/>
  <c r="D63" i="27"/>
  <c r="E63" i="27"/>
  <c r="F63" i="27"/>
  <c r="G63" i="27"/>
  <c r="H63" i="27"/>
  <c r="I63" i="27"/>
  <c r="J63" i="27"/>
  <c r="K63" i="27"/>
  <c r="M63" i="27"/>
  <c r="N63" i="27"/>
  <c r="O63" i="27"/>
  <c r="P63" i="27"/>
  <c r="Q63" i="27"/>
  <c r="R63" i="27"/>
  <c r="S63" i="27"/>
  <c r="T63" i="27"/>
  <c r="U63" i="27"/>
  <c r="B64" i="27"/>
  <c r="L64" i="27"/>
  <c r="C64" i="27"/>
  <c r="D64" i="27"/>
  <c r="E64" i="27"/>
  <c r="F64" i="27"/>
  <c r="G64" i="27"/>
  <c r="H64" i="27"/>
  <c r="I64" i="27"/>
  <c r="J64" i="27"/>
  <c r="K64" i="27"/>
  <c r="M64" i="27"/>
  <c r="N64" i="27"/>
  <c r="O64" i="27"/>
  <c r="P64" i="27"/>
  <c r="Q64" i="27"/>
  <c r="R64" i="27"/>
  <c r="S64" i="27"/>
  <c r="T64" i="27"/>
  <c r="U64" i="27"/>
  <c r="B65" i="27"/>
  <c r="L65" i="27"/>
  <c r="C65" i="27"/>
  <c r="D65" i="27"/>
  <c r="E65" i="27"/>
  <c r="F65" i="27"/>
  <c r="G65" i="27"/>
  <c r="H65" i="27"/>
  <c r="I65" i="27"/>
  <c r="J65" i="27"/>
  <c r="K65" i="27"/>
  <c r="M65" i="27"/>
  <c r="N65" i="27"/>
  <c r="O65" i="27"/>
  <c r="P65" i="27"/>
  <c r="Q65" i="27"/>
  <c r="R65" i="27"/>
  <c r="S65" i="27"/>
  <c r="T65" i="27"/>
  <c r="U65" i="27"/>
  <c r="B66" i="27"/>
  <c r="L66" i="27"/>
  <c r="C66" i="27"/>
  <c r="D66" i="27"/>
  <c r="E66" i="27"/>
  <c r="F66" i="27"/>
  <c r="G66" i="27"/>
  <c r="H66" i="27"/>
  <c r="I66" i="27"/>
  <c r="J66" i="27"/>
  <c r="K66" i="27"/>
  <c r="M66" i="27"/>
  <c r="N66" i="27"/>
  <c r="O66" i="27"/>
  <c r="P66" i="27"/>
  <c r="Q66" i="27"/>
  <c r="R66" i="27"/>
  <c r="S66" i="27"/>
  <c r="T66" i="27"/>
  <c r="U66" i="27"/>
  <c r="B67" i="27"/>
  <c r="L67" i="27"/>
  <c r="C67" i="27"/>
  <c r="D67" i="27"/>
  <c r="E67" i="27"/>
  <c r="F67" i="27"/>
  <c r="G67" i="27"/>
  <c r="H67" i="27"/>
  <c r="I67" i="27"/>
  <c r="J67" i="27"/>
  <c r="K67" i="27"/>
  <c r="M67" i="27"/>
  <c r="N67" i="27"/>
  <c r="O67" i="27"/>
  <c r="P67" i="27"/>
  <c r="Q67" i="27"/>
  <c r="R67" i="27"/>
  <c r="S67" i="27"/>
  <c r="T67" i="27"/>
  <c r="U67" i="27"/>
  <c r="B68" i="27"/>
  <c r="L68" i="27"/>
  <c r="C68" i="27"/>
  <c r="D68" i="27"/>
  <c r="E68" i="27"/>
  <c r="F68" i="27"/>
  <c r="G68" i="27"/>
  <c r="H68" i="27"/>
  <c r="I68" i="27"/>
  <c r="J68" i="27"/>
  <c r="K68" i="27"/>
  <c r="M68" i="27"/>
  <c r="N68" i="27"/>
  <c r="O68" i="27"/>
  <c r="P68" i="27"/>
  <c r="Q68" i="27"/>
  <c r="R68" i="27"/>
  <c r="S68" i="27"/>
  <c r="T68" i="27"/>
  <c r="U68" i="27"/>
  <c r="B69" i="27"/>
  <c r="L69" i="27"/>
  <c r="C69" i="27"/>
  <c r="D69" i="27"/>
  <c r="E69" i="27"/>
  <c r="F69" i="27"/>
  <c r="G69" i="27"/>
  <c r="H69" i="27"/>
  <c r="I69" i="27"/>
  <c r="J69" i="27"/>
  <c r="K69" i="27"/>
  <c r="M69" i="27"/>
  <c r="N69" i="27"/>
  <c r="O69" i="27"/>
  <c r="P69" i="27"/>
  <c r="Q69" i="27"/>
  <c r="R69" i="27"/>
  <c r="S69" i="27"/>
  <c r="T69" i="27"/>
  <c r="U69" i="27"/>
  <c r="B70" i="27"/>
  <c r="L70" i="27"/>
  <c r="C70" i="27"/>
  <c r="D70" i="27"/>
  <c r="E70" i="27"/>
  <c r="F70" i="27"/>
  <c r="G70" i="27"/>
  <c r="H70" i="27"/>
  <c r="I70" i="27"/>
  <c r="J70" i="27"/>
  <c r="K70" i="27"/>
  <c r="M70" i="27"/>
  <c r="N70" i="27"/>
  <c r="O70" i="27"/>
  <c r="P70" i="27"/>
  <c r="Q70" i="27"/>
  <c r="R70" i="27"/>
  <c r="S70" i="27"/>
  <c r="T70" i="27"/>
  <c r="U70" i="27"/>
  <c r="B71" i="27"/>
  <c r="L71" i="27"/>
  <c r="C71" i="27"/>
  <c r="D71" i="27"/>
  <c r="E71" i="27"/>
  <c r="F71" i="27"/>
  <c r="G71" i="27"/>
  <c r="H71" i="27"/>
  <c r="I71" i="27"/>
  <c r="J71" i="27"/>
  <c r="K71" i="27"/>
  <c r="M71" i="27"/>
  <c r="N71" i="27"/>
  <c r="O71" i="27"/>
  <c r="P71" i="27"/>
  <c r="Q71" i="27"/>
  <c r="R71" i="27"/>
  <c r="S71" i="27"/>
  <c r="T71" i="27"/>
  <c r="U71" i="27"/>
  <c r="B72" i="27"/>
  <c r="L72" i="27"/>
  <c r="C72" i="27"/>
  <c r="D72" i="27"/>
  <c r="E72" i="27"/>
  <c r="F72" i="27"/>
  <c r="G72" i="27"/>
  <c r="H72" i="27"/>
  <c r="I72" i="27"/>
  <c r="J72" i="27"/>
  <c r="K72" i="27"/>
  <c r="M72" i="27"/>
  <c r="N72" i="27"/>
  <c r="O72" i="27"/>
  <c r="P72" i="27"/>
  <c r="Q72" i="27"/>
  <c r="R72" i="27"/>
  <c r="S72" i="27"/>
  <c r="T72" i="27"/>
  <c r="U72" i="27"/>
  <c r="B73" i="27"/>
  <c r="L73" i="27"/>
  <c r="C73" i="27"/>
  <c r="D73" i="27"/>
  <c r="E73" i="27"/>
  <c r="F73" i="27"/>
  <c r="G73" i="27"/>
  <c r="H73" i="27"/>
  <c r="I73" i="27"/>
  <c r="J73" i="27"/>
  <c r="K73" i="27"/>
  <c r="M73" i="27"/>
  <c r="N73" i="27"/>
  <c r="O73" i="27"/>
  <c r="P73" i="27"/>
  <c r="Q73" i="27"/>
  <c r="R73" i="27"/>
  <c r="S73" i="27"/>
  <c r="T73" i="27"/>
  <c r="U73" i="27"/>
  <c r="B74" i="27"/>
  <c r="L74" i="27"/>
  <c r="C74" i="27"/>
  <c r="D74" i="27"/>
  <c r="E74" i="27"/>
  <c r="F74" i="27"/>
  <c r="G74" i="27"/>
  <c r="H74" i="27"/>
  <c r="I74" i="27"/>
  <c r="J74" i="27"/>
  <c r="K74" i="27"/>
  <c r="M74" i="27"/>
  <c r="N74" i="27"/>
  <c r="O74" i="27"/>
  <c r="P74" i="27"/>
  <c r="Q74" i="27"/>
  <c r="R74" i="27"/>
  <c r="S74" i="27"/>
  <c r="T74" i="27"/>
  <c r="U74" i="27"/>
  <c r="B75" i="27"/>
  <c r="L75" i="27"/>
  <c r="C75" i="27"/>
  <c r="D75" i="27"/>
  <c r="E75" i="27"/>
  <c r="F75" i="27"/>
  <c r="G75" i="27"/>
  <c r="H75" i="27"/>
  <c r="I75" i="27"/>
  <c r="J75" i="27"/>
  <c r="K75" i="27"/>
  <c r="M75" i="27"/>
  <c r="N75" i="27"/>
  <c r="O75" i="27"/>
  <c r="P75" i="27"/>
  <c r="Q75" i="27"/>
  <c r="R75" i="27"/>
  <c r="S75" i="27"/>
  <c r="T75" i="27"/>
  <c r="U75" i="27"/>
  <c r="B76" i="27"/>
  <c r="L76" i="27"/>
  <c r="C76" i="27"/>
  <c r="D76" i="27"/>
  <c r="E76" i="27"/>
  <c r="F76" i="27"/>
  <c r="G76" i="27"/>
  <c r="H76" i="27"/>
  <c r="I76" i="27"/>
  <c r="J76" i="27"/>
  <c r="K76" i="27"/>
  <c r="M76" i="27"/>
  <c r="N76" i="27"/>
  <c r="O76" i="27"/>
  <c r="P76" i="27"/>
  <c r="Q76" i="27"/>
  <c r="R76" i="27"/>
  <c r="S76" i="27"/>
  <c r="T76" i="27"/>
  <c r="U76" i="27"/>
  <c r="B77" i="27"/>
  <c r="L77" i="27"/>
  <c r="C77" i="27"/>
  <c r="D77" i="27"/>
  <c r="E77" i="27"/>
  <c r="F77" i="27"/>
  <c r="G77" i="27"/>
  <c r="H77" i="27"/>
  <c r="I77" i="27"/>
  <c r="J77" i="27"/>
  <c r="K77" i="27"/>
  <c r="M77" i="27"/>
  <c r="N77" i="27"/>
  <c r="O77" i="27"/>
  <c r="P77" i="27"/>
  <c r="Q77" i="27"/>
  <c r="R77" i="27"/>
  <c r="S77" i="27"/>
  <c r="T77" i="27"/>
  <c r="U77" i="27"/>
  <c r="B78" i="27"/>
  <c r="L78" i="27"/>
  <c r="C78" i="27"/>
  <c r="D78" i="27"/>
  <c r="E78" i="27"/>
  <c r="F78" i="27"/>
  <c r="G78" i="27"/>
  <c r="H78" i="27"/>
  <c r="I78" i="27"/>
  <c r="J78" i="27"/>
  <c r="K78" i="27"/>
  <c r="M78" i="27"/>
  <c r="N78" i="27"/>
  <c r="O78" i="27"/>
  <c r="P78" i="27"/>
  <c r="Q78" i="27"/>
  <c r="R78" i="27"/>
  <c r="S78" i="27"/>
  <c r="T78" i="27"/>
  <c r="U78" i="27"/>
  <c r="B79" i="27"/>
  <c r="L79" i="27"/>
  <c r="C79" i="27"/>
  <c r="D79" i="27"/>
  <c r="E79" i="27"/>
  <c r="F79" i="27"/>
  <c r="G79" i="27"/>
  <c r="H79" i="27"/>
  <c r="I79" i="27"/>
  <c r="J79" i="27"/>
  <c r="K79" i="27"/>
  <c r="M79" i="27"/>
  <c r="N79" i="27"/>
  <c r="O79" i="27"/>
  <c r="P79" i="27"/>
  <c r="Q79" i="27"/>
  <c r="R79" i="27"/>
  <c r="S79" i="27"/>
  <c r="T79" i="27"/>
  <c r="U79" i="27"/>
  <c r="B80" i="27"/>
  <c r="L80" i="27"/>
  <c r="C80" i="27"/>
  <c r="D80" i="27"/>
  <c r="E80" i="27"/>
  <c r="F80" i="27"/>
  <c r="G80" i="27"/>
  <c r="H80" i="27"/>
  <c r="I80" i="27"/>
  <c r="J80" i="27"/>
  <c r="K80" i="27"/>
  <c r="M80" i="27"/>
  <c r="N80" i="27"/>
  <c r="O80" i="27"/>
  <c r="P80" i="27"/>
  <c r="Q80" i="27"/>
  <c r="R80" i="27"/>
  <c r="S80" i="27"/>
  <c r="T80" i="27"/>
  <c r="U80" i="27"/>
  <c r="B81" i="27"/>
  <c r="L81" i="27"/>
  <c r="C81" i="27"/>
  <c r="D81" i="27"/>
  <c r="E81" i="27"/>
  <c r="F81" i="27"/>
  <c r="G81" i="27"/>
  <c r="H81" i="27"/>
  <c r="I81" i="27"/>
  <c r="J81" i="27"/>
  <c r="K81" i="27"/>
  <c r="M81" i="27"/>
  <c r="N81" i="27"/>
  <c r="O81" i="27"/>
  <c r="P81" i="27"/>
  <c r="Q81" i="27"/>
  <c r="R81" i="27"/>
  <c r="S81" i="27"/>
  <c r="T81" i="27"/>
  <c r="U81" i="27"/>
  <c r="B82" i="27"/>
  <c r="L82" i="27"/>
  <c r="C82" i="27"/>
  <c r="D82" i="27"/>
  <c r="E82" i="27"/>
  <c r="F82" i="27"/>
  <c r="G82" i="27"/>
  <c r="H82" i="27"/>
  <c r="I82" i="27"/>
  <c r="J82" i="27"/>
  <c r="K82" i="27"/>
  <c r="M82" i="27"/>
  <c r="N82" i="27"/>
  <c r="O82" i="27"/>
  <c r="P82" i="27"/>
  <c r="Q82" i="27"/>
  <c r="R82" i="27"/>
  <c r="S82" i="27"/>
  <c r="T82" i="27"/>
  <c r="U82" i="27"/>
  <c r="B83" i="27"/>
  <c r="L83" i="27"/>
  <c r="C83" i="27"/>
  <c r="D83" i="27"/>
  <c r="E83" i="27"/>
  <c r="F83" i="27"/>
  <c r="G83" i="27"/>
  <c r="H83" i="27"/>
  <c r="I83" i="27"/>
  <c r="J83" i="27"/>
  <c r="K83" i="27"/>
  <c r="M83" i="27"/>
  <c r="N83" i="27"/>
  <c r="O83" i="27"/>
  <c r="P83" i="27"/>
  <c r="Q83" i="27"/>
  <c r="R83" i="27"/>
  <c r="S83" i="27"/>
  <c r="T83" i="27"/>
  <c r="U83" i="27"/>
  <c r="B84" i="27"/>
  <c r="L84" i="27"/>
  <c r="C84" i="27"/>
  <c r="D84" i="27"/>
  <c r="E84" i="27"/>
  <c r="F84" i="27"/>
  <c r="G84" i="27"/>
  <c r="H84" i="27"/>
  <c r="I84" i="27"/>
  <c r="J84" i="27"/>
  <c r="K84" i="27"/>
  <c r="M84" i="27"/>
  <c r="N84" i="27"/>
  <c r="O84" i="27"/>
  <c r="P84" i="27"/>
  <c r="Q84" i="27"/>
  <c r="R84" i="27"/>
  <c r="S84" i="27"/>
  <c r="T84" i="27"/>
  <c r="U84" i="27"/>
  <c r="B85" i="27"/>
  <c r="L85" i="27"/>
  <c r="C85" i="27"/>
  <c r="D85" i="27"/>
  <c r="E85" i="27"/>
  <c r="F85" i="27"/>
  <c r="G85" i="27"/>
  <c r="H85" i="27"/>
  <c r="I85" i="27"/>
  <c r="J85" i="27"/>
  <c r="K85" i="27"/>
  <c r="M85" i="27"/>
  <c r="N85" i="27"/>
  <c r="O85" i="27"/>
  <c r="P85" i="27"/>
  <c r="Q85" i="27"/>
  <c r="R85" i="27"/>
  <c r="S85" i="27"/>
  <c r="T85" i="27"/>
  <c r="U85" i="27"/>
  <c r="B86" i="27"/>
  <c r="L86" i="27"/>
  <c r="C86" i="27"/>
  <c r="D86" i="27"/>
  <c r="E86" i="27"/>
  <c r="F86" i="27"/>
  <c r="G86" i="27"/>
  <c r="H86" i="27"/>
  <c r="I86" i="27"/>
  <c r="J86" i="27"/>
  <c r="K86" i="27"/>
  <c r="M86" i="27"/>
  <c r="N86" i="27"/>
  <c r="O86" i="27"/>
  <c r="P86" i="27"/>
  <c r="Q86" i="27"/>
  <c r="R86" i="27"/>
  <c r="S86" i="27"/>
  <c r="T86" i="27"/>
  <c r="U86" i="27"/>
  <c r="B87" i="27"/>
  <c r="L87" i="27"/>
  <c r="C87" i="27"/>
  <c r="D87" i="27"/>
  <c r="E87" i="27"/>
  <c r="F87" i="27"/>
  <c r="G87" i="27"/>
  <c r="H87" i="27"/>
  <c r="I87" i="27"/>
  <c r="J87" i="27"/>
  <c r="K87" i="27"/>
  <c r="M87" i="27"/>
  <c r="N87" i="27"/>
  <c r="O87" i="27"/>
  <c r="P87" i="27"/>
  <c r="Q87" i="27"/>
  <c r="R87" i="27"/>
  <c r="S87" i="27"/>
  <c r="T87" i="27"/>
  <c r="U87" i="27"/>
  <c r="B88" i="27"/>
  <c r="L88" i="27"/>
  <c r="C88" i="27"/>
  <c r="D88" i="27"/>
  <c r="E88" i="27"/>
  <c r="F88" i="27"/>
  <c r="G88" i="27"/>
  <c r="H88" i="27"/>
  <c r="I88" i="27"/>
  <c r="J88" i="27"/>
  <c r="K88" i="27"/>
  <c r="M88" i="27"/>
  <c r="N88" i="27"/>
  <c r="O88" i="27"/>
  <c r="P88" i="27"/>
  <c r="Q88" i="27"/>
  <c r="R88" i="27"/>
  <c r="S88" i="27"/>
  <c r="T88" i="27"/>
  <c r="U88" i="27"/>
  <c r="B89" i="27"/>
  <c r="L89" i="27"/>
  <c r="C89" i="27"/>
  <c r="D89" i="27"/>
  <c r="E89" i="27"/>
  <c r="F89" i="27"/>
  <c r="G89" i="27"/>
  <c r="H89" i="27"/>
  <c r="I89" i="27"/>
  <c r="J89" i="27"/>
  <c r="K89" i="27"/>
  <c r="M89" i="27"/>
  <c r="N89" i="27"/>
  <c r="O89" i="27"/>
  <c r="P89" i="27"/>
  <c r="Q89" i="27"/>
  <c r="R89" i="27"/>
  <c r="S89" i="27"/>
  <c r="T89" i="27"/>
  <c r="U89" i="27"/>
  <c r="B90" i="27"/>
  <c r="L90" i="27"/>
  <c r="C90" i="27"/>
  <c r="D90" i="27"/>
  <c r="E90" i="27"/>
  <c r="F90" i="27"/>
  <c r="G90" i="27"/>
  <c r="H90" i="27"/>
  <c r="I90" i="27"/>
  <c r="J90" i="27"/>
  <c r="K90" i="27"/>
  <c r="M90" i="27"/>
  <c r="N90" i="27"/>
  <c r="O90" i="27"/>
  <c r="P90" i="27"/>
  <c r="Q90" i="27"/>
  <c r="R90" i="27"/>
  <c r="S90" i="27"/>
  <c r="T90" i="27"/>
  <c r="U90" i="27"/>
  <c r="B91" i="27"/>
  <c r="L91" i="27"/>
  <c r="C91" i="27"/>
  <c r="D91" i="27"/>
  <c r="E91" i="27"/>
  <c r="F91" i="27"/>
  <c r="G91" i="27"/>
  <c r="H91" i="27"/>
  <c r="I91" i="27"/>
  <c r="J91" i="27"/>
  <c r="K91" i="27"/>
  <c r="M91" i="27"/>
  <c r="N91" i="27"/>
  <c r="O91" i="27"/>
  <c r="P91" i="27"/>
  <c r="Q91" i="27"/>
  <c r="R91" i="27"/>
  <c r="S91" i="27"/>
  <c r="T91" i="27"/>
  <c r="U91" i="27"/>
  <c r="B92" i="27"/>
  <c r="L92" i="27"/>
  <c r="C92" i="27"/>
  <c r="D92" i="27"/>
  <c r="E92" i="27"/>
  <c r="F92" i="27"/>
  <c r="G92" i="27"/>
  <c r="H92" i="27"/>
  <c r="I92" i="27"/>
  <c r="J92" i="27"/>
  <c r="K92" i="27"/>
  <c r="M92" i="27"/>
  <c r="N92" i="27"/>
  <c r="O92" i="27"/>
  <c r="P92" i="27"/>
  <c r="Q92" i="27"/>
  <c r="R92" i="27"/>
  <c r="S92" i="27"/>
  <c r="T92" i="27"/>
  <c r="U92" i="27"/>
  <c r="B93" i="27"/>
  <c r="L93" i="27"/>
  <c r="C93" i="27"/>
  <c r="D93" i="27"/>
  <c r="E93" i="27"/>
  <c r="F93" i="27"/>
  <c r="G93" i="27"/>
  <c r="H93" i="27"/>
  <c r="I93" i="27"/>
  <c r="J93" i="27"/>
  <c r="K93" i="27"/>
  <c r="M93" i="27"/>
  <c r="N93" i="27"/>
  <c r="O93" i="27"/>
  <c r="P93" i="27"/>
  <c r="Q93" i="27"/>
  <c r="R93" i="27"/>
  <c r="S93" i="27"/>
  <c r="T93" i="27"/>
  <c r="U93" i="27"/>
  <c r="B94" i="27"/>
  <c r="L94" i="27"/>
  <c r="C94" i="27"/>
  <c r="D94" i="27"/>
  <c r="E94" i="27"/>
  <c r="F94" i="27"/>
  <c r="G94" i="27"/>
  <c r="H94" i="27"/>
  <c r="I94" i="27"/>
  <c r="J94" i="27"/>
  <c r="K94" i="27"/>
  <c r="M94" i="27"/>
  <c r="N94" i="27"/>
  <c r="O94" i="27"/>
  <c r="P94" i="27"/>
  <c r="Q94" i="27"/>
  <c r="R94" i="27"/>
  <c r="S94" i="27"/>
  <c r="T94" i="27"/>
  <c r="U94" i="27"/>
  <c r="B95" i="27"/>
  <c r="L95" i="27"/>
  <c r="C95" i="27"/>
  <c r="D95" i="27"/>
  <c r="E95" i="27"/>
  <c r="F95" i="27"/>
  <c r="G95" i="27"/>
  <c r="H95" i="27"/>
  <c r="I95" i="27"/>
  <c r="J95" i="27"/>
  <c r="K95" i="27"/>
  <c r="M95" i="27"/>
  <c r="N95" i="27"/>
  <c r="O95" i="27"/>
  <c r="P95" i="27"/>
  <c r="Q95" i="27"/>
  <c r="R95" i="27"/>
  <c r="S95" i="27"/>
  <c r="T95" i="27"/>
  <c r="U95" i="27"/>
  <c r="B96" i="27"/>
  <c r="L96" i="27"/>
  <c r="C96" i="27"/>
  <c r="D96" i="27"/>
  <c r="E96" i="27"/>
  <c r="F96" i="27"/>
  <c r="G96" i="27"/>
  <c r="H96" i="27"/>
  <c r="I96" i="27"/>
  <c r="J96" i="27"/>
  <c r="K96" i="27"/>
  <c r="M96" i="27"/>
  <c r="N96" i="27"/>
  <c r="O96" i="27"/>
  <c r="P96" i="27"/>
  <c r="Q96" i="27"/>
  <c r="R96" i="27"/>
  <c r="S96" i="27"/>
  <c r="T96" i="27"/>
  <c r="U96" i="27"/>
  <c r="B97" i="27"/>
  <c r="L97" i="27"/>
  <c r="C97" i="27"/>
  <c r="D97" i="27"/>
  <c r="E97" i="27"/>
  <c r="F97" i="27"/>
  <c r="G97" i="27"/>
  <c r="H97" i="27"/>
  <c r="I97" i="27"/>
  <c r="J97" i="27"/>
  <c r="K97" i="27"/>
  <c r="M97" i="27"/>
  <c r="N97" i="27"/>
  <c r="O97" i="27"/>
  <c r="P97" i="27"/>
  <c r="Q97" i="27"/>
  <c r="R97" i="27"/>
  <c r="S97" i="27"/>
  <c r="T97" i="27"/>
  <c r="U97" i="27"/>
  <c r="B98" i="27"/>
  <c r="L98" i="27"/>
  <c r="C98" i="27"/>
  <c r="D98" i="27"/>
  <c r="E98" i="27"/>
  <c r="F98" i="27"/>
  <c r="G98" i="27"/>
  <c r="H98" i="27"/>
  <c r="I98" i="27"/>
  <c r="J98" i="27"/>
  <c r="K98" i="27"/>
  <c r="M98" i="27"/>
  <c r="N98" i="27"/>
  <c r="O98" i="27"/>
  <c r="P98" i="27"/>
  <c r="Q98" i="27"/>
  <c r="R98" i="27"/>
  <c r="S98" i="27"/>
  <c r="T98" i="27"/>
  <c r="U98" i="27"/>
  <c r="B99" i="27"/>
  <c r="L99" i="27"/>
  <c r="C99" i="27"/>
  <c r="D99" i="27"/>
  <c r="E99" i="27"/>
  <c r="F99" i="27"/>
  <c r="G99" i="27"/>
  <c r="H99" i="27"/>
  <c r="I99" i="27"/>
  <c r="J99" i="27"/>
  <c r="K99" i="27"/>
  <c r="M99" i="27"/>
  <c r="N99" i="27"/>
  <c r="O99" i="27"/>
  <c r="P99" i="27"/>
  <c r="Q99" i="27"/>
  <c r="R99" i="27"/>
  <c r="S99" i="27"/>
  <c r="T99" i="27"/>
  <c r="U99" i="27"/>
  <c r="B100" i="27"/>
  <c r="L100" i="27"/>
  <c r="C100" i="27"/>
  <c r="D100" i="27"/>
  <c r="E100" i="27"/>
  <c r="F100" i="27"/>
  <c r="G100" i="27"/>
  <c r="H100" i="27"/>
  <c r="I100" i="27"/>
  <c r="J100" i="27"/>
  <c r="K100" i="27"/>
  <c r="M100" i="27"/>
  <c r="N100" i="27"/>
  <c r="O100" i="27"/>
  <c r="P100" i="27"/>
  <c r="Q100" i="27"/>
  <c r="R100" i="27"/>
  <c r="S100" i="27"/>
  <c r="T100" i="27"/>
  <c r="U100" i="27"/>
  <c r="B101" i="27"/>
  <c r="L101" i="27"/>
  <c r="C101" i="27"/>
  <c r="D101" i="27"/>
  <c r="E101" i="27"/>
  <c r="F101" i="27"/>
  <c r="G101" i="27"/>
  <c r="H101" i="27"/>
  <c r="I101" i="27"/>
  <c r="J101" i="27"/>
  <c r="K101" i="27"/>
  <c r="M101" i="27"/>
  <c r="N101" i="27"/>
  <c r="O101" i="27"/>
  <c r="P101" i="27"/>
  <c r="Q101" i="27"/>
  <c r="R101" i="27"/>
  <c r="S101" i="27"/>
  <c r="T101" i="27"/>
  <c r="U101" i="27"/>
  <c r="B102" i="27"/>
  <c r="L102" i="27"/>
  <c r="C102" i="27"/>
  <c r="D102" i="27"/>
  <c r="E102" i="27"/>
  <c r="F102" i="27"/>
  <c r="G102" i="27"/>
  <c r="H102" i="27"/>
  <c r="I102" i="27"/>
  <c r="J102" i="27"/>
  <c r="K102" i="27"/>
  <c r="M102" i="27"/>
  <c r="N102" i="27"/>
  <c r="O102" i="27"/>
  <c r="P102" i="27"/>
  <c r="Q102" i="27"/>
  <c r="R102" i="27"/>
  <c r="S102" i="27"/>
  <c r="T102" i="27"/>
  <c r="U102" i="27"/>
  <c r="B103" i="27"/>
  <c r="L103" i="27"/>
  <c r="C103" i="27"/>
  <c r="D103" i="27"/>
  <c r="E103" i="27"/>
  <c r="F103" i="27"/>
  <c r="G103" i="27"/>
  <c r="H103" i="27"/>
  <c r="I103" i="27"/>
  <c r="J103" i="27"/>
  <c r="K103" i="27"/>
  <c r="M103" i="27"/>
  <c r="N103" i="27"/>
  <c r="O103" i="27"/>
  <c r="P103" i="27"/>
  <c r="Q103" i="27"/>
  <c r="R103" i="27"/>
  <c r="S103" i="27"/>
  <c r="T103" i="27"/>
  <c r="U103" i="27"/>
  <c r="B104" i="27"/>
  <c r="L104" i="27"/>
  <c r="C104" i="27"/>
  <c r="D104" i="27"/>
  <c r="E104" i="27"/>
  <c r="F104" i="27"/>
  <c r="G104" i="27"/>
  <c r="H104" i="27"/>
  <c r="I104" i="27"/>
  <c r="J104" i="27"/>
  <c r="K104" i="27"/>
  <c r="M104" i="27"/>
  <c r="N104" i="27"/>
  <c r="O104" i="27"/>
  <c r="P104" i="27"/>
  <c r="Q104" i="27"/>
  <c r="R104" i="27"/>
  <c r="S104" i="27"/>
  <c r="T104" i="27"/>
  <c r="U104" i="27"/>
  <c r="B105" i="27"/>
  <c r="L105" i="27"/>
  <c r="C105" i="27"/>
  <c r="D105" i="27"/>
  <c r="E105" i="27"/>
  <c r="F105" i="27"/>
  <c r="G105" i="27"/>
  <c r="H105" i="27"/>
  <c r="I105" i="27"/>
  <c r="J105" i="27"/>
  <c r="K105" i="27"/>
  <c r="M105" i="27"/>
  <c r="N105" i="27"/>
  <c r="O105" i="27"/>
  <c r="P105" i="27"/>
  <c r="Q105" i="27"/>
  <c r="R105" i="27"/>
  <c r="S105" i="27"/>
  <c r="T105" i="27"/>
  <c r="U105" i="27"/>
  <c r="B106" i="27"/>
  <c r="L106" i="27"/>
  <c r="C106" i="27"/>
  <c r="D106" i="27"/>
  <c r="E106" i="27"/>
  <c r="F106" i="27"/>
  <c r="G106" i="27"/>
  <c r="H106" i="27"/>
  <c r="I106" i="27"/>
  <c r="J106" i="27"/>
  <c r="K106" i="27"/>
  <c r="M106" i="27"/>
  <c r="N106" i="27"/>
  <c r="O106" i="27"/>
  <c r="P106" i="27"/>
  <c r="Q106" i="27"/>
  <c r="R106" i="27"/>
  <c r="S106" i="27"/>
  <c r="T106" i="27"/>
  <c r="U106" i="27"/>
  <c r="B107" i="27"/>
  <c r="L107" i="27"/>
  <c r="C107" i="27"/>
  <c r="D107" i="27"/>
  <c r="E107" i="27"/>
  <c r="F107" i="27"/>
  <c r="G107" i="27"/>
  <c r="H107" i="27"/>
  <c r="I107" i="27"/>
  <c r="J107" i="27"/>
  <c r="K107" i="27"/>
  <c r="M107" i="27"/>
  <c r="N107" i="27"/>
  <c r="O107" i="27"/>
  <c r="P107" i="27"/>
  <c r="Q107" i="27"/>
  <c r="R107" i="27"/>
  <c r="S107" i="27"/>
  <c r="T107" i="27"/>
  <c r="U107" i="27"/>
  <c r="B108" i="27"/>
  <c r="L108" i="27"/>
  <c r="C108" i="27"/>
  <c r="D108" i="27"/>
  <c r="E108" i="27"/>
  <c r="F108" i="27"/>
  <c r="G108" i="27"/>
  <c r="H108" i="27"/>
  <c r="I108" i="27"/>
  <c r="J108" i="27"/>
  <c r="K108" i="27"/>
  <c r="M108" i="27"/>
  <c r="N108" i="27"/>
  <c r="O108" i="27"/>
  <c r="P108" i="27"/>
  <c r="Q108" i="27"/>
  <c r="R108" i="27"/>
  <c r="S108" i="27"/>
  <c r="T108" i="27"/>
  <c r="U108" i="27"/>
  <c r="B109" i="27"/>
  <c r="L109" i="27"/>
  <c r="C109" i="27"/>
  <c r="D109" i="27"/>
  <c r="E109" i="27"/>
  <c r="F109" i="27"/>
  <c r="G109" i="27"/>
  <c r="H109" i="27"/>
  <c r="I109" i="27"/>
  <c r="J109" i="27"/>
  <c r="K109" i="27"/>
  <c r="M109" i="27"/>
  <c r="N109" i="27"/>
  <c r="O109" i="27"/>
  <c r="P109" i="27"/>
  <c r="Q109" i="27"/>
  <c r="R109" i="27"/>
  <c r="S109" i="27"/>
  <c r="T109" i="27"/>
  <c r="U109" i="27"/>
  <c r="B110" i="27"/>
  <c r="L110" i="27"/>
  <c r="C110" i="27"/>
  <c r="D110" i="27"/>
  <c r="E110" i="27"/>
  <c r="F110" i="27"/>
  <c r="G110" i="27"/>
  <c r="H110" i="27"/>
  <c r="I110" i="27"/>
  <c r="J110" i="27"/>
  <c r="K110" i="27"/>
  <c r="M110" i="27"/>
  <c r="N110" i="27"/>
  <c r="O110" i="27"/>
  <c r="P110" i="27"/>
  <c r="Q110" i="27"/>
  <c r="R110" i="27"/>
  <c r="S110" i="27"/>
  <c r="T110" i="27"/>
  <c r="U110" i="27"/>
  <c r="B111" i="27"/>
  <c r="L111" i="27"/>
  <c r="C111" i="27"/>
  <c r="D111" i="27"/>
  <c r="E111" i="27"/>
  <c r="F111" i="27"/>
  <c r="G111" i="27"/>
  <c r="H111" i="27"/>
  <c r="I111" i="27"/>
  <c r="J111" i="27"/>
  <c r="K111" i="27"/>
  <c r="M111" i="27"/>
  <c r="N111" i="27"/>
  <c r="O111" i="27"/>
  <c r="P111" i="27"/>
  <c r="Q111" i="27"/>
  <c r="R111" i="27"/>
  <c r="S111" i="27"/>
  <c r="T111" i="27"/>
  <c r="U111" i="27"/>
  <c r="B112" i="27"/>
  <c r="L112" i="27"/>
  <c r="C112" i="27"/>
  <c r="D112" i="27"/>
  <c r="E112" i="27"/>
  <c r="F112" i="27"/>
  <c r="G112" i="27"/>
  <c r="H112" i="27"/>
  <c r="I112" i="27"/>
  <c r="J112" i="27"/>
  <c r="K112" i="27"/>
  <c r="M112" i="27"/>
  <c r="N112" i="27"/>
  <c r="O112" i="27"/>
  <c r="P112" i="27"/>
  <c r="Q112" i="27"/>
  <c r="R112" i="27"/>
  <c r="S112" i="27"/>
  <c r="T112" i="27"/>
  <c r="U112" i="27"/>
  <c r="B113" i="27"/>
  <c r="L113" i="27"/>
  <c r="C113" i="27"/>
  <c r="D113" i="27"/>
  <c r="E113" i="27"/>
  <c r="F113" i="27"/>
  <c r="G113" i="27"/>
  <c r="H113" i="27"/>
  <c r="I113" i="27"/>
  <c r="J113" i="27"/>
  <c r="K113" i="27"/>
  <c r="M113" i="27"/>
  <c r="N113" i="27"/>
  <c r="O113" i="27"/>
  <c r="P113" i="27"/>
  <c r="Q113" i="27"/>
  <c r="R113" i="27"/>
  <c r="S113" i="27"/>
  <c r="T113" i="27"/>
  <c r="U113" i="27"/>
  <c r="B114" i="27"/>
  <c r="L114" i="27"/>
  <c r="C114" i="27"/>
  <c r="D114" i="27"/>
  <c r="E114" i="27"/>
  <c r="F114" i="27"/>
  <c r="G114" i="27"/>
  <c r="H114" i="27"/>
  <c r="I114" i="27"/>
  <c r="J114" i="27"/>
  <c r="K114" i="27"/>
  <c r="M114" i="27"/>
  <c r="N114" i="27"/>
  <c r="O114" i="27"/>
  <c r="P114" i="27"/>
  <c r="Q114" i="27"/>
  <c r="R114" i="27"/>
  <c r="S114" i="27"/>
  <c r="T114" i="27"/>
  <c r="U114" i="27"/>
  <c r="B115" i="27"/>
  <c r="L115" i="27"/>
  <c r="C115" i="27"/>
  <c r="D115" i="27"/>
  <c r="E115" i="27"/>
  <c r="F115" i="27"/>
  <c r="G115" i="27"/>
  <c r="H115" i="27"/>
  <c r="I115" i="27"/>
  <c r="J115" i="27"/>
  <c r="K115" i="27"/>
  <c r="M115" i="27"/>
  <c r="N115" i="27"/>
  <c r="O115" i="27"/>
  <c r="P115" i="27"/>
  <c r="Q115" i="27"/>
  <c r="R115" i="27"/>
  <c r="S115" i="27"/>
  <c r="T115" i="27"/>
  <c r="U115" i="27"/>
  <c r="B116" i="27"/>
  <c r="L116" i="27"/>
  <c r="C116" i="27"/>
  <c r="D116" i="27"/>
  <c r="E116" i="27"/>
  <c r="F116" i="27"/>
  <c r="G116" i="27"/>
  <c r="H116" i="27"/>
  <c r="I116" i="27"/>
  <c r="J116" i="27"/>
  <c r="K116" i="27"/>
  <c r="M116" i="27"/>
  <c r="N116" i="27"/>
  <c r="O116" i="27"/>
  <c r="P116" i="27"/>
  <c r="Q116" i="27"/>
  <c r="R116" i="27"/>
  <c r="S116" i="27"/>
  <c r="T116" i="27"/>
  <c r="U116" i="27"/>
  <c r="B117" i="27"/>
  <c r="L117" i="27"/>
  <c r="C117" i="27"/>
  <c r="D117" i="27"/>
  <c r="E117" i="27"/>
  <c r="F117" i="27"/>
  <c r="G117" i="27"/>
  <c r="H117" i="27"/>
  <c r="I117" i="27"/>
  <c r="J117" i="27"/>
  <c r="K117" i="27"/>
  <c r="M117" i="27"/>
  <c r="N117" i="27"/>
  <c r="O117" i="27"/>
  <c r="P117" i="27"/>
  <c r="Q117" i="27"/>
  <c r="R117" i="27"/>
  <c r="S117" i="27"/>
  <c r="T117" i="27"/>
  <c r="U117" i="27"/>
  <c r="B118" i="27"/>
  <c r="L118" i="27"/>
  <c r="C118" i="27"/>
  <c r="D118" i="27"/>
  <c r="E118" i="27"/>
  <c r="F118" i="27"/>
  <c r="G118" i="27"/>
  <c r="H118" i="27"/>
  <c r="I118" i="27"/>
  <c r="J118" i="27"/>
  <c r="K118" i="27"/>
  <c r="M118" i="27"/>
  <c r="N118" i="27"/>
  <c r="O118" i="27"/>
  <c r="P118" i="27"/>
  <c r="Q118" i="27"/>
  <c r="R118" i="27"/>
  <c r="S118" i="27"/>
  <c r="T118" i="27"/>
  <c r="U118" i="27"/>
  <c r="B119" i="27"/>
  <c r="L119" i="27"/>
  <c r="C119" i="27"/>
  <c r="D119" i="27"/>
  <c r="E119" i="27"/>
  <c r="F119" i="27"/>
  <c r="G119" i="27"/>
  <c r="H119" i="27"/>
  <c r="I119" i="27"/>
  <c r="J119" i="27"/>
  <c r="K119" i="27"/>
  <c r="M119" i="27"/>
  <c r="N119" i="27"/>
  <c r="O119" i="27"/>
  <c r="P119" i="27"/>
  <c r="Q119" i="27"/>
  <c r="R119" i="27"/>
  <c r="S119" i="27"/>
  <c r="T119" i="27"/>
  <c r="U119" i="27"/>
  <c r="B120" i="27"/>
  <c r="L120" i="27"/>
  <c r="C120" i="27"/>
  <c r="D120" i="27"/>
  <c r="E120" i="27"/>
  <c r="F120" i="27"/>
  <c r="G120" i="27"/>
  <c r="H120" i="27"/>
  <c r="I120" i="27"/>
  <c r="J120" i="27"/>
  <c r="K120" i="27"/>
  <c r="M120" i="27"/>
  <c r="N120" i="27"/>
  <c r="O120" i="27"/>
  <c r="P120" i="27"/>
  <c r="Q120" i="27"/>
  <c r="R120" i="27"/>
  <c r="S120" i="27"/>
  <c r="T120" i="27"/>
  <c r="U120" i="27"/>
  <c r="B121" i="27"/>
  <c r="L121" i="27"/>
  <c r="C121" i="27"/>
  <c r="D121" i="27"/>
  <c r="E121" i="27"/>
  <c r="F121" i="27"/>
  <c r="G121" i="27"/>
  <c r="H121" i="27"/>
  <c r="I121" i="27"/>
  <c r="J121" i="27"/>
  <c r="K121" i="27"/>
  <c r="M121" i="27"/>
  <c r="N121" i="27"/>
  <c r="O121" i="27"/>
  <c r="P121" i="27"/>
  <c r="Q121" i="27"/>
  <c r="R121" i="27"/>
  <c r="S121" i="27"/>
  <c r="T121" i="27"/>
  <c r="U121" i="27"/>
  <c r="B122" i="27"/>
  <c r="L122" i="27"/>
  <c r="C122" i="27"/>
  <c r="D122" i="27"/>
  <c r="E122" i="27"/>
  <c r="F122" i="27"/>
  <c r="G122" i="27"/>
  <c r="H122" i="27"/>
  <c r="I122" i="27"/>
  <c r="J122" i="27"/>
  <c r="K122" i="27"/>
  <c r="M122" i="27"/>
  <c r="N122" i="27"/>
  <c r="O122" i="27"/>
  <c r="P122" i="27"/>
  <c r="Q122" i="27"/>
  <c r="R122" i="27"/>
  <c r="S122" i="27"/>
  <c r="T122" i="27"/>
  <c r="U122" i="27"/>
  <c r="B123" i="27"/>
  <c r="L123" i="27"/>
  <c r="C123" i="27"/>
  <c r="D123" i="27"/>
  <c r="E123" i="27"/>
  <c r="F123" i="27"/>
  <c r="G123" i="27"/>
  <c r="H123" i="27"/>
  <c r="I123" i="27"/>
  <c r="J123" i="27"/>
  <c r="K123" i="27"/>
  <c r="M123" i="27"/>
  <c r="N123" i="27"/>
  <c r="O123" i="27"/>
  <c r="P123" i="27"/>
  <c r="Q123" i="27"/>
  <c r="R123" i="27"/>
  <c r="S123" i="27"/>
  <c r="T123" i="27"/>
  <c r="U123" i="27"/>
  <c r="B124" i="27"/>
  <c r="L124" i="27"/>
  <c r="C124" i="27"/>
  <c r="D124" i="27"/>
  <c r="E124" i="27"/>
  <c r="F124" i="27"/>
  <c r="G124" i="27"/>
  <c r="H124" i="27"/>
  <c r="I124" i="27"/>
  <c r="J124" i="27"/>
  <c r="K124" i="27"/>
  <c r="M124" i="27"/>
  <c r="N124" i="27"/>
  <c r="O124" i="27"/>
  <c r="P124" i="27"/>
  <c r="Q124" i="27"/>
  <c r="R124" i="27"/>
  <c r="S124" i="27"/>
  <c r="T124" i="27"/>
  <c r="U124" i="27"/>
  <c r="B125" i="27"/>
  <c r="L125" i="27"/>
  <c r="C125" i="27"/>
  <c r="D125" i="27"/>
  <c r="E125" i="27"/>
  <c r="F125" i="27"/>
  <c r="G125" i="27"/>
  <c r="H125" i="27"/>
  <c r="I125" i="27"/>
  <c r="J125" i="27"/>
  <c r="K125" i="27"/>
  <c r="M125" i="27"/>
  <c r="N125" i="27"/>
  <c r="O125" i="27"/>
  <c r="P125" i="27"/>
  <c r="Q125" i="27"/>
  <c r="R125" i="27"/>
  <c r="S125" i="27"/>
  <c r="T125" i="27"/>
  <c r="U125" i="27"/>
  <c r="B126" i="27"/>
  <c r="L126" i="27"/>
  <c r="C126" i="27"/>
  <c r="D126" i="27"/>
  <c r="E126" i="27"/>
  <c r="F126" i="27"/>
  <c r="G126" i="27"/>
  <c r="H126" i="27"/>
  <c r="I126" i="27"/>
  <c r="J126" i="27"/>
  <c r="K126" i="27"/>
  <c r="M126" i="27"/>
  <c r="N126" i="27"/>
  <c r="O126" i="27"/>
  <c r="P126" i="27"/>
  <c r="Q126" i="27"/>
  <c r="R126" i="27"/>
  <c r="S126" i="27"/>
  <c r="T126" i="27"/>
  <c r="U126" i="27"/>
  <c r="B127" i="27"/>
  <c r="L127" i="27"/>
  <c r="C127" i="27"/>
  <c r="D127" i="27"/>
  <c r="E127" i="27"/>
  <c r="F127" i="27"/>
  <c r="G127" i="27"/>
  <c r="H127" i="27"/>
  <c r="I127" i="27"/>
  <c r="J127" i="27"/>
  <c r="K127" i="27"/>
  <c r="M127" i="27"/>
  <c r="N127" i="27"/>
  <c r="O127" i="27"/>
  <c r="P127" i="27"/>
  <c r="Q127" i="27"/>
  <c r="R127" i="27"/>
  <c r="S127" i="27"/>
  <c r="T127" i="27"/>
  <c r="U127" i="27"/>
  <c r="B128" i="27"/>
  <c r="L128" i="27"/>
  <c r="C128" i="27"/>
  <c r="D128" i="27"/>
  <c r="E128" i="27"/>
  <c r="F128" i="27"/>
  <c r="G128" i="27"/>
  <c r="H128" i="27"/>
  <c r="I128" i="27"/>
  <c r="J128" i="27"/>
  <c r="K128" i="27"/>
  <c r="M128" i="27"/>
  <c r="N128" i="27"/>
  <c r="O128" i="27"/>
  <c r="P128" i="27"/>
  <c r="Q128" i="27"/>
  <c r="R128" i="27"/>
  <c r="S128" i="27"/>
  <c r="T128" i="27"/>
  <c r="U128" i="27"/>
  <c r="B129" i="27"/>
  <c r="L129" i="27"/>
  <c r="C129" i="27"/>
  <c r="D129" i="27"/>
  <c r="E129" i="27"/>
  <c r="F129" i="27"/>
  <c r="G129" i="27"/>
  <c r="H129" i="27"/>
  <c r="I129" i="27"/>
  <c r="J129" i="27"/>
  <c r="K129" i="27"/>
  <c r="M129" i="27"/>
  <c r="N129" i="27"/>
  <c r="O129" i="27"/>
  <c r="P129" i="27"/>
  <c r="Q129" i="27"/>
  <c r="R129" i="27"/>
  <c r="S129" i="27"/>
  <c r="T129" i="27"/>
  <c r="U129" i="27"/>
  <c r="B130" i="27"/>
  <c r="L130" i="27"/>
  <c r="C130" i="27"/>
  <c r="D130" i="27"/>
  <c r="E130" i="27"/>
  <c r="F130" i="27"/>
  <c r="G130" i="27"/>
  <c r="H130" i="27"/>
  <c r="I130" i="27"/>
  <c r="J130" i="27"/>
  <c r="K130" i="27"/>
  <c r="M130" i="27"/>
  <c r="N130" i="27"/>
  <c r="O130" i="27"/>
  <c r="P130" i="27"/>
  <c r="Q130" i="27"/>
  <c r="R130" i="27"/>
  <c r="S130" i="27"/>
  <c r="T130" i="27"/>
  <c r="U130" i="27"/>
  <c r="B131" i="27"/>
  <c r="L131" i="27"/>
  <c r="C131" i="27"/>
  <c r="D131" i="27"/>
  <c r="E131" i="27"/>
  <c r="F131" i="27"/>
  <c r="G131" i="27"/>
  <c r="H131" i="27"/>
  <c r="I131" i="27"/>
  <c r="J131" i="27"/>
  <c r="K131" i="27"/>
  <c r="M131" i="27"/>
  <c r="N131" i="27"/>
  <c r="O131" i="27"/>
  <c r="P131" i="27"/>
  <c r="Q131" i="27"/>
  <c r="R131" i="27"/>
  <c r="S131" i="27"/>
  <c r="T131" i="27"/>
  <c r="U131" i="27"/>
  <c r="B132" i="27"/>
  <c r="L132" i="27"/>
  <c r="C132" i="27"/>
  <c r="D132" i="27"/>
  <c r="E132" i="27"/>
  <c r="F132" i="27"/>
  <c r="G132" i="27"/>
  <c r="H132" i="27"/>
  <c r="I132" i="27"/>
  <c r="J132" i="27"/>
  <c r="K132" i="27"/>
  <c r="M132" i="27"/>
  <c r="N132" i="27"/>
  <c r="O132" i="27"/>
  <c r="P132" i="27"/>
  <c r="Q132" i="27"/>
  <c r="R132" i="27"/>
  <c r="S132" i="27"/>
  <c r="T132" i="27"/>
  <c r="U132" i="27"/>
  <c r="B133" i="27"/>
  <c r="L133" i="27"/>
  <c r="C133" i="27"/>
  <c r="D133" i="27"/>
  <c r="E133" i="27"/>
  <c r="F133" i="27"/>
  <c r="G133" i="27"/>
  <c r="H133" i="27"/>
  <c r="I133" i="27"/>
  <c r="J133" i="27"/>
  <c r="K133" i="27"/>
  <c r="M133" i="27"/>
  <c r="N133" i="27"/>
  <c r="O133" i="27"/>
  <c r="P133" i="27"/>
  <c r="Q133" i="27"/>
  <c r="R133" i="27"/>
  <c r="S133" i="27"/>
  <c r="T133" i="27"/>
  <c r="U133" i="27"/>
  <c r="B134" i="27"/>
  <c r="L134" i="27"/>
  <c r="C134" i="27"/>
  <c r="D134" i="27"/>
  <c r="E134" i="27"/>
  <c r="F134" i="27"/>
  <c r="G134" i="27"/>
  <c r="H134" i="27"/>
  <c r="I134" i="27"/>
  <c r="J134" i="27"/>
  <c r="K134" i="27"/>
  <c r="M134" i="27"/>
  <c r="N134" i="27"/>
  <c r="O134" i="27"/>
  <c r="P134" i="27"/>
  <c r="Q134" i="27"/>
  <c r="R134" i="27"/>
  <c r="S134" i="27"/>
  <c r="T134" i="27"/>
  <c r="U134" i="27"/>
  <c r="B135" i="27"/>
  <c r="L135" i="27"/>
  <c r="C135" i="27"/>
  <c r="D135" i="27"/>
  <c r="E135" i="27"/>
  <c r="F135" i="27"/>
  <c r="G135" i="27"/>
  <c r="H135" i="27"/>
  <c r="I135" i="27"/>
  <c r="J135" i="27"/>
  <c r="K135" i="27"/>
  <c r="M135" i="27"/>
  <c r="N135" i="27"/>
  <c r="O135" i="27"/>
  <c r="P135" i="27"/>
  <c r="Q135" i="27"/>
  <c r="R135" i="27"/>
  <c r="S135" i="27"/>
  <c r="T135" i="27"/>
  <c r="U135" i="27"/>
  <c r="B136" i="27"/>
  <c r="L136" i="27"/>
  <c r="C136" i="27"/>
  <c r="D136" i="27"/>
  <c r="E136" i="27"/>
  <c r="F136" i="27"/>
  <c r="G136" i="27"/>
  <c r="H136" i="27"/>
  <c r="I136" i="27"/>
  <c r="J136" i="27"/>
  <c r="K136" i="27"/>
  <c r="M136" i="27"/>
  <c r="N136" i="27"/>
  <c r="O136" i="27"/>
  <c r="P136" i="27"/>
  <c r="Q136" i="27"/>
  <c r="R136" i="27"/>
  <c r="S136" i="27"/>
  <c r="T136" i="27"/>
  <c r="U136" i="27"/>
  <c r="B137" i="27"/>
  <c r="L137" i="27"/>
  <c r="C137" i="27"/>
  <c r="D137" i="27"/>
  <c r="E137" i="27"/>
  <c r="F137" i="27"/>
  <c r="G137" i="27"/>
  <c r="H137" i="27"/>
  <c r="I137" i="27"/>
  <c r="J137" i="27"/>
  <c r="K137" i="27"/>
  <c r="M137" i="27"/>
  <c r="N137" i="27"/>
  <c r="O137" i="27"/>
  <c r="P137" i="27"/>
  <c r="Q137" i="27"/>
  <c r="R137" i="27"/>
  <c r="S137" i="27"/>
  <c r="T137" i="27"/>
  <c r="U137" i="27"/>
  <c r="B138" i="27"/>
  <c r="L138" i="27"/>
  <c r="C138" i="27"/>
  <c r="D138" i="27"/>
  <c r="E138" i="27"/>
  <c r="F138" i="27"/>
  <c r="G138" i="27"/>
  <c r="H138" i="27"/>
  <c r="I138" i="27"/>
  <c r="J138" i="27"/>
  <c r="K138" i="27"/>
  <c r="M138" i="27"/>
  <c r="N138" i="27"/>
  <c r="O138" i="27"/>
  <c r="P138" i="27"/>
  <c r="Q138" i="27"/>
  <c r="R138" i="27"/>
  <c r="S138" i="27"/>
  <c r="T138" i="27"/>
  <c r="U138" i="27"/>
  <c r="B139" i="27"/>
  <c r="L139" i="27"/>
  <c r="C139" i="27"/>
  <c r="D139" i="27"/>
  <c r="E139" i="27"/>
  <c r="F139" i="27"/>
  <c r="G139" i="27"/>
  <c r="H139" i="27"/>
  <c r="I139" i="27"/>
  <c r="J139" i="27"/>
  <c r="K139" i="27"/>
  <c r="M139" i="27"/>
  <c r="N139" i="27"/>
  <c r="O139" i="27"/>
  <c r="P139" i="27"/>
  <c r="Q139" i="27"/>
  <c r="R139" i="27"/>
  <c r="S139" i="27"/>
  <c r="T139" i="27"/>
  <c r="U139" i="27"/>
  <c r="B140" i="27"/>
  <c r="L140" i="27"/>
  <c r="C140" i="27"/>
  <c r="D140" i="27"/>
  <c r="E140" i="27"/>
  <c r="F140" i="27"/>
  <c r="G140" i="27"/>
  <c r="H140" i="27"/>
  <c r="I140" i="27"/>
  <c r="J140" i="27"/>
  <c r="K140" i="27"/>
  <c r="M140" i="27"/>
  <c r="N140" i="27"/>
  <c r="O140" i="27"/>
  <c r="P140" i="27"/>
  <c r="Q140" i="27"/>
  <c r="R140" i="27"/>
  <c r="S140" i="27"/>
  <c r="T140" i="27"/>
  <c r="U140" i="27"/>
  <c r="B141" i="27"/>
  <c r="L141" i="27"/>
  <c r="C141" i="27"/>
  <c r="D141" i="27"/>
  <c r="E141" i="27"/>
  <c r="F141" i="27"/>
  <c r="G141" i="27"/>
  <c r="H141" i="27"/>
  <c r="I141" i="27"/>
  <c r="J141" i="27"/>
  <c r="K141" i="27"/>
  <c r="M141" i="27"/>
  <c r="N141" i="27"/>
  <c r="O141" i="27"/>
  <c r="P141" i="27"/>
  <c r="Q141" i="27"/>
  <c r="R141" i="27"/>
  <c r="S141" i="27"/>
  <c r="T141" i="27"/>
  <c r="U141" i="27"/>
  <c r="B142" i="27"/>
  <c r="L142" i="27"/>
  <c r="C142" i="27"/>
  <c r="D142" i="27"/>
  <c r="E142" i="27"/>
  <c r="F142" i="27"/>
  <c r="G142" i="27"/>
  <c r="H142" i="27"/>
  <c r="I142" i="27"/>
  <c r="J142" i="27"/>
  <c r="K142" i="27"/>
  <c r="M142" i="27"/>
  <c r="N142" i="27"/>
  <c r="O142" i="27"/>
  <c r="P142" i="27"/>
  <c r="Q142" i="27"/>
  <c r="R142" i="27"/>
  <c r="S142" i="27"/>
  <c r="T142" i="27"/>
  <c r="U142" i="27"/>
  <c r="B143" i="27"/>
  <c r="L143" i="27"/>
  <c r="C143" i="27"/>
  <c r="D143" i="27"/>
  <c r="E143" i="27"/>
  <c r="F143" i="27"/>
  <c r="G143" i="27"/>
  <c r="H143" i="27"/>
  <c r="I143" i="27"/>
  <c r="J143" i="27"/>
  <c r="K143" i="27"/>
  <c r="M143" i="27"/>
  <c r="N143" i="27"/>
  <c r="O143" i="27"/>
  <c r="P143" i="27"/>
  <c r="Q143" i="27"/>
  <c r="R143" i="27"/>
  <c r="S143" i="27"/>
  <c r="T143" i="27"/>
  <c r="U143" i="27"/>
  <c r="B144" i="27"/>
  <c r="L144" i="27"/>
  <c r="C144" i="27"/>
  <c r="D144" i="27"/>
  <c r="E144" i="27"/>
  <c r="F144" i="27"/>
  <c r="G144" i="27"/>
  <c r="H144" i="27"/>
  <c r="I144" i="27"/>
  <c r="J144" i="27"/>
  <c r="K144" i="27"/>
  <c r="M144" i="27"/>
  <c r="N144" i="27"/>
  <c r="O144" i="27"/>
  <c r="P144" i="27"/>
  <c r="Q144" i="27"/>
  <c r="R144" i="27"/>
  <c r="S144" i="27"/>
  <c r="T144" i="27"/>
  <c r="U144" i="27"/>
  <c r="B145" i="27"/>
  <c r="L145" i="27"/>
  <c r="C145" i="27"/>
  <c r="D145" i="27"/>
  <c r="E145" i="27"/>
  <c r="F145" i="27"/>
  <c r="G145" i="27"/>
  <c r="H145" i="27"/>
  <c r="I145" i="27"/>
  <c r="J145" i="27"/>
  <c r="K145" i="27"/>
  <c r="M145" i="27"/>
  <c r="N145" i="27"/>
  <c r="O145" i="27"/>
  <c r="P145" i="27"/>
  <c r="Q145" i="27"/>
  <c r="R145" i="27"/>
  <c r="S145" i="27"/>
  <c r="T145" i="27"/>
  <c r="U145" i="27"/>
  <c r="B146" i="27"/>
  <c r="L146" i="27"/>
  <c r="C146" i="27"/>
  <c r="D146" i="27"/>
  <c r="E146" i="27"/>
  <c r="F146" i="27"/>
  <c r="G146" i="27"/>
  <c r="H146" i="27"/>
  <c r="I146" i="27"/>
  <c r="J146" i="27"/>
  <c r="K146" i="27"/>
  <c r="M146" i="27"/>
  <c r="N146" i="27"/>
  <c r="O146" i="27"/>
  <c r="P146" i="27"/>
  <c r="Q146" i="27"/>
  <c r="R146" i="27"/>
  <c r="S146" i="27"/>
  <c r="T146" i="27"/>
  <c r="U146" i="27"/>
  <c r="B147" i="27"/>
  <c r="L147" i="27"/>
  <c r="C147" i="27"/>
  <c r="D147" i="27"/>
  <c r="E147" i="27"/>
  <c r="F147" i="27"/>
  <c r="G147" i="27"/>
  <c r="H147" i="27"/>
  <c r="I147" i="27"/>
  <c r="J147" i="27"/>
  <c r="K147" i="27"/>
  <c r="M147" i="27"/>
  <c r="N147" i="27"/>
  <c r="O147" i="27"/>
  <c r="P147" i="27"/>
  <c r="Q147" i="27"/>
  <c r="R147" i="27"/>
  <c r="S147" i="27"/>
  <c r="T147" i="27"/>
  <c r="U147" i="27"/>
  <c r="B148" i="27"/>
  <c r="L148" i="27"/>
  <c r="C148" i="27"/>
  <c r="D148" i="27"/>
  <c r="E148" i="27"/>
  <c r="F148" i="27"/>
  <c r="G148" i="27"/>
  <c r="H148" i="27"/>
  <c r="I148" i="27"/>
  <c r="J148" i="27"/>
  <c r="K148" i="27"/>
  <c r="M148" i="27"/>
  <c r="N148" i="27"/>
  <c r="O148" i="27"/>
  <c r="P148" i="27"/>
  <c r="Q148" i="27"/>
  <c r="R148" i="27"/>
  <c r="S148" i="27"/>
  <c r="T148" i="27"/>
  <c r="U148" i="27"/>
  <c r="B149" i="27"/>
  <c r="L149" i="27"/>
  <c r="C149" i="27"/>
  <c r="D149" i="27"/>
  <c r="E149" i="27"/>
  <c r="F149" i="27"/>
  <c r="G149" i="27"/>
  <c r="H149" i="27"/>
  <c r="I149" i="27"/>
  <c r="J149" i="27"/>
  <c r="K149" i="27"/>
  <c r="M149" i="27"/>
  <c r="N149" i="27"/>
  <c r="O149" i="27"/>
  <c r="P149" i="27"/>
  <c r="Q149" i="27"/>
  <c r="R149" i="27"/>
  <c r="S149" i="27"/>
  <c r="T149" i="27"/>
  <c r="U149" i="27"/>
  <c r="B150" i="27"/>
  <c r="L150" i="27"/>
  <c r="C150" i="27"/>
  <c r="D150" i="27"/>
  <c r="E150" i="27"/>
  <c r="F150" i="27"/>
  <c r="G150" i="27"/>
  <c r="H150" i="27"/>
  <c r="I150" i="27"/>
  <c r="J150" i="27"/>
  <c r="K150" i="27"/>
  <c r="M150" i="27"/>
  <c r="N150" i="27"/>
  <c r="O150" i="27"/>
  <c r="P150" i="27"/>
  <c r="Q150" i="27"/>
  <c r="R150" i="27"/>
  <c r="S150" i="27"/>
  <c r="T150" i="27"/>
  <c r="U150" i="27"/>
  <c r="B151" i="27"/>
  <c r="L151" i="27"/>
  <c r="C151" i="27"/>
  <c r="D151" i="27"/>
  <c r="E151" i="27"/>
  <c r="F151" i="27"/>
  <c r="G151" i="27"/>
  <c r="H151" i="27"/>
  <c r="I151" i="27"/>
  <c r="J151" i="27"/>
  <c r="K151" i="27"/>
  <c r="M151" i="27"/>
  <c r="N151" i="27"/>
  <c r="O151" i="27"/>
  <c r="P151" i="27"/>
  <c r="Q151" i="27"/>
  <c r="R151" i="27"/>
  <c r="S151" i="27"/>
  <c r="T151" i="27"/>
  <c r="U151" i="27"/>
  <c r="B152" i="27"/>
  <c r="L152" i="27"/>
  <c r="C152" i="27"/>
  <c r="D152" i="27"/>
  <c r="E152" i="27"/>
  <c r="F152" i="27"/>
  <c r="G152" i="27"/>
  <c r="H152" i="27"/>
  <c r="I152" i="27"/>
  <c r="J152" i="27"/>
  <c r="K152" i="27"/>
  <c r="M152" i="27"/>
  <c r="N152" i="27"/>
  <c r="O152" i="27"/>
  <c r="P152" i="27"/>
  <c r="Q152" i="27"/>
  <c r="R152" i="27"/>
  <c r="S152" i="27"/>
  <c r="T152" i="27"/>
  <c r="U152" i="27"/>
  <c r="B153" i="27"/>
  <c r="L153" i="27"/>
  <c r="C153" i="27"/>
  <c r="D153" i="27"/>
  <c r="E153" i="27"/>
  <c r="F153" i="27"/>
  <c r="G153" i="27"/>
  <c r="H153" i="27"/>
  <c r="I153" i="27"/>
  <c r="J153" i="27"/>
  <c r="K153" i="27"/>
  <c r="M153" i="27"/>
  <c r="N153" i="27"/>
  <c r="O153" i="27"/>
  <c r="P153" i="27"/>
  <c r="Q153" i="27"/>
  <c r="R153" i="27"/>
  <c r="S153" i="27"/>
  <c r="T153" i="27"/>
  <c r="U153" i="27"/>
  <c r="B154" i="27"/>
  <c r="L154" i="27"/>
  <c r="C154" i="27"/>
  <c r="D154" i="27"/>
  <c r="E154" i="27"/>
  <c r="F154" i="27"/>
  <c r="G154" i="27"/>
  <c r="H154" i="27"/>
  <c r="I154" i="27"/>
  <c r="J154" i="27"/>
  <c r="K154" i="27"/>
  <c r="M154" i="27"/>
  <c r="N154" i="27"/>
  <c r="O154" i="27"/>
  <c r="P154" i="27"/>
  <c r="Q154" i="27"/>
  <c r="R154" i="27"/>
  <c r="S154" i="27"/>
  <c r="T154" i="27"/>
  <c r="U154" i="27"/>
  <c r="B155" i="27"/>
  <c r="L155" i="27"/>
  <c r="C155" i="27"/>
  <c r="D155" i="27"/>
  <c r="E155" i="27"/>
  <c r="F155" i="27"/>
  <c r="G155" i="27"/>
  <c r="H155" i="27"/>
  <c r="I155" i="27"/>
  <c r="J155" i="27"/>
  <c r="K155" i="27"/>
  <c r="M155" i="27"/>
  <c r="N155" i="27"/>
  <c r="O155" i="27"/>
  <c r="P155" i="27"/>
  <c r="Q155" i="27"/>
  <c r="R155" i="27"/>
  <c r="S155" i="27"/>
  <c r="T155" i="27"/>
  <c r="U155" i="27"/>
  <c r="B156" i="27"/>
  <c r="L156" i="27"/>
  <c r="C156" i="27"/>
  <c r="D156" i="27"/>
  <c r="E156" i="27"/>
  <c r="F156" i="27"/>
  <c r="G156" i="27"/>
  <c r="H156" i="27"/>
  <c r="I156" i="27"/>
  <c r="J156" i="27"/>
  <c r="K156" i="27"/>
  <c r="M156" i="27"/>
  <c r="N156" i="27"/>
  <c r="O156" i="27"/>
  <c r="P156" i="27"/>
  <c r="Q156" i="27"/>
  <c r="R156" i="27"/>
  <c r="S156" i="27"/>
  <c r="T156" i="27"/>
  <c r="U156" i="27"/>
  <c r="B157" i="27"/>
  <c r="L157" i="27"/>
  <c r="C157" i="27"/>
  <c r="D157" i="27"/>
  <c r="E157" i="27"/>
  <c r="F157" i="27"/>
  <c r="G157" i="27"/>
  <c r="H157" i="27"/>
  <c r="I157" i="27"/>
  <c r="J157" i="27"/>
  <c r="K157" i="27"/>
  <c r="M157" i="27"/>
  <c r="N157" i="27"/>
  <c r="O157" i="27"/>
  <c r="P157" i="27"/>
  <c r="Q157" i="27"/>
  <c r="R157" i="27"/>
  <c r="S157" i="27"/>
  <c r="T157" i="27"/>
  <c r="U157" i="27"/>
  <c r="B158" i="27"/>
  <c r="L158" i="27"/>
  <c r="C158" i="27"/>
  <c r="D158" i="27"/>
  <c r="E158" i="27"/>
  <c r="F158" i="27"/>
  <c r="G158" i="27"/>
  <c r="H158" i="27"/>
  <c r="I158" i="27"/>
  <c r="J158" i="27"/>
  <c r="K158" i="27"/>
  <c r="M158" i="27"/>
  <c r="N158" i="27"/>
  <c r="O158" i="27"/>
  <c r="P158" i="27"/>
  <c r="Q158" i="27"/>
  <c r="R158" i="27"/>
  <c r="S158" i="27"/>
  <c r="T158" i="27"/>
  <c r="U158" i="27"/>
  <c r="B159" i="27"/>
  <c r="L159" i="27"/>
  <c r="C159" i="27"/>
  <c r="D159" i="27"/>
  <c r="E159" i="27"/>
  <c r="F159" i="27"/>
  <c r="G159" i="27"/>
  <c r="H159" i="27"/>
  <c r="I159" i="27"/>
  <c r="J159" i="27"/>
  <c r="K159" i="27"/>
  <c r="M159" i="27"/>
  <c r="N159" i="27"/>
  <c r="O159" i="27"/>
  <c r="P159" i="27"/>
  <c r="Q159" i="27"/>
  <c r="R159" i="27"/>
  <c r="S159" i="27"/>
  <c r="T159" i="27"/>
  <c r="U159" i="27"/>
  <c r="B160" i="27"/>
  <c r="L160" i="27"/>
  <c r="C160" i="27"/>
  <c r="D160" i="27"/>
  <c r="E160" i="27"/>
  <c r="F160" i="27"/>
  <c r="G160" i="27"/>
  <c r="H160" i="27"/>
  <c r="I160" i="27"/>
  <c r="J160" i="27"/>
  <c r="K160" i="27"/>
  <c r="M160" i="27"/>
  <c r="N160" i="27"/>
  <c r="O160" i="27"/>
  <c r="P160" i="27"/>
  <c r="Q160" i="27"/>
  <c r="R160" i="27"/>
  <c r="S160" i="27"/>
  <c r="T160" i="27"/>
  <c r="U160" i="27"/>
  <c r="B161" i="27"/>
  <c r="L161" i="27"/>
  <c r="C161" i="27"/>
  <c r="D161" i="27"/>
  <c r="E161" i="27"/>
  <c r="F161" i="27"/>
  <c r="G161" i="27"/>
  <c r="H161" i="27"/>
  <c r="I161" i="27"/>
  <c r="J161" i="27"/>
  <c r="K161" i="27"/>
  <c r="M161" i="27"/>
  <c r="N161" i="27"/>
  <c r="O161" i="27"/>
  <c r="P161" i="27"/>
  <c r="Q161" i="27"/>
  <c r="R161" i="27"/>
  <c r="S161" i="27"/>
  <c r="T161" i="27"/>
  <c r="U161" i="27"/>
  <c r="B162" i="27"/>
  <c r="L162" i="27"/>
  <c r="C162" i="27"/>
  <c r="D162" i="27"/>
  <c r="E162" i="27"/>
  <c r="F162" i="27"/>
  <c r="G162" i="27"/>
  <c r="H162" i="27"/>
  <c r="I162" i="27"/>
  <c r="J162" i="27"/>
  <c r="K162" i="27"/>
  <c r="M162" i="27"/>
  <c r="N162" i="27"/>
  <c r="O162" i="27"/>
  <c r="P162" i="27"/>
  <c r="Q162" i="27"/>
  <c r="R162" i="27"/>
  <c r="S162" i="27"/>
  <c r="T162" i="27"/>
  <c r="U162" i="27"/>
  <c r="B163" i="27"/>
  <c r="L163" i="27"/>
  <c r="C163" i="27"/>
  <c r="D163" i="27"/>
  <c r="E163" i="27"/>
  <c r="F163" i="27"/>
  <c r="G163" i="27"/>
  <c r="H163" i="27"/>
  <c r="I163" i="27"/>
  <c r="J163" i="27"/>
  <c r="K163" i="27"/>
  <c r="M163" i="27"/>
  <c r="N163" i="27"/>
  <c r="O163" i="27"/>
  <c r="P163" i="27"/>
  <c r="Q163" i="27"/>
  <c r="R163" i="27"/>
  <c r="S163" i="27"/>
  <c r="T163" i="27"/>
  <c r="U163" i="27"/>
  <c r="B164" i="27"/>
  <c r="L164" i="27"/>
  <c r="C164" i="27"/>
  <c r="D164" i="27"/>
  <c r="E164" i="27"/>
  <c r="F164" i="27"/>
  <c r="G164" i="27"/>
  <c r="H164" i="27"/>
  <c r="I164" i="27"/>
  <c r="J164" i="27"/>
  <c r="K164" i="27"/>
  <c r="M164" i="27"/>
  <c r="N164" i="27"/>
  <c r="O164" i="27"/>
  <c r="P164" i="27"/>
  <c r="Q164" i="27"/>
  <c r="R164" i="27"/>
  <c r="S164" i="27"/>
  <c r="T164" i="27"/>
  <c r="U164" i="27"/>
  <c r="B165" i="27"/>
  <c r="L165" i="27"/>
  <c r="C165" i="27"/>
  <c r="D165" i="27"/>
  <c r="E165" i="27"/>
  <c r="F165" i="27"/>
  <c r="G165" i="27"/>
  <c r="H165" i="27"/>
  <c r="I165" i="27"/>
  <c r="J165" i="27"/>
  <c r="K165" i="27"/>
  <c r="M165" i="27"/>
  <c r="N165" i="27"/>
  <c r="O165" i="27"/>
  <c r="P165" i="27"/>
  <c r="Q165" i="27"/>
  <c r="R165" i="27"/>
  <c r="S165" i="27"/>
  <c r="T165" i="27"/>
  <c r="U165" i="27"/>
  <c r="B166" i="27"/>
  <c r="L166" i="27"/>
  <c r="C166" i="27"/>
  <c r="D166" i="27"/>
  <c r="E166" i="27"/>
  <c r="F166" i="27"/>
  <c r="G166" i="27"/>
  <c r="H166" i="27"/>
  <c r="I166" i="27"/>
  <c r="J166" i="27"/>
  <c r="K166" i="27"/>
  <c r="M166" i="27"/>
  <c r="N166" i="27"/>
  <c r="O166" i="27"/>
  <c r="P166" i="27"/>
  <c r="Q166" i="27"/>
  <c r="R166" i="27"/>
  <c r="S166" i="27"/>
  <c r="T166" i="27"/>
  <c r="U166" i="27"/>
  <c r="B167" i="27"/>
  <c r="L167" i="27"/>
  <c r="C167" i="27"/>
  <c r="D167" i="27"/>
  <c r="E167" i="27"/>
  <c r="F167" i="27"/>
  <c r="G167" i="27"/>
  <c r="H167" i="27"/>
  <c r="I167" i="27"/>
  <c r="J167" i="27"/>
  <c r="K167" i="27"/>
  <c r="M167" i="27"/>
  <c r="N167" i="27"/>
  <c r="O167" i="27"/>
  <c r="P167" i="27"/>
  <c r="Q167" i="27"/>
  <c r="R167" i="27"/>
  <c r="S167" i="27"/>
  <c r="T167" i="27"/>
  <c r="U167" i="27"/>
  <c r="B168" i="27"/>
  <c r="L168" i="27"/>
  <c r="C168" i="27"/>
  <c r="D168" i="27"/>
  <c r="E168" i="27"/>
  <c r="F168" i="27"/>
  <c r="G168" i="27"/>
  <c r="H168" i="27"/>
  <c r="I168" i="27"/>
  <c r="J168" i="27"/>
  <c r="K168" i="27"/>
  <c r="M168" i="27"/>
  <c r="N168" i="27"/>
  <c r="O168" i="27"/>
  <c r="P168" i="27"/>
  <c r="Q168" i="27"/>
  <c r="R168" i="27"/>
  <c r="S168" i="27"/>
  <c r="T168" i="27"/>
  <c r="U168" i="27"/>
  <c r="B169" i="27"/>
  <c r="L169" i="27"/>
  <c r="C169" i="27"/>
  <c r="D169" i="27"/>
  <c r="E169" i="27"/>
  <c r="F169" i="27"/>
  <c r="G169" i="27"/>
  <c r="H169" i="27"/>
  <c r="I169" i="27"/>
  <c r="J169" i="27"/>
  <c r="K169" i="27"/>
  <c r="M169" i="27"/>
  <c r="N169" i="27"/>
  <c r="O169" i="27"/>
  <c r="P169" i="27"/>
  <c r="Q169" i="27"/>
  <c r="R169" i="27"/>
  <c r="S169" i="27"/>
  <c r="T169" i="27"/>
  <c r="U169" i="27"/>
  <c r="B170" i="27"/>
  <c r="L170" i="27"/>
  <c r="C170" i="27"/>
  <c r="D170" i="27"/>
  <c r="E170" i="27"/>
  <c r="F170" i="27"/>
  <c r="G170" i="27"/>
  <c r="H170" i="27"/>
  <c r="I170" i="27"/>
  <c r="J170" i="27"/>
  <c r="K170" i="27"/>
  <c r="M170" i="27"/>
  <c r="N170" i="27"/>
  <c r="O170" i="27"/>
  <c r="P170" i="27"/>
  <c r="Q170" i="27"/>
  <c r="R170" i="27"/>
  <c r="S170" i="27"/>
  <c r="T170" i="27"/>
  <c r="U170" i="27"/>
  <c r="B171" i="27"/>
  <c r="L171" i="27"/>
  <c r="C171" i="27"/>
  <c r="D171" i="27"/>
  <c r="E171" i="27"/>
  <c r="F171" i="27"/>
  <c r="G171" i="27"/>
  <c r="H171" i="27"/>
  <c r="I171" i="27"/>
  <c r="J171" i="27"/>
  <c r="K171" i="27"/>
  <c r="M171" i="27"/>
  <c r="N171" i="27"/>
  <c r="O171" i="27"/>
  <c r="P171" i="27"/>
  <c r="Q171" i="27"/>
  <c r="R171" i="27"/>
  <c r="S171" i="27"/>
  <c r="T171" i="27"/>
  <c r="U171" i="27"/>
  <c r="B172" i="27"/>
  <c r="L172" i="27"/>
  <c r="C172" i="27"/>
  <c r="D172" i="27"/>
  <c r="E172" i="27"/>
  <c r="F172" i="27"/>
  <c r="G172" i="27"/>
  <c r="H172" i="27"/>
  <c r="I172" i="27"/>
  <c r="J172" i="27"/>
  <c r="K172" i="27"/>
  <c r="M172" i="27"/>
  <c r="N172" i="27"/>
  <c r="O172" i="27"/>
  <c r="P172" i="27"/>
  <c r="Q172" i="27"/>
  <c r="R172" i="27"/>
  <c r="S172" i="27"/>
  <c r="T172" i="27"/>
  <c r="U172" i="27"/>
  <c r="B173" i="27"/>
  <c r="L173" i="27"/>
  <c r="C173" i="27"/>
  <c r="D173" i="27"/>
  <c r="E173" i="27"/>
  <c r="F173" i="27"/>
  <c r="G173" i="27"/>
  <c r="H173" i="27"/>
  <c r="I173" i="27"/>
  <c r="J173" i="27"/>
  <c r="K173" i="27"/>
  <c r="M173" i="27"/>
  <c r="N173" i="27"/>
  <c r="O173" i="27"/>
  <c r="P173" i="27"/>
  <c r="Q173" i="27"/>
  <c r="R173" i="27"/>
  <c r="S173" i="27"/>
  <c r="T173" i="27"/>
  <c r="U173" i="27"/>
  <c r="B174" i="27"/>
  <c r="L174" i="27"/>
  <c r="C174" i="27"/>
  <c r="D174" i="27"/>
  <c r="E174" i="27"/>
  <c r="F174" i="27"/>
  <c r="G174" i="27"/>
  <c r="H174" i="27"/>
  <c r="I174" i="27"/>
  <c r="J174" i="27"/>
  <c r="K174" i="27"/>
  <c r="M174" i="27"/>
  <c r="N174" i="27"/>
  <c r="O174" i="27"/>
  <c r="P174" i="27"/>
  <c r="Q174" i="27"/>
  <c r="R174" i="27"/>
  <c r="S174" i="27"/>
  <c r="T174" i="27"/>
  <c r="U174" i="27"/>
  <c r="B175" i="27"/>
  <c r="L175" i="27"/>
  <c r="C175" i="27"/>
  <c r="D175" i="27"/>
  <c r="E175" i="27"/>
  <c r="F175" i="27"/>
  <c r="G175" i="27"/>
  <c r="H175" i="27"/>
  <c r="I175" i="27"/>
  <c r="J175" i="27"/>
  <c r="K175" i="27"/>
  <c r="M175" i="27"/>
  <c r="N175" i="27"/>
  <c r="O175" i="27"/>
  <c r="P175" i="27"/>
  <c r="Q175" i="27"/>
  <c r="R175" i="27"/>
  <c r="S175" i="27"/>
  <c r="T175" i="27"/>
  <c r="U175" i="27"/>
  <c r="B176" i="27"/>
  <c r="L176" i="27"/>
  <c r="C176" i="27"/>
  <c r="D176" i="27"/>
  <c r="E176" i="27"/>
  <c r="F176" i="27"/>
  <c r="G176" i="27"/>
  <c r="H176" i="27"/>
  <c r="I176" i="27"/>
  <c r="J176" i="27"/>
  <c r="K176" i="27"/>
  <c r="M176" i="27"/>
  <c r="N176" i="27"/>
  <c r="O176" i="27"/>
  <c r="P176" i="27"/>
  <c r="Q176" i="27"/>
  <c r="R176" i="27"/>
  <c r="S176" i="27"/>
  <c r="T176" i="27"/>
  <c r="U176" i="27"/>
  <c r="B177" i="27"/>
  <c r="L177" i="27"/>
  <c r="C177" i="27"/>
  <c r="D177" i="27"/>
  <c r="E177" i="27"/>
  <c r="F177" i="27"/>
  <c r="G177" i="27"/>
  <c r="H177" i="27"/>
  <c r="I177" i="27"/>
  <c r="J177" i="27"/>
  <c r="K177" i="27"/>
  <c r="M177" i="27"/>
  <c r="N177" i="27"/>
  <c r="O177" i="27"/>
  <c r="P177" i="27"/>
  <c r="Q177" i="27"/>
  <c r="R177" i="27"/>
  <c r="S177" i="27"/>
  <c r="T177" i="27"/>
  <c r="U177" i="27"/>
  <c r="B3" i="28"/>
  <c r="L3" i="28"/>
  <c r="C3" i="28"/>
  <c r="D3" i="28"/>
  <c r="E3" i="28"/>
  <c r="F3" i="28"/>
  <c r="G3" i="28"/>
  <c r="H3" i="28"/>
  <c r="I3" i="28"/>
  <c r="J3" i="28"/>
  <c r="K3" i="28"/>
  <c r="M3" i="28"/>
  <c r="N3" i="28"/>
  <c r="O3" i="28"/>
  <c r="P3" i="28"/>
  <c r="Q3" i="28"/>
  <c r="R3" i="28"/>
  <c r="S3" i="28"/>
  <c r="T3" i="28"/>
  <c r="U3" i="28"/>
  <c r="B4" i="28"/>
  <c r="L4" i="28"/>
  <c r="C4" i="28"/>
  <c r="D4" i="28"/>
  <c r="E4" i="28"/>
  <c r="F4" i="28"/>
  <c r="G4" i="28"/>
  <c r="H4" i="28"/>
  <c r="I4" i="28"/>
  <c r="J4" i="28"/>
  <c r="K4" i="28"/>
  <c r="M4" i="28"/>
  <c r="N4" i="28"/>
  <c r="O4" i="28"/>
  <c r="P4" i="28"/>
  <c r="Q4" i="28"/>
  <c r="R4" i="28"/>
  <c r="S4" i="28"/>
  <c r="T4" i="28"/>
  <c r="U4" i="28"/>
  <c r="B5" i="28"/>
  <c r="L5" i="28"/>
  <c r="C5" i="28"/>
  <c r="D5" i="28"/>
  <c r="E5" i="28"/>
  <c r="F5" i="28"/>
  <c r="G5" i="28"/>
  <c r="H5" i="28"/>
  <c r="I5" i="28"/>
  <c r="J5" i="28"/>
  <c r="K5" i="28"/>
  <c r="M5" i="28"/>
  <c r="N5" i="28"/>
  <c r="O5" i="28"/>
  <c r="P5" i="28"/>
  <c r="Q5" i="28"/>
  <c r="R5" i="28"/>
  <c r="S5" i="28"/>
  <c r="T5" i="28"/>
  <c r="U5" i="28"/>
  <c r="B6" i="28"/>
  <c r="L6" i="28"/>
  <c r="C6" i="28"/>
  <c r="D6" i="28"/>
  <c r="E6" i="28"/>
  <c r="F6" i="28"/>
  <c r="G6" i="28"/>
  <c r="H6" i="28"/>
  <c r="I6" i="28"/>
  <c r="J6" i="28"/>
  <c r="K6" i="28"/>
  <c r="M6" i="28"/>
  <c r="N6" i="28"/>
  <c r="O6" i="28"/>
  <c r="P6" i="28"/>
  <c r="Q6" i="28"/>
  <c r="R6" i="28"/>
  <c r="S6" i="28"/>
  <c r="T6" i="28"/>
  <c r="U6" i="28"/>
  <c r="B7" i="28"/>
  <c r="L7" i="28"/>
  <c r="C7" i="28"/>
  <c r="D7" i="28"/>
  <c r="E7" i="28"/>
  <c r="F7" i="28"/>
  <c r="G7" i="28"/>
  <c r="H7" i="28"/>
  <c r="I7" i="28"/>
  <c r="J7" i="28"/>
  <c r="K7" i="28"/>
  <c r="M7" i="28"/>
  <c r="N7" i="28"/>
  <c r="O7" i="28"/>
  <c r="P7" i="28"/>
  <c r="Q7" i="28"/>
  <c r="R7" i="28"/>
  <c r="S7" i="28"/>
  <c r="T7" i="28"/>
  <c r="U7" i="28"/>
  <c r="B8" i="28"/>
  <c r="L8" i="28"/>
  <c r="C8" i="28"/>
  <c r="D8" i="28"/>
  <c r="E8" i="28"/>
  <c r="F8" i="28"/>
  <c r="G8" i="28"/>
  <c r="H8" i="28"/>
  <c r="I8" i="28"/>
  <c r="J8" i="28"/>
  <c r="K8" i="28"/>
  <c r="M8" i="28"/>
  <c r="N8" i="28"/>
  <c r="O8" i="28"/>
  <c r="P8" i="28"/>
  <c r="Q8" i="28"/>
  <c r="R8" i="28"/>
  <c r="S8" i="28"/>
  <c r="T8" i="28"/>
  <c r="U8" i="28"/>
  <c r="B9" i="28"/>
  <c r="L9" i="28"/>
  <c r="C9" i="28"/>
  <c r="D9" i="28"/>
  <c r="E9" i="28"/>
  <c r="F9" i="28"/>
  <c r="G9" i="28"/>
  <c r="H9" i="28"/>
  <c r="I9" i="28"/>
  <c r="J9" i="28"/>
  <c r="K9" i="28"/>
  <c r="M9" i="28"/>
  <c r="N9" i="28"/>
  <c r="O9" i="28"/>
  <c r="P9" i="28"/>
  <c r="Q9" i="28"/>
  <c r="R9" i="28"/>
  <c r="S9" i="28"/>
  <c r="T9" i="28"/>
  <c r="U9" i="28"/>
  <c r="B10" i="28"/>
  <c r="L10" i="28"/>
  <c r="C10" i="28"/>
  <c r="D10" i="28"/>
  <c r="E10" i="28"/>
  <c r="F10" i="28"/>
  <c r="G10" i="28"/>
  <c r="H10" i="28"/>
  <c r="I10" i="28"/>
  <c r="J10" i="28"/>
  <c r="K10" i="28"/>
  <c r="M10" i="28"/>
  <c r="N10" i="28"/>
  <c r="O10" i="28"/>
  <c r="P10" i="28"/>
  <c r="Q10" i="28"/>
  <c r="R10" i="28"/>
  <c r="S10" i="28"/>
  <c r="T10" i="28"/>
  <c r="U10" i="28"/>
  <c r="B11" i="28"/>
  <c r="L11" i="28"/>
  <c r="C11" i="28"/>
  <c r="D11" i="28"/>
  <c r="E11" i="28"/>
  <c r="F11" i="28"/>
  <c r="G11" i="28"/>
  <c r="H11" i="28"/>
  <c r="I11" i="28"/>
  <c r="J11" i="28"/>
  <c r="K11" i="28"/>
  <c r="M11" i="28"/>
  <c r="N11" i="28"/>
  <c r="O11" i="28"/>
  <c r="P11" i="28"/>
  <c r="Q11" i="28"/>
  <c r="R11" i="28"/>
  <c r="S11" i="28"/>
  <c r="T11" i="28"/>
  <c r="U11" i="28"/>
  <c r="B12" i="28"/>
  <c r="L12" i="28"/>
  <c r="C12" i="28"/>
  <c r="D12" i="28"/>
  <c r="E12" i="28"/>
  <c r="F12" i="28"/>
  <c r="G12" i="28"/>
  <c r="H12" i="28"/>
  <c r="I12" i="28"/>
  <c r="J12" i="28"/>
  <c r="K12" i="28"/>
  <c r="M12" i="28"/>
  <c r="N12" i="28"/>
  <c r="O12" i="28"/>
  <c r="P12" i="28"/>
  <c r="Q12" i="28"/>
  <c r="R12" i="28"/>
  <c r="S12" i="28"/>
  <c r="T12" i="28"/>
  <c r="U12" i="28"/>
  <c r="B13" i="28"/>
  <c r="L13" i="28"/>
  <c r="C13" i="28"/>
  <c r="D13" i="28"/>
  <c r="E13" i="28"/>
  <c r="F13" i="28"/>
  <c r="G13" i="28"/>
  <c r="H13" i="28"/>
  <c r="I13" i="28"/>
  <c r="J13" i="28"/>
  <c r="K13" i="28"/>
  <c r="M13" i="28"/>
  <c r="N13" i="28"/>
  <c r="O13" i="28"/>
  <c r="P13" i="28"/>
  <c r="Q13" i="28"/>
  <c r="R13" i="28"/>
  <c r="S13" i="28"/>
  <c r="T13" i="28"/>
  <c r="U13" i="28"/>
  <c r="B14" i="28"/>
  <c r="L14" i="28"/>
  <c r="C14" i="28"/>
  <c r="D14" i="28"/>
  <c r="E14" i="28"/>
  <c r="F14" i="28"/>
  <c r="G14" i="28"/>
  <c r="H14" i="28"/>
  <c r="I14" i="28"/>
  <c r="J14" i="28"/>
  <c r="K14" i="28"/>
  <c r="M14" i="28"/>
  <c r="N14" i="28"/>
  <c r="O14" i="28"/>
  <c r="P14" i="28"/>
  <c r="Q14" i="28"/>
  <c r="R14" i="28"/>
  <c r="S14" i="28"/>
  <c r="T14" i="28"/>
  <c r="U14" i="28"/>
  <c r="B15" i="28"/>
  <c r="L15" i="28"/>
  <c r="C15" i="28"/>
  <c r="D15" i="28"/>
  <c r="E15" i="28"/>
  <c r="F15" i="28"/>
  <c r="G15" i="28"/>
  <c r="H15" i="28"/>
  <c r="I15" i="28"/>
  <c r="J15" i="28"/>
  <c r="K15" i="28"/>
  <c r="M15" i="28"/>
  <c r="N15" i="28"/>
  <c r="O15" i="28"/>
  <c r="P15" i="28"/>
  <c r="Q15" i="28"/>
  <c r="R15" i="28"/>
  <c r="S15" i="28"/>
  <c r="T15" i="28"/>
  <c r="U15" i="28"/>
  <c r="B16" i="28"/>
  <c r="L16" i="28"/>
  <c r="C16" i="28"/>
  <c r="D16" i="28"/>
  <c r="E16" i="28"/>
  <c r="F16" i="28"/>
  <c r="G16" i="28"/>
  <c r="H16" i="28"/>
  <c r="I16" i="28"/>
  <c r="J16" i="28"/>
  <c r="K16" i="28"/>
  <c r="M16" i="28"/>
  <c r="N16" i="28"/>
  <c r="O16" i="28"/>
  <c r="P16" i="28"/>
  <c r="Q16" i="28"/>
  <c r="R16" i="28"/>
  <c r="S16" i="28"/>
  <c r="T16" i="28"/>
  <c r="U16" i="28"/>
  <c r="B17" i="28"/>
  <c r="L17" i="28"/>
  <c r="C17" i="28"/>
  <c r="D17" i="28"/>
  <c r="E17" i="28"/>
  <c r="F17" i="28"/>
  <c r="G17" i="28"/>
  <c r="H17" i="28"/>
  <c r="I17" i="28"/>
  <c r="J17" i="28"/>
  <c r="K17" i="28"/>
  <c r="M17" i="28"/>
  <c r="N17" i="28"/>
  <c r="O17" i="28"/>
  <c r="P17" i="28"/>
  <c r="Q17" i="28"/>
  <c r="R17" i="28"/>
  <c r="S17" i="28"/>
  <c r="T17" i="28"/>
  <c r="U17" i="28"/>
  <c r="B18" i="28"/>
  <c r="L18" i="28"/>
  <c r="C18" i="28"/>
  <c r="D18" i="28"/>
  <c r="E18" i="28"/>
  <c r="F18" i="28"/>
  <c r="G18" i="28"/>
  <c r="H18" i="28"/>
  <c r="I18" i="28"/>
  <c r="J18" i="28"/>
  <c r="K18" i="28"/>
  <c r="M18" i="28"/>
  <c r="N18" i="28"/>
  <c r="O18" i="28"/>
  <c r="P18" i="28"/>
  <c r="Q18" i="28"/>
  <c r="R18" i="28"/>
  <c r="S18" i="28"/>
  <c r="T18" i="28"/>
  <c r="U18" i="28"/>
  <c r="B19" i="28"/>
  <c r="L19" i="28"/>
  <c r="C19" i="28"/>
  <c r="D19" i="28"/>
  <c r="E19" i="28"/>
  <c r="F19" i="28"/>
  <c r="G19" i="28"/>
  <c r="H19" i="28"/>
  <c r="I19" i="28"/>
  <c r="J19" i="28"/>
  <c r="K19" i="28"/>
  <c r="M19" i="28"/>
  <c r="N19" i="28"/>
  <c r="O19" i="28"/>
  <c r="P19" i="28"/>
  <c r="Q19" i="28"/>
  <c r="R19" i="28"/>
  <c r="S19" i="28"/>
  <c r="T19" i="28"/>
  <c r="U19" i="28"/>
  <c r="B20" i="28"/>
  <c r="L20" i="28"/>
  <c r="C20" i="28"/>
  <c r="D20" i="28"/>
  <c r="E20" i="28"/>
  <c r="F20" i="28"/>
  <c r="G20" i="28"/>
  <c r="H20" i="28"/>
  <c r="I20" i="28"/>
  <c r="J20" i="28"/>
  <c r="K20" i="28"/>
  <c r="M20" i="28"/>
  <c r="N20" i="28"/>
  <c r="O20" i="28"/>
  <c r="P20" i="28"/>
  <c r="Q20" i="28"/>
  <c r="R20" i="28"/>
  <c r="S20" i="28"/>
  <c r="T20" i="28"/>
  <c r="U20" i="28"/>
  <c r="B21" i="28"/>
  <c r="L21" i="28"/>
  <c r="C21" i="28"/>
  <c r="D21" i="28"/>
  <c r="E21" i="28"/>
  <c r="F21" i="28"/>
  <c r="G21" i="28"/>
  <c r="H21" i="28"/>
  <c r="I21" i="28"/>
  <c r="J21" i="28"/>
  <c r="K21" i="28"/>
  <c r="M21" i="28"/>
  <c r="N21" i="28"/>
  <c r="O21" i="28"/>
  <c r="P21" i="28"/>
  <c r="Q21" i="28"/>
  <c r="R21" i="28"/>
  <c r="S21" i="28"/>
  <c r="T21" i="28"/>
  <c r="U21" i="28"/>
  <c r="B22" i="28"/>
  <c r="L22" i="28"/>
  <c r="C22" i="28"/>
  <c r="D22" i="28"/>
  <c r="E22" i="28"/>
  <c r="F22" i="28"/>
  <c r="G22" i="28"/>
  <c r="H22" i="28"/>
  <c r="I22" i="28"/>
  <c r="J22" i="28"/>
  <c r="K22" i="28"/>
  <c r="M22" i="28"/>
  <c r="N22" i="28"/>
  <c r="O22" i="28"/>
  <c r="P22" i="28"/>
  <c r="Q22" i="28"/>
  <c r="R22" i="28"/>
  <c r="S22" i="28"/>
  <c r="T22" i="28"/>
  <c r="U22" i="28"/>
  <c r="B23" i="28"/>
  <c r="L23" i="28"/>
  <c r="C23" i="28"/>
  <c r="D23" i="28"/>
  <c r="E23" i="28"/>
  <c r="F23" i="28"/>
  <c r="G23" i="28"/>
  <c r="H23" i="28"/>
  <c r="I23" i="28"/>
  <c r="J23" i="28"/>
  <c r="K23" i="28"/>
  <c r="M23" i="28"/>
  <c r="N23" i="28"/>
  <c r="O23" i="28"/>
  <c r="P23" i="28"/>
  <c r="Q23" i="28"/>
  <c r="R23" i="28"/>
  <c r="S23" i="28"/>
  <c r="T23" i="28"/>
  <c r="U23" i="28"/>
  <c r="B24" i="28"/>
  <c r="L24" i="28"/>
  <c r="C24" i="28"/>
  <c r="D24" i="28"/>
  <c r="E24" i="28"/>
  <c r="F24" i="28"/>
  <c r="G24" i="28"/>
  <c r="H24" i="28"/>
  <c r="I24" i="28"/>
  <c r="J24" i="28"/>
  <c r="K24" i="28"/>
  <c r="M24" i="28"/>
  <c r="N24" i="28"/>
  <c r="O24" i="28"/>
  <c r="P24" i="28"/>
  <c r="Q24" i="28"/>
  <c r="R24" i="28"/>
  <c r="S24" i="28"/>
  <c r="T24" i="28"/>
  <c r="U24" i="28"/>
  <c r="B25" i="28"/>
  <c r="L25" i="28"/>
  <c r="C25" i="28"/>
  <c r="D25" i="28"/>
  <c r="E25" i="28"/>
  <c r="F25" i="28"/>
  <c r="G25" i="28"/>
  <c r="H25" i="28"/>
  <c r="I25" i="28"/>
  <c r="J25" i="28"/>
  <c r="K25" i="28"/>
  <c r="M25" i="28"/>
  <c r="N25" i="28"/>
  <c r="O25" i="28"/>
  <c r="P25" i="28"/>
  <c r="Q25" i="28"/>
  <c r="R25" i="28"/>
  <c r="S25" i="28"/>
  <c r="T25" i="28"/>
  <c r="U25" i="28"/>
  <c r="B26" i="28"/>
  <c r="L26" i="28"/>
  <c r="C26" i="28"/>
  <c r="D26" i="28"/>
  <c r="E26" i="28"/>
  <c r="F26" i="28"/>
  <c r="G26" i="28"/>
  <c r="H26" i="28"/>
  <c r="I26" i="28"/>
  <c r="J26" i="28"/>
  <c r="K26" i="28"/>
  <c r="M26" i="28"/>
  <c r="N26" i="28"/>
  <c r="O26" i="28"/>
  <c r="P26" i="28"/>
  <c r="Q26" i="28"/>
  <c r="R26" i="28"/>
  <c r="S26" i="28"/>
  <c r="T26" i="28"/>
  <c r="U26" i="28"/>
  <c r="B27" i="28"/>
  <c r="L27" i="28"/>
  <c r="C27" i="28"/>
  <c r="D27" i="28"/>
  <c r="E27" i="28"/>
  <c r="F27" i="28"/>
  <c r="G27" i="28"/>
  <c r="H27" i="28"/>
  <c r="I27" i="28"/>
  <c r="J27" i="28"/>
  <c r="K27" i="28"/>
  <c r="M27" i="28"/>
  <c r="N27" i="28"/>
  <c r="O27" i="28"/>
  <c r="P27" i="28"/>
  <c r="Q27" i="28"/>
  <c r="R27" i="28"/>
  <c r="S27" i="28"/>
  <c r="T27" i="28"/>
  <c r="U27" i="28"/>
  <c r="B28" i="28"/>
  <c r="L28" i="28"/>
  <c r="C28" i="28"/>
  <c r="D28" i="28"/>
  <c r="E28" i="28"/>
  <c r="F28" i="28"/>
  <c r="G28" i="28"/>
  <c r="H28" i="28"/>
  <c r="I28" i="28"/>
  <c r="J28" i="28"/>
  <c r="K28" i="28"/>
  <c r="M28" i="28"/>
  <c r="N28" i="28"/>
  <c r="O28" i="28"/>
  <c r="P28" i="28"/>
  <c r="Q28" i="28"/>
  <c r="R28" i="28"/>
  <c r="S28" i="28"/>
  <c r="T28" i="28"/>
  <c r="U28" i="28"/>
  <c r="B29" i="28"/>
  <c r="L29" i="28"/>
  <c r="C29" i="28"/>
  <c r="D29" i="28"/>
  <c r="E29" i="28"/>
  <c r="F29" i="28"/>
  <c r="G29" i="28"/>
  <c r="H29" i="28"/>
  <c r="I29" i="28"/>
  <c r="J29" i="28"/>
  <c r="K29" i="28"/>
  <c r="M29" i="28"/>
  <c r="N29" i="28"/>
  <c r="O29" i="28"/>
  <c r="P29" i="28"/>
  <c r="Q29" i="28"/>
  <c r="R29" i="28"/>
  <c r="S29" i="28"/>
  <c r="T29" i="28"/>
  <c r="U29" i="28"/>
  <c r="B30" i="28"/>
  <c r="L30" i="28"/>
  <c r="C30" i="28"/>
  <c r="D30" i="28"/>
  <c r="E30" i="28"/>
  <c r="F30" i="28"/>
  <c r="G30" i="28"/>
  <c r="H30" i="28"/>
  <c r="I30" i="28"/>
  <c r="J30" i="28"/>
  <c r="K30" i="28"/>
  <c r="M30" i="28"/>
  <c r="N30" i="28"/>
  <c r="O30" i="28"/>
  <c r="P30" i="28"/>
  <c r="Q30" i="28"/>
  <c r="R30" i="28"/>
  <c r="S30" i="28"/>
  <c r="T30" i="28"/>
  <c r="U30" i="28"/>
  <c r="B31" i="28"/>
  <c r="L31" i="28"/>
  <c r="C31" i="28"/>
  <c r="D31" i="28"/>
  <c r="E31" i="28"/>
  <c r="F31" i="28"/>
  <c r="G31" i="28"/>
  <c r="H31" i="28"/>
  <c r="I31" i="28"/>
  <c r="J31" i="28"/>
  <c r="K31" i="28"/>
  <c r="M31" i="28"/>
  <c r="N31" i="28"/>
  <c r="O31" i="28"/>
  <c r="P31" i="28"/>
  <c r="Q31" i="28"/>
  <c r="R31" i="28"/>
  <c r="S31" i="28"/>
  <c r="T31" i="28"/>
  <c r="U31" i="28"/>
  <c r="B32" i="28"/>
  <c r="L32" i="28"/>
  <c r="C32" i="28"/>
  <c r="D32" i="28"/>
  <c r="E32" i="28"/>
  <c r="F32" i="28"/>
  <c r="G32" i="28"/>
  <c r="H32" i="28"/>
  <c r="I32" i="28"/>
  <c r="J32" i="28"/>
  <c r="K32" i="28"/>
  <c r="M32" i="28"/>
  <c r="N32" i="28"/>
  <c r="O32" i="28"/>
  <c r="P32" i="28"/>
  <c r="Q32" i="28"/>
  <c r="R32" i="28"/>
  <c r="S32" i="28"/>
  <c r="T32" i="28"/>
  <c r="U32" i="28"/>
  <c r="B33" i="28"/>
  <c r="L33" i="28"/>
  <c r="C33" i="28"/>
  <c r="D33" i="28"/>
  <c r="E33" i="28"/>
  <c r="F33" i="28"/>
  <c r="G33" i="28"/>
  <c r="H33" i="28"/>
  <c r="I33" i="28"/>
  <c r="J33" i="28"/>
  <c r="K33" i="28"/>
  <c r="M33" i="28"/>
  <c r="N33" i="28"/>
  <c r="O33" i="28"/>
  <c r="P33" i="28"/>
  <c r="Q33" i="28"/>
  <c r="R33" i="28"/>
  <c r="S33" i="28"/>
  <c r="T33" i="28"/>
  <c r="U33" i="28"/>
  <c r="B34" i="28"/>
  <c r="L34" i="28"/>
  <c r="C34" i="28"/>
  <c r="D34" i="28"/>
  <c r="E34" i="28"/>
  <c r="F34" i="28"/>
  <c r="G34" i="28"/>
  <c r="H34" i="28"/>
  <c r="I34" i="28"/>
  <c r="J34" i="28"/>
  <c r="K34" i="28"/>
  <c r="M34" i="28"/>
  <c r="N34" i="28"/>
  <c r="O34" i="28"/>
  <c r="P34" i="28"/>
  <c r="Q34" i="28"/>
  <c r="R34" i="28"/>
  <c r="S34" i="28"/>
  <c r="T34" i="28"/>
  <c r="U34" i="28"/>
  <c r="B35" i="28"/>
  <c r="L35" i="28"/>
  <c r="C35" i="28"/>
  <c r="D35" i="28"/>
  <c r="E35" i="28"/>
  <c r="F35" i="28"/>
  <c r="G35" i="28"/>
  <c r="H35" i="28"/>
  <c r="I35" i="28"/>
  <c r="J35" i="28"/>
  <c r="K35" i="28"/>
  <c r="M35" i="28"/>
  <c r="N35" i="28"/>
  <c r="O35" i="28"/>
  <c r="P35" i="28"/>
  <c r="Q35" i="28"/>
  <c r="R35" i="28"/>
  <c r="S35" i="28"/>
  <c r="T35" i="28"/>
  <c r="U35" i="28"/>
  <c r="B36" i="28"/>
  <c r="L36" i="28"/>
  <c r="C36" i="28"/>
  <c r="D36" i="28"/>
  <c r="E36" i="28"/>
  <c r="F36" i="28"/>
  <c r="G36" i="28"/>
  <c r="H36" i="28"/>
  <c r="I36" i="28"/>
  <c r="J36" i="28"/>
  <c r="K36" i="28"/>
  <c r="M36" i="28"/>
  <c r="N36" i="28"/>
  <c r="O36" i="28"/>
  <c r="P36" i="28"/>
  <c r="Q36" i="28"/>
  <c r="R36" i="28"/>
  <c r="S36" i="28"/>
  <c r="T36" i="28"/>
  <c r="U36" i="28"/>
  <c r="B37" i="28"/>
  <c r="L37" i="28"/>
  <c r="C37" i="28"/>
  <c r="D37" i="28"/>
  <c r="E37" i="28"/>
  <c r="F37" i="28"/>
  <c r="G37" i="28"/>
  <c r="H37" i="28"/>
  <c r="I37" i="28"/>
  <c r="J37" i="28"/>
  <c r="K37" i="28"/>
  <c r="M37" i="28"/>
  <c r="N37" i="28"/>
  <c r="O37" i="28"/>
  <c r="P37" i="28"/>
  <c r="Q37" i="28"/>
  <c r="R37" i="28"/>
  <c r="S37" i="28"/>
  <c r="T37" i="28"/>
  <c r="U37" i="28"/>
  <c r="B38" i="28"/>
  <c r="L38" i="28"/>
  <c r="C38" i="28"/>
  <c r="D38" i="28"/>
  <c r="E38" i="28"/>
  <c r="F38" i="28"/>
  <c r="G38" i="28"/>
  <c r="H38" i="28"/>
  <c r="I38" i="28"/>
  <c r="J38" i="28"/>
  <c r="K38" i="28"/>
  <c r="M38" i="28"/>
  <c r="N38" i="28"/>
  <c r="O38" i="28"/>
  <c r="P38" i="28"/>
  <c r="Q38" i="28"/>
  <c r="R38" i="28"/>
  <c r="S38" i="28"/>
  <c r="T38" i="28"/>
  <c r="U38" i="28"/>
  <c r="B39" i="28"/>
  <c r="L39" i="28"/>
  <c r="C39" i="28"/>
  <c r="D39" i="28"/>
  <c r="E39" i="28"/>
  <c r="F39" i="28"/>
  <c r="G39" i="28"/>
  <c r="H39" i="28"/>
  <c r="I39" i="28"/>
  <c r="J39" i="28"/>
  <c r="K39" i="28"/>
  <c r="M39" i="28"/>
  <c r="N39" i="28"/>
  <c r="O39" i="28"/>
  <c r="P39" i="28"/>
  <c r="Q39" i="28"/>
  <c r="R39" i="28"/>
  <c r="S39" i="28"/>
  <c r="T39" i="28"/>
  <c r="U39" i="28"/>
  <c r="B40" i="28"/>
  <c r="L40" i="28"/>
  <c r="C40" i="28"/>
  <c r="D40" i="28"/>
  <c r="E40" i="28"/>
  <c r="F40" i="28"/>
  <c r="G40" i="28"/>
  <c r="H40" i="28"/>
  <c r="I40" i="28"/>
  <c r="J40" i="28"/>
  <c r="K40" i="28"/>
  <c r="M40" i="28"/>
  <c r="N40" i="28"/>
  <c r="O40" i="28"/>
  <c r="P40" i="28"/>
  <c r="Q40" i="28"/>
  <c r="R40" i="28"/>
  <c r="S40" i="28"/>
  <c r="T40" i="28"/>
  <c r="U40" i="28"/>
  <c r="B41" i="28"/>
  <c r="L41" i="28"/>
  <c r="C41" i="28"/>
  <c r="D41" i="28"/>
  <c r="E41" i="28"/>
  <c r="F41" i="28"/>
  <c r="G41" i="28"/>
  <c r="H41" i="28"/>
  <c r="I41" i="28"/>
  <c r="J41" i="28"/>
  <c r="K41" i="28"/>
  <c r="M41" i="28"/>
  <c r="N41" i="28"/>
  <c r="O41" i="28"/>
  <c r="P41" i="28"/>
  <c r="Q41" i="28"/>
  <c r="R41" i="28"/>
  <c r="S41" i="28"/>
  <c r="T41" i="28"/>
  <c r="U41" i="28"/>
  <c r="B42" i="28"/>
  <c r="L42" i="28"/>
  <c r="C42" i="28"/>
  <c r="D42" i="28"/>
  <c r="E42" i="28"/>
  <c r="F42" i="28"/>
  <c r="G42" i="28"/>
  <c r="H42" i="28"/>
  <c r="I42" i="28"/>
  <c r="J42" i="28"/>
  <c r="K42" i="28"/>
  <c r="M42" i="28"/>
  <c r="N42" i="28"/>
  <c r="O42" i="28"/>
  <c r="P42" i="28"/>
  <c r="Q42" i="28"/>
  <c r="R42" i="28"/>
  <c r="S42" i="28"/>
  <c r="T42" i="28"/>
  <c r="U42" i="28"/>
  <c r="B43" i="28"/>
  <c r="L43" i="28"/>
  <c r="C43" i="28"/>
  <c r="D43" i="28"/>
  <c r="E43" i="28"/>
  <c r="F43" i="28"/>
  <c r="G43" i="28"/>
  <c r="H43" i="28"/>
  <c r="I43" i="28"/>
  <c r="J43" i="28"/>
  <c r="K43" i="28"/>
  <c r="M43" i="28"/>
  <c r="N43" i="28"/>
  <c r="O43" i="28"/>
  <c r="P43" i="28"/>
  <c r="Q43" i="28"/>
  <c r="R43" i="28"/>
  <c r="S43" i="28"/>
  <c r="T43" i="28"/>
  <c r="U43" i="28"/>
  <c r="B44" i="28"/>
  <c r="L44" i="28"/>
  <c r="C44" i="28"/>
  <c r="D44" i="28"/>
  <c r="E44" i="28"/>
  <c r="F44" i="28"/>
  <c r="G44" i="28"/>
  <c r="H44" i="28"/>
  <c r="I44" i="28"/>
  <c r="J44" i="28"/>
  <c r="K44" i="28"/>
  <c r="M44" i="28"/>
  <c r="N44" i="28"/>
  <c r="O44" i="28"/>
  <c r="P44" i="28"/>
  <c r="Q44" i="28"/>
  <c r="R44" i="28"/>
  <c r="S44" i="28"/>
  <c r="T44" i="28"/>
  <c r="U44" i="28"/>
  <c r="B45" i="28"/>
  <c r="L45" i="28"/>
  <c r="C45" i="28"/>
  <c r="D45" i="28"/>
  <c r="E45" i="28"/>
  <c r="F45" i="28"/>
  <c r="G45" i="28"/>
  <c r="H45" i="28"/>
  <c r="I45" i="28"/>
  <c r="J45" i="28"/>
  <c r="K45" i="28"/>
  <c r="M45" i="28"/>
  <c r="N45" i="28"/>
  <c r="O45" i="28"/>
  <c r="P45" i="28"/>
  <c r="Q45" i="28"/>
  <c r="R45" i="28"/>
  <c r="S45" i="28"/>
  <c r="T45" i="28"/>
  <c r="U45" i="28"/>
  <c r="B46" i="28"/>
  <c r="L46" i="28"/>
  <c r="C46" i="28"/>
  <c r="D46" i="28"/>
  <c r="E46" i="28"/>
  <c r="F46" i="28"/>
  <c r="G46" i="28"/>
  <c r="H46" i="28"/>
  <c r="I46" i="28"/>
  <c r="J46" i="28"/>
  <c r="K46" i="28"/>
  <c r="M46" i="28"/>
  <c r="N46" i="28"/>
  <c r="O46" i="28"/>
  <c r="P46" i="28"/>
  <c r="Q46" i="28"/>
  <c r="R46" i="28"/>
  <c r="S46" i="28"/>
  <c r="T46" i="28"/>
  <c r="U46" i="28"/>
  <c r="B47" i="28"/>
  <c r="L47" i="28"/>
  <c r="C47" i="28"/>
  <c r="D47" i="28"/>
  <c r="E47" i="28"/>
  <c r="F47" i="28"/>
  <c r="G47" i="28"/>
  <c r="H47" i="28"/>
  <c r="I47" i="28"/>
  <c r="J47" i="28"/>
  <c r="K47" i="28"/>
  <c r="M47" i="28"/>
  <c r="N47" i="28"/>
  <c r="O47" i="28"/>
  <c r="P47" i="28"/>
  <c r="Q47" i="28"/>
  <c r="R47" i="28"/>
  <c r="S47" i="28"/>
  <c r="T47" i="28"/>
  <c r="U47" i="28"/>
  <c r="B48" i="28"/>
  <c r="L48" i="28"/>
  <c r="C48" i="28"/>
  <c r="D48" i="28"/>
  <c r="E48" i="28"/>
  <c r="F48" i="28"/>
  <c r="G48" i="28"/>
  <c r="H48" i="28"/>
  <c r="I48" i="28"/>
  <c r="J48" i="28"/>
  <c r="K48" i="28"/>
  <c r="M48" i="28"/>
  <c r="N48" i="28"/>
  <c r="O48" i="28"/>
  <c r="P48" i="28"/>
  <c r="Q48" i="28"/>
  <c r="R48" i="28"/>
  <c r="S48" i="28"/>
  <c r="T48" i="28"/>
  <c r="U48" i="28"/>
  <c r="B49" i="28"/>
  <c r="L49" i="28"/>
  <c r="C49" i="28"/>
  <c r="D49" i="28"/>
  <c r="E49" i="28"/>
  <c r="F49" i="28"/>
  <c r="G49" i="28"/>
  <c r="H49" i="28"/>
  <c r="I49" i="28"/>
  <c r="J49" i="28"/>
  <c r="K49" i="28"/>
  <c r="M49" i="28"/>
  <c r="N49" i="28"/>
  <c r="O49" i="28"/>
  <c r="P49" i="28"/>
  <c r="Q49" i="28"/>
  <c r="R49" i="28"/>
  <c r="S49" i="28"/>
  <c r="T49" i="28"/>
  <c r="U49" i="28"/>
  <c r="B50" i="28"/>
  <c r="L50" i="28"/>
  <c r="C50" i="28"/>
  <c r="D50" i="28"/>
  <c r="E50" i="28"/>
  <c r="F50" i="28"/>
  <c r="G50" i="28"/>
  <c r="H50" i="28"/>
  <c r="I50" i="28"/>
  <c r="J50" i="28"/>
  <c r="K50" i="28"/>
  <c r="M50" i="28"/>
  <c r="N50" i="28"/>
  <c r="O50" i="28"/>
  <c r="P50" i="28"/>
  <c r="Q50" i="28"/>
  <c r="R50" i="28"/>
  <c r="S50" i="28"/>
  <c r="T50" i="28"/>
  <c r="U50" i="28"/>
  <c r="B51" i="28"/>
  <c r="L51" i="28"/>
  <c r="C51" i="28"/>
  <c r="D51" i="28"/>
  <c r="E51" i="28"/>
  <c r="F51" i="28"/>
  <c r="G51" i="28"/>
  <c r="H51" i="28"/>
  <c r="I51" i="28"/>
  <c r="J51" i="28"/>
  <c r="K51" i="28"/>
  <c r="M51" i="28"/>
  <c r="N51" i="28"/>
  <c r="O51" i="28"/>
  <c r="P51" i="28"/>
  <c r="Q51" i="28"/>
  <c r="R51" i="28"/>
  <c r="S51" i="28"/>
  <c r="T51" i="28"/>
  <c r="U51" i="28"/>
  <c r="B52" i="28"/>
  <c r="L52" i="28"/>
  <c r="C52" i="28"/>
  <c r="D52" i="28"/>
  <c r="E52" i="28"/>
  <c r="F52" i="28"/>
  <c r="G52" i="28"/>
  <c r="H52" i="28"/>
  <c r="I52" i="28"/>
  <c r="J52" i="28"/>
  <c r="K52" i="28"/>
  <c r="M52" i="28"/>
  <c r="N52" i="28"/>
  <c r="O52" i="28"/>
  <c r="P52" i="28"/>
  <c r="Q52" i="28"/>
  <c r="R52" i="28"/>
  <c r="S52" i="28"/>
  <c r="T52" i="28"/>
  <c r="U52" i="28"/>
  <c r="B53" i="28"/>
  <c r="L53" i="28"/>
  <c r="C53" i="28"/>
  <c r="D53" i="28"/>
  <c r="E53" i="28"/>
  <c r="F53" i="28"/>
  <c r="G53" i="28"/>
  <c r="H53" i="28"/>
  <c r="I53" i="28"/>
  <c r="J53" i="28"/>
  <c r="K53" i="28"/>
  <c r="M53" i="28"/>
  <c r="N53" i="28"/>
  <c r="O53" i="28"/>
  <c r="P53" i="28"/>
  <c r="Q53" i="28"/>
  <c r="R53" i="28"/>
  <c r="S53" i="28"/>
  <c r="T53" i="28"/>
  <c r="U53" i="28"/>
  <c r="B54" i="28"/>
  <c r="L54" i="28"/>
  <c r="C54" i="28"/>
  <c r="D54" i="28"/>
  <c r="E54" i="28"/>
  <c r="F54" i="28"/>
  <c r="G54" i="28"/>
  <c r="H54" i="28"/>
  <c r="I54" i="28"/>
  <c r="J54" i="28"/>
  <c r="K54" i="28"/>
  <c r="M54" i="28"/>
  <c r="N54" i="28"/>
  <c r="O54" i="28"/>
  <c r="P54" i="28"/>
  <c r="Q54" i="28"/>
  <c r="R54" i="28"/>
  <c r="S54" i="28"/>
  <c r="T54" i="28"/>
  <c r="U54" i="28"/>
  <c r="B55" i="28"/>
  <c r="L55" i="28"/>
  <c r="C55" i="28"/>
  <c r="D55" i="28"/>
  <c r="E55" i="28"/>
  <c r="F55" i="28"/>
  <c r="G55" i="28"/>
  <c r="H55" i="28"/>
  <c r="I55" i="28"/>
  <c r="J55" i="28"/>
  <c r="K55" i="28"/>
  <c r="M55" i="28"/>
  <c r="N55" i="28"/>
  <c r="O55" i="28"/>
  <c r="P55" i="28"/>
  <c r="Q55" i="28"/>
  <c r="R55" i="28"/>
  <c r="S55" i="28"/>
  <c r="T55" i="28"/>
  <c r="U55" i="28"/>
  <c r="B56" i="28"/>
  <c r="L56" i="28"/>
  <c r="C56" i="28"/>
  <c r="D56" i="28"/>
  <c r="E56" i="28"/>
  <c r="F56" i="28"/>
  <c r="G56" i="28"/>
  <c r="H56" i="28"/>
  <c r="I56" i="28"/>
  <c r="J56" i="28"/>
  <c r="K56" i="28"/>
  <c r="M56" i="28"/>
  <c r="N56" i="28"/>
  <c r="O56" i="28"/>
  <c r="P56" i="28"/>
  <c r="Q56" i="28"/>
  <c r="R56" i="28"/>
  <c r="S56" i="28"/>
  <c r="T56" i="28"/>
  <c r="U56" i="28"/>
  <c r="B57" i="28"/>
  <c r="L57" i="28"/>
  <c r="C57" i="28"/>
  <c r="D57" i="28"/>
  <c r="E57" i="28"/>
  <c r="F57" i="28"/>
  <c r="G57" i="28"/>
  <c r="H57" i="28"/>
  <c r="I57" i="28"/>
  <c r="J57" i="28"/>
  <c r="K57" i="28"/>
  <c r="M57" i="28"/>
  <c r="N57" i="28"/>
  <c r="O57" i="28"/>
  <c r="P57" i="28"/>
  <c r="Q57" i="28"/>
  <c r="R57" i="28"/>
  <c r="S57" i="28"/>
  <c r="T57" i="28"/>
  <c r="U57" i="28"/>
  <c r="B58" i="28"/>
  <c r="L58" i="28"/>
  <c r="C58" i="28"/>
  <c r="D58" i="28"/>
  <c r="E58" i="28"/>
  <c r="F58" i="28"/>
  <c r="G58" i="28"/>
  <c r="H58" i="28"/>
  <c r="I58" i="28"/>
  <c r="J58" i="28"/>
  <c r="K58" i="28"/>
  <c r="M58" i="28"/>
  <c r="N58" i="28"/>
  <c r="O58" i="28"/>
  <c r="P58" i="28"/>
  <c r="Q58" i="28"/>
  <c r="R58" i="28"/>
  <c r="S58" i="28"/>
  <c r="T58" i="28"/>
  <c r="U58" i="28"/>
  <c r="B59" i="28"/>
  <c r="L59" i="28"/>
  <c r="C59" i="28"/>
  <c r="D59" i="28"/>
  <c r="E59" i="28"/>
  <c r="F59" i="28"/>
  <c r="G59" i="28"/>
  <c r="H59" i="28"/>
  <c r="I59" i="28"/>
  <c r="J59" i="28"/>
  <c r="K59" i="28"/>
  <c r="M59" i="28"/>
  <c r="N59" i="28"/>
  <c r="O59" i="28"/>
  <c r="P59" i="28"/>
  <c r="Q59" i="28"/>
  <c r="R59" i="28"/>
  <c r="S59" i="28"/>
  <c r="T59" i="28"/>
  <c r="U59" i="28"/>
  <c r="B60" i="28"/>
  <c r="L60" i="28"/>
  <c r="C60" i="28"/>
  <c r="D60" i="28"/>
  <c r="E60" i="28"/>
  <c r="F60" i="28"/>
  <c r="G60" i="28"/>
  <c r="H60" i="28"/>
  <c r="I60" i="28"/>
  <c r="J60" i="28"/>
  <c r="K60" i="28"/>
  <c r="M60" i="28"/>
  <c r="N60" i="28"/>
  <c r="O60" i="28"/>
  <c r="P60" i="28"/>
  <c r="Q60" i="28"/>
  <c r="R60" i="28"/>
  <c r="S60" i="28"/>
  <c r="T60" i="28"/>
  <c r="U60" i="28"/>
  <c r="B61" i="28"/>
  <c r="L61" i="28"/>
  <c r="C61" i="28"/>
  <c r="D61" i="28"/>
  <c r="E61" i="28"/>
  <c r="F61" i="28"/>
  <c r="G61" i="28"/>
  <c r="H61" i="28"/>
  <c r="I61" i="28"/>
  <c r="J61" i="28"/>
  <c r="K61" i="28"/>
  <c r="M61" i="28"/>
  <c r="N61" i="28"/>
  <c r="O61" i="28"/>
  <c r="P61" i="28"/>
  <c r="Q61" i="28"/>
  <c r="R61" i="28"/>
  <c r="S61" i="28"/>
  <c r="T61" i="28"/>
  <c r="U61" i="28"/>
  <c r="B62" i="28"/>
  <c r="L62" i="28"/>
  <c r="C62" i="28"/>
  <c r="D62" i="28"/>
  <c r="E62" i="28"/>
  <c r="F62" i="28"/>
  <c r="G62" i="28"/>
  <c r="H62" i="28"/>
  <c r="I62" i="28"/>
  <c r="J62" i="28"/>
  <c r="K62" i="28"/>
  <c r="M62" i="28"/>
  <c r="N62" i="28"/>
  <c r="O62" i="28"/>
  <c r="P62" i="28"/>
  <c r="Q62" i="28"/>
  <c r="R62" i="28"/>
  <c r="S62" i="28"/>
  <c r="T62" i="28"/>
  <c r="U62" i="28"/>
  <c r="B63" i="28"/>
  <c r="L63" i="28"/>
  <c r="C63" i="28"/>
  <c r="D63" i="28"/>
  <c r="E63" i="28"/>
  <c r="F63" i="28"/>
  <c r="G63" i="28"/>
  <c r="H63" i="28"/>
  <c r="I63" i="28"/>
  <c r="J63" i="28"/>
  <c r="K63" i="28"/>
  <c r="M63" i="28"/>
  <c r="N63" i="28"/>
  <c r="O63" i="28"/>
  <c r="P63" i="28"/>
  <c r="Q63" i="28"/>
  <c r="R63" i="28"/>
  <c r="S63" i="28"/>
  <c r="T63" i="28"/>
  <c r="U63" i="28"/>
  <c r="B64" i="28"/>
  <c r="L64" i="28"/>
  <c r="C64" i="28"/>
  <c r="D64" i="28"/>
  <c r="E64" i="28"/>
  <c r="F64" i="28"/>
  <c r="G64" i="28"/>
  <c r="H64" i="28"/>
  <c r="I64" i="28"/>
  <c r="J64" i="28"/>
  <c r="K64" i="28"/>
  <c r="M64" i="28"/>
  <c r="N64" i="28"/>
  <c r="O64" i="28"/>
  <c r="P64" i="28"/>
  <c r="Q64" i="28"/>
  <c r="R64" i="28"/>
  <c r="S64" i="28"/>
  <c r="T64" i="28"/>
  <c r="U64" i="28"/>
  <c r="B65" i="28"/>
  <c r="L65" i="28"/>
  <c r="C65" i="28"/>
  <c r="D65" i="28"/>
  <c r="E65" i="28"/>
  <c r="F65" i="28"/>
  <c r="G65" i="28"/>
  <c r="H65" i="28"/>
  <c r="I65" i="28"/>
  <c r="J65" i="28"/>
  <c r="K65" i="28"/>
  <c r="M65" i="28"/>
  <c r="N65" i="28"/>
  <c r="O65" i="28"/>
  <c r="P65" i="28"/>
  <c r="Q65" i="28"/>
  <c r="R65" i="28"/>
  <c r="S65" i="28"/>
  <c r="T65" i="28"/>
  <c r="U65" i="28"/>
  <c r="B66" i="28"/>
  <c r="L66" i="28"/>
  <c r="C66" i="28"/>
  <c r="D66" i="28"/>
  <c r="E66" i="28"/>
  <c r="F66" i="28"/>
  <c r="G66" i="28"/>
  <c r="H66" i="28"/>
  <c r="I66" i="28"/>
  <c r="J66" i="28"/>
  <c r="K66" i="28"/>
  <c r="M66" i="28"/>
  <c r="N66" i="28"/>
  <c r="O66" i="28"/>
  <c r="P66" i="28"/>
  <c r="Q66" i="28"/>
  <c r="R66" i="28"/>
  <c r="S66" i="28"/>
  <c r="T66" i="28"/>
  <c r="U66" i="28"/>
  <c r="B67" i="28"/>
  <c r="L67" i="28"/>
  <c r="C67" i="28"/>
  <c r="D67" i="28"/>
  <c r="E67" i="28"/>
  <c r="F67" i="28"/>
  <c r="G67" i="28"/>
  <c r="H67" i="28"/>
  <c r="I67" i="28"/>
  <c r="J67" i="28"/>
  <c r="K67" i="28"/>
  <c r="M67" i="28"/>
  <c r="N67" i="28"/>
  <c r="O67" i="28"/>
  <c r="P67" i="28"/>
  <c r="Q67" i="28"/>
  <c r="R67" i="28"/>
  <c r="S67" i="28"/>
  <c r="T67" i="28"/>
  <c r="U67" i="28"/>
  <c r="B68" i="28"/>
  <c r="L68" i="28"/>
  <c r="C68" i="28"/>
  <c r="D68" i="28"/>
  <c r="E68" i="28"/>
  <c r="F68" i="28"/>
  <c r="G68" i="28"/>
  <c r="H68" i="28"/>
  <c r="I68" i="28"/>
  <c r="J68" i="28"/>
  <c r="K68" i="28"/>
  <c r="M68" i="28"/>
  <c r="N68" i="28"/>
  <c r="O68" i="28"/>
  <c r="P68" i="28"/>
  <c r="Q68" i="28"/>
  <c r="R68" i="28"/>
  <c r="S68" i="28"/>
  <c r="T68" i="28"/>
  <c r="U68" i="28"/>
  <c r="B69" i="28"/>
  <c r="L69" i="28"/>
  <c r="C69" i="28"/>
  <c r="D69" i="28"/>
  <c r="E69" i="28"/>
  <c r="F69" i="28"/>
  <c r="G69" i="28"/>
  <c r="H69" i="28"/>
  <c r="I69" i="28"/>
  <c r="J69" i="28"/>
  <c r="K69" i="28"/>
  <c r="M69" i="28"/>
  <c r="N69" i="28"/>
  <c r="O69" i="28"/>
  <c r="P69" i="28"/>
  <c r="Q69" i="28"/>
  <c r="R69" i="28"/>
  <c r="S69" i="28"/>
  <c r="T69" i="28"/>
  <c r="U69" i="28"/>
  <c r="B70" i="28"/>
  <c r="L70" i="28"/>
  <c r="C70" i="28"/>
  <c r="D70" i="28"/>
  <c r="E70" i="28"/>
  <c r="F70" i="28"/>
  <c r="G70" i="28"/>
  <c r="H70" i="28"/>
  <c r="I70" i="28"/>
  <c r="J70" i="28"/>
  <c r="K70" i="28"/>
  <c r="M70" i="28"/>
  <c r="N70" i="28"/>
  <c r="O70" i="28"/>
  <c r="P70" i="28"/>
  <c r="Q70" i="28"/>
  <c r="R70" i="28"/>
  <c r="S70" i="28"/>
  <c r="T70" i="28"/>
  <c r="U70" i="28"/>
  <c r="B71" i="28"/>
  <c r="L71" i="28"/>
  <c r="C71" i="28"/>
  <c r="D71" i="28"/>
  <c r="E71" i="28"/>
  <c r="F71" i="28"/>
  <c r="G71" i="28"/>
  <c r="H71" i="28"/>
  <c r="I71" i="28"/>
  <c r="J71" i="28"/>
  <c r="K71" i="28"/>
  <c r="M71" i="28"/>
  <c r="N71" i="28"/>
  <c r="O71" i="28"/>
  <c r="P71" i="28"/>
  <c r="Q71" i="28"/>
  <c r="R71" i="28"/>
  <c r="S71" i="28"/>
  <c r="T71" i="28"/>
  <c r="U71" i="28"/>
  <c r="B72" i="28"/>
  <c r="L72" i="28"/>
  <c r="C72" i="28"/>
  <c r="D72" i="28"/>
  <c r="E72" i="28"/>
  <c r="F72" i="28"/>
  <c r="G72" i="28"/>
  <c r="H72" i="28"/>
  <c r="I72" i="28"/>
  <c r="J72" i="28"/>
  <c r="K72" i="28"/>
  <c r="M72" i="28"/>
  <c r="N72" i="28"/>
  <c r="O72" i="28"/>
  <c r="P72" i="28"/>
  <c r="Q72" i="28"/>
  <c r="R72" i="28"/>
  <c r="S72" i="28"/>
  <c r="T72" i="28"/>
  <c r="U72" i="28"/>
  <c r="B73" i="28"/>
  <c r="L73" i="28"/>
  <c r="C73" i="28"/>
  <c r="D73" i="28"/>
  <c r="E73" i="28"/>
  <c r="F73" i="28"/>
  <c r="G73" i="28"/>
  <c r="H73" i="28"/>
  <c r="I73" i="28"/>
  <c r="J73" i="28"/>
  <c r="K73" i="28"/>
  <c r="M73" i="28"/>
  <c r="N73" i="28"/>
  <c r="O73" i="28"/>
  <c r="P73" i="28"/>
  <c r="Q73" i="28"/>
  <c r="R73" i="28"/>
  <c r="S73" i="28"/>
  <c r="T73" i="28"/>
  <c r="U73" i="28"/>
  <c r="B74" i="28"/>
  <c r="L74" i="28"/>
  <c r="C74" i="28"/>
  <c r="D74" i="28"/>
  <c r="E74" i="28"/>
  <c r="F74" i="28"/>
  <c r="G74" i="28"/>
  <c r="H74" i="28"/>
  <c r="I74" i="28"/>
  <c r="J74" i="28"/>
  <c r="K74" i="28"/>
  <c r="M74" i="28"/>
  <c r="N74" i="28"/>
  <c r="O74" i="28"/>
  <c r="P74" i="28"/>
  <c r="Q74" i="28"/>
  <c r="R74" i="28"/>
  <c r="S74" i="28"/>
  <c r="T74" i="28"/>
  <c r="U74" i="28"/>
  <c r="B75" i="28"/>
  <c r="L75" i="28"/>
  <c r="C75" i="28"/>
  <c r="D75" i="28"/>
  <c r="E75" i="28"/>
  <c r="F75" i="28"/>
  <c r="G75" i="28"/>
  <c r="H75" i="28"/>
  <c r="I75" i="28"/>
  <c r="J75" i="28"/>
  <c r="K75" i="28"/>
  <c r="M75" i="28"/>
  <c r="N75" i="28"/>
  <c r="O75" i="28"/>
  <c r="P75" i="28"/>
  <c r="Q75" i="28"/>
  <c r="R75" i="28"/>
  <c r="S75" i="28"/>
  <c r="T75" i="28"/>
  <c r="U75" i="28"/>
  <c r="B76" i="28"/>
  <c r="L76" i="28"/>
  <c r="C76" i="28"/>
  <c r="D76" i="28"/>
  <c r="E76" i="28"/>
  <c r="F76" i="28"/>
  <c r="G76" i="28"/>
  <c r="H76" i="28"/>
  <c r="I76" i="28"/>
  <c r="J76" i="28"/>
  <c r="K76" i="28"/>
  <c r="M76" i="28"/>
  <c r="N76" i="28"/>
  <c r="O76" i="28"/>
  <c r="P76" i="28"/>
  <c r="Q76" i="28"/>
  <c r="R76" i="28"/>
  <c r="S76" i="28"/>
  <c r="T76" i="28"/>
  <c r="U76" i="28"/>
  <c r="B77" i="28"/>
  <c r="L77" i="28"/>
  <c r="C77" i="28"/>
  <c r="D77" i="28"/>
  <c r="E77" i="28"/>
  <c r="F77" i="28"/>
  <c r="G77" i="28"/>
  <c r="H77" i="28"/>
  <c r="I77" i="28"/>
  <c r="J77" i="28"/>
  <c r="K77" i="28"/>
  <c r="M77" i="28"/>
  <c r="N77" i="28"/>
  <c r="O77" i="28"/>
  <c r="P77" i="28"/>
  <c r="Q77" i="28"/>
  <c r="R77" i="28"/>
  <c r="S77" i="28"/>
  <c r="T77" i="28"/>
  <c r="U77" i="28"/>
  <c r="B78" i="28"/>
  <c r="L78" i="28"/>
  <c r="C78" i="28"/>
  <c r="D78" i="28"/>
  <c r="E78" i="28"/>
  <c r="F78" i="28"/>
  <c r="G78" i="28"/>
  <c r="H78" i="28"/>
  <c r="I78" i="28"/>
  <c r="J78" i="28"/>
  <c r="K78" i="28"/>
  <c r="M78" i="28"/>
  <c r="N78" i="28"/>
  <c r="O78" i="28"/>
  <c r="P78" i="28"/>
  <c r="Q78" i="28"/>
  <c r="R78" i="28"/>
  <c r="S78" i="28"/>
  <c r="T78" i="28"/>
  <c r="U78" i="28"/>
  <c r="B79" i="28"/>
  <c r="L79" i="28"/>
  <c r="C79" i="28"/>
  <c r="D79" i="28"/>
  <c r="E79" i="28"/>
  <c r="F79" i="28"/>
  <c r="G79" i="28"/>
  <c r="H79" i="28"/>
  <c r="I79" i="28"/>
  <c r="J79" i="28"/>
  <c r="K79" i="28"/>
  <c r="M79" i="28"/>
  <c r="N79" i="28"/>
  <c r="O79" i="28"/>
  <c r="P79" i="28"/>
  <c r="Q79" i="28"/>
  <c r="R79" i="28"/>
  <c r="S79" i="28"/>
  <c r="T79" i="28"/>
  <c r="U79" i="28"/>
  <c r="B80" i="28"/>
  <c r="L80" i="28"/>
  <c r="C80" i="28"/>
  <c r="D80" i="28"/>
  <c r="E80" i="28"/>
  <c r="F80" i="28"/>
  <c r="G80" i="28"/>
  <c r="H80" i="28"/>
  <c r="I80" i="28"/>
  <c r="J80" i="28"/>
  <c r="K80" i="28"/>
  <c r="M80" i="28"/>
  <c r="N80" i="28"/>
  <c r="O80" i="28"/>
  <c r="P80" i="28"/>
  <c r="Q80" i="28"/>
  <c r="R80" i="28"/>
  <c r="S80" i="28"/>
  <c r="T80" i="28"/>
  <c r="U80" i="28"/>
  <c r="B81" i="28"/>
  <c r="L81" i="28"/>
  <c r="C81" i="28"/>
  <c r="D81" i="28"/>
  <c r="E81" i="28"/>
  <c r="F81" i="28"/>
  <c r="G81" i="28"/>
  <c r="H81" i="28"/>
  <c r="I81" i="28"/>
  <c r="J81" i="28"/>
  <c r="K81" i="28"/>
  <c r="M81" i="28"/>
  <c r="N81" i="28"/>
  <c r="O81" i="28"/>
  <c r="P81" i="28"/>
  <c r="Q81" i="28"/>
  <c r="R81" i="28"/>
  <c r="S81" i="28"/>
  <c r="T81" i="28"/>
  <c r="U81" i="28"/>
  <c r="B82" i="28"/>
  <c r="L82" i="28"/>
  <c r="C82" i="28"/>
  <c r="D82" i="28"/>
  <c r="E82" i="28"/>
  <c r="F82" i="28"/>
  <c r="G82" i="28"/>
  <c r="H82" i="28"/>
  <c r="I82" i="28"/>
  <c r="J82" i="28"/>
  <c r="K82" i="28"/>
  <c r="M82" i="28"/>
  <c r="N82" i="28"/>
  <c r="O82" i="28"/>
  <c r="P82" i="28"/>
  <c r="Q82" i="28"/>
  <c r="R82" i="28"/>
  <c r="S82" i="28"/>
  <c r="T82" i="28"/>
  <c r="U82" i="28"/>
  <c r="B83" i="28"/>
  <c r="L83" i="28"/>
  <c r="C83" i="28"/>
  <c r="D83" i="28"/>
  <c r="E83" i="28"/>
  <c r="F83" i="28"/>
  <c r="G83" i="28"/>
  <c r="H83" i="28"/>
  <c r="I83" i="28"/>
  <c r="J83" i="28"/>
  <c r="K83" i="28"/>
  <c r="M83" i="28"/>
  <c r="N83" i="28"/>
  <c r="O83" i="28"/>
  <c r="P83" i="28"/>
  <c r="Q83" i="28"/>
  <c r="R83" i="28"/>
  <c r="S83" i="28"/>
  <c r="T83" i="28"/>
  <c r="U83" i="28"/>
  <c r="B84" i="28"/>
  <c r="L84" i="28"/>
  <c r="C84" i="28"/>
  <c r="D84" i="28"/>
  <c r="E84" i="28"/>
  <c r="F84" i="28"/>
  <c r="G84" i="28"/>
  <c r="H84" i="28"/>
  <c r="I84" i="28"/>
  <c r="J84" i="28"/>
  <c r="K84" i="28"/>
  <c r="M84" i="28"/>
  <c r="N84" i="28"/>
  <c r="O84" i="28"/>
  <c r="P84" i="28"/>
  <c r="Q84" i="28"/>
  <c r="R84" i="28"/>
  <c r="S84" i="28"/>
  <c r="T84" i="28"/>
  <c r="U84" i="28"/>
  <c r="B85" i="28"/>
  <c r="L85" i="28"/>
  <c r="C85" i="28"/>
  <c r="D85" i="28"/>
  <c r="E85" i="28"/>
  <c r="F85" i="28"/>
  <c r="G85" i="28"/>
  <c r="H85" i="28"/>
  <c r="I85" i="28"/>
  <c r="J85" i="28"/>
  <c r="K85" i="28"/>
  <c r="M85" i="28"/>
  <c r="N85" i="28"/>
  <c r="O85" i="28"/>
  <c r="P85" i="28"/>
  <c r="Q85" i="28"/>
  <c r="R85" i="28"/>
  <c r="S85" i="28"/>
  <c r="T85" i="28"/>
  <c r="U85" i="28"/>
  <c r="B86" i="28"/>
  <c r="L86" i="28"/>
  <c r="C86" i="28"/>
  <c r="D86" i="28"/>
  <c r="E86" i="28"/>
  <c r="F86" i="28"/>
  <c r="G86" i="28"/>
  <c r="H86" i="28"/>
  <c r="I86" i="28"/>
  <c r="J86" i="28"/>
  <c r="K86" i="28"/>
  <c r="M86" i="28"/>
  <c r="N86" i="28"/>
  <c r="O86" i="28"/>
  <c r="P86" i="28"/>
  <c r="Q86" i="28"/>
  <c r="R86" i="28"/>
  <c r="S86" i="28"/>
  <c r="T86" i="28"/>
  <c r="U86" i="28"/>
  <c r="B87" i="28"/>
  <c r="L87" i="28"/>
  <c r="C87" i="28"/>
  <c r="D87" i="28"/>
  <c r="E87" i="28"/>
  <c r="F87" i="28"/>
  <c r="G87" i="28"/>
  <c r="H87" i="28"/>
  <c r="I87" i="28"/>
  <c r="J87" i="28"/>
  <c r="K87" i="28"/>
  <c r="M87" i="28"/>
  <c r="N87" i="28"/>
  <c r="O87" i="28"/>
  <c r="P87" i="28"/>
  <c r="Q87" i="28"/>
  <c r="R87" i="28"/>
  <c r="S87" i="28"/>
  <c r="T87" i="28"/>
  <c r="U87" i="28"/>
  <c r="B88" i="28"/>
  <c r="L88" i="28"/>
  <c r="C88" i="28"/>
  <c r="D88" i="28"/>
  <c r="E88" i="28"/>
  <c r="F88" i="28"/>
  <c r="G88" i="28"/>
  <c r="H88" i="28"/>
  <c r="I88" i="28"/>
  <c r="J88" i="28"/>
  <c r="K88" i="28"/>
  <c r="M88" i="28"/>
  <c r="N88" i="28"/>
  <c r="O88" i="28"/>
  <c r="P88" i="28"/>
  <c r="Q88" i="28"/>
  <c r="R88" i="28"/>
  <c r="S88" i="28"/>
  <c r="T88" i="28"/>
  <c r="U88" i="28"/>
  <c r="B89" i="28"/>
  <c r="L89" i="28"/>
  <c r="C89" i="28"/>
  <c r="D89" i="28"/>
  <c r="E89" i="28"/>
  <c r="F89" i="28"/>
  <c r="G89" i="28"/>
  <c r="H89" i="28"/>
  <c r="I89" i="28"/>
  <c r="J89" i="28"/>
  <c r="K89" i="28"/>
  <c r="M89" i="28"/>
  <c r="N89" i="28"/>
  <c r="O89" i="28"/>
  <c r="P89" i="28"/>
  <c r="Q89" i="28"/>
  <c r="R89" i="28"/>
  <c r="S89" i="28"/>
  <c r="T89" i="28"/>
  <c r="U89" i="28"/>
  <c r="B90" i="28"/>
  <c r="L90" i="28"/>
  <c r="C90" i="28"/>
  <c r="D90" i="28"/>
  <c r="E90" i="28"/>
  <c r="F90" i="28"/>
  <c r="G90" i="28"/>
  <c r="H90" i="28"/>
  <c r="I90" i="28"/>
  <c r="J90" i="28"/>
  <c r="K90" i="28"/>
  <c r="M90" i="28"/>
  <c r="N90" i="28"/>
  <c r="O90" i="28"/>
  <c r="P90" i="28"/>
  <c r="Q90" i="28"/>
  <c r="R90" i="28"/>
  <c r="S90" i="28"/>
  <c r="T90" i="28"/>
  <c r="U90" i="28"/>
  <c r="B91" i="28"/>
  <c r="L91" i="28"/>
  <c r="C91" i="28"/>
  <c r="D91" i="28"/>
  <c r="E91" i="28"/>
  <c r="F91" i="28"/>
  <c r="G91" i="28"/>
  <c r="H91" i="28"/>
  <c r="I91" i="28"/>
  <c r="J91" i="28"/>
  <c r="K91" i="28"/>
  <c r="M91" i="28"/>
  <c r="N91" i="28"/>
  <c r="O91" i="28"/>
  <c r="P91" i="28"/>
  <c r="Q91" i="28"/>
  <c r="R91" i="28"/>
  <c r="S91" i="28"/>
  <c r="T91" i="28"/>
  <c r="U91" i="28"/>
  <c r="B92" i="28"/>
  <c r="L92" i="28"/>
  <c r="C92" i="28"/>
  <c r="D92" i="28"/>
  <c r="E92" i="28"/>
  <c r="F92" i="28"/>
  <c r="G92" i="28"/>
  <c r="H92" i="28"/>
  <c r="I92" i="28"/>
  <c r="J92" i="28"/>
  <c r="K92" i="28"/>
  <c r="M92" i="28"/>
  <c r="N92" i="28"/>
  <c r="O92" i="28"/>
  <c r="P92" i="28"/>
  <c r="Q92" i="28"/>
  <c r="R92" i="28"/>
  <c r="S92" i="28"/>
  <c r="T92" i="28"/>
  <c r="U92" i="28"/>
  <c r="B93" i="28"/>
  <c r="L93" i="28"/>
  <c r="C93" i="28"/>
  <c r="D93" i="28"/>
  <c r="E93" i="28"/>
  <c r="F93" i="28"/>
  <c r="G93" i="28"/>
  <c r="H93" i="28"/>
  <c r="I93" i="28"/>
  <c r="J93" i="28"/>
  <c r="K93" i="28"/>
  <c r="M93" i="28"/>
  <c r="N93" i="28"/>
  <c r="O93" i="28"/>
  <c r="P93" i="28"/>
  <c r="Q93" i="28"/>
  <c r="R93" i="28"/>
  <c r="S93" i="28"/>
  <c r="T93" i="28"/>
  <c r="U93" i="28"/>
  <c r="B94" i="28"/>
  <c r="L94" i="28"/>
  <c r="C94" i="28"/>
  <c r="D94" i="28"/>
  <c r="E94" i="28"/>
  <c r="F94" i="28"/>
  <c r="G94" i="28"/>
  <c r="H94" i="28"/>
  <c r="I94" i="28"/>
  <c r="J94" i="28"/>
  <c r="K94" i="28"/>
  <c r="M94" i="28"/>
  <c r="N94" i="28"/>
  <c r="O94" i="28"/>
  <c r="P94" i="28"/>
  <c r="Q94" i="28"/>
  <c r="R94" i="28"/>
  <c r="S94" i="28"/>
  <c r="T94" i="28"/>
  <c r="U94" i="28"/>
  <c r="B95" i="28"/>
  <c r="L95" i="28"/>
  <c r="C95" i="28"/>
  <c r="D95" i="28"/>
  <c r="E95" i="28"/>
  <c r="F95" i="28"/>
  <c r="G95" i="28"/>
  <c r="H95" i="28"/>
  <c r="I95" i="28"/>
  <c r="J95" i="28"/>
  <c r="K95" i="28"/>
  <c r="M95" i="28"/>
  <c r="N95" i="28"/>
  <c r="O95" i="28"/>
  <c r="P95" i="28"/>
  <c r="Q95" i="28"/>
  <c r="R95" i="28"/>
  <c r="S95" i="28"/>
  <c r="T95" i="28"/>
  <c r="U95" i="28"/>
  <c r="B96" i="28"/>
  <c r="L96" i="28"/>
  <c r="C96" i="28"/>
  <c r="D96" i="28"/>
  <c r="E96" i="28"/>
  <c r="F96" i="28"/>
  <c r="G96" i="28"/>
  <c r="H96" i="28"/>
  <c r="I96" i="28"/>
  <c r="J96" i="28"/>
  <c r="K96" i="28"/>
  <c r="M96" i="28"/>
  <c r="N96" i="28"/>
  <c r="O96" i="28"/>
  <c r="P96" i="28"/>
  <c r="Q96" i="28"/>
  <c r="R96" i="28"/>
  <c r="S96" i="28"/>
  <c r="T96" i="28"/>
  <c r="U96" i="28"/>
  <c r="B97" i="28"/>
  <c r="L97" i="28"/>
  <c r="C97" i="28"/>
  <c r="D97" i="28"/>
  <c r="E97" i="28"/>
  <c r="F97" i="28"/>
  <c r="G97" i="28"/>
  <c r="H97" i="28"/>
  <c r="I97" i="28"/>
  <c r="J97" i="28"/>
  <c r="K97" i="28"/>
  <c r="M97" i="28"/>
  <c r="N97" i="28"/>
  <c r="O97" i="28"/>
  <c r="P97" i="28"/>
  <c r="Q97" i="28"/>
  <c r="R97" i="28"/>
  <c r="S97" i="28"/>
  <c r="T97" i="28"/>
  <c r="U97" i="28"/>
  <c r="B98" i="28"/>
  <c r="L98" i="28"/>
  <c r="C98" i="28"/>
  <c r="D98" i="28"/>
  <c r="E98" i="28"/>
  <c r="F98" i="28"/>
  <c r="G98" i="28"/>
  <c r="H98" i="28"/>
  <c r="I98" i="28"/>
  <c r="J98" i="28"/>
  <c r="K98" i="28"/>
  <c r="M98" i="28"/>
  <c r="N98" i="28"/>
  <c r="O98" i="28"/>
  <c r="P98" i="28"/>
  <c r="Q98" i="28"/>
  <c r="R98" i="28"/>
  <c r="S98" i="28"/>
  <c r="T98" i="28"/>
  <c r="U98" i="28"/>
  <c r="B99" i="28"/>
  <c r="L99" i="28"/>
  <c r="C99" i="28"/>
  <c r="D99" i="28"/>
  <c r="E99" i="28"/>
  <c r="F99" i="28"/>
  <c r="G99" i="28"/>
  <c r="H99" i="28"/>
  <c r="I99" i="28"/>
  <c r="J99" i="28"/>
  <c r="K99" i="28"/>
  <c r="M99" i="28"/>
  <c r="N99" i="28"/>
  <c r="O99" i="28"/>
  <c r="P99" i="28"/>
  <c r="Q99" i="28"/>
  <c r="R99" i="28"/>
  <c r="S99" i="28"/>
  <c r="T99" i="28"/>
  <c r="U99" i="28"/>
  <c r="B100" i="28"/>
  <c r="L100" i="28"/>
  <c r="C100" i="28"/>
  <c r="D100" i="28"/>
  <c r="E100" i="28"/>
  <c r="F100" i="28"/>
  <c r="G100" i="28"/>
  <c r="H100" i="28"/>
  <c r="I100" i="28"/>
  <c r="J100" i="28"/>
  <c r="K100" i="28"/>
  <c r="M100" i="28"/>
  <c r="N100" i="28"/>
  <c r="O100" i="28"/>
  <c r="P100" i="28"/>
  <c r="Q100" i="28"/>
  <c r="R100" i="28"/>
  <c r="S100" i="28"/>
  <c r="T100" i="28"/>
  <c r="U100" i="28"/>
  <c r="B101" i="28"/>
  <c r="L101" i="28"/>
  <c r="C101" i="28"/>
  <c r="D101" i="28"/>
  <c r="E101" i="28"/>
  <c r="F101" i="28"/>
  <c r="G101" i="28"/>
  <c r="H101" i="28"/>
  <c r="I101" i="28"/>
  <c r="J101" i="28"/>
  <c r="K101" i="28"/>
  <c r="M101" i="28"/>
  <c r="N101" i="28"/>
  <c r="O101" i="28"/>
  <c r="P101" i="28"/>
  <c r="Q101" i="28"/>
  <c r="R101" i="28"/>
  <c r="S101" i="28"/>
  <c r="T101" i="28"/>
  <c r="U101" i="28"/>
  <c r="B102" i="28"/>
  <c r="L102" i="28"/>
  <c r="C102" i="28"/>
  <c r="D102" i="28"/>
  <c r="E102" i="28"/>
  <c r="F102" i="28"/>
  <c r="G102" i="28"/>
  <c r="H102" i="28"/>
  <c r="I102" i="28"/>
  <c r="J102" i="28"/>
  <c r="K102" i="28"/>
  <c r="M102" i="28"/>
  <c r="N102" i="28"/>
  <c r="O102" i="28"/>
  <c r="P102" i="28"/>
  <c r="Q102" i="28"/>
  <c r="R102" i="28"/>
  <c r="S102" i="28"/>
  <c r="T102" i="28"/>
  <c r="U102" i="28"/>
  <c r="B103" i="28"/>
  <c r="L103" i="28"/>
  <c r="C103" i="28"/>
  <c r="D103" i="28"/>
  <c r="E103" i="28"/>
  <c r="F103" i="28"/>
  <c r="G103" i="28"/>
  <c r="H103" i="28"/>
  <c r="I103" i="28"/>
  <c r="J103" i="28"/>
  <c r="K103" i="28"/>
  <c r="M103" i="28"/>
  <c r="N103" i="28"/>
  <c r="O103" i="28"/>
  <c r="P103" i="28"/>
  <c r="Q103" i="28"/>
  <c r="R103" i="28"/>
  <c r="S103" i="28"/>
  <c r="T103" i="28"/>
  <c r="U103" i="28"/>
  <c r="B104" i="28"/>
  <c r="L104" i="28"/>
  <c r="C104" i="28"/>
  <c r="D104" i="28"/>
  <c r="E104" i="28"/>
  <c r="F104" i="28"/>
  <c r="G104" i="28"/>
  <c r="H104" i="28"/>
  <c r="I104" i="28"/>
  <c r="J104" i="28"/>
  <c r="K104" i="28"/>
  <c r="M104" i="28"/>
  <c r="N104" i="28"/>
  <c r="O104" i="28"/>
  <c r="P104" i="28"/>
  <c r="Q104" i="28"/>
  <c r="R104" i="28"/>
  <c r="S104" i="28"/>
  <c r="T104" i="28"/>
  <c r="U104" i="28"/>
  <c r="B105" i="28"/>
  <c r="L105" i="28"/>
  <c r="C105" i="28"/>
  <c r="D105" i="28"/>
  <c r="E105" i="28"/>
  <c r="F105" i="28"/>
  <c r="G105" i="28"/>
  <c r="H105" i="28"/>
  <c r="I105" i="28"/>
  <c r="J105" i="28"/>
  <c r="K105" i="28"/>
  <c r="M105" i="28"/>
  <c r="N105" i="28"/>
  <c r="O105" i="28"/>
  <c r="P105" i="28"/>
  <c r="Q105" i="28"/>
  <c r="R105" i="28"/>
  <c r="S105" i="28"/>
  <c r="T105" i="28"/>
  <c r="U105" i="28"/>
  <c r="B106" i="28"/>
  <c r="L106" i="28"/>
  <c r="C106" i="28"/>
  <c r="D106" i="28"/>
  <c r="E106" i="28"/>
  <c r="F106" i="28"/>
  <c r="G106" i="28"/>
  <c r="H106" i="28"/>
  <c r="I106" i="28"/>
  <c r="J106" i="28"/>
  <c r="K106" i="28"/>
  <c r="M106" i="28"/>
  <c r="N106" i="28"/>
  <c r="O106" i="28"/>
  <c r="P106" i="28"/>
  <c r="Q106" i="28"/>
  <c r="R106" i="28"/>
  <c r="S106" i="28"/>
  <c r="T106" i="28"/>
  <c r="U106" i="28"/>
  <c r="B107" i="28"/>
  <c r="L107" i="28"/>
  <c r="C107" i="28"/>
  <c r="D107" i="28"/>
  <c r="E107" i="28"/>
  <c r="F107" i="28"/>
  <c r="G107" i="28"/>
  <c r="H107" i="28"/>
  <c r="I107" i="28"/>
  <c r="J107" i="28"/>
  <c r="K107" i="28"/>
  <c r="M107" i="28"/>
  <c r="N107" i="28"/>
  <c r="O107" i="28"/>
  <c r="P107" i="28"/>
  <c r="Q107" i="28"/>
  <c r="R107" i="28"/>
  <c r="S107" i="28"/>
  <c r="T107" i="28"/>
  <c r="U107" i="28"/>
  <c r="B108" i="28"/>
  <c r="L108" i="28"/>
  <c r="C108" i="28"/>
  <c r="D108" i="28"/>
  <c r="E108" i="28"/>
  <c r="F108" i="28"/>
  <c r="G108" i="28"/>
  <c r="H108" i="28"/>
  <c r="I108" i="28"/>
  <c r="J108" i="28"/>
  <c r="K108" i="28"/>
  <c r="M108" i="28"/>
  <c r="N108" i="28"/>
  <c r="O108" i="28"/>
  <c r="P108" i="28"/>
  <c r="Q108" i="28"/>
  <c r="R108" i="28"/>
  <c r="S108" i="28"/>
  <c r="T108" i="28"/>
  <c r="U108" i="28"/>
  <c r="B109" i="28"/>
  <c r="L109" i="28"/>
  <c r="C109" i="28"/>
  <c r="D109" i="28"/>
  <c r="E109" i="28"/>
  <c r="F109" i="28"/>
  <c r="G109" i="28"/>
  <c r="H109" i="28"/>
  <c r="I109" i="28"/>
  <c r="J109" i="28"/>
  <c r="K109" i="28"/>
  <c r="M109" i="28"/>
  <c r="N109" i="28"/>
  <c r="O109" i="28"/>
  <c r="P109" i="28"/>
  <c r="Q109" i="28"/>
  <c r="R109" i="28"/>
  <c r="S109" i="28"/>
  <c r="T109" i="28"/>
  <c r="U109" i="28"/>
  <c r="B110" i="28"/>
  <c r="L110" i="28"/>
  <c r="C110" i="28"/>
  <c r="D110" i="28"/>
  <c r="E110" i="28"/>
  <c r="F110" i="28"/>
  <c r="G110" i="28"/>
  <c r="H110" i="28"/>
  <c r="I110" i="28"/>
  <c r="J110" i="28"/>
  <c r="K110" i="28"/>
  <c r="M110" i="28"/>
  <c r="N110" i="28"/>
  <c r="O110" i="28"/>
  <c r="P110" i="28"/>
  <c r="Q110" i="28"/>
  <c r="R110" i="28"/>
  <c r="S110" i="28"/>
  <c r="T110" i="28"/>
  <c r="U110" i="28"/>
  <c r="B111" i="28"/>
  <c r="L111" i="28"/>
  <c r="C111" i="28"/>
  <c r="D111" i="28"/>
  <c r="E111" i="28"/>
  <c r="F111" i="28"/>
  <c r="G111" i="28"/>
  <c r="H111" i="28"/>
  <c r="I111" i="28"/>
  <c r="J111" i="28"/>
  <c r="K111" i="28"/>
  <c r="M111" i="28"/>
  <c r="N111" i="28"/>
  <c r="O111" i="28"/>
  <c r="P111" i="28"/>
  <c r="Q111" i="28"/>
  <c r="R111" i="28"/>
  <c r="S111" i="28"/>
  <c r="T111" i="28"/>
  <c r="U111" i="28"/>
  <c r="B112" i="28"/>
  <c r="L112" i="28"/>
  <c r="C112" i="28"/>
  <c r="D112" i="28"/>
  <c r="E112" i="28"/>
  <c r="F112" i="28"/>
  <c r="G112" i="28"/>
  <c r="H112" i="28"/>
  <c r="I112" i="28"/>
  <c r="J112" i="28"/>
  <c r="K112" i="28"/>
  <c r="M112" i="28"/>
  <c r="N112" i="28"/>
  <c r="O112" i="28"/>
  <c r="P112" i="28"/>
  <c r="Q112" i="28"/>
  <c r="R112" i="28"/>
  <c r="S112" i="28"/>
  <c r="T112" i="28"/>
  <c r="U112" i="28"/>
  <c r="B113" i="28"/>
  <c r="L113" i="28"/>
  <c r="C113" i="28"/>
  <c r="D113" i="28"/>
  <c r="E113" i="28"/>
  <c r="F113" i="28"/>
  <c r="G113" i="28"/>
  <c r="H113" i="28"/>
  <c r="I113" i="28"/>
  <c r="J113" i="28"/>
  <c r="K113" i="28"/>
  <c r="M113" i="28"/>
  <c r="N113" i="28"/>
  <c r="O113" i="28"/>
  <c r="P113" i="28"/>
  <c r="Q113" i="28"/>
  <c r="R113" i="28"/>
  <c r="S113" i="28"/>
  <c r="T113" i="28"/>
  <c r="U113" i="28"/>
  <c r="B114" i="28"/>
  <c r="L114" i="28"/>
  <c r="C114" i="28"/>
  <c r="D114" i="28"/>
  <c r="E114" i="28"/>
  <c r="F114" i="28"/>
  <c r="G114" i="28"/>
  <c r="H114" i="28"/>
  <c r="I114" i="28"/>
  <c r="J114" i="28"/>
  <c r="K114" i="28"/>
  <c r="M114" i="28"/>
  <c r="N114" i="28"/>
  <c r="O114" i="28"/>
  <c r="P114" i="28"/>
  <c r="Q114" i="28"/>
  <c r="R114" i="28"/>
  <c r="S114" i="28"/>
  <c r="T114" i="28"/>
  <c r="U114" i="28"/>
  <c r="B115" i="28"/>
  <c r="L115" i="28"/>
  <c r="C115" i="28"/>
  <c r="D115" i="28"/>
  <c r="E115" i="28"/>
  <c r="F115" i="28"/>
  <c r="G115" i="28"/>
  <c r="H115" i="28"/>
  <c r="I115" i="28"/>
  <c r="J115" i="28"/>
  <c r="K115" i="28"/>
  <c r="M115" i="28"/>
  <c r="N115" i="28"/>
  <c r="O115" i="28"/>
  <c r="P115" i="28"/>
  <c r="Q115" i="28"/>
  <c r="R115" i="28"/>
  <c r="S115" i="28"/>
  <c r="T115" i="28"/>
  <c r="U115" i="28"/>
  <c r="B116" i="28"/>
  <c r="L116" i="28"/>
  <c r="C116" i="28"/>
  <c r="D116" i="28"/>
  <c r="E116" i="28"/>
  <c r="F116" i="28"/>
  <c r="G116" i="28"/>
  <c r="H116" i="28"/>
  <c r="I116" i="28"/>
  <c r="J116" i="28"/>
  <c r="K116" i="28"/>
  <c r="M116" i="28"/>
  <c r="N116" i="28"/>
  <c r="O116" i="28"/>
  <c r="P116" i="28"/>
  <c r="Q116" i="28"/>
  <c r="R116" i="28"/>
  <c r="S116" i="28"/>
  <c r="T116" i="28"/>
  <c r="U116" i="28"/>
  <c r="B117" i="28"/>
  <c r="L117" i="28"/>
  <c r="C117" i="28"/>
  <c r="D117" i="28"/>
  <c r="E117" i="28"/>
  <c r="F117" i="28"/>
  <c r="G117" i="28"/>
  <c r="H117" i="28"/>
  <c r="I117" i="28"/>
  <c r="J117" i="28"/>
  <c r="K117" i="28"/>
  <c r="M117" i="28"/>
  <c r="N117" i="28"/>
  <c r="O117" i="28"/>
  <c r="P117" i="28"/>
  <c r="Q117" i="28"/>
  <c r="R117" i="28"/>
  <c r="S117" i="28"/>
  <c r="T117" i="28"/>
  <c r="U117" i="28"/>
  <c r="B118" i="28"/>
  <c r="L118" i="28"/>
  <c r="C118" i="28"/>
  <c r="D118" i="28"/>
  <c r="E118" i="28"/>
  <c r="F118" i="28"/>
  <c r="G118" i="28"/>
  <c r="H118" i="28"/>
  <c r="I118" i="28"/>
  <c r="J118" i="28"/>
  <c r="K118" i="28"/>
  <c r="M118" i="28"/>
  <c r="N118" i="28"/>
  <c r="O118" i="28"/>
  <c r="P118" i="28"/>
  <c r="Q118" i="28"/>
  <c r="R118" i="28"/>
  <c r="S118" i="28"/>
  <c r="T118" i="28"/>
  <c r="U118" i="28"/>
  <c r="B119" i="28"/>
  <c r="L119" i="28"/>
  <c r="C119" i="28"/>
  <c r="D119" i="28"/>
  <c r="E119" i="28"/>
  <c r="F119" i="28"/>
  <c r="G119" i="28"/>
  <c r="H119" i="28"/>
  <c r="I119" i="28"/>
  <c r="J119" i="28"/>
  <c r="K119" i="28"/>
  <c r="M119" i="28"/>
  <c r="N119" i="28"/>
  <c r="O119" i="28"/>
  <c r="P119" i="28"/>
  <c r="Q119" i="28"/>
  <c r="R119" i="28"/>
  <c r="S119" i="28"/>
  <c r="T119" i="28"/>
  <c r="U119" i="28"/>
  <c r="B120" i="28"/>
  <c r="L120" i="28"/>
  <c r="C120" i="28"/>
  <c r="D120" i="28"/>
  <c r="E120" i="28"/>
  <c r="F120" i="28"/>
  <c r="G120" i="28"/>
  <c r="H120" i="28"/>
  <c r="I120" i="28"/>
  <c r="J120" i="28"/>
  <c r="K120" i="28"/>
  <c r="M120" i="28"/>
  <c r="N120" i="28"/>
  <c r="O120" i="28"/>
  <c r="P120" i="28"/>
  <c r="Q120" i="28"/>
  <c r="R120" i="28"/>
  <c r="S120" i="28"/>
  <c r="T120" i="28"/>
  <c r="U120" i="28"/>
  <c r="B121" i="28"/>
  <c r="L121" i="28"/>
  <c r="C121" i="28"/>
  <c r="D121" i="28"/>
  <c r="E121" i="28"/>
  <c r="F121" i="28"/>
  <c r="G121" i="28"/>
  <c r="H121" i="28"/>
  <c r="I121" i="28"/>
  <c r="J121" i="28"/>
  <c r="K121" i="28"/>
  <c r="M121" i="28"/>
  <c r="N121" i="28"/>
  <c r="O121" i="28"/>
  <c r="P121" i="28"/>
  <c r="Q121" i="28"/>
  <c r="R121" i="28"/>
  <c r="S121" i="28"/>
  <c r="T121" i="28"/>
  <c r="U121" i="28"/>
  <c r="B122" i="28"/>
  <c r="L122" i="28"/>
  <c r="C122" i="28"/>
  <c r="D122" i="28"/>
  <c r="E122" i="28"/>
  <c r="F122" i="28"/>
  <c r="G122" i="28"/>
  <c r="H122" i="28"/>
  <c r="I122" i="28"/>
  <c r="J122" i="28"/>
  <c r="K122" i="28"/>
  <c r="M122" i="28"/>
  <c r="N122" i="28"/>
  <c r="O122" i="28"/>
  <c r="P122" i="28"/>
  <c r="Q122" i="28"/>
  <c r="R122" i="28"/>
  <c r="S122" i="28"/>
  <c r="T122" i="28"/>
  <c r="U122" i="28"/>
  <c r="B123" i="28"/>
  <c r="L123" i="28"/>
  <c r="C123" i="28"/>
  <c r="D123" i="28"/>
  <c r="E123" i="28"/>
  <c r="F123" i="28"/>
  <c r="G123" i="28"/>
  <c r="H123" i="28"/>
  <c r="I123" i="28"/>
  <c r="J123" i="28"/>
  <c r="K123" i="28"/>
  <c r="M123" i="28"/>
  <c r="N123" i="28"/>
  <c r="O123" i="28"/>
  <c r="P123" i="28"/>
  <c r="Q123" i="28"/>
  <c r="R123" i="28"/>
  <c r="S123" i="28"/>
  <c r="T123" i="28"/>
  <c r="U123" i="28"/>
  <c r="B124" i="28"/>
  <c r="L124" i="28"/>
  <c r="C124" i="28"/>
  <c r="D124" i="28"/>
  <c r="E124" i="28"/>
  <c r="F124" i="28"/>
  <c r="G124" i="28"/>
  <c r="H124" i="28"/>
  <c r="I124" i="28"/>
  <c r="J124" i="28"/>
  <c r="K124" i="28"/>
  <c r="M124" i="28"/>
  <c r="N124" i="28"/>
  <c r="O124" i="28"/>
  <c r="P124" i="28"/>
  <c r="Q124" i="28"/>
  <c r="R124" i="28"/>
  <c r="S124" i="28"/>
  <c r="T124" i="28"/>
  <c r="U124" i="28"/>
  <c r="B125" i="28"/>
  <c r="L125" i="28"/>
  <c r="C125" i="28"/>
  <c r="D125" i="28"/>
  <c r="E125" i="28"/>
  <c r="F125" i="28"/>
  <c r="G125" i="28"/>
  <c r="H125" i="28"/>
  <c r="I125" i="28"/>
  <c r="J125" i="28"/>
  <c r="K125" i="28"/>
  <c r="M125" i="28"/>
  <c r="N125" i="28"/>
  <c r="O125" i="28"/>
  <c r="P125" i="28"/>
  <c r="Q125" i="28"/>
  <c r="R125" i="28"/>
  <c r="S125" i="28"/>
  <c r="T125" i="28"/>
  <c r="U125" i="28"/>
  <c r="B126" i="28"/>
  <c r="L126" i="28"/>
  <c r="C126" i="28"/>
  <c r="D126" i="28"/>
  <c r="E126" i="28"/>
  <c r="F126" i="28"/>
  <c r="G126" i="28"/>
  <c r="H126" i="28"/>
  <c r="I126" i="28"/>
  <c r="J126" i="28"/>
  <c r="K126" i="28"/>
  <c r="M126" i="28"/>
  <c r="N126" i="28"/>
  <c r="O126" i="28"/>
  <c r="P126" i="28"/>
  <c r="Q126" i="28"/>
  <c r="R126" i="28"/>
  <c r="S126" i="28"/>
  <c r="T126" i="28"/>
  <c r="U126" i="28"/>
  <c r="B127" i="28"/>
  <c r="L127" i="28"/>
  <c r="C127" i="28"/>
  <c r="D127" i="28"/>
  <c r="E127" i="28"/>
  <c r="F127" i="28"/>
  <c r="G127" i="28"/>
  <c r="H127" i="28"/>
  <c r="I127" i="28"/>
  <c r="J127" i="28"/>
  <c r="K127" i="28"/>
  <c r="M127" i="28"/>
  <c r="N127" i="28"/>
  <c r="O127" i="28"/>
  <c r="P127" i="28"/>
  <c r="Q127" i="28"/>
  <c r="R127" i="28"/>
  <c r="S127" i="28"/>
  <c r="T127" i="28"/>
  <c r="U127" i="28"/>
  <c r="B128" i="28"/>
  <c r="L128" i="28"/>
  <c r="C128" i="28"/>
  <c r="D128" i="28"/>
  <c r="E128" i="28"/>
  <c r="F128" i="28"/>
  <c r="G128" i="28"/>
  <c r="H128" i="28"/>
  <c r="I128" i="28"/>
  <c r="J128" i="28"/>
  <c r="K128" i="28"/>
  <c r="M128" i="28"/>
  <c r="N128" i="28"/>
  <c r="O128" i="28"/>
  <c r="P128" i="28"/>
  <c r="Q128" i="28"/>
  <c r="R128" i="28"/>
  <c r="S128" i="28"/>
  <c r="T128" i="28"/>
  <c r="U128" i="28"/>
  <c r="B129" i="28"/>
  <c r="L129" i="28"/>
  <c r="C129" i="28"/>
  <c r="D129" i="28"/>
  <c r="E129" i="28"/>
  <c r="F129" i="28"/>
  <c r="G129" i="28"/>
  <c r="H129" i="28"/>
  <c r="I129" i="28"/>
  <c r="J129" i="28"/>
  <c r="K129" i="28"/>
  <c r="M129" i="28"/>
  <c r="N129" i="28"/>
  <c r="O129" i="28"/>
  <c r="P129" i="28"/>
  <c r="Q129" i="28"/>
  <c r="R129" i="28"/>
  <c r="S129" i="28"/>
  <c r="T129" i="28"/>
  <c r="U129" i="28"/>
  <c r="B130" i="28"/>
  <c r="L130" i="28"/>
  <c r="C130" i="28"/>
  <c r="D130" i="28"/>
  <c r="E130" i="28"/>
  <c r="F130" i="28"/>
  <c r="G130" i="28"/>
  <c r="H130" i="28"/>
  <c r="I130" i="28"/>
  <c r="J130" i="28"/>
  <c r="K130" i="28"/>
  <c r="M130" i="28"/>
  <c r="N130" i="28"/>
  <c r="O130" i="28"/>
  <c r="P130" i="28"/>
  <c r="Q130" i="28"/>
  <c r="R130" i="28"/>
  <c r="S130" i="28"/>
  <c r="T130" i="28"/>
  <c r="U130" i="28"/>
  <c r="B131" i="28"/>
  <c r="L131" i="28"/>
  <c r="C131" i="28"/>
  <c r="D131" i="28"/>
  <c r="E131" i="28"/>
  <c r="F131" i="28"/>
  <c r="G131" i="28"/>
  <c r="H131" i="28"/>
  <c r="I131" i="28"/>
  <c r="J131" i="28"/>
  <c r="K131" i="28"/>
  <c r="M131" i="28"/>
  <c r="N131" i="28"/>
  <c r="O131" i="28"/>
  <c r="P131" i="28"/>
  <c r="Q131" i="28"/>
  <c r="R131" i="28"/>
  <c r="S131" i="28"/>
  <c r="T131" i="28"/>
  <c r="U131" i="28"/>
  <c r="B132" i="28"/>
  <c r="L132" i="28"/>
  <c r="C132" i="28"/>
  <c r="D132" i="28"/>
  <c r="E132" i="28"/>
  <c r="F132" i="28"/>
  <c r="G132" i="28"/>
  <c r="H132" i="28"/>
  <c r="I132" i="28"/>
  <c r="J132" i="28"/>
  <c r="K132" i="28"/>
  <c r="M132" i="28"/>
  <c r="N132" i="28"/>
  <c r="O132" i="28"/>
  <c r="P132" i="28"/>
  <c r="Q132" i="28"/>
  <c r="R132" i="28"/>
  <c r="S132" i="28"/>
  <c r="T132" i="28"/>
  <c r="U132" i="28"/>
  <c r="B133" i="28"/>
  <c r="L133" i="28"/>
  <c r="C133" i="28"/>
  <c r="D133" i="28"/>
  <c r="E133" i="28"/>
  <c r="F133" i="28"/>
  <c r="G133" i="28"/>
  <c r="H133" i="28"/>
  <c r="I133" i="28"/>
  <c r="J133" i="28"/>
  <c r="K133" i="28"/>
  <c r="M133" i="28"/>
  <c r="N133" i="28"/>
  <c r="O133" i="28"/>
  <c r="P133" i="28"/>
  <c r="Q133" i="28"/>
  <c r="R133" i="28"/>
  <c r="S133" i="28"/>
  <c r="T133" i="28"/>
  <c r="U133" i="28"/>
  <c r="B134" i="28"/>
  <c r="L134" i="28"/>
  <c r="C134" i="28"/>
  <c r="D134" i="28"/>
  <c r="E134" i="28"/>
  <c r="F134" i="28"/>
  <c r="G134" i="28"/>
  <c r="H134" i="28"/>
  <c r="I134" i="28"/>
  <c r="J134" i="28"/>
  <c r="K134" i="28"/>
  <c r="M134" i="28"/>
  <c r="N134" i="28"/>
  <c r="O134" i="28"/>
  <c r="P134" i="28"/>
  <c r="Q134" i="28"/>
  <c r="R134" i="28"/>
  <c r="S134" i="28"/>
  <c r="T134" i="28"/>
  <c r="U134" i="28"/>
  <c r="B135" i="28"/>
  <c r="L135" i="28"/>
  <c r="C135" i="28"/>
  <c r="D135" i="28"/>
  <c r="E135" i="28"/>
  <c r="F135" i="28"/>
  <c r="G135" i="28"/>
  <c r="H135" i="28"/>
  <c r="I135" i="28"/>
  <c r="J135" i="28"/>
  <c r="K135" i="28"/>
  <c r="M135" i="28"/>
  <c r="N135" i="28"/>
  <c r="O135" i="28"/>
  <c r="P135" i="28"/>
  <c r="Q135" i="28"/>
  <c r="R135" i="28"/>
  <c r="S135" i="28"/>
  <c r="T135" i="28"/>
  <c r="U135" i="28"/>
  <c r="B136" i="28"/>
  <c r="L136" i="28"/>
  <c r="C136" i="28"/>
  <c r="D136" i="28"/>
  <c r="E136" i="28"/>
  <c r="F136" i="28"/>
  <c r="G136" i="28"/>
  <c r="H136" i="28"/>
  <c r="I136" i="28"/>
  <c r="J136" i="28"/>
  <c r="K136" i="28"/>
  <c r="M136" i="28"/>
  <c r="N136" i="28"/>
  <c r="O136" i="28"/>
  <c r="P136" i="28"/>
  <c r="Q136" i="28"/>
  <c r="R136" i="28"/>
  <c r="S136" i="28"/>
  <c r="T136" i="28"/>
  <c r="U136" i="28"/>
  <c r="B137" i="28"/>
  <c r="L137" i="28"/>
  <c r="C137" i="28"/>
  <c r="D137" i="28"/>
  <c r="E137" i="28"/>
  <c r="F137" i="28"/>
  <c r="G137" i="28"/>
  <c r="H137" i="28"/>
  <c r="I137" i="28"/>
  <c r="J137" i="28"/>
  <c r="K137" i="28"/>
  <c r="M137" i="28"/>
  <c r="N137" i="28"/>
  <c r="O137" i="28"/>
  <c r="P137" i="28"/>
  <c r="Q137" i="28"/>
  <c r="R137" i="28"/>
  <c r="S137" i="28"/>
  <c r="T137" i="28"/>
  <c r="U137" i="28"/>
  <c r="B138" i="28"/>
  <c r="L138" i="28"/>
  <c r="C138" i="28"/>
  <c r="D138" i="28"/>
  <c r="E138" i="28"/>
  <c r="F138" i="28"/>
  <c r="G138" i="28"/>
  <c r="H138" i="28"/>
  <c r="I138" i="28"/>
  <c r="J138" i="28"/>
  <c r="K138" i="28"/>
  <c r="M138" i="28"/>
  <c r="N138" i="28"/>
  <c r="O138" i="28"/>
  <c r="P138" i="28"/>
  <c r="Q138" i="28"/>
  <c r="R138" i="28"/>
  <c r="S138" i="28"/>
  <c r="T138" i="28"/>
  <c r="U138" i="28"/>
  <c r="B139" i="28"/>
  <c r="L139" i="28"/>
  <c r="C139" i="28"/>
  <c r="D139" i="28"/>
  <c r="E139" i="28"/>
  <c r="F139" i="28"/>
  <c r="G139" i="28"/>
  <c r="H139" i="28"/>
  <c r="I139" i="28"/>
  <c r="J139" i="28"/>
  <c r="K139" i="28"/>
  <c r="M139" i="28"/>
  <c r="N139" i="28"/>
  <c r="O139" i="28"/>
  <c r="P139" i="28"/>
  <c r="Q139" i="28"/>
  <c r="R139" i="28"/>
  <c r="S139" i="28"/>
  <c r="T139" i="28"/>
  <c r="U139" i="28"/>
  <c r="B140" i="28"/>
  <c r="L140" i="28"/>
  <c r="C140" i="28"/>
  <c r="D140" i="28"/>
  <c r="E140" i="28"/>
  <c r="F140" i="28"/>
  <c r="G140" i="28"/>
  <c r="H140" i="28"/>
  <c r="I140" i="28"/>
  <c r="J140" i="28"/>
  <c r="K140" i="28"/>
  <c r="M140" i="28"/>
  <c r="N140" i="28"/>
  <c r="O140" i="28"/>
  <c r="P140" i="28"/>
  <c r="Q140" i="28"/>
  <c r="R140" i="28"/>
  <c r="S140" i="28"/>
  <c r="T140" i="28"/>
  <c r="U140" i="28"/>
  <c r="B141" i="28"/>
  <c r="L141" i="28"/>
  <c r="C141" i="28"/>
  <c r="D141" i="28"/>
  <c r="E141" i="28"/>
  <c r="F141" i="28"/>
  <c r="G141" i="28"/>
  <c r="H141" i="28"/>
  <c r="I141" i="28"/>
  <c r="J141" i="28"/>
  <c r="K141" i="28"/>
  <c r="M141" i="28"/>
  <c r="N141" i="28"/>
  <c r="O141" i="28"/>
  <c r="P141" i="28"/>
  <c r="Q141" i="28"/>
  <c r="R141" i="28"/>
  <c r="S141" i="28"/>
  <c r="T141" i="28"/>
  <c r="U141" i="28"/>
  <c r="B142" i="28"/>
  <c r="L142" i="28"/>
  <c r="C142" i="28"/>
  <c r="D142" i="28"/>
  <c r="E142" i="28"/>
  <c r="F142" i="28"/>
  <c r="G142" i="28"/>
  <c r="H142" i="28"/>
  <c r="I142" i="28"/>
  <c r="J142" i="28"/>
  <c r="K142" i="28"/>
  <c r="M142" i="28"/>
  <c r="N142" i="28"/>
  <c r="O142" i="28"/>
  <c r="P142" i="28"/>
  <c r="Q142" i="28"/>
  <c r="R142" i="28"/>
  <c r="S142" i="28"/>
  <c r="T142" i="28"/>
  <c r="U142" i="28"/>
  <c r="B143" i="28"/>
  <c r="L143" i="28"/>
  <c r="C143" i="28"/>
  <c r="D143" i="28"/>
  <c r="E143" i="28"/>
  <c r="F143" i="28"/>
  <c r="G143" i="28"/>
  <c r="H143" i="28"/>
  <c r="I143" i="28"/>
  <c r="J143" i="28"/>
  <c r="K143" i="28"/>
  <c r="M143" i="28"/>
  <c r="N143" i="28"/>
  <c r="O143" i="28"/>
  <c r="P143" i="28"/>
  <c r="Q143" i="28"/>
  <c r="R143" i="28"/>
  <c r="S143" i="28"/>
  <c r="T143" i="28"/>
  <c r="U143" i="28"/>
  <c r="B144" i="28"/>
  <c r="L144" i="28"/>
  <c r="C144" i="28"/>
  <c r="D144" i="28"/>
  <c r="E144" i="28"/>
  <c r="F144" i="28"/>
  <c r="G144" i="28"/>
  <c r="H144" i="28"/>
  <c r="I144" i="28"/>
  <c r="J144" i="28"/>
  <c r="K144" i="28"/>
  <c r="M144" i="28"/>
  <c r="N144" i="28"/>
  <c r="O144" i="28"/>
  <c r="P144" i="28"/>
  <c r="Q144" i="28"/>
  <c r="R144" i="28"/>
  <c r="S144" i="28"/>
  <c r="T144" i="28"/>
  <c r="U144" i="28"/>
  <c r="B145" i="28"/>
  <c r="L145" i="28"/>
  <c r="C145" i="28"/>
  <c r="D145" i="28"/>
  <c r="E145" i="28"/>
  <c r="F145" i="28"/>
  <c r="G145" i="28"/>
  <c r="H145" i="28"/>
  <c r="I145" i="28"/>
  <c r="J145" i="28"/>
  <c r="K145" i="28"/>
  <c r="M145" i="28"/>
  <c r="N145" i="28"/>
  <c r="O145" i="28"/>
  <c r="P145" i="28"/>
  <c r="Q145" i="28"/>
  <c r="R145" i="28"/>
  <c r="S145" i="28"/>
  <c r="T145" i="28"/>
  <c r="U145" i="28"/>
  <c r="B146" i="28"/>
  <c r="L146" i="28"/>
  <c r="C146" i="28"/>
  <c r="D146" i="28"/>
  <c r="E146" i="28"/>
  <c r="F146" i="28"/>
  <c r="G146" i="28"/>
  <c r="H146" i="28"/>
  <c r="I146" i="28"/>
  <c r="J146" i="28"/>
  <c r="K146" i="28"/>
  <c r="M146" i="28"/>
  <c r="N146" i="28"/>
  <c r="O146" i="28"/>
  <c r="P146" i="28"/>
  <c r="Q146" i="28"/>
  <c r="R146" i="28"/>
  <c r="S146" i="28"/>
  <c r="T146" i="28"/>
  <c r="U146" i="28"/>
  <c r="B147" i="28"/>
  <c r="L147" i="28"/>
  <c r="C147" i="28"/>
  <c r="D147" i="28"/>
  <c r="E147" i="28"/>
  <c r="F147" i="28"/>
  <c r="G147" i="28"/>
  <c r="H147" i="28"/>
  <c r="I147" i="28"/>
  <c r="J147" i="28"/>
  <c r="K147" i="28"/>
  <c r="M147" i="28"/>
  <c r="N147" i="28"/>
  <c r="O147" i="28"/>
  <c r="P147" i="28"/>
  <c r="Q147" i="28"/>
  <c r="R147" i="28"/>
  <c r="S147" i="28"/>
  <c r="T147" i="28"/>
  <c r="U147" i="28"/>
  <c r="B148" i="28"/>
  <c r="L148" i="28"/>
  <c r="C148" i="28"/>
  <c r="D148" i="28"/>
  <c r="E148" i="28"/>
  <c r="F148" i="28"/>
  <c r="G148" i="28"/>
  <c r="H148" i="28"/>
  <c r="I148" i="28"/>
  <c r="J148" i="28"/>
  <c r="K148" i="28"/>
  <c r="M148" i="28"/>
  <c r="N148" i="28"/>
  <c r="O148" i="28"/>
  <c r="P148" i="28"/>
  <c r="Q148" i="28"/>
  <c r="R148" i="28"/>
  <c r="S148" i="28"/>
  <c r="T148" i="28"/>
  <c r="U148" i="28"/>
  <c r="B149" i="28"/>
  <c r="L149" i="28"/>
  <c r="C149" i="28"/>
  <c r="D149" i="28"/>
  <c r="E149" i="28"/>
  <c r="F149" i="28"/>
  <c r="G149" i="28"/>
  <c r="H149" i="28"/>
  <c r="I149" i="28"/>
  <c r="J149" i="28"/>
  <c r="K149" i="28"/>
  <c r="M149" i="28"/>
  <c r="N149" i="28"/>
  <c r="O149" i="28"/>
  <c r="P149" i="28"/>
  <c r="Q149" i="28"/>
  <c r="R149" i="28"/>
  <c r="S149" i="28"/>
  <c r="T149" i="28"/>
  <c r="U149" i="28"/>
  <c r="B150" i="28"/>
  <c r="L150" i="28"/>
  <c r="C150" i="28"/>
  <c r="D150" i="28"/>
  <c r="E150" i="28"/>
  <c r="F150" i="28"/>
  <c r="G150" i="28"/>
  <c r="H150" i="28"/>
  <c r="I150" i="28"/>
  <c r="J150" i="28"/>
  <c r="K150" i="28"/>
  <c r="M150" i="28"/>
  <c r="N150" i="28"/>
  <c r="O150" i="28"/>
  <c r="P150" i="28"/>
  <c r="Q150" i="28"/>
  <c r="R150" i="28"/>
  <c r="S150" i="28"/>
  <c r="T150" i="28"/>
  <c r="U150" i="28"/>
  <c r="B151" i="28"/>
  <c r="L151" i="28"/>
  <c r="C151" i="28"/>
  <c r="D151" i="28"/>
  <c r="E151" i="28"/>
  <c r="F151" i="28"/>
  <c r="G151" i="28"/>
  <c r="H151" i="28"/>
  <c r="I151" i="28"/>
  <c r="J151" i="28"/>
  <c r="K151" i="28"/>
  <c r="M151" i="28"/>
  <c r="N151" i="28"/>
  <c r="O151" i="28"/>
  <c r="P151" i="28"/>
  <c r="Q151" i="28"/>
  <c r="R151" i="28"/>
  <c r="S151" i="28"/>
  <c r="T151" i="28"/>
  <c r="U151" i="28"/>
  <c r="B152" i="28"/>
  <c r="L152" i="28"/>
  <c r="C152" i="28"/>
  <c r="D152" i="28"/>
  <c r="E152" i="28"/>
  <c r="F152" i="28"/>
  <c r="G152" i="28"/>
  <c r="H152" i="28"/>
  <c r="I152" i="28"/>
  <c r="J152" i="28"/>
  <c r="K152" i="28"/>
  <c r="M152" i="28"/>
  <c r="N152" i="28"/>
  <c r="O152" i="28"/>
  <c r="P152" i="28"/>
  <c r="Q152" i="28"/>
  <c r="R152" i="28"/>
  <c r="S152" i="28"/>
  <c r="T152" i="28"/>
  <c r="U152" i="28"/>
  <c r="B153" i="28"/>
  <c r="L153" i="28"/>
  <c r="C153" i="28"/>
  <c r="D153" i="28"/>
  <c r="E153" i="28"/>
  <c r="F153" i="28"/>
  <c r="G153" i="28"/>
  <c r="H153" i="28"/>
  <c r="I153" i="28"/>
  <c r="J153" i="28"/>
  <c r="K153" i="28"/>
  <c r="M153" i="28"/>
  <c r="N153" i="28"/>
  <c r="O153" i="28"/>
  <c r="P153" i="28"/>
  <c r="Q153" i="28"/>
  <c r="R153" i="28"/>
  <c r="S153" i="28"/>
  <c r="T153" i="28"/>
  <c r="U153" i="28"/>
  <c r="B154" i="28"/>
  <c r="L154" i="28"/>
  <c r="C154" i="28"/>
  <c r="D154" i="28"/>
  <c r="E154" i="28"/>
  <c r="F154" i="28"/>
  <c r="G154" i="28"/>
  <c r="H154" i="28"/>
  <c r="I154" i="28"/>
  <c r="J154" i="28"/>
  <c r="K154" i="28"/>
  <c r="M154" i="28"/>
  <c r="N154" i="28"/>
  <c r="O154" i="28"/>
  <c r="P154" i="28"/>
  <c r="Q154" i="28"/>
  <c r="R154" i="28"/>
  <c r="S154" i="28"/>
  <c r="T154" i="28"/>
  <c r="U154" i="28"/>
  <c r="B155" i="28"/>
  <c r="L155" i="28"/>
  <c r="C155" i="28"/>
  <c r="D155" i="28"/>
  <c r="E155" i="28"/>
  <c r="F155" i="28"/>
  <c r="G155" i="28"/>
  <c r="H155" i="28"/>
  <c r="I155" i="28"/>
  <c r="J155" i="28"/>
  <c r="K155" i="28"/>
  <c r="M155" i="28"/>
  <c r="N155" i="28"/>
  <c r="O155" i="28"/>
  <c r="P155" i="28"/>
  <c r="Q155" i="28"/>
  <c r="R155" i="28"/>
  <c r="S155" i="28"/>
  <c r="T155" i="28"/>
  <c r="U155" i="28"/>
  <c r="B156" i="28"/>
  <c r="L156" i="28"/>
  <c r="C156" i="28"/>
  <c r="D156" i="28"/>
  <c r="E156" i="28"/>
  <c r="F156" i="28"/>
  <c r="G156" i="28"/>
  <c r="H156" i="28"/>
  <c r="I156" i="28"/>
  <c r="J156" i="28"/>
  <c r="K156" i="28"/>
  <c r="M156" i="28"/>
  <c r="N156" i="28"/>
  <c r="O156" i="28"/>
  <c r="P156" i="28"/>
  <c r="Q156" i="28"/>
  <c r="R156" i="28"/>
  <c r="S156" i="28"/>
  <c r="T156" i="28"/>
  <c r="U156" i="28"/>
  <c r="B157" i="28"/>
  <c r="L157" i="28"/>
  <c r="C157" i="28"/>
  <c r="D157" i="28"/>
  <c r="E157" i="28"/>
  <c r="F157" i="28"/>
  <c r="G157" i="28"/>
  <c r="H157" i="28"/>
  <c r="I157" i="28"/>
  <c r="J157" i="28"/>
  <c r="K157" i="28"/>
  <c r="M157" i="28"/>
  <c r="N157" i="28"/>
  <c r="O157" i="28"/>
  <c r="P157" i="28"/>
  <c r="Q157" i="28"/>
  <c r="R157" i="28"/>
  <c r="S157" i="28"/>
  <c r="T157" i="28"/>
  <c r="U157" i="28"/>
  <c r="B158" i="28"/>
  <c r="L158" i="28"/>
  <c r="C158" i="28"/>
  <c r="D158" i="28"/>
  <c r="E158" i="28"/>
  <c r="F158" i="28"/>
  <c r="G158" i="28"/>
  <c r="H158" i="28"/>
  <c r="I158" i="28"/>
  <c r="J158" i="28"/>
  <c r="K158" i="28"/>
  <c r="M158" i="28"/>
  <c r="N158" i="28"/>
  <c r="O158" i="28"/>
  <c r="P158" i="28"/>
  <c r="Q158" i="28"/>
  <c r="R158" i="28"/>
  <c r="S158" i="28"/>
  <c r="T158" i="28"/>
  <c r="U158" i="28"/>
  <c r="B159" i="28"/>
  <c r="L159" i="28"/>
  <c r="C159" i="28"/>
  <c r="D159" i="28"/>
  <c r="E159" i="28"/>
  <c r="F159" i="28"/>
  <c r="G159" i="28"/>
  <c r="H159" i="28"/>
  <c r="I159" i="28"/>
  <c r="J159" i="28"/>
  <c r="K159" i="28"/>
  <c r="M159" i="28"/>
  <c r="N159" i="28"/>
  <c r="O159" i="28"/>
  <c r="P159" i="28"/>
  <c r="Q159" i="28"/>
  <c r="R159" i="28"/>
  <c r="S159" i="28"/>
  <c r="T159" i="28"/>
  <c r="U159" i="28"/>
  <c r="B160" i="28"/>
  <c r="L160" i="28"/>
  <c r="C160" i="28"/>
  <c r="D160" i="28"/>
  <c r="E160" i="28"/>
  <c r="F160" i="28"/>
  <c r="G160" i="28"/>
  <c r="H160" i="28"/>
  <c r="I160" i="28"/>
  <c r="J160" i="28"/>
  <c r="K160" i="28"/>
  <c r="M160" i="28"/>
  <c r="N160" i="28"/>
  <c r="O160" i="28"/>
  <c r="P160" i="28"/>
  <c r="Q160" i="28"/>
  <c r="R160" i="28"/>
  <c r="S160" i="28"/>
  <c r="T160" i="28"/>
  <c r="U160" i="28"/>
  <c r="B161" i="28"/>
  <c r="L161" i="28"/>
  <c r="C161" i="28"/>
  <c r="D161" i="28"/>
  <c r="E161" i="28"/>
  <c r="F161" i="28"/>
  <c r="G161" i="28"/>
  <c r="H161" i="28"/>
  <c r="I161" i="28"/>
  <c r="J161" i="28"/>
  <c r="K161" i="28"/>
  <c r="M161" i="28"/>
  <c r="N161" i="28"/>
  <c r="O161" i="28"/>
  <c r="P161" i="28"/>
  <c r="Q161" i="28"/>
  <c r="R161" i="28"/>
  <c r="S161" i="28"/>
  <c r="T161" i="28"/>
  <c r="U161" i="28"/>
  <c r="B162" i="28"/>
  <c r="L162" i="28"/>
  <c r="C162" i="28"/>
  <c r="D162" i="28"/>
  <c r="E162" i="28"/>
  <c r="F162" i="28"/>
  <c r="G162" i="28"/>
  <c r="H162" i="28"/>
  <c r="I162" i="28"/>
  <c r="J162" i="28"/>
  <c r="K162" i="28"/>
  <c r="M162" i="28"/>
  <c r="N162" i="28"/>
  <c r="O162" i="28"/>
  <c r="P162" i="28"/>
  <c r="Q162" i="28"/>
  <c r="R162" i="28"/>
  <c r="S162" i="28"/>
  <c r="T162" i="28"/>
  <c r="U162" i="28"/>
  <c r="B163" i="28"/>
  <c r="L163" i="28"/>
  <c r="C163" i="28"/>
  <c r="D163" i="28"/>
  <c r="E163" i="28"/>
  <c r="F163" i="28"/>
  <c r="G163" i="28"/>
  <c r="H163" i="28"/>
  <c r="I163" i="28"/>
  <c r="J163" i="28"/>
  <c r="K163" i="28"/>
  <c r="M163" i="28"/>
  <c r="N163" i="28"/>
  <c r="O163" i="28"/>
  <c r="P163" i="28"/>
  <c r="Q163" i="28"/>
  <c r="R163" i="28"/>
  <c r="S163" i="28"/>
  <c r="T163" i="28"/>
  <c r="U163" i="28"/>
  <c r="B164" i="28"/>
  <c r="L164" i="28"/>
  <c r="C164" i="28"/>
  <c r="D164" i="28"/>
  <c r="E164" i="28"/>
  <c r="F164" i="28"/>
  <c r="G164" i="28"/>
  <c r="H164" i="28"/>
  <c r="I164" i="28"/>
  <c r="J164" i="28"/>
  <c r="K164" i="28"/>
  <c r="M164" i="28"/>
  <c r="N164" i="28"/>
  <c r="O164" i="28"/>
  <c r="P164" i="28"/>
  <c r="Q164" i="28"/>
  <c r="R164" i="28"/>
  <c r="S164" i="28"/>
  <c r="T164" i="28"/>
  <c r="U164" i="28"/>
  <c r="B165" i="28"/>
  <c r="L165" i="28"/>
  <c r="C165" i="28"/>
  <c r="D165" i="28"/>
  <c r="E165" i="28"/>
  <c r="F165" i="28"/>
  <c r="G165" i="28"/>
  <c r="H165" i="28"/>
  <c r="I165" i="28"/>
  <c r="J165" i="28"/>
  <c r="K165" i="28"/>
  <c r="M165" i="28"/>
  <c r="N165" i="28"/>
  <c r="O165" i="28"/>
  <c r="P165" i="28"/>
  <c r="Q165" i="28"/>
  <c r="R165" i="28"/>
  <c r="S165" i="28"/>
  <c r="T165" i="28"/>
  <c r="U165" i="28"/>
  <c r="B166" i="28"/>
  <c r="L166" i="28"/>
  <c r="C166" i="28"/>
  <c r="D166" i="28"/>
  <c r="E166" i="28"/>
  <c r="F166" i="28"/>
  <c r="G166" i="28"/>
  <c r="H166" i="28"/>
  <c r="I166" i="28"/>
  <c r="J166" i="28"/>
  <c r="K166" i="28"/>
  <c r="M166" i="28"/>
  <c r="N166" i="28"/>
  <c r="O166" i="28"/>
  <c r="P166" i="28"/>
  <c r="Q166" i="28"/>
  <c r="R166" i="28"/>
  <c r="S166" i="28"/>
  <c r="T166" i="28"/>
  <c r="U166" i="28"/>
  <c r="B167" i="28"/>
  <c r="L167" i="28"/>
  <c r="C167" i="28"/>
  <c r="D167" i="28"/>
  <c r="E167" i="28"/>
  <c r="F167" i="28"/>
  <c r="G167" i="28"/>
  <c r="H167" i="28"/>
  <c r="I167" i="28"/>
  <c r="J167" i="28"/>
  <c r="K167" i="28"/>
  <c r="M167" i="28"/>
  <c r="N167" i="28"/>
  <c r="O167" i="28"/>
  <c r="P167" i="28"/>
  <c r="Q167" i="28"/>
  <c r="R167" i="28"/>
  <c r="S167" i="28"/>
  <c r="T167" i="28"/>
  <c r="U167" i="28"/>
  <c r="B168" i="28"/>
  <c r="L168" i="28"/>
  <c r="C168" i="28"/>
  <c r="D168" i="28"/>
  <c r="E168" i="28"/>
  <c r="F168" i="28"/>
  <c r="G168" i="28"/>
  <c r="H168" i="28"/>
  <c r="I168" i="28"/>
  <c r="J168" i="28"/>
  <c r="K168" i="28"/>
  <c r="M168" i="28"/>
  <c r="N168" i="28"/>
  <c r="O168" i="28"/>
  <c r="P168" i="28"/>
  <c r="Q168" i="28"/>
  <c r="R168" i="28"/>
  <c r="S168" i="28"/>
  <c r="T168" i="28"/>
  <c r="U168" i="28"/>
  <c r="B169" i="28"/>
  <c r="L169" i="28"/>
  <c r="C169" i="28"/>
  <c r="D169" i="28"/>
  <c r="E169" i="28"/>
  <c r="F169" i="28"/>
  <c r="G169" i="28"/>
  <c r="H169" i="28"/>
  <c r="I169" i="28"/>
  <c r="J169" i="28"/>
  <c r="K169" i="28"/>
  <c r="M169" i="28"/>
  <c r="N169" i="28"/>
  <c r="O169" i="28"/>
  <c r="P169" i="28"/>
  <c r="Q169" i="28"/>
  <c r="R169" i="28"/>
  <c r="S169" i="28"/>
  <c r="T169" i="28"/>
  <c r="U169" i="28"/>
  <c r="B170" i="28"/>
  <c r="L170" i="28"/>
  <c r="C170" i="28"/>
  <c r="D170" i="28"/>
  <c r="E170" i="28"/>
  <c r="F170" i="28"/>
  <c r="G170" i="28"/>
  <c r="H170" i="28"/>
  <c r="I170" i="28"/>
  <c r="J170" i="28"/>
  <c r="K170" i="28"/>
  <c r="M170" i="28"/>
  <c r="N170" i="28"/>
  <c r="O170" i="28"/>
  <c r="P170" i="28"/>
  <c r="Q170" i="28"/>
  <c r="R170" i="28"/>
  <c r="S170" i="28"/>
  <c r="T170" i="28"/>
  <c r="U170" i="28"/>
  <c r="B171" i="28"/>
  <c r="L171" i="28"/>
  <c r="C171" i="28"/>
  <c r="D171" i="28"/>
  <c r="E171" i="28"/>
  <c r="F171" i="28"/>
  <c r="G171" i="28"/>
  <c r="H171" i="28"/>
  <c r="I171" i="28"/>
  <c r="J171" i="28"/>
  <c r="K171" i="28"/>
  <c r="M171" i="28"/>
  <c r="N171" i="28"/>
  <c r="O171" i="28"/>
  <c r="P171" i="28"/>
  <c r="Q171" i="28"/>
  <c r="R171" i="28"/>
  <c r="S171" i="28"/>
  <c r="T171" i="28"/>
  <c r="U171" i="28"/>
  <c r="B172" i="28"/>
  <c r="L172" i="28"/>
  <c r="C172" i="28"/>
  <c r="D172" i="28"/>
  <c r="E172" i="28"/>
  <c r="F172" i="28"/>
  <c r="G172" i="28"/>
  <c r="H172" i="28"/>
  <c r="I172" i="28"/>
  <c r="J172" i="28"/>
  <c r="K172" i="28"/>
  <c r="M172" i="28"/>
  <c r="N172" i="28"/>
  <c r="O172" i="28"/>
  <c r="P172" i="28"/>
  <c r="Q172" i="28"/>
  <c r="R172" i="28"/>
  <c r="S172" i="28"/>
  <c r="T172" i="28"/>
  <c r="U172" i="28"/>
  <c r="B173" i="28"/>
  <c r="L173" i="28"/>
  <c r="C173" i="28"/>
  <c r="D173" i="28"/>
  <c r="E173" i="28"/>
  <c r="F173" i="28"/>
  <c r="G173" i="28"/>
  <c r="H173" i="28"/>
  <c r="I173" i="28"/>
  <c r="J173" i="28"/>
  <c r="K173" i="28"/>
  <c r="M173" i="28"/>
  <c r="N173" i="28"/>
  <c r="O173" i="28"/>
  <c r="P173" i="28"/>
  <c r="Q173" i="28"/>
  <c r="R173" i="28"/>
  <c r="S173" i="28"/>
  <c r="T173" i="28"/>
  <c r="U173" i="28"/>
  <c r="B174" i="28"/>
  <c r="L174" i="28"/>
  <c r="C174" i="28"/>
  <c r="D174" i="28"/>
  <c r="E174" i="28"/>
  <c r="F174" i="28"/>
  <c r="G174" i="28"/>
  <c r="H174" i="28"/>
  <c r="I174" i="28"/>
  <c r="J174" i="28"/>
  <c r="K174" i="28"/>
  <c r="M174" i="28"/>
  <c r="N174" i="28"/>
  <c r="O174" i="28"/>
  <c r="P174" i="28"/>
  <c r="Q174" i="28"/>
  <c r="R174" i="28"/>
  <c r="S174" i="28"/>
  <c r="T174" i="28"/>
  <c r="U174" i="28"/>
  <c r="B175" i="28"/>
  <c r="L175" i="28"/>
  <c r="C175" i="28"/>
  <c r="D175" i="28"/>
  <c r="E175" i="28"/>
  <c r="F175" i="28"/>
  <c r="G175" i="28"/>
  <c r="H175" i="28"/>
  <c r="I175" i="28"/>
  <c r="J175" i="28"/>
  <c r="K175" i="28"/>
  <c r="M175" i="28"/>
  <c r="N175" i="28"/>
  <c r="O175" i="28"/>
  <c r="P175" i="28"/>
  <c r="Q175" i="28"/>
  <c r="R175" i="28"/>
  <c r="S175" i="28"/>
  <c r="T175" i="28"/>
  <c r="U175" i="28"/>
  <c r="B176" i="28"/>
  <c r="L176" i="28"/>
  <c r="C176" i="28"/>
  <c r="D176" i="28"/>
  <c r="E176" i="28"/>
  <c r="F176" i="28"/>
  <c r="G176" i="28"/>
  <c r="H176" i="28"/>
  <c r="I176" i="28"/>
  <c r="J176" i="28"/>
  <c r="K176" i="28"/>
  <c r="M176" i="28"/>
  <c r="N176" i="28"/>
  <c r="O176" i="28"/>
  <c r="P176" i="28"/>
  <c r="Q176" i="28"/>
  <c r="R176" i="28"/>
  <c r="S176" i="28"/>
  <c r="T176" i="28"/>
  <c r="U176" i="28"/>
  <c r="B177" i="28"/>
  <c r="L177" i="28"/>
  <c r="C177" i="28"/>
  <c r="D177" i="28"/>
  <c r="E177" i="28"/>
  <c r="F177" i="28"/>
  <c r="G177" i="28"/>
  <c r="H177" i="28"/>
  <c r="I177" i="28"/>
  <c r="J177" i="28"/>
  <c r="K177" i="28"/>
  <c r="M177" i="28"/>
  <c r="N177" i="28"/>
  <c r="O177" i="28"/>
  <c r="P177" i="28"/>
  <c r="Q177" i="28"/>
  <c r="R177" i="28"/>
  <c r="S177" i="28"/>
  <c r="T177" i="28"/>
  <c r="U177" i="28"/>
  <c r="L2" i="28"/>
  <c r="U2" i="28"/>
  <c r="T2" i="28"/>
  <c r="S2" i="28"/>
  <c r="R2" i="28"/>
  <c r="Q2" i="28"/>
  <c r="P2" i="28"/>
  <c r="O2" i="28"/>
  <c r="N2" i="28"/>
  <c r="M2" i="28"/>
  <c r="L2" i="27"/>
  <c r="U2" i="27"/>
  <c r="T2" i="27"/>
  <c r="S2" i="27"/>
  <c r="R2" i="27"/>
  <c r="Q2" i="27"/>
  <c r="P2" i="27"/>
  <c r="O2" i="27"/>
  <c r="N2" i="27"/>
  <c r="M2" i="27"/>
  <c r="B2" i="28"/>
  <c r="K2" i="28"/>
  <c r="J2" i="28"/>
  <c r="I2" i="28"/>
  <c r="H2" i="28"/>
  <c r="G2" i="28"/>
  <c r="F2" i="28"/>
  <c r="E2" i="28"/>
  <c r="D2" i="28"/>
  <c r="C2" i="28"/>
  <c r="B2" i="27"/>
  <c r="K2" i="27"/>
  <c r="J2" i="27"/>
  <c r="I2" i="27"/>
  <c r="H2" i="27"/>
  <c r="G2" i="27"/>
  <c r="F2" i="27"/>
  <c r="E2" i="27"/>
  <c r="D2" i="27"/>
  <c r="C2" i="27"/>
  <c r="B3" i="40"/>
  <c r="L3" i="40"/>
  <c r="C3" i="40"/>
  <c r="D3" i="40"/>
  <c r="E3" i="40"/>
  <c r="F3" i="40"/>
  <c r="G3" i="40"/>
  <c r="H3" i="40"/>
  <c r="I3" i="40"/>
  <c r="J3" i="40"/>
  <c r="K3" i="40"/>
  <c r="M3" i="40"/>
  <c r="N3" i="40"/>
  <c r="O3" i="40"/>
  <c r="P3" i="40"/>
  <c r="Q3" i="40"/>
  <c r="R3" i="40"/>
  <c r="S3" i="40"/>
  <c r="T3" i="40"/>
  <c r="U3" i="40"/>
  <c r="B4" i="40"/>
  <c r="L4" i="40"/>
  <c r="C4" i="40"/>
  <c r="D4" i="40"/>
  <c r="E4" i="40"/>
  <c r="F4" i="40"/>
  <c r="G4" i="40"/>
  <c r="H4" i="40"/>
  <c r="I4" i="40"/>
  <c r="J4" i="40"/>
  <c r="K4" i="40"/>
  <c r="M4" i="40"/>
  <c r="N4" i="40"/>
  <c r="O4" i="40"/>
  <c r="P4" i="40"/>
  <c r="Q4" i="40"/>
  <c r="R4" i="40"/>
  <c r="S4" i="40"/>
  <c r="T4" i="40"/>
  <c r="U4" i="40"/>
  <c r="B5" i="40"/>
  <c r="L5" i="40"/>
  <c r="C5" i="40"/>
  <c r="D5" i="40"/>
  <c r="E5" i="40"/>
  <c r="F5" i="40"/>
  <c r="G5" i="40"/>
  <c r="H5" i="40"/>
  <c r="I5" i="40"/>
  <c r="J5" i="40"/>
  <c r="K5" i="40"/>
  <c r="M5" i="40"/>
  <c r="N5" i="40"/>
  <c r="O5" i="40"/>
  <c r="P5" i="40"/>
  <c r="Q5" i="40"/>
  <c r="R5" i="40"/>
  <c r="S5" i="40"/>
  <c r="T5" i="40"/>
  <c r="U5" i="40"/>
  <c r="B6" i="40"/>
  <c r="L6" i="40"/>
  <c r="C6" i="40"/>
  <c r="D6" i="40"/>
  <c r="E6" i="40"/>
  <c r="F6" i="40"/>
  <c r="G6" i="40"/>
  <c r="H6" i="40"/>
  <c r="I6" i="40"/>
  <c r="J6" i="40"/>
  <c r="K6" i="40"/>
  <c r="M6" i="40"/>
  <c r="N6" i="40"/>
  <c r="O6" i="40"/>
  <c r="P6" i="40"/>
  <c r="Q6" i="40"/>
  <c r="R6" i="40"/>
  <c r="S6" i="40"/>
  <c r="T6" i="40"/>
  <c r="U6" i="40"/>
  <c r="B7" i="40"/>
  <c r="L7" i="40"/>
  <c r="C7" i="40"/>
  <c r="D7" i="40"/>
  <c r="E7" i="40"/>
  <c r="F7" i="40"/>
  <c r="G7" i="40"/>
  <c r="H7" i="40"/>
  <c r="I7" i="40"/>
  <c r="J7" i="40"/>
  <c r="K7" i="40"/>
  <c r="M7" i="40"/>
  <c r="N7" i="40"/>
  <c r="O7" i="40"/>
  <c r="P7" i="40"/>
  <c r="Q7" i="40"/>
  <c r="R7" i="40"/>
  <c r="S7" i="40"/>
  <c r="T7" i="40"/>
  <c r="U7" i="40"/>
  <c r="B8" i="40"/>
  <c r="L8" i="40"/>
  <c r="C8" i="40"/>
  <c r="D8" i="40"/>
  <c r="E8" i="40"/>
  <c r="F8" i="40"/>
  <c r="G8" i="40"/>
  <c r="H8" i="40"/>
  <c r="I8" i="40"/>
  <c r="J8" i="40"/>
  <c r="K8" i="40"/>
  <c r="M8" i="40"/>
  <c r="N8" i="40"/>
  <c r="O8" i="40"/>
  <c r="P8" i="40"/>
  <c r="Q8" i="40"/>
  <c r="R8" i="40"/>
  <c r="S8" i="40"/>
  <c r="T8" i="40"/>
  <c r="U8" i="40"/>
  <c r="B9" i="40"/>
  <c r="L9" i="40"/>
  <c r="C9" i="40"/>
  <c r="D9" i="40"/>
  <c r="E9" i="40"/>
  <c r="F9" i="40"/>
  <c r="G9" i="40"/>
  <c r="H9" i="40"/>
  <c r="I9" i="40"/>
  <c r="J9" i="40"/>
  <c r="K9" i="40"/>
  <c r="M9" i="40"/>
  <c r="N9" i="40"/>
  <c r="O9" i="40"/>
  <c r="P9" i="40"/>
  <c r="Q9" i="40"/>
  <c r="R9" i="40"/>
  <c r="S9" i="40"/>
  <c r="T9" i="40"/>
  <c r="U9" i="40"/>
  <c r="B10" i="40"/>
  <c r="L10" i="40"/>
  <c r="C10" i="40"/>
  <c r="D10" i="40"/>
  <c r="E10" i="40"/>
  <c r="F10" i="40"/>
  <c r="G10" i="40"/>
  <c r="H10" i="40"/>
  <c r="I10" i="40"/>
  <c r="J10" i="40"/>
  <c r="K10" i="40"/>
  <c r="M10" i="40"/>
  <c r="N10" i="40"/>
  <c r="O10" i="40"/>
  <c r="P10" i="40"/>
  <c r="Q10" i="40"/>
  <c r="R10" i="40"/>
  <c r="S10" i="40"/>
  <c r="T10" i="40"/>
  <c r="U10" i="40"/>
  <c r="B11" i="40"/>
  <c r="L11" i="40"/>
  <c r="C11" i="40"/>
  <c r="D11" i="40"/>
  <c r="E11" i="40"/>
  <c r="F11" i="40"/>
  <c r="G11" i="40"/>
  <c r="H11" i="40"/>
  <c r="I11" i="40"/>
  <c r="J11" i="40"/>
  <c r="K11" i="40"/>
  <c r="M11" i="40"/>
  <c r="N11" i="40"/>
  <c r="O11" i="40"/>
  <c r="P11" i="40"/>
  <c r="Q11" i="40"/>
  <c r="R11" i="40"/>
  <c r="S11" i="40"/>
  <c r="T11" i="40"/>
  <c r="U11" i="40"/>
  <c r="B12" i="40"/>
  <c r="L12" i="40"/>
  <c r="C12" i="40"/>
  <c r="D12" i="40"/>
  <c r="E12" i="40"/>
  <c r="F12" i="40"/>
  <c r="G12" i="40"/>
  <c r="H12" i="40"/>
  <c r="I12" i="40"/>
  <c r="J12" i="40"/>
  <c r="K12" i="40"/>
  <c r="M12" i="40"/>
  <c r="N12" i="40"/>
  <c r="O12" i="40"/>
  <c r="P12" i="40"/>
  <c r="Q12" i="40"/>
  <c r="R12" i="40"/>
  <c r="S12" i="40"/>
  <c r="T12" i="40"/>
  <c r="U12" i="40"/>
  <c r="B13" i="40"/>
  <c r="L13" i="40"/>
  <c r="C13" i="40"/>
  <c r="D13" i="40"/>
  <c r="E13" i="40"/>
  <c r="F13" i="40"/>
  <c r="G13" i="40"/>
  <c r="H13" i="40"/>
  <c r="I13" i="40"/>
  <c r="J13" i="40"/>
  <c r="K13" i="40"/>
  <c r="M13" i="40"/>
  <c r="N13" i="40"/>
  <c r="O13" i="40"/>
  <c r="P13" i="40"/>
  <c r="Q13" i="40"/>
  <c r="R13" i="40"/>
  <c r="S13" i="40"/>
  <c r="T13" i="40"/>
  <c r="U13" i="40"/>
  <c r="B14" i="40"/>
  <c r="L14" i="40"/>
  <c r="C14" i="40"/>
  <c r="D14" i="40"/>
  <c r="E14" i="40"/>
  <c r="F14" i="40"/>
  <c r="G14" i="40"/>
  <c r="H14" i="40"/>
  <c r="I14" i="40"/>
  <c r="J14" i="40"/>
  <c r="K14" i="40"/>
  <c r="M14" i="40"/>
  <c r="N14" i="40"/>
  <c r="O14" i="40"/>
  <c r="P14" i="40"/>
  <c r="Q14" i="40"/>
  <c r="R14" i="40"/>
  <c r="S14" i="40"/>
  <c r="T14" i="40"/>
  <c r="U14" i="40"/>
  <c r="B15" i="40"/>
  <c r="L15" i="40"/>
  <c r="C15" i="40"/>
  <c r="D15" i="40"/>
  <c r="E15" i="40"/>
  <c r="F15" i="40"/>
  <c r="G15" i="40"/>
  <c r="H15" i="40"/>
  <c r="I15" i="40"/>
  <c r="J15" i="40"/>
  <c r="K15" i="40"/>
  <c r="M15" i="40"/>
  <c r="N15" i="40"/>
  <c r="O15" i="40"/>
  <c r="P15" i="40"/>
  <c r="Q15" i="40"/>
  <c r="R15" i="40"/>
  <c r="S15" i="40"/>
  <c r="T15" i="40"/>
  <c r="U15" i="40"/>
  <c r="B16" i="40"/>
  <c r="L16" i="40"/>
  <c r="C16" i="40"/>
  <c r="D16" i="40"/>
  <c r="E16" i="40"/>
  <c r="F16" i="40"/>
  <c r="G16" i="40"/>
  <c r="H16" i="40"/>
  <c r="I16" i="40"/>
  <c r="J16" i="40"/>
  <c r="K16" i="40"/>
  <c r="M16" i="40"/>
  <c r="N16" i="40"/>
  <c r="O16" i="40"/>
  <c r="P16" i="40"/>
  <c r="Q16" i="40"/>
  <c r="R16" i="40"/>
  <c r="S16" i="40"/>
  <c r="T16" i="40"/>
  <c r="U16" i="40"/>
  <c r="B17" i="40"/>
  <c r="L17" i="40"/>
  <c r="C17" i="40"/>
  <c r="D17" i="40"/>
  <c r="E17" i="40"/>
  <c r="F17" i="40"/>
  <c r="G17" i="40"/>
  <c r="H17" i="40"/>
  <c r="I17" i="40"/>
  <c r="J17" i="40"/>
  <c r="K17" i="40"/>
  <c r="M17" i="40"/>
  <c r="N17" i="40"/>
  <c r="O17" i="40"/>
  <c r="P17" i="40"/>
  <c r="Q17" i="40"/>
  <c r="R17" i="40"/>
  <c r="S17" i="40"/>
  <c r="T17" i="40"/>
  <c r="U17" i="40"/>
  <c r="B18" i="40"/>
  <c r="L18" i="40"/>
  <c r="C18" i="40"/>
  <c r="D18" i="40"/>
  <c r="E18" i="40"/>
  <c r="F18" i="40"/>
  <c r="G18" i="40"/>
  <c r="H18" i="40"/>
  <c r="I18" i="40"/>
  <c r="J18" i="40"/>
  <c r="K18" i="40"/>
  <c r="M18" i="40"/>
  <c r="N18" i="40"/>
  <c r="O18" i="40"/>
  <c r="P18" i="40"/>
  <c r="Q18" i="40"/>
  <c r="R18" i="40"/>
  <c r="S18" i="40"/>
  <c r="T18" i="40"/>
  <c r="U18" i="40"/>
  <c r="B19" i="40"/>
  <c r="L19" i="40"/>
  <c r="C19" i="40"/>
  <c r="D19" i="40"/>
  <c r="E19" i="40"/>
  <c r="F19" i="40"/>
  <c r="G19" i="40"/>
  <c r="H19" i="40"/>
  <c r="I19" i="40"/>
  <c r="J19" i="40"/>
  <c r="K19" i="40"/>
  <c r="M19" i="40"/>
  <c r="N19" i="40"/>
  <c r="O19" i="40"/>
  <c r="P19" i="40"/>
  <c r="Q19" i="40"/>
  <c r="R19" i="40"/>
  <c r="S19" i="40"/>
  <c r="T19" i="40"/>
  <c r="U19" i="40"/>
  <c r="B20" i="40"/>
  <c r="L20" i="40"/>
  <c r="C20" i="40"/>
  <c r="D20" i="40"/>
  <c r="E20" i="40"/>
  <c r="F20" i="40"/>
  <c r="G20" i="40"/>
  <c r="H20" i="40"/>
  <c r="I20" i="40"/>
  <c r="J20" i="40"/>
  <c r="K20" i="40"/>
  <c r="M20" i="40"/>
  <c r="N20" i="40"/>
  <c r="O20" i="40"/>
  <c r="P20" i="40"/>
  <c r="Q20" i="40"/>
  <c r="R20" i="40"/>
  <c r="S20" i="40"/>
  <c r="T20" i="40"/>
  <c r="U20" i="40"/>
  <c r="B21" i="40"/>
  <c r="L21" i="40"/>
  <c r="C21" i="40"/>
  <c r="D21" i="40"/>
  <c r="E21" i="40"/>
  <c r="F21" i="40"/>
  <c r="G21" i="40"/>
  <c r="H21" i="40"/>
  <c r="I21" i="40"/>
  <c r="J21" i="40"/>
  <c r="K21" i="40"/>
  <c r="M21" i="40"/>
  <c r="N21" i="40"/>
  <c r="O21" i="40"/>
  <c r="P21" i="40"/>
  <c r="Q21" i="40"/>
  <c r="R21" i="40"/>
  <c r="S21" i="40"/>
  <c r="T21" i="40"/>
  <c r="U21" i="40"/>
  <c r="B22" i="40"/>
  <c r="L22" i="40"/>
  <c r="C22" i="40"/>
  <c r="D22" i="40"/>
  <c r="E22" i="40"/>
  <c r="F22" i="40"/>
  <c r="G22" i="40"/>
  <c r="H22" i="40"/>
  <c r="I22" i="40"/>
  <c r="J22" i="40"/>
  <c r="K22" i="40"/>
  <c r="M22" i="40"/>
  <c r="N22" i="40"/>
  <c r="O22" i="40"/>
  <c r="P22" i="40"/>
  <c r="Q22" i="40"/>
  <c r="R22" i="40"/>
  <c r="S22" i="40"/>
  <c r="T22" i="40"/>
  <c r="U22" i="40"/>
  <c r="B23" i="40"/>
  <c r="L23" i="40"/>
  <c r="C23" i="40"/>
  <c r="D23" i="40"/>
  <c r="E23" i="40"/>
  <c r="F23" i="40"/>
  <c r="G23" i="40"/>
  <c r="H23" i="40"/>
  <c r="I23" i="40"/>
  <c r="J23" i="40"/>
  <c r="K23" i="40"/>
  <c r="M23" i="40"/>
  <c r="N23" i="40"/>
  <c r="O23" i="40"/>
  <c r="P23" i="40"/>
  <c r="Q23" i="40"/>
  <c r="R23" i="40"/>
  <c r="S23" i="40"/>
  <c r="T23" i="40"/>
  <c r="U23" i="40"/>
  <c r="B24" i="40"/>
  <c r="L24" i="40"/>
  <c r="C24" i="40"/>
  <c r="D24" i="40"/>
  <c r="E24" i="40"/>
  <c r="F24" i="40"/>
  <c r="G24" i="40"/>
  <c r="H24" i="40"/>
  <c r="I24" i="40"/>
  <c r="J24" i="40"/>
  <c r="K24" i="40"/>
  <c r="M24" i="40"/>
  <c r="N24" i="40"/>
  <c r="O24" i="40"/>
  <c r="P24" i="40"/>
  <c r="Q24" i="40"/>
  <c r="R24" i="40"/>
  <c r="S24" i="40"/>
  <c r="T24" i="40"/>
  <c r="U24" i="40"/>
  <c r="B25" i="40"/>
  <c r="L25" i="40"/>
  <c r="C25" i="40"/>
  <c r="D25" i="40"/>
  <c r="E25" i="40"/>
  <c r="F25" i="40"/>
  <c r="G25" i="40"/>
  <c r="H25" i="40"/>
  <c r="I25" i="40"/>
  <c r="J25" i="40"/>
  <c r="K25" i="40"/>
  <c r="M25" i="40"/>
  <c r="N25" i="40"/>
  <c r="O25" i="40"/>
  <c r="P25" i="40"/>
  <c r="Q25" i="40"/>
  <c r="R25" i="40"/>
  <c r="S25" i="40"/>
  <c r="T25" i="40"/>
  <c r="U25" i="40"/>
  <c r="B26" i="40"/>
  <c r="L26" i="40"/>
  <c r="C26" i="40"/>
  <c r="D26" i="40"/>
  <c r="E26" i="40"/>
  <c r="F26" i="40"/>
  <c r="G26" i="40"/>
  <c r="H26" i="40"/>
  <c r="I26" i="40"/>
  <c r="J26" i="40"/>
  <c r="K26" i="40"/>
  <c r="M26" i="40"/>
  <c r="N26" i="40"/>
  <c r="O26" i="40"/>
  <c r="P26" i="40"/>
  <c r="Q26" i="40"/>
  <c r="R26" i="40"/>
  <c r="S26" i="40"/>
  <c r="T26" i="40"/>
  <c r="U26" i="40"/>
  <c r="B27" i="40"/>
  <c r="L27" i="40"/>
  <c r="C27" i="40"/>
  <c r="D27" i="40"/>
  <c r="E27" i="40"/>
  <c r="F27" i="40"/>
  <c r="G27" i="40"/>
  <c r="H27" i="40"/>
  <c r="I27" i="40"/>
  <c r="J27" i="40"/>
  <c r="K27" i="40"/>
  <c r="M27" i="40"/>
  <c r="N27" i="40"/>
  <c r="O27" i="40"/>
  <c r="P27" i="40"/>
  <c r="Q27" i="40"/>
  <c r="R27" i="40"/>
  <c r="S27" i="40"/>
  <c r="T27" i="40"/>
  <c r="U27" i="40"/>
  <c r="B28" i="40"/>
  <c r="L28" i="40"/>
  <c r="C28" i="40"/>
  <c r="D28" i="40"/>
  <c r="E28" i="40"/>
  <c r="F28" i="40"/>
  <c r="G28" i="40"/>
  <c r="H28" i="40"/>
  <c r="I28" i="40"/>
  <c r="J28" i="40"/>
  <c r="K28" i="40"/>
  <c r="M28" i="40"/>
  <c r="N28" i="40"/>
  <c r="O28" i="40"/>
  <c r="P28" i="40"/>
  <c r="Q28" i="40"/>
  <c r="R28" i="40"/>
  <c r="S28" i="40"/>
  <c r="T28" i="40"/>
  <c r="U28" i="40"/>
  <c r="B29" i="40"/>
  <c r="L29" i="40"/>
  <c r="C29" i="40"/>
  <c r="D29" i="40"/>
  <c r="E29" i="40"/>
  <c r="F29" i="40"/>
  <c r="G29" i="40"/>
  <c r="H29" i="40"/>
  <c r="I29" i="40"/>
  <c r="J29" i="40"/>
  <c r="K29" i="40"/>
  <c r="M29" i="40"/>
  <c r="N29" i="40"/>
  <c r="O29" i="40"/>
  <c r="P29" i="40"/>
  <c r="Q29" i="40"/>
  <c r="R29" i="40"/>
  <c r="S29" i="40"/>
  <c r="T29" i="40"/>
  <c r="U29" i="40"/>
  <c r="B30" i="40"/>
  <c r="L30" i="40"/>
  <c r="C30" i="40"/>
  <c r="D30" i="40"/>
  <c r="E30" i="40"/>
  <c r="F30" i="40"/>
  <c r="G30" i="40"/>
  <c r="H30" i="40"/>
  <c r="I30" i="40"/>
  <c r="J30" i="40"/>
  <c r="K30" i="40"/>
  <c r="M30" i="40"/>
  <c r="N30" i="40"/>
  <c r="O30" i="40"/>
  <c r="P30" i="40"/>
  <c r="Q30" i="40"/>
  <c r="R30" i="40"/>
  <c r="S30" i="40"/>
  <c r="T30" i="40"/>
  <c r="U30" i="40"/>
  <c r="B31" i="40"/>
  <c r="L31" i="40"/>
  <c r="C31" i="40"/>
  <c r="D31" i="40"/>
  <c r="E31" i="40"/>
  <c r="F31" i="40"/>
  <c r="G31" i="40"/>
  <c r="H31" i="40"/>
  <c r="I31" i="40"/>
  <c r="J31" i="40"/>
  <c r="K31" i="40"/>
  <c r="M31" i="40"/>
  <c r="N31" i="40"/>
  <c r="O31" i="40"/>
  <c r="P31" i="40"/>
  <c r="Q31" i="40"/>
  <c r="R31" i="40"/>
  <c r="S31" i="40"/>
  <c r="T31" i="40"/>
  <c r="U31" i="40"/>
  <c r="B32" i="40"/>
  <c r="L32" i="40"/>
  <c r="C32" i="40"/>
  <c r="D32" i="40"/>
  <c r="E32" i="40"/>
  <c r="F32" i="40"/>
  <c r="G32" i="40"/>
  <c r="H32" i="40"/>
  <c r="I32" i="40"/>
  <c r="J32" i="40"/>
  <c r="K32" i="40"/>
  <c r="M32" i="40"/>
  <c r="N32" i="40"/>
  <c r="O32" i="40"/>
  <c r="P32" i="40"/>
  <c r="Q32" i="40"/>
  <c r="R32" i="40"/>
  <c r="S32" i="40"/>
  <c r="T32" i="40"/>
  <c r="U32" i="40"/>
  <c r="B33" i="40"/>
  <c r="L33" i="40"/>
  <c r="C33" i="40"/>
  <c r="D33" i="40"/>
  <c r="E33" i="40"/>
  <c r="F33" i="40"/>
  <c r="G33" i="40"/>
  <c r="H33" i="40"/>
  <c r="I33" i="40"/>
  <c r="J33" i="40"/>
  <c r="K33" i="40"/>
  <c r="M33" i="40"/>
  <c r="N33" i="40"/>
  <c r="O33" i="40"/>
  <c r="P33" i="40"/>
  <c r="Q33" i="40"/>
  <c r="R33" i="40"/>
  <c r="S33" i="40"/>
  <c r="T33" i="40"/>
  <c r="U33" i="40"/>
  <c r="B34" i="40"/>
  <c r="L34" i="40"/>
  <c r="C34" i="40"/>
  <c r="D34" i="40"/>
  <c r="E34" i="40"/>
  <c r="F34" i="40"/>
  <c r="G34" i="40"/>
  <c r="H34" i="40"/>
  <c r="I34" i="40"/>
  <c r="J34" i="40"/>
  <c r="K34" i="40"/>
  <c r="M34" i="40"/>
  <c r="N34" i="40"/>
  <c r="O34" i="40"/>
  <c r="P34" i="40"/>
  <c r="Q34" i="40"/>
  <c r="R34" i="40"/>
  <c r="S34" i="40"/>
  <c r="T34" i="40"/>
  <c r="U34" i="40"/>
  <c r="B35" i="40"/>
  <c r="L35" i="40"/>
  <c r="C35" i="40"/>
  <c r="D35" i="40"/>
  <c r="E35" i="40"/>
  <c r="F35" i="40"/>
  <c r="G35" i="40"/>
  <c r="H35" i="40"/>
  <c r="I35" i="40"/>
  <c r="J35" i="40"/>
  <c r="K35" i="40"/>
  <c r="M35" i="40"/>
  <c r="N35" i="40"/>
  <c r="O35" i="40"/>
  <c r="P35" i="40"/>
  <c r="Q35" i="40"/>
  <c r="R35" i="40"/>
  <c r="S35" i="40"/>
  <c r="T35" i="40"/>
  <c r="U35" i="40"/>
  <c r="B36" i="40"/>
  <c r="L36" i="40"/>
  <c r="C36" i="40"/>
  <c r="D36" i="40"/>
  <c r="E36" i="40"/>
  <c r="F36" i="40"/>
  <c r="G36" i="40"/>
  <c r="H36" i="40"/>
  <c r="I36" i="40"/>
  <c r="J36" i="40"/>
  <c r="K36" i="40"/>
  <c r="M36" i="40"/>
  <c r="N36" i="40"/>
  <c r="O36" i="40"/>
  <c r="P36" i="40"/>
  <c r="Q36" i="40"/>
  <c r="R36" i="40"/>
  <c r="S36" i="40"/>
  <c r="T36" i="40"/>
  <c r="U36" i="40"/>
  <c r="B37" i="40"/>
  <c r="L37" i="40"/>
  <c r="C37" i="40"/>
  <c r="D37" i="40"/>
  <c r="E37" i="40"/>
  <c r="F37" i="40"/>
  <c r="G37" i="40"/>
  <c r="H37" i="40"/>
  <c r="I37" i="40"/>
  <c r="J37" i="40"/>
  <c r="K37" i="40"/>
  <c r="M37" i="40"/>
  <c r="N37" i="40"/>
  <c r="O37" i="40"/>
  <c r="P37" i="40"/>
  <c r="Q37" i="40"/>
  <c r="R37" i="40"/>
  <c r="S37" i="40"/>
  <c r="T37" i="40"/>
  <c r="U37" i="40"/>
  <c r="B38" i="40"/>
  <c r="L38" i="40"/>
  <c r="C38" i="40"/>
  <c r="D38" i="40"/>
  <c r="E38" i="40"/>
  <c r="F38" i="40"/>
  <c r="G38" i="40"/>
  <c r="H38" i="40"/>
  <c r="I38" i="40"/>
  <c r="J38" i="40"/>
  <c r="K38" i="40"/>
  <c r="M38" i="40"/>
  <c r="N38" i="40"/>
  <c r="O38" i="40"/>
  <c r="P38" i="40"/>
  <c r="Q38" i="40"/>
  <c r="R38" i="40"/>
  <c r="S38" i="40"/>
  <c r="T38" i="40"/>
  <c r="U38" i="40"/>
  <c r="B39" i="40"/>
  <c r="L39" i="40"/>
  <c r="C39" i="40"/>
  <c r="D39" i="40"/>
  <c r="E39" i="40"/>
  <c r="F39" i="40"/>
  <c r="G39" i="40"/>
  <c r="H39" i="40"/>
  <c r="I39" i="40"/>
  <c r="J39" i="40"/>
  <c r="K39" i="40"/>
  <c r="M39" i="40"/>
  <c r="N39" i="40"/>
  <c r="O39" i="40"/>
  <c r="P39" i="40"/>
  <c r="Q39" i="40"/>
  <c r="R39" i="40"/>
  <c r="S39" i="40"/>
  <c r="T39" i="40"/>
  <c r="U39" i="40"/>
  <c r="B40" i="40"/>
  <c r="L40" i="40"/>
  <c r="C40" i="40"/>
  <c r="D40" i="40"/>
  <c r="E40" i="40"/>
  <c r="F40" i="40"/>
  <c r="G40" i="40"/>
  <c r="H40" i="40"/>
  <c r="I40" i="40"/>
  <c r="J40" i="40"/>
  <c r="K40" i="40"/>
  <c r="M40" i="40"/>
  <c r="N40" i="40"/>
  <c r="O40" i="40"/>
  <c r="P40" i="40"/>
  <c r="Q40" i="40"/>
  <c r="R40" i="40"/>
  <c r="S40" i="40"/>
  <c r="T40" i="40"/>
  <c r="U40" i="40"/>
  <c r="B41" i="40"/>
  <c r="L41" i="40"/>
  <c r="C41" i="40"/>
  <c r="D41" i="40"/>
  <c r="E41" i="40"/>
  <c r="F41" i="40"/>
  <c r="G41" i="40"/>
  <c r="H41" i="40"/>
  <c r="I41" i="40"/>
  <c r="J41" i="40"/>
  <c r="K41" i="40"/>
  <c r="M41" i="40"/>
  <c r="N41" i="40"/>
  <c r="O41" i="40"/>
  <c r="P41" i="40"/>
  <c r="Q41" i="40"/>
  <c r="R41" i="40"/>
  <c r="S41" i="40"/>
  <c r="T41" i="40"/>
  <c r="U41" i="40"/>
  <c r="B42" i="40"/>
  <c r="L42" i="40"/>
  <c r="C42" i="40"/>
  <c r="D42" i="40"/>
  <c r="E42" i="40"/>
  <c r="F42" i="40"/>
  <c r="G42" i="40"/>
  <c r="H42" i="40"/>
  <c r="I42" i="40"/>
  <c r="J42" i="40"/>
  <c r="K42" i="40"/>
  <c r="M42" i="40"/>
  <c r="N42" i="40"/>
  <c r="O42" i="40"/>
  <c r="P42" i="40"/>
  <c r="Q42" i="40"/>
  <c r="R42" i="40"/>
  <c r="S42" i="40"/>
  <c r="T42" i="40"/>
  <c r="U42" i="40"/>
  <c r="B43" i="40"/>
  <c r="L43" i="40"/>
  <c r="C43" i="40"/>
  <c r="D43" i="40"/>
  <c r="E43" i="40"/>
  <c r="F43" i="40"/>
  <c r="G43" i="40"/>
  <c r="H43" i="40"/>
  <c r="I43" i="40"/>
  <c r="J43" i="40"/>
  <c r="K43" i="40"/>
  <c r="M43" i="40"/>
  <c r="N43" i="40"/>
  <c r="O43" i="40"/>
  <c r="P43" i="40"/>
  <c r="Q43" i="40"/>
  <c r="R43" i="40"/>
  <c r="S43" i="40"/>
  <c r="T43" i="40"/>
  <c r="U43" i="40"/>
  <c r="B44" i="40"/>
  <c r="L44" i="40"/>
  <c r="C44" i="40"/>
  <c r="D44" i="40"/>
  <c r="E44" i="40"/>
  <c r="F44" i="40"/>
  <c r="G44" i="40"/>
  <c r="H44" i="40"/>
  <c r="I44" i="40"/>
  <c r="J44" i="40"/>
  <c r="K44" i="40"/>
  <c r="M44" i="40"/>
  <c r="N44" i="40"/>
  <c r="O44" i="40"/>
  <c r="P44" i="40"/>
  <c r="Q44" i="40"/>
  <c r="R44" i="40"/>
  <c r="S44" i="40"/>
  <c r="T44" i="40"/>
  <c r="U44" i="40"/>
  <c r="B45" i="40"/>
  <c r="L45" i="40"/>
  <c r="C45" i="40"/>
  <c r="D45" i="40"/>
  <c r="E45" i="40"/>
  <c r="F45" i="40"/>
  <c r="G45" i="40"/>
  <c r="H45" i="40"/>
  <c r="I45" i="40"/>
  <c r="J45" i="40"/>
  <c r="K45" i="40"/>
  <c r="M45" i="40"/>
  <c r="N45" i="40"/>
  <c r="O45" i="40"/>
  <c r="P45" i="40"/>
  <c r="Q45" i="40"/>
  <c r="R45" i="40"/>
  <c r="S45" i="40"/>
  <c r="T45" i="40"/>
  <c r="U45" i="40"/>
  <c r="B46" i="40"/>
  <c r="L46" i="40"/>
  <c r="C46" i="40"/>
  <c r="D46" i="40"/>
  <c r="E46" i="40"/>
  <c r="F46" i="40"/>
  <c r="G46" i="40"/>
  <c r="H46" i="40"/>
  <c r="I46" i="40"/>
  <c r="J46" i="40"/>
  <c r="K46" i="40"/>
  <c r="M46" i="40"/>
  <c r="N46" i="40"/>
  <c r="O46" i="40"/>
  <c r="P46" i="40"/>
  <c r="Q46" i="40"/>
  <c r="R46" i="40"/>
  <c r="S46" i="40"/>
  <c r="T46" i="40"/>
  <c r="U46" i="40"/>
  <c r="B47" i="40"/>
  <c r="L47" i="40"/>
  <c r="C47" i="40"/>
  <c r="D47" i="40"/>
  <c r="E47" i="40"/>
  <c r="F47" i="40"/>
  <c r="G47" i="40"/>
  <c r="H47" i="40"/>
  <c r="I47" i="40"/>
  <c r="J47" i="40"/>
  <c r="K47" i="40"/>
  <c r="M47" i="40"/>
  <c r="N47" i="40"/>
  <c r="O47" i="40"/>
  <c r="P47" i="40"/>
  <c r="Q47" i="40"/>
  <c r="R47" i="40"/>
  <c r="S47" i="40"/>
  <c r="T47" i="40"/>
  <c r="U47" i="40"/>
  <c r="B48" i="40"/>
  <c r="L48" i="40"/>
  <c r="C48" i="40"/>
  <c r="D48" i="40"/>
  <c r="E48" i="40"/>
  <c r="F48" i="40"/>
  <c r="G48" i="40"/>
  <c r="H48" i="40"/>
  <c r="I48" i="40"/>
  <c r="J48" i="40"/>
  <c r="K48" i="40"/>
  <c r="M48" i="40"/>
  <c r="N48" i="40"/>
  <c r="O48" i="40"/>
  <c r="P48" i="40"/>
  <c r="Q48" i="40"/>
  <c r="R48" i="40"/>
  <c r="S48" i="40"/>
  <c r="T48" i="40"/>
  <c r="U48" i="40"/>
  <c r="B49" i="40"/>
  <c r="L49" i="40"/>
  <c r="C49" i="40"/>
  <c r="D49" i="40"/>
  <c r="E49" i="40"/>
  <c r="F49" i="40"/>
  <c r="G49" i="40"/>
  <c r="H49" i="40"/>
  <c r="I49" i="40"/>
  <c r="J49" i="40"/>
  <c r="K49" i="40"/>
  <c r="M49" i="40"/>
  <c r="N49" i="40"/>
  <c r="O49" i="40"/>
  <c r="P49" i="40"/>
  <c r="Q49" i="40"/>
  <c r="R49" i="40"/>
  <c r="S49" i="40"/>
  <c r="T49" i="40"/>
  <c r="U49" i="40"/>
  <c r="B50" i="40"/>
  <c r="L50" i="40"/>
  <c r="C50" i="40"/>
  <c r="D50" i="40"/>
  <c r="E50" i="40"/>
  <c r="F50" i="40"/>
  <c r="G50" i="40"/>
  <c r="H50" i="40"/>
  <c r="I50" i="40"/>
  <c r="J50" i="40"/>
  <c r="K50" i="40"/>
  <c r="M50" i="40"/>
  <c r="N50" i="40"/>
  <c r="O50" i="40"/>
  <c r="P50" i="40"/>
  <c r="Q50" i="40"/>
  <c r="R50" i="40"/>
  <c r="S50" i="40"/>
  <c r="T50" i="40"/>
  <c r="U50" i="40"/>
  <c r="B51" i="40"/>
  <c r="L51" i="40"/>
  <c r="C51" i="40"/>
  <c r="D51" i="40"/>
  <c r="E51" i="40"/>
  <c r="F51" i="40"/>
  <c r="G51" i="40"/>
  <c r="H51" i="40"/>
  <c r="I51" i="40"/>
  <c r="J51" i="40"/>
  <c r="K51" i="40"/>
  <c r="M51" i="40"/>
  <c r="N51" i="40"/>
  <c r="O51" i="40"/>
  <c r="P51" i="40"/>
  <c r="Q51" i="40"/>
  <c r="R51" i="40"/>
  <c r="S51" i="40"/>
  <c r="T51" i="40"/>
  <c r="U51" i="40"/>
  <c r="B52" i="40"/>
  <c r="L52" i="40"/>
  <c r="C52" i="40"/>
  <c r="D52" i="40"/>
  <c r="E52" i="40"/>
  <c r="F52" i="40"/>
  <c r="G52" i="40"/>
  <c r="H52" i="40"/>
  <c r="I52" i="40"/>
  <c r="J52" i="40"/>
  <c r="K52" i="40"/>
  <c r="M52" i="40"/>
  <c r="N52" i="40"/>
  <c r="O52" i="40"/>
  <c r="P52" i="40"/>
  <c r="Q52" i="40"/>
  <c r="R52" i="40"/>
  <c r="S52" i="40"/>
  <c r="T52" i="40"/>
  <c r="U52" i="40"/>
  <c r="B53" i="40"/>
  <c r="L53" i="40"/>
  <c r="C53" i="40"/>
  <c r="D53" i="40"/>
  <c r="E53" i="40"/>
  <c r="F53" i="40"/>
  <c r="G53" i="40"/>
  <c r="H53" i="40"/>
  <c r="I53" i="40"/>
  <c r="J53" i="40"/>
  <c r="K53" i="40"/>
  <c r="M53" i="40"/>
  <c r="N53" i="40"/>
  <c r="O53" i="40"/>
  <c r="P53" i="40"/>
  <c r="Q53" i="40"/>
  <c r="R53" i="40"/>
  <c r="S53" i="40"/>
  <c r="T53" i="40"/>
  <c r="U53" i="40"/>
  <c r="B54" i="40"/>
  <c r="L54" i="40"/>
  <c r="C54" i="40"/>
  <c r="D54" i="40"/>
  <c r="E54" i="40"/>
  <c r="F54" i="40"/>
  <c r="G54" i="40"/>
  <c r="H54" i="40"/>
  <c r="I54" i="40"/>
  <c r="J54" i="40"/>
  <c r="K54" i="40"/>
  <c r="M54" i="40"/>
  <c r="N54" i="40"/>
  <c r="O54" i="40"/>
  <c r="P54" i="40"/>
  <c r="Q54" i="40"/>
  <c r="R54" i="40"/>
  <c r="S54" i="40"/>
  <c r="T54" i="40"/>
  <c r="U54" i="40"/>
  <c r="B55" i="40"/>
  <c r="L55" i="40"/>
  <c r="C55" i="40"/>
  <c r="D55" i="40"/>
  <c r="E55" i="40"/>
  <c r="F55" i="40"/>
  <c r="G55" i="40"/>
  <c r="H55" i="40"/>
  <c r="I55" i="40"/>
  <c r="J55" i="40"/>
  <c r="K55" i="40"/>
  <c r="M55" i="40"/>
  <c r="N55" i="40"/>
  <c r="O55" i="40"/>
  <c r="P55" i="40"/>
  <c r="Q55" i="40"/>
  <c r="R55" i="40"/>
  <c r="S55" i="40"/>
  <c r="T55" i="40"/>
  <c r="U55" i="40"/>
  <c r="B56" i="40"/>
  <c r="L56" i="40"/>
  <c r="C56" i="40"/>
  <c r="D56" i="40"/>
  <c r="E56" i="40"/>
  <c r="F56" i="40"/>
  <c r="G56" i="40"/>
  <c r="H56" i="40"/>
  <c r="I56" i="40"/>
  <c r="J56" i="40"/>
  <c r="K56" i="40"/>
  <c r="M56" i="40"/>
  <c r="N56" i="40"/>
  <c r="O56" i="40"/>
  <c r="P56" i="40"/>
  <c r="Q56" i="40"/>
  <c r="R56" i="40"/>
  <c r="S56" i="40"/>
  <c r="T56" i="40"/>
  <c r="U56" i="40"/>
  <c r="B57" i="40"/>
  <c r="L57" i="40"/>
  <c r="C57" i="40"/>
  <c r="D57" i="40"/>
  <c r="E57" i="40"/>
  <c r="F57" i="40"/>
  <c r="G57" i="40"/>
  <c r="H57" i="40"/>
  <c r="I57" i="40"/>
  <c r="J57" i="40"/>
  <c r="K57" i="40"/>
  <c r="M57" i="40"/>
  <c r="N57" i="40"/>
  <c r="O57" i="40"/>
  <c r="P57" i="40"/>
  <c r="Q57" i="40"/>
  <c r="R57" i="40"/>
  <c r="S57" i="40"/>
  <c r="T57" i="40"/>
  <c r="U57" i="40"/>
  <c r="B58" i="40"/>
  <c r="L58" i="40"/>
  <c r="C58" i="40"/>
  <c r="D58" i="40"/>
  <c r="E58" i="40"/>
  <c r="F58" i="40"/>
  <c r="G58" i="40"/>
  <c r="H58" i="40"/>
  <c r="I58" i="40"/>
  <c r="J58" i="40"/>
  <c r="K58" i="40"/>
  <c r="M58" i="40"/>
  <c r="N58" i="40"/>
  <c r="O58" i="40"/>
  <c r="P58" i="40"/>
  <c r="Q58" i="40"/>
  <c r="R58" i="40"/>
  <c r="S58" i="40"/>
  <c r="T58" i="40"/>
  <c r="U58" i="40"/>
  <c r="B59" i="40"/>
  <c r="L59" i="40"/>
  <c r="C59" i="40"/>
  <c r="D59" i="40"/>
  <c r="E59" i="40"/>
  <c r="F59" i="40"/>
  <c r="G59" i="40"/>
  <c r="H59" i="40"/>
  <c r="I59" i="40"/>
  <c r="J59" i="40"/>
  <c r="K59" i="40"/>
  <c r="M59" i="40"/>
  <c r="N59" i="40"/>
  <c r="O59" i="40"/>
  <c r="P59" i="40"/>
  <c r="Q59" i="40"/>
  <c r="R59" i="40"/>
  <c r="S59" i="40"/>
  <c r="T59" i="40"/>
  <c r="U59" i="40"/>
  <c r="B60" i="40"/>
  <c r="L60" i="40"/>
  <c r="C60" i="40"/>
  <c r="D60" i="40"/>
  <c r="E60" i="40"/>
  <c r="F60" i="40"/>
  <c r="G60" i="40"/>
  <c r="H60" i="40"/>
  <c r="I60" i="40"/>
  <c r="J60" i="40"/>
  <c r="K60" i="40"/>
  <c r="M60" i="40"/>
  <c r="N60" i="40"/>
  <c r="O60" i="40"/>
  <c r="P60" i="40"/>
  <c r="Q60" i="40"/>
  <c r="R60" i="40"/>
  <c r="S60" i="40"/>
  <c r="T60" i="40"/>
  <c r="U60" i="40"/>
  <c r="B61" i="40"/>
  <c r="L61" i="40"/>
  <c r="C61" i="40"/>
  <c r="D61" i="40"/>
  <c r="E61" i="40"/>
  <c r="F61" i="40"/>
  <c r="G61" i="40"/>
  <c r="H61" i="40"/>
  <c r="I61" i="40"/>
  <c r="J61" i="40"/>
  <c r="K61" i="40"/>
  <c r="M61" i="40"/>
  <c r="N61" i="40"/>
  <c r="O61" i="40"/>
  <c r="P61" i="40"/>
  <c r="Q61" i="40"/>
  <c r="R61" i="40"/>
  <c r="S61" i="40"/>
  <c r="T61" i="40"/>
  <c r="U61" i="40"/>
  <c r="B62" i="40"/>
  <c r="L62" i="40"/>
  <c r="C62" i="40"/>
  <c r="D62" i="40"/>
  <c r="E62" i="40"/>
  <c r="F62" i="40"/>
  <c r="G62" i="40"/>
  <c r="H62" i="40"/>
  <c r="I62" i="40"/>
  <c r="J62" i="40"/>
  <c r="K62" i="40"/>
  <c r="M62" i="40"/>
  <c r="N62" i="40"/>
  <c r="O62" i="40"/>
  <c r="P62" i="40"/>
  <c r="Q62" i="40"/>
  <c r="R62" i="40"/>
  <c r="S62" i="40"/>
  <c r="T62" i="40"/>
  <c r="U62" i="40"/>
  <c r="B63" i="40"/>
  <c r="L63" i="40"/>
  <c r="C63" i="40"/>
  <c r="D63" i="40"/>
  <c r="E63" i="40"/>
  <c r="F63" i="40"/>
  <c r="G63" i="40"/>
  <c r="H63" i="40"/>
  <c r="I63" i="40"/>
  <c r="J63" i="40"/>
  <c r="K63" i="40"/>
  <c r="M63" i="40"/>
  <c r="N63" i="40"/>
  <c r="O63" i="40"/>
  <c r="P63" i="40"/>
  <c r="Q63" i="40"/>
  <c r="R63" i="40"/>
  <c r="S63" i="40"/>
  <c r="T63" i="40"/>
  <c r="U63" i="40"/>
  <c r="B64" i="40"/>
  <c r="L64" i="40"/>
  <c r="C64" i="40"/>
  <c r="D64" i="40"/>
  <c r="E64" i="40"/>
  <c r="F64" i="40"/>
  <c r="G64" i="40"/>
  <c r="H64" i="40"/>
  <c r="I64" i="40"/>
  <c r="J64" i="40"/>
  <c r="K64" i="40"/>
  <c r="M64" i="40"/>
  <c r="N64" i="40"/>
  <c r="O64" i="40"/>
  <c r="P64" i="40"/>
  <c r="Q64" i="40"/>
  <c r="R64" i="40"/>
  <c r="S64" i="40"/>
  <c r="T64" i="40"/>
  <c r="U64" i="40"/>
  <c r="B65" i="40"/>
  <c r="L65" i="40"/>
  <c r="C65" i="40"/>
  <c r="D65" i="40"/>
  <c r="E65" i="40"/>
  <c r="F65" i="40"/>
  <c r="G65" i="40"/>
  <c r="H65" i="40"/>
  <c r="I65" i="40"/>
  <c r="J65" i="40"/>
  <c r="K65" i="40"/>
  <c r="M65" i="40"/>
  <c r="N65" i="40"/>
  <c r="O65" i="40"/>
  <c r="P65" i="40"/>
  <c r="Q65" i="40"/>
  <c r="R65" i="40"/>
  <c r="S65" i="40"/>
  <c r="T65" i="40"/>
  <c r="U65" i="40"/>
  <c r="B66" i="40"/>
  <c r="L66" i="40"/>
  <c r="C66" i="40"/>
  <c r="D66" i="40"/>
  <c r="E66" i="40"/>
  <c r="F66" i="40"/>
  <c r="G66" i="40"/>
  <c r="H66" i="40"/>
  <c r="I66" i="40"/>
  <c r="J66" i="40"/>
  <c r="K66" i="40"/>
  <c r="M66" i="40"/>
  <c r="N66" i="40"/>
  <c r="O66" i="40"/>
  <c r="P66" i="40"/>
  <c r="Q66" i="40"/>
  <c r="R66" i="40"/>
  <c r="S66" i="40"/>
  <c r="T66" i="40"/>
  <c r="U66" i="40"/>
  <c r="B67" i="40"/>
  <c r="L67" i="40"/>
  <c r="C67" i="40"/>
  <c r="D67" i="40"/>
  <c r="E67" i="40"/>
  <c r="F67" i="40"/>
  <c r="G67" i="40"/>
  <c r="H67" i="40"/>
  <c r="I67" i="40"/>
  <c r="J67" i="40"/>
  <c r="K67" i="40"/>
  <c r="M67" i="40"/>
  <c r="N67" i="40"/>
  <c r="O67" i="40"/>
  <c r="P67" i="40"/>
  <c r="Q67" i="40"/>
  <c r="R67" i="40"/>
  <c r="S67" i="40"/>
  <c r="T67" i="40"/>
  <c r="U67" i="40"/>
  <c r="B68" i="40"/>
  <c r="L68" i="40"/>
  <c r="C68" i="40"/>
  <c r="D68" i="40"/>
  <c r="E68" i="40"/>
  <c r="F68" i="40"/>
  <c r="G68" i="40"/>
  <c r="H68" i="40"/>
  <c r="I68" i="40"/>
  <c r="J68" i="40"/>
  <c r="K68" i="40"/>
  <c r="M68" i="40"/>
  <c r="N68" i="40"/>
  <c r="O68" i="40"/>
  <c r="P68" i="40"/>
  <c r="Q68" i="40"/>
  <c r="R68" i="40"/>
  <c r="S68" i="40"/>
  <c r="T68" i="40"/>
  <c r="U68" i="40"/>
  <c r="B69" i="40"/>
  <c r="L69" i="40"/>
  <c r="C69" i="40"/>
  <c r="D69" i="40"/>
  <c r="E69" i="40"/>
  <c r="F69" i="40"/>
  <c r="G69" i="40"/>
  <c r="H69" i="40"/>
  <c r="I69" i="40"/>
  <c r="J69" i="40"/>
  <c r="K69" i="40"/>
  <c r="M69" i="40"/>
  <c r="N69" i="40"/>
  <c r="O69" i="40"/>
  <c r="P69" i="40"/>
  <c r="Q69" i="40"/>
  <c r="R69" i="40"/>
  <c r="S69" i="40"/>
  <c r="T69" i="40"/>
  <c r="U69" i="40"/>
  <c r="B70" i="40"/>
  <c r="L70" i="40"/>
  <c r="C70" i="40"/>
  <c r="D70" i="40"/>
  <c r="E70" i="40"/>
  <c r="F70" i="40"/>
  <c r="G70" i="40"/>
  <c r="H70" i="40"/>
  <c r="I70" i="40"/>
  <c r="J70" i="40"/>
  <c r="K70" i="40"/>
  <c r="M70" i="40"/>
  <c r="N70" i="40"/>
  <c r="O70" i="40"/>
  <c r="P70" i="40"/>
  <c r="Q70" i="40"/>
  <c r="R70" i="40"/>
  <c r="S70" i="40"/>
  <c r="T70" i="40"/>
  <c r="U70" i="40"/>
  <c r="B71" i="40"/>
  <c r="L71" i="40"/>
  <c r="C71" i="40"/>
  <c r="D71" i="40"/>
  <c r="E71" i="40"/>
  <c r="F71" i="40"/>
  <c r="G71" i="40"/>
  <c r="H71" i="40"/>
  <c r="I71" i="40"/>
  <c r="J71" i="40"/>
  <c r="K71" i="40"/>
  <c r="M71" i="40"/>
  <c r="N71" i="40"/>
  <c r="O71" i="40"/>
  <c r="P71" i="40"/>
  <c r="Q71" i="40"/>
  <c r="R71" i="40"/>
  <c r="S71" i="40"/>
  <c r="T71" i="40"/>
  <c r="U71" i="40"/>
  <c r="B72" i="40"/>
  <c r="L72" i="40"/>
  <c r="C72" i="40"/>
  <c r="D72" i="40"/>
  <c r="E72" i="40"/>
  <c r="F72" i="40"/>
  <c r="G72" i="40"/>
  <c r="H72" i="40"/>
  <c r="I72" i="40"/>
  <c r="J72" i="40"/>
  <c r="K72" i="40"/>
  <c r="M72" i="40"/>
  <c r="N72" i="40"/>
  <c r="O72" i="40"/>
  <c r="P72" i="40"/>
  <c r="Q72" i="40"/>
  <c r="R72" i="40"/>
  <c r="S72" i="40"/>
  <c r="T72" i="40"/>
  <c r="U72" i="40"/>
  <c r="B73" i="40"/>
  <c r="L73" i="40"/>
  <c r="C73" i="40"/>
  <c r="D73" i="40"/>
  <c r="E73" i="40"/>
  <c r="F73" i="40"/>
  <c r="G73" i="40"/>
  <c r="H73" i="40"/>
  <c r="I73" i="40"/>
  <c r="J73" i="40"/>
  <c r="K73" i="40"/>
  <c r="M73" i="40"/>
  <c r="N73" i="40"/>
  <c r="O73" i="40"/>
  <c r="P73" i="40"/>
  <c r="Q73" i="40"/>
  <c r="R73" i="40"/>
  <c r="S73" i="40"/>
  <c r="T73" i="40"/>
  <c r="U73" i="40"/>
  <c r="B74" i="40"/>
  <c r="L74" i="40"/>
  <c r="C74" i="40"/>
  <c r="D74" i="40"/>
  <c r="E74" i="40"/>
  <c r="F74" i="40"/>
  <c r="G74" i="40"/>
  <c r="H74" i="40"/>
  <c r="I74" i="40"/>
  <c r="J74" i="40"/>
  <c r="K74" i="40"/>
  <c r="M74" i="40"/>
  <c r="N74" i="40"/>
  <c r="O74" i="40"/>
  <c r="P74" i="40"/>
  <c r="Q74" i="40"/>
  <c r="R74" i="40"/>
  <c r="S74" i="40"/>
  <c r="T74" i="40"/>
  <c r="U74" i="40"/>
  <c r="B75" i="40"/>
  <c r="L75" i="40"/>
  <c r="C75" i="40"/>
  <c r="D75" i="40"/>
  <c r="E75" i="40"/>
  <c r="F75" i="40"/>
  <c r="G75" i="40"/>
  <c r="H75" i="40"/>
  <c r="I75" i="40"/>
  <c r="J75" i="40"/>
  <c r="K75" i="40"/>
  <c r="M75" i="40"/>
  <c r="N75" i="40"/>
  <c r="O75" i="40"/>
  <c r="P75" i="40"/>
  <c r="Q75" i="40"/>
  <c r="R75" i="40"/>
  <c r="S75" i="40"/>
  <c r="T75" i="40"/>
  <c r="U75" i="40"/>
  <c r="B76" i="40"/>
  <c r="L76" i="40"/>
  <c r="C76" i="40"/>
  <c r="D76" i="40"/>
  <c r="E76" i="40"/>
  <c r="F76" i="40"/>
  <c r="G76" i="40"/>
  <c r="H76" i="40"/>
  <c r="I76" i="40"/>
  <c r="J76" i="40"/>
  <c r="K76" i="40"/>
  <c r="M76" i="40"/>
  <c r="N76" i="40"/>
  <c r="O76" i="40"/>
  <c r="P76" i="40"/>
  <c r="Q76" i="40"/>
  <c r="R76" i="40"/>
  <c r="S76" i="40"/>
  <c r="T76" i="40"/>
  <c r="U76" i="40"/>
  <c r="B77" i="40"/>
  <c r="L77" i="40"/>
  <c r="C77" i="40"/>
  <c r="D77" i="40"/>
  <c r="E77" i="40"/>
  <c r="F77" i="40"/>
  <c r="G77" i="40"/>
  <c r="H77" i="40"/>
  <c r="I77" i="40"/>
  <c r="J77" i="40"/>
  <c r="K77" i="40"/>
  <c r="M77" i="40"/>
  <c r="N77" i="40"/>
  <c r="O77" i="40"/>
  <c r="P77" i="40"/>
  <c r="Q77" i="40"/>
  <c r="R77" i="40"/>
  <c r="S77" i="40"/>
  <c r="T77" i="40"/>
  <c r="U77" i="40"/>
  <c r="B78" i="40"/>
  <c r="L78" i="40"/>
  <c r="C78" i="40"/>
  <c r="D78" i="40"/>
  <c r="E78" i="40"/>
  <c r="F78" i="40"/>
  <c r="G78" i="40"/>
  <c r="H78" i="40"/>
  <c r="I78" i="40"/>
  <c r="J78" i="40"/>
  <c r="K78" i="40"/>
  <c r="M78" i="40"/>
  <c r="N78" i="40"/>
  <c r="O78" i="40"/>
  <c r="P78" i="40"/>
  <c r="Q78" i="40"/>
  <c r="R78" i="40"/>
  <c r="S78" i="40"/>
  <c r="T78" i="40"/>
  <c r="U78" i="40"/>
  <c r="B79" i="40"/>
  <c r="L79" i="40"/>
  <c r="C79" i="40"/>
  <c r="D79" i="40"/>
  <c r="E79" i="40"/>
  <c r="F79" i="40"/>
  <c r="G79" i="40"/>
  <c r="H79" i="40"/>
  <c r="I79" i="40"/>
  <c r="J79" i="40"/>
  <c r="K79" i="40"/>
  <c r="M79" i="40"/>
  <c r="N79" i="40"/>
  <c r="O79" i="40"/>
  <c r="P79" i="40"/>
  <c r="Q79" i="40"/>
  <c r="R79" i="40"/>
  <c r="S79" i="40"/>
  <c r="T79" i="40"/>
  <c r="U79" i="40"/>
  <c r="B80" i="40"/>
  <c r="L80" i="40"/>
  <c r="C80" i="40"/>
  <c r="D80" i="40"/>
  <c r="E80" i="40"/>
  <c r="F80" i="40"/>
  <c r="G80" i="40"/>
  <c r="H80" i="40"/>
  <c r="I80" i="40"/>
  <c r="J80" i="40"/>
  <c r="K80" i="40"/>
  <c r="M80" i="40"/>
  <c r="N80" i="40"/>
  <c r="O80" i="40"/>
  <c r="P80" i="40"/>
  <c r="Q80" i="40"/>
  <c r="R80" i="40"/>
  <c r="S80" i="40"/>
  <c r="T80" i="40"/>
  <c r="U80" i="40"/>
  <c r="B81" i="40"/>
  <c r="L81" i="40"/>
  <c r="C81" i="40"/>
  <c r="D81" i="40"/>
  <c r="E81" i="40"/>
  <c r="F81" i="40"/>
  <c r="G81" i="40"/>
  <c r="H81" i="40"/>
  <c r="I81" i="40"/>
  <c r="J81" i="40"/>
  <c r="K81" i="40"/>
  <c r="M81" i="40"/>
  <c r="N81" i="40"/>
  <c r="O81" i="40"/>
  <c r="P81" i="40"/>
  <c r="Q81" i="40"/>
  <c r="R81" i="40"/>
  <c r="S81" i="40"/>
  <c r="T81" i="40"/>
  <c r="U81" i="40"/>
  <c r="B82" i="40"/>
  <c r="L82" i="40"/>
  <c r="C82" i="40"/>
  <c r="D82" i="40"/>
  <c r="E82" i="40"/>
  <c r="F82" i="40"/>
  <c r="G82" i="40"/>
  <c r="H82" i="40"/>
  <c r="I82" i="40"/>
  <c r="J82" i="40"/>
  <c r="K82" i="40"/>
  <c r="M82" i="40"/>
  <c r="N82" i="40"/>
  <c r="O82" i="40"/>
  <c r="P82" i="40"/>
  <c r="Q82" i="40"/>
  <c r="R82" i="40"/>
  <c r="S82" i="40"/>
  <c r="T82" i="40"/>
  <c r="U82" i="40"/>
  <c r="B83" i="40"/>
  <c r="L83" i="40"/>
  <c r="C83" i="40"/>
  <c r="D83" i="40"/>
  <c r="E83" i="40"/>
  <c r="F83" i="40"/>
  <c r="G83" i="40"/>
  <c r="H83" i="40"/>
  <c r="I83" i="40"/>
  <c r="J83" i="40"/>
  <c r="K83" i="40"/>
  <c r="M83" i="40"/>
  <c r="N83" i="40"/>
  <c r="O83" i="40"/>
  <c r="P83" i="40"/>
  <c r="Q83" i="40"/>
  <c r="R83" i="40"/>
  <c r="S83" i="40"/>
  <c r="T83" i="40"/>
  <c r="U83" i="40"/>
  <c r="B84" i="40"/>
  <c r="L84" i="40"/>
  <c r="C84" i="40"/>
  <c r="D84" i="40"/>
  <c r="E84" i="40"/>
  <c r="F84" i="40"/>
  <c r="G84" i="40"/>
  <c r="H84" i="40"/>
  <c r="I84" i="40"/>
  <c r="J84" i="40"/>
  <c r="K84" i="40"/>
  <c r="M84" i="40"/>
  <c r="N84" i="40"/>
  <c r="O84" i="40"/>
  <c r="P84" i="40"/>
  <c r="Q84" i="40"/>
  <c r="R84" i="40"/>
  <c r="S84" i="40"/>
  <c r="T84" i="40"/>
  <c r="U84" i="40"/>
  <c r="B85" i="40"/>
  <c r="L85" i="40"/>
  <c r="C85" i="40"/>
  <c r="D85" i="40"/>
  <c r="E85" i="40"/>
  <c r="F85" i="40"/>
  <c r="G85" i="40"/>
  <c r="H85" i="40"/>
  <c r="I85" i="40"/>
  <c r="J85" i="40"/>
  <c r="K85" i="40"/>
  <c r="M85" i="40"/>
  <c r="N85" i="40"/>
  <c r="O85" i="40"/>
  <c r="P85" i="40"/>
  <c r="Q85" i="40"/>
  <c r="R85" i="40"/>
  <c r="S85" i="40"/>
  <c r="T85" i="40"/>
  <c r="U85" i="40"/>
  <c r="B86" i="40"/>
  <c r="L86" i="40"/>
  <c r="C86" i="40"/>
  <c r="D86" i="40"/>
  <c r="E86" i="40"/>
  <c r="F86" i="40"/>
  <c r="G86" i="40"/>
  <c r="H86" i="40"/>
  <c r="I86" i="40"/>
  <c r="J86" i="40"/>
  <c r="K86" i="40"/>
  <c r="M86" i="40"/>
  <c r="N86" i="40"/>
  <c r="O86" i="40"/>
  <c r="P86" i="40"/>
  <c r="Q86" i="40"/>
  <c r="R86" i="40"/>
  <c r="S86" i="40"/>
  <c r="T86" i="40"/>
  <c r="U86" i="40"/>
  <c r="B87" i="40"/>
  <c r="L87" i="40"/>
  <c r="C87" i="40"/>
  <c r="D87" i="40"/>
  <c r="E87" i="40"/>
  <c r="F87" i="40"/>
  <c r="G87" i="40"/>
  <c r="H87" i="40"/>
  <c r="I87" i="40"/>
  <c r="J87" i="40"/>
  <c r="K87" i="40"/>
  <c r="M87" i="40"/>
  <c r="N87" i="40"/>
  <c r="O87" i="40"/>
  <c r="P87" i="40"/>
  <c r="Q87" i="40"/>
  <c r="R87" i="40"/>
  <c r="S87" i="40"/>
  <c r="T87" i="40"/>
  <c r="U87" i="40"/>
  <c r="B88" i="40"/>
  <c r="L88" i="40"/>
  <c r="C88" i="40"/>
  <c r="D88" i="40"/>
  <c r="E88" i="40"/>
  <c r="F88" i="40"/>
  <c r="G88" i="40"/>
  <c r="H88" i="40"/>
  <c r="I88" i="40"/>
  <c r="J88" i="40"/>
  <c r="K88" i="40"/>
  <c r="M88" i="40"/>
  <c r="N88" i="40"/>
  <c r="O88" i="40"/>
  <c r="P88" i="40"/>
  <c r="Q88" i="40"/>
  <c r="R88" i="40"/>
  <c r="S88" i="40"/>
  <c r="T88" i="40"/>
  <c r="U88" i="40"/>
  <c r="B89" i="40"/>
  <c r="L89" i="40"/>
  <c r="C89" i="40"/>
  <c r="D89" i="40"/>
  <c r="E89" i="40"/>
  <c r="F89" i="40"/>
  <c r="G89" i="40"/>
  <c r="H89" i="40"/>
  <c r="I89" i="40"/>
  <c r="J89" i="40"/>
  <c r="K89" i="40"/>
  <c r="M89" i="40"/>
  <c r="N89" i="40"/>
  <c r="O89" i="40"/>
  <c r="P89" i="40"/>
  <c r="Q89" i="40"/>
  <c r="R89" i="40"/>
  <c r="S89" i="40"/>
  <c r="T89" i="40"/>
  <c r="U89" i="40"/>
  <c r="B90" i="40"/>
  <c r="L90" i="40"/>
  <c r="C90" i="40"/>
  <c r="D90" i="40"/>
  <c r="E90" i="40"/>
  <c r="F90" i="40"/>
  <c r="G90" i="40"/>
  <c r="H90" i="40"/>
  <c r="I90" i="40"/>
  <c r="J90" i="40"/>
  <c r="K90" i="40"/>
  <c r="M90" i="40"/>
  <c r="N90" i="40"/>
  <c r="O90" i="40"/>
  <c r="P90" i="40"/>
  <c r="Q90" i="40"/>
  <c r="R90" i="40"/>
  <c r="S90" i="40"/>
  <c r="T90" i="40"/>
  <c r="U90" i="40"/>
  <c r="B91" i="40"/>
  <c r="L91" i="40"/>
  <c r="C91" i="40"/>
  <c r="D91" i="40"/>
  <c r="E91" i="40"/>
  <c r="F91" i="40"/>
  <c r="G91" i="40"/>
  <c r="H91" i="40"/>
  <c r="I91" i="40"/>
  <c r="J91" i="40"/>
  <c r="K91" i="40"/>
  <c r="M91" i="40"/>
  <c r="N91" i="40"/>
  <c r="O91" i="40"/>
  <c r="P91" i="40"/>
  <c r="Q91" i="40"/>
  <c r="R91" i="40"/>
  <c r="S91" i="40"/>
  <c r="T91" i="40"/>
  <c r="U91" i="40"/>
  <c r="B92" i="40"/>
  <c r="L92" i="40"/>
  <c r="C92" i="40"/>
  <c r="D92" i="40"/>
  <c r="E92" i="40"/>
  <c r="F92" i="40"/>
  <c r="G92" i="40"/>
  <c r="H92" i="40"/>
  <c r="I92" i="40"/>
  <c r="J92" i="40"/>
  <c r="K92" i="40"/>
  <c r="M92" i="40"/>
  <c r="N92" i="40"/>
  <c r="O92" i="40"/>
  <c r="P92" i="40"/>
  <c r="Q92" i="40"/>
  <c r="R92" i="40"/>
  <c r="S92" i="40"/>
  <c r="T92" i="40"/>
  <c r="U92" i="40"/>
  <c r="B93" i="40"/>
  <c r="L93" i="40"/>
  <c r="C93" i="40"/>
  <c r="D93" i="40"/>
  <c r="E93" i="40"/>
  <c r="F93" i="40"/>
  <c r="G93" i="40"/>
  <c r="H93" i="40"/>
  <c r="I93" i="40"/>
  <c r="J93" i="40"/>
  <c r="K93" i="40"/>
  <c r="M93" i="40"/>
  <c r="N93" i="40"/>
  <c r="O93" i="40"/>
  <c r="P93" i="40"/>
  <c r="Q93" i="40"/>
  <c r="R93" i="40"/>
  <c r="S93" i="40"/>
  <c r="T93" i="40"/>
  <c r="U93" i="40"/>
  <c r="B94" i="40"/>
  <c r="L94" i="40"/>
  <c r="C94" i="40"/>
  <c r="D94" i="40"/>
  <c r="E94" i="40"/>
  <c r="F94" i="40"/>
  <c r="G94" i="40"/>
  <c r="H94" i="40"/>
  <c r="I94" i="40"/>
  <c r="J94" i="40"/>
  <c r="K94" i="40"/>
  <c r="M94" i="40"/>
  <c r="N94" i="40"/>
  <c r="O94" i="40"/>
  <c r="P94" i="40"/>
  <c r="Q94" i="40"/>
  <c r="R94" i="40"/>
  <c r="S94" i="40"/>
  <c r="T94" i="40"/>
  <c r="U94" i="40"/>
  <c r="B95" i="40"/>
  <c r="L95" i="40"/>
  <c r="C95" i="40"/>
  <c r="D95" i="40"/>
  <c r="E95" i="40"/>
  <c r="F95" i="40"/>
  <c r="G95" i="40"/>
  <c r="H95" i="40"/>
  <c r="I95" i="40"/>
  <c r="J95" i="40"/>
  <c r="K95" i="40"/>
  <c r="M95" i="40"/>
  <c r="N95" i="40"/>
  <c r="O95" i="40"/>
  <c r="P95" i="40"/>
  <c r="Q95" i="40"/>
  <c r="R95" i="40"/>
  <c r="S95" i="40"/>
  <c r="T95" i="40"/>
  <c r="U95" i="40"/>
  <c r="B96" i="40"/>
  <c r="L96" i="40"/>
  <c r="C96" i="40"/>
  <c r="D96" i="40"/>
  <c r="E96" i="40"/>
  <c r="F96" i="40"/>
  <c r="G96" i="40"/>
  <c r="H96" i="40"/>
  <c r="I96" i="40"/>
  <c r="J96" i="40"/>
  <c r="K96" i="40"/>
  <c r="M96" i="40"/>
  <c r="N96" i="40"/>
  <c r="O96" i="40"/>
  <c r="P96" i="40"/>
  <c r="Q96" i="40"/>
  <c r="R96" i="40"/>
  <c r="S96" i="40"/>
  <c r="T96" i="40"/>
  <c r="U96" i="40"/>
  <c r="B97" i="40"/>
  <c r="L97" i="40"/>
  <c r="C97" i="40"/>
  <c r="D97" i="40"/>
  <c r="E97" i="40"/>
  <c r="F97" i="40"/>
  <c r="G97" i="40"/>
  <c r="H97" i="40"/>
  <c r="I97" i="40"/>
  <c r="J97" i="40"/>
  <c r="K97" i="40"/>
  <c r="M97" i="40"/>
  <c r="N97" i="40"/>
  <c r="O97" i="40"/>
  <c r="P97" i="40"/>
  <c r="Q97" i="40"/>
  <c r="R97" i="40"/>
  <c r="S97" i="40"/>
  <c r="T97" i="40"/>
  <c r="U97" i="40"/>
  <c r="B98" i="40"/>
  <c r="L98" i="40"/>
  <c r="C98" i="40"/>
  <c r="D98" i="40"/>
  <c r="E98" i="40"/>
  <c r="F98" i="40"/>
  <c r="G98" i="40"/>
  <c r="H98" i="40"/>
  <c r="I98" i="40"/>
  <c r="J98" i="40"/>
  <c r="K98" i="40"/>
  <c r="M98" i="40"/>
  <c r="N98" i="40"/>
  <c r="O98" i="40"/>
  <c r="P98" i="40"/>
  <c r="Q98" i="40"/>
  <c r="R98" i="40"/>
  <c r="S98" i="40"/>
  <c r="T98" i="40"/>
  <c r="U98" i="40"/>
  <c r="B99" i="40"/>
  <c r="L99" i="40"/>
  <c r="C99" i="40"/>
  <c r="D99" i="40"/>
  <c r="E99" i="40"/>
  <c r="F99" i="40"/>
  <c r="G99" i="40"/>
  <c r="H99" i="40"/>
  <c r="I99" i="40"/>
  <c r="J99" i="40"/>
  <c r="K99" i="40"/>
  <c r="M99" i="40"/>
  <c r="N99" i="40"/>
  <c r="O99" i="40"/>
  <c r="P99" i="40"/>
  <c r="Q99" i="40"/>
  <c r="R99" i="40"/>
  <c r="S99" i="40"/>
  <c r="T99" i="40"/>
  <c r="U99" i="40"/>
  <c r="B100" i="40"/>
  <c r="L100" i="40"/>
  <c r="C100" i="40"/>
  <c r="D100" i="40"/>
  <c r="E100" i="40"/>
  <c r="F100" i="40"/>
  <c r="G100" i="40"/>
  <c r="H100" i="40"/>
  <c r="I100" i="40"/>
  <c r="J100" i="40"/>
  <c r="K100" i="40"/>
  <c r="M100" i="40"/>
  <c r="N100" i="40"/>
  <c r="O100" i="40"/>
  <c r="P100" i="40"/>
  <c r="Q100" i="40"/>
  <c r="R100" i="40"/>
  <c r="S100" i="40"/>
  <c r="T100" i="40"/>
  <c r="U100" i="40"/>
  <c r="B101" i="40"/>
  <c r="L101" i="40"/>
  <c r="C101" i="40"/>
  <c r="D101" i="40"/>
  <c r="E101" i="40"/>
  <c r="F101" i="40"/>
  <c r="G101" i="40"/>
  <c r="H101" i="40"/>
  <c r="I101" i="40"/>
  <c r="J101" i="40"/>
  <c r="K101" i="40"/>
  <c r="M101" i="40"/>
  <c r="N101" i="40"/>
  <c r="O101" i="40"/>
  <c r="P101" i="40"/>
  <c r="Q101" i="40"/>
  <c r="R101" i="40"/>
  <c r="S101" i="40"/>
  <c r="T101" i="40"/>
  <c r="U101" i="40"/>
  <c r="B102" i="40"/>
  <c r="L102" i="40"/>
  <c r="C102" i="40"/>
  <c r="D102" i="40"/>
  <c r="E102" i="40"/>
  <c r="F102" i="40"/>
  <c r="G102" i="40"/>
  <c r="H102" i="40"/>
  <c r="I102" i="40"/>
  <c r="J102" i="40"/>
  <c r="K102" i="40"/>
  <c r="M102" i="40"/>
  <c r="N102" i="40"/>
  <c r="O102" i="40"/>
  <c r="P102" i="40"/>
  <c r="Q102" i="40"/>
  <c r="R102" i="40"/>
  <c r="S102" i="40"/>
  <c r="T102" i="40"/>
  <c r="U102" i="40"/>
  <c r="B103" i="40"/>
  <c r="L103" i="40"/>
  <c r="C103" i="40"/>
  <c r="D103" i="40"/>
  <c r="E103" i="40"/>
  <c r="F103" i="40"/>
  <c r="G103" i="40"/>
  <c r="H103" i="40"/>
  <c r="I103" i="40"/>
  <c r="J103" i="40"/>
  <c r="K103" i="40"/>
  <c r="M103" i="40"/>
  <c r="N103" i="40"/>
  <c r="O103" i="40"/>
  <c r="P103" i="40"/>
  <c r="Q103" i="40"/>
  <c r="R103" i="40"/>
  <c r="S103" i="40"/>
  <c r="T103" i="40"/>
  <c r="U103" i="40"/>
  <c r="B104" i="40"/>
  <c r="L104" i="40"/>
  <c r="C104" i="40"/>
  <c r="D104" i="40"/>
  <c r="E104" i="40"/>
  <c r="F104" i="40"/>
  <c r="G104" i="40"/>
  <c r="H104" i="40"/>
  <c r="I104" i="40"/>
  <c r="J104" i="40"/>
  <c r="K104" i="40"/>
  <c r="M104" i="40"/>
  <c r="N104" i="40"/>
  <c r="O104" i="40"/>
  <c r="P104" i="40"/>
  <c r="Q104" i="40"/>
  <c r="R104" i="40"/>
  <c r="S104" i="40"/>
  <c r="T104" i="40"/>
  <c r="U104" i="40"/>
  <c r="B105" i="40"/>
  <c r="L105" i="40"/>
  <c r="C105" i="40"/>
  <c r="D105" i="40"/>
  <c r="E105" i="40"/>
  <c r="F105" i="40"/>
  <c r="G105" i="40"/>
  <c r="H105" i="40"/>
  <c r="I105" i="40"/>
  <c r="J105" i="40"/>
  <c r="K105" i="40"/>
  <c r="M105" i="40"/>
  <c r="N105" i="40"/>
  <c r="O105" i="40"/>
  <c r="P105" i="40"/>
  <c r="Q105" i="40"/>
  <c r="R105" i="40"/>
  <c r="S105" i="40"/>
  <c r="T105" i="40"/>
  <c r="U105" i="40"/>
  <c r="B106" i="40"/>
  <c r="L106" i="40"/>
  <c r="C106" i="40"/>
  <c r="D106" i="40"/>
  <c r="E106" i="40"/>
  <c r="F106" i="40"/>
  <c r="G106" i="40"/>
  <c r="H106" i="40"/>
  <c r="I106" i="40"/>
  <c r="J106" i="40"/>
  <c r="K106" i="40"/>
  <c r="M106" i="40"/>
  <c r="N106" i="40"/>
  <c r="O106" i="40"/>
  <c r="P106" i="40"/>
  <c r="Q106" i="40"/>
  <c r="R106" i="40"/>
  <c r="S106" i="40"/>
  <c r="T106" i="40"/>
  <c r="U106" i="40"/>
  <c r="B107" i="40"/>
  <c r="L107" i="40"/>
  <c r="C107" i="40"/>
  <c r="D107" i="40"/>
  <c r="E107" i="40"/>
  <c r="F107" i="40"/>
  <c r="G107" i="40"/>
  <c r="H107" i="40"/>
  <c r="I107" i="40"/>
  <c r="J107" i="40"/>
  <c r="K107" i="40"/>
  <c r="M107" i="40"/>
  <c r="N107" i="40"/>
  <c r="O107" i="40"/>
  <c r="P107" i="40"/>
  <c r="Q107" i="40"/>
  <c r="R107" i="40"/>
  <c r="S107" i="40"/>
  <c r="T107" i="40"/>
  <c r="U107" i="40"/>
  <c r="B108" i="40"/>
  <c r="L108" i="40"/>
  <c r="C108" i="40"/>
  <c r="D108" i="40"/>
  <c r="E108" i="40"/>
  <c r="F108" i="40"/>
  <c r="G108" i="40"/>
  <c r="H108" i="40"/>
  <c r="I108" i="40"/>
  <c r="J108" i="40"/>
  <c r="K108" i="40"/>
  <c r="M108" i="40"/>
  <c r="N108" i="40"/>
  <c r="O108" i="40"/>
  <c r="P108" i="40"/>
  <c r="Q108" i="40"/>
  <c r="R108" i="40"/>
  <c r="S108" i="40"/>
  <c r="T108" i="40"/>
  <c r="U108" i="40"/>
  <c r="B109" i="40"/>
  <c r="L109" i="40"/>
  <c r="C109" i="40"/>
  <c r="D109" i="40"/>
  <c r="E109" i="40"/>
  <c r="F109" i="40"/>
  <c r="G109" i="40"/>
  <c r="H109" i="40"/>
  <c r="I109" i="40"/>
  <c r="J109" i="40"/>
  <c r="K109" i="40"/>
  <c r="M109" i="40"/>
  <c r="N109" i="40"/>
  <c r="O109" i="40"/>
  <c r="P109" i="40"/>
  <c r="Q109" i="40"/>
  <c r="R109" i="40"/>
  <c r="S109" i="40"/>
  <c r="T109" i="40"/>
  <c r="U109" i="40"/>
  <c r="B110" i="40"/>
  <c r="L110" i="40"/>
  <c r="C110" i="40"/>
  <c r="D110" i="40"/>
  <c r="E110" i="40"/>
  <c r="F110" i="40"/>
  <c r="G110" i="40"/>
  <c r="H110" i="40"/>
  <c r="I110" i="40"/>
  <c r="J110" i="40"/>
  <c r="K110" i="40"/>
  <c r="M110" i="40"/>
  <c r="N110" i="40"/>
  <c r="O110" i="40"/>
  <c r="P110" i="40"/>
  <c r="Q110" i="40"/>
  <c r="R110" i="40"/>
  <c r="S110" i="40"/>
  <c r="T110" i="40"/>
  <c r="U110" i="40"/>
  <c r="B111" i="40"/>
  <c r="L111" i="40"/>
  <c r="C111" i="40"/>
  <c r="D111" i="40"/>
  <c r="E111" i="40"/>
  <c r="F111" i="40"/>
  <c r="G111" i="40"/>
  <c r="H111" i="40"/>
  <c r="I111" i="40"/>
  <c r="J111" i="40"/>
  <c r="K111" i="40"/>
  <c r="M111" i="40"/>
  <c r="N111" i="40"/>
  <c r="O111" i="40"/>
  <c r="P111" i="40"/>
  <c r="Q111" i="40"/>
  <c r="R111" i="40"/>
  <c r="S111" i="40"/>
  <c r="T111" i="40"/>
  <c r="U111" i="40"/>
  <c r="B112" i="40"/>
  <c r="L112" i="40"/>
  <c r="C112" i="40"/>
  <c r="D112" i="40"/>
  <c r="E112" i="40"/>
  <c r="F112" i="40"/>
  <c r="G112" i="40"/>
  <c r="H112" i="40"/>
  <c r="I112" i="40"/>
  <c r="J112" i="40"/>
  <c r="K112" i="40"/>
  <c r="M112" i="40"/>
  <c r="N112" i="40"/>
  <c r="O112" i="40"/>
  <c r="P112" i="40"/>
  <c r="Q112" i="40"/>
  <c r="R112" i="40"/>
  <c r="S112" i="40"/>
  <c r="T112" i="40"/>
  <c r="U112" i="40"/>
  <c r="B113" i="40"/>
  <c r="L113" i="40"/>
  <c r="C113" i="40"/>
  <c r="D113" i="40"/>
  <c r="E113" i="40"/>
  <c r="F113" i="40"/>
  <c r="G113" i="40"/>
  <c r="H113" i="40"/>
  <c r="I113" i="40"/>
  <c r="J113" i="40"/>
  <c r="K113" i="40"/>
  <c r="M113" i="40"/>
  <c r="N113" i="40"/>
  <c r="O113" i="40"/>
  <c r="P113" i="40"/>
  <c r="Q113" i="40"/>
  <c r="R113" i="40"/>
  <c r="S113" i="40"/>
  <c r="T113" i="40"/>
  <c r="U113" i="40"/>
  <c r="B114" i="40"/>
  <c r="L114" i="40"/>
  <c r="C114" i="40"/>
  <c r="D114" i="40"/>
  <c r="E114" i="40"/>
  <c r="F114" i="40"/>
  <c r="G114" i="40"/>
  <c r="H114" i="40"/>
  <c r="I114" i="40"/>
  <c r="J114" i="40"/>
  <c r="K114" i="40"/>
  <c r="M114" i="40"/>
  <c r="N114" i="40"/>
  <c r="O114" i="40"/>
  <c r="P114" i="40"/>
  <c r="Q114" i="40"/>
  <c r="R114" i="40"/>
  <c r="S114" i="40"/>
  <c r="T114" i="40"/>
  <c r="U114" i="40"/>
  <c r="B115" i="40"/>
  <c r="L115" i="40"/>
  <c r="C115" i="40"/>
  <c r="D115" i="40"/>
  <c r="E115" i="40"/>
  <c r="F115" i="40"/>
  <c r="G115" i="40"/>
  <c r="H115" i="40"/>
  <c r="I115" i="40"/>
  <c r="J115" i="40"/>
  <c r="K115" i="40"/>
  <c r="M115" i="40"/>
  <c r="N115" i="40"/>
  <c r="O115" i="40"/>
  <c r="P115" i="40"/>
  <c r="Q115" i="40"/>
  <c r="R115" i="40"/>
  <c r="S115" i="40"/>
  <c r="T115" i="40"/>
  <c r="U115" i="40"/>
  <c r="B116" i="40"/>
  <c r="L116" i="40"/>
  <c r="C116" i="40"/>
  <c r="D116" i="40"/>
  <c r="E116" i="40"/>
  <c r="F116" i="40"/>
  <c r="G116" i="40"/>
  <c r="H116" i="40"/>
  <c r="I116" i="40"/>
  <c r="J116" i="40"/>
  <c r="K116" i="40"/>
  <c r="M116" i="40"/>
  <c r="N116" i="40"/>
  <c r="O116" i="40"/>
  <c r="P116" i="40"/>
  <c r="Q116" i="40"/>
  <c r="R116" i="40"/>
  <c r="S116" i="40"/>
  <c r="T116" i="40"/>
  <c r="U116" i="40"/>
  <c r="B117" i="40"/>
  <c r="L117" i="40"/>
  <c r="C117" i="40"/>
  <c r="D117" i="40"/>
  <c r="E117" i="40"/>
  <c r="F117" i="40"/>
  <c r="G117" i="40"/>
  <c r="H117" i="40"/>
  <c r="I117" i="40"/>
  <c r="J117" i="40"/>
  <c r="K117" i="40"/>
  <c r="M117" i="40"/>
  <c r="N117" i="40"/>
  <c r="O117" i="40"/>
  <c r="P117" i="40"/>
  <c r="Q117" i="40"/>
  <c r="R117" i="40"/>
  <c r="S117" i="40"/>
  <c r="T117" i="40"/>
  <c r="U117" i="40"/>
  <c r="B118" i="40"/>
  <c r="L118" i="40"/>
  <c r="C118" i="40"/>
  <c r="D118" i="40"/>
  <c r="E118" i="40"/>
  <c r="F118" i="40"/>
  <c r="G118" i="40"/>
  <c r="H118" i="40"/>
  <c r="I118" i="40"/>
  <c r="J118" i="40"/>
  <c r="K118" i="40"/>
  <c r="M118" i="40"/>
  <c r="N118" i="40"/>
  <c r="O118" i="40"/>
  <c r="P118" i="40"/>
  <c r="Q118" i="40"/>
  <c r="R118" i="40"/>
  <c r="S118" i="40"/>
  <c r="T118" i="40"/>
  <c r="U118" i="40"/>
  <c r="B119" i="40"/>
  <c r="L119" i="40"/>
  <c r="C119" i="40"/>
  <c r="D119" i="40"/>
  <c r="E119" i="40"/>
  <c r="F119" i="40"/>
  <c r="G119" i="40"/>
  <c r="H119" i="40"/>
  <c r="I119" i="40"/>
  <c r="J119" i="40"/>
  <c r="K119" i="40"/>
  <c r="M119" i="40"/>
  <c r="N119" i="40"/>
  <c r="O119" i="40"/>
  <c r="P119" i="40"/>
  <c r="Q119" i="40"/>
  <c r="R119" i="40"/>
  <c r="S119" i="40"/>
  <c r="T119" i="40"/>
  <c r="U119" i="40"/>
  <c r="B120" i="40"/>
  <c r="L120" i="40"/>
  <c r="C120" i="40"/>
  <c r="D120" i="40"/>
  <c r="E120" i="40"/>
  <c r="F120" i="40"/>
  <c r="G120" i="40"/>
  <c r="H120" i="40"/>
  <c r="I120" i="40"/>
  <c r="J120" i="40"/>
  <c r="K120" i="40"/>
  <c r="M120" i="40"/>
  <c r="N120" i="40"/>
  <c r="O120" i="40"/>
  <c r="P120" i="40"/>
  <c r="Q120" i="40"/>
  <c r="R120" i="40"/>
  <c r="S120" i="40"/>
  <c r="T120" i="40"/>
  <c r="U120" i="40"/>
  <c r="B121" i="40"/>
  <c r="L121" i="40"/>
  <c r="C121" i="40"/>
  <c r="D121" i="40"/>
  <c r="E121" i="40"/>
  <c r="F121" i="40"/>
  <c r="G121" i="40"/>
  <c r="H121" i="40"/>
  <c r="I121" i="40"/>
  <c r="J121" i="40"/>
  <c r="K121" i="40"/>
  <c r="M121" i="40"/>
  <c r="N121" i="40"/>
  <c r="O121" i="40"/>
  <c r="P121" i="40"/>
  <c r="Q121" i="40"/>
  <c r="R121" i="40"/>
  <c r="S121" i="40"/>
  <c r="T121" i="40"/>
  <c r="U121" i="40"/>
  <c r="B122" i="40"/>
  <c r="L122" i="40"/>
  <c r="C122" i="40"/>
  <c r="D122" i="40"/>
  <c r="E122" i="40"/>
  <c r="F122" i="40"/>
  <c r="G122" i="40"/>
  <c r="H122" i="40"/>
  <c r="I122" i="40"/>
  <c r="J122" i="40"/>
  <c r="K122" i="40"/>
  <c r="M122" i="40"/>
  <c r="N122" i="40"/>
  <c r="O122" i="40"/>
  <c r="P122" i="40"/>
  <c r="Q122" i="40"/>
  <c r="R122" i="40"/>
  <c r="S122" i="40"/>
  <c r="T122" i="40"/>
  <c r="U122" i="40"/>
  <c r="B123" i="40"/>
  <c r="L123" i="40"/>
  <c r="C123" i="40"/>
  <c r="D123" i="40"/>
  <c r="E123" i="40"/>
  <c r="F123" i="40"/>
  <c r="G123" i="40"/>
  <c r="H123" i="40"/>
  <c r="I123" i="40"/>
  <c r="J123" i="40"/>
  <c r="K123" i="40"/>
  <c r="M123" i="40"/>
  <c r="N123" i="40"/>
  <c r="O123" i="40"/>
  <c r="P123" i="40"/>
  <c r="Q123" i="40"/>
  <c r="R123" i="40"/>
  <c r="S123" i="40"/>
  <c r="T123" i="40"/>
  <c r="U123" i="40"/>
  <c r="B124" i="40"/>
  <c r="L124" i="40"/>
  <c r="C124" i="40"/>
  <c r="D124" i="40"/>
  <c r="E124" i="40"/>
  <c r="F124" i="40"/>
  <c r="G124" i="40"/>
  <c r="H124" i="40"/>
  <c r="I124" i="40"/>
  <c r="J124" i="40"/>
  <c r="K124" i="40"/>
  <c r="M124" i="40"/>
  <c r="N124" i="40"/>
  <c r="O124" i="40"/>
  <c r="P124" i="40"/>
  <c r="Q124" i="40"/>
  <c r="R124" i="40"/>
  <c r="S124" i="40"/>
  <c r="T124" i="40"/>
  <c r="U124" i="40"/>
  <c r="B125" i="40"/>
  <c r="L125" i="40"/>
  <c r="C125" i="40"/>
  <c r="D125" i="40"/>
  <c r="E125" i="40"/>
  <c r="F125" i="40"/>
  <c r="G125" i="40"/>
  <c r="H125" i="40"/>
  <c r="I125" i="40"/>
  <c r="J125" i="40"/>
  <c r="K125" i="40"/>
  <c r="M125" i="40"/>
  <c r="N125" i="40"/>
  <c r="O125" i="40"/>
  <c r="P125" i="40"/>
  <c r="Q125" i="40"/>
  <c r="R125" i="40"/>
  <c r="S125" i="40"/>
  <c r="T125" i="40"/>
  <c r="U125" i="40"/>
  <c r="B126" i="40"/>
  <c r="L126" i="40"/>
  <c r="C126" i="40"/>
  <c r="D126" i="40"/>
  <c r="E126" i="40"/>
  <c r="F126" i="40"/>
  <c r="G126" i="40"/>
  <c r="H126" i="40"/>
  <c r="I126" i="40"/>
  <c r="J126" i="40"/>
  <c r="K126" i="40"/>
  <c r="M126" i="40"/>
  <c r="N126" i="40"/>
  <c r="O126" i="40"/>
  <c r="P126" i="40"/>
  <c r="Q126" i="40"/>
  <c r="R126" i="40"/>
  <c r="S126" i="40"/>
  <c r="T126" i="40"/>
  <c r="U126" i="40"/>
  <c r="B127" i="40"/>
  <c r="L127" i="40"/>
  <c r="C127" i="40"/>
  <c r="D127" i="40"/>
  <c r="E127" i="40"/>
  <c r="F127" i="40"/>
  <c r="G127" i="40"/>
  <c r="H127" i="40"/>
  <c r="I127" i="40"/>
  <c r="J127" i="40"/>
  <c r="K127" i="40"/>
  <c r="M127" i="40"/>
  <c r="N127" i="40"/>
  <c r="O127" i="40"/>
  <c r="P127" i="40"/>
  <c r="Q127" i="40"/>
  <c r="R127" i="40"/>
  <c r="S127" i="40"/>
  <c r="T127" i="40"/>
  <c r="U127" i="40"/>
  <c r="B128" i="40"/>
  <c r="L128" i="40"/>
  <c r="C128" i="40"/>
  <c r="D128" i="40"/>
  <c r="E128" i="40"/>
  <c r="F128" i="40"/>
  <c r="G128" i="40"/>
  <c r="H128" i="40"/>
  <c r="I128" i="40"/>
  <c r="J128" i="40"/>
  <c r="K128" i="40"/>
  <c r="M128" i="40"/>
  <c r="N128" i="40"/>
  <c r="O128" i="40"/>
  <c r="P128" i="40"/>
  <c r="Q128" i="40"/>
  <c r="R128" i="40"/>
  <c r="S128" i="40"/>
  <c r="T128" i="40"/>
  <c r="U128" i="40"/>
  <c r="B129" i="40"/>
  <c r="L129" i="40"/>
  <c r="C129" i="40"/>
  <c r="D129" i="40"/>
  <c r="E129" i="40"/>
  <c r="F129" i="40"/>
  <c r="G129" i="40"/>
  <c r="H129" i="40"/>
  <c r="I129" i="40"/>
  <c r="J129" i="40"/>
  <c r="K129" i="40"/>
  <c r="M129" i="40"/>
  <c r="N129" i="40"/>
  <c r="O129" i="40"/>
  <c r="P129" i="40"/>
  <c r="Q129" i="40"/>
  <c r="R129" i="40"/>
  <c r="S129" i="40"/>
  <c r="T129" i="40"/>
  <c r="U129" i="40"/>
  <c r="B130" i="40"/>
  <c r="L130" i="40"/>
  <c r="C130" i="40"/>
  <c r="D130" i="40"/>
  <c r="E130" i="40"/>
  <c r="F130" i="40"/>
  <c r="G130" i="40"/>
  <c r="H130" i="40"/>
  <c r="I130" i="40"/>
  <c r="J130" i="40"/>
  <c r="K130" i="40"/>
  <c r="M130" i="40"/>
  <c r="N130" i="40"/>
  <c r="O130" i="40"/>
  <c r="P130" i="40"/>
  <c r="Q130" i="40"/>
  <c r="R130" i="40"/>
  <c r="S130" i="40"/>
  <c r="T130" i="40"/>
  <c r="U130" i="40"/>
  <c r="B131" i="40"/>
  <c r="L131" i="40"/>
  <c r="C131" i="40"/>
  <c r="D131" i="40"/>
  <c r="E131" i="40"/>
  <c r="F131" i="40"/>
  <c r="G131" i="40"/>
  <c r="H131" i="40"/>
  <c r="I131" i="40"/>
  <c r="J131" i="40"/>
  <c r="K131" i="40"/>
  <c r="M131" i="40"/>
  <c r="N131" i="40"/>
  <c r="O131" i="40"/>
  <c r="P131" i="40"/>
  <c r="Q131" i="40"/>
  <c r="R131" i="40"/>
  <c r="S131" i="40"/>
  <c r="T131" i="40"/>
  <c r="U131" i="40"/>
  <c r="B132" i="40"/>
  <c r="L132" i="40"/>
  <c r="C132" i="40"/>
  <c r="D132" i="40"/>
  <c r="E132" i="40"/>
  <c r="F132" i="40"/>
  <c r="G132" i="40"/>
  <c r="H132" i="40"/>
  <c r="I132" i="40"/>
  <c r="J132" i="40"/>
  <c r="K132" i="40"/>
  <c r="M132" i="40"/>
  <c r="N132" i="40"/>
  <c r="O132" i="40"/>
  <c r="P132" i="40"/>
  <c r="Q132" i="40"/>
  <c r="R132" i="40"/>
  <c r="S132" i="40"/>
  <c r="T132" i="40"/>
  <c r="U132" i="40"/>
  <c r="B133" i="40"/>
  <c r="L133" i="40"/>
  <c r="C133" i="40"/>
  <c r="D133" i="40"/>
  <c r="E133" i="40"/>
  <c r="F133" i="40"/>
  <c r="G133" i="40"/>
  <c r="H133" i="40"/>
  <c r="I133" i="40"/>
  <c r="J133" i="40"/>
  <c r="K133" i="40"/>
  <c r="M133" i="40"/>
  <c r="N133" i="40"/>
  <c r="O133" i="40"/>
  <c r="P133" i="40"/>
  <c r="Q133" i="40"/>
  <c r="R133" i="40"/>
  <c r="S133" i="40"/>
  <c r="T133" i="40"/>
  <c r="U133" i="40"/>
  <c r="B134" i="40"/>
  <c r="L134" i="40"/>
  <c r="C134" i="40"/>
  <c r="D134" i="40"/>
  <c r="E134" i="40"/>
  <c r="F134" i="40"/>
  <c r="G134" i="40"/>
  <c r="H134" i="40"/>
  <c r="I134" i="40"/>
  <c r="J134" i="40"/>
  <c r="K134" i="40"/>
  <c r="M134" i="40"/>
  <c r="N134" i="40"/>
  <c r="O134" i="40"/>
  <c r="P134" i="40"/>
  <c r="Q134" i="40"/>
  <c r="R134" i="40"/>
  <c r="S134" i="40"/>
  <c r="T134" i="40"/>
  <c r="U134" i="40"/>
  <c r="B135" i="40"/>
  <c r="L135" i="40"/>
  <c r="C135" i="40"/>
  <c r="D135" i="40"/>
  <c r="E135" i="40"/>
  <c r="F135" i="40"/>
  <c r="G135" i="40"/>
  <c r="H135" i="40"/>
  <c r="I135" i="40"/>
  <c r="J135" i="40"/>
  <c r="K135" i="40"/>
  <c r="M135" i="40"/>
  <c r="N135" i="40"/>
  <c r="O135" i="40"/>
  <c r="P135" i="40"/>
  <c r="Q135" i="40"/>
  <c r="R135" i="40"/>
  <c r="S135" i="40"/>
  <c r="T135" i="40"/>
  <c r="U135" i="40"/>
  <c r="B136" i="40"/>
  <c r="L136" i="40"/>
  <c r="C136" i="40"/>
  <c r="D136" i="40"/>
  <c r="E136" i="40"/>
  <c r="F136" i="40"/>
  <c r="G136" i="40"/>
  <c r="H136" i="40"/>
  <c r="I136" i="40"/>
  <c r="J136" i="40"/>
  <c r="K136" i="40"/>
  <c r="M136" i="40"/>
  <c r="N136" i="40"/>
  <c r="O136" i="40"/>
  <c r="P136" i="40"/>
  <c r="Q136" i="40"/>
  <c r="R136" i="40"/>
  <c r="S136" i="40"/>
  <c r="T136" i="40"/>
  <c r="U136" i="40"/>
  <c r="B137" i="40"/>
  <c r="L137" i="40"/>
  <c r="C137" i="40"/>
  <c r="D137" i="40"/>
  <c r="E137" i="40"/>
  <c r="F137" i="40"/>
  <c r="G137" i="40"/>
  <c r="H137" i="40"/>
  <c r="I137" i="40"/>
  <c r="J137" i="40"/>
  <c r="K137" i="40"/>
  <c r="M137" i="40"/>
  <c r="N137" i="40"/>
  <c r="O137" i="40"/>
  <c r="P137" i="40"/>
  <c r="Q137" i="40"/>
  <c r="R137" i="40"/>
  <c r="S137" i="40"/>
  <c r="T137" i="40"/>
  <c r="U137" i="40"/>
  <c r="B138" i="40"/>
  <c r="L138" i="40"/>
  <c r="C138" i="40"/>
  <c r="D138" i="40"/>
  <c r="E138" i="40"/>
  <c r="F138" i="40"/>
  <c r="G138" i="40"/>
  <c r="H138" i="40"/>
  <c r="I138" i="40"/>
  <c r="J138" i="40"/>
  <c r="K138" i="40"/>
  <c r="M138" i="40"/>
  <c r="N138" i="40"/>
  <c r="O138" i="40"/>
  <c r="P138" i="40"/>
  <c r="Q138" i="40"/>
  <c r="R138" i="40"/>
  <c r="S138" i="40"/>
  <c r="T138" i="40"/>
  <c r="U138" i="40"/>
  <c r="B139" i="40"/>
  <c r="L139" i="40"/>
  <c r="C139" i="40"/>
  <c r="D139" i="40"/>
  <c r="E139" i="40"/>
  <c r="F139" i="40"/>
  <c r="G139" i="40"/>
  <c r="H139" i="40"/>
  <c r="I139" i="40"/>
  <c r="J139" i="40"/>
  <c r="K139" i="40"/>
  <c r="M139" i="40"/>
  <c r="N139" i="40"/>
  <c r="O139" i="40"/>
  <c r="P139" i="40"/>
  <c r="Q139" i="40"/>
  <c r="R139" i="40"/>
  <c r="S139" i="40"/>
  <c r="T139" i="40"/>
  <c r="U139" i="40"/>
  <c r="B140" i="40"/>
  <c r="L140" i="40"/>
  <c r="C140" i="40"/>
  <c r="D140" i="40"/>
  <c r="E140" i="40"/>
  <c r="F140" i="40"/>
  <c r="G140" i="40"/>
  <c r="H140" i="40"/>
  <c r="I140" i="40"/>
  <c r="J140" i="40"/>
  <c r="K140" i="40"/>
  <c r="M140" i="40"/>
  <c r="N140" i="40"/>
  <c r="O140" i="40"/>
  <c r="P140" i="40"/>
  <c r="Q140" i="40"/>
  <c r="R140" i="40"/>
  <c r="S140" i="40"/>
  <c r="T140" i="40"/>
  <c r="U140" i="40"/>
  <c r="B141" i="40"/>
  <c r="L141" i="40"/>
  <c r="C141" i="40"/>
  <c r="D141" i="40"/>
  <c r="E141" i="40"/>
  <c r="F141" i="40"/>
  <c r="G141" i="40"/>
  <c r="H141" i="40"/>
  <c r="I141" i="40"/>
  <c r="J141" i="40"/>
  <c r="K141" i="40"/>
  <c r="M141" i="40"/>
  <c r="N141" i="40"/>
  <c r="O141" i="40"/>
  <c r="P141" i="40"/>
  <c r="Q141" i="40"/>
  <c r="R141" i="40"/>
  <c r="S141" i="40"/>
  <c r="T141" i="40"/>
  <c r="U141" i="40"/>
  <c r="B142" i="40"/>
  <c r="L142" i="40"/>
  <c r="C142" i="40"/>
  <c r="D142" i="40"/>
  <c r="E142" i="40"/>
  <c r="F142" i="40"/>
  <c r="G142" i="40"/>
  <c r="H142" i="40"/>
  <c r="I142" i="40"/>
  <c r="J142" i="40"/>
  <c r="K142" i="40"/>
  <c r="M142" i="40"/>
  <c r="N142" i="40"/>
  <c r="O142" i="40"/>
  <c r="P142" i="40"/>
  <c r="Q142" i="40"/>
  <c r="R142" i="40"/>
  <c r="S142" i="40"/>
  <c r="T142" i="40"/>
  <c r="U142" i="40"/>
  <c r="B143" i="40"/>
  <c r="L143" i="40"/>
  <c r="C143" i="40"/>
  <c r="D143" i="40"/>
  <c r="E143" i="40"/>
  <c r="F143" i="40"/>
  <c r="G143" i="40"/>
  <c r="H143" i="40"/>
  <c r="I143" i="40"/>
  <c r="J143" i="40"/>
  <c r="K143" i="40"/>
  <c r="M143" i="40"/>
  <c r="N143" i="40"/>
  <c r="O143" i="40"/>
  <c r="P143" i="40"/>
  <c r="Q143" i="40"/>
  <c r="R143" i="40"/>
  <c r="S143" i="40"/>
  <c r="T143" i="40"/>
  <c r="U143" i="40"/>
  <c r="B144" i="40"/>
  <c r="L144" i="40"/>
  <c r="C144" i="40"/>
  <c r="D144" i="40"/>
  <c r="E144" i="40"/>
  <c r="F144" i="40"/>
  <c r="G144" i="40"/>
  <c r="H144" i="40"/>
  <c r="I144" i="40"/>
  <c r="J144" i="40"/>
  <c r="K144" i="40"/>
  <c r="M144" i="40"/>
  <c r="N144" i="40"/>
  <c r="O144" i="40"/>
  <c r="P144" i="40"/>
  <c r="Q144" i="40"/>
  <c r="R144" i="40"/>
  <c r="S144" i="40"/>
  <c r="T144" i="40"/>
  <c r="U144" i="40"/>
  <c r="B145" i="40"/>
  <c r="L145" i="40"/>
  <c r="C145" i="40"/>
  <c r="D145" i="40"/>
  <c r="E145" i="40"/>
  <c r="F145" i="40"/>
  <c r="G145" i="40"/>
  <c r="H145" i="40"/>
  <c r="I145" i="40"/>
  <c r="J145" i="40"/>
  <c r="K145" i="40"/>
  <c r="M145" i="40"/>
  <c r="N145" i="40"/>
  <c r="O145" i="40"/>
  <c r="P145" i="40"/>
  <c r="Q145" i="40"/>
  <c r="R145" i="40"/>
  <c r="S145" i="40"/>
  <c r="T145" i="40"/>
  <c r="U145" i="40"/>
  <c r="B146" i="40"/>
  <c r="L146" i="40"/>
  <c r="C146" i="40"/>
  <c r="D146" i="40"/>
  <c r="E146" i="40"/>
  <c r="F146" i="40"/>
  <c r="G146" i="40"/>
  <c r="H146" i="40"/>
  <c r="I146" i="40"/>
  <c r="J146" i="40"/>
  <c r="K146" i="40"/>
  <c r="M146" i="40"/>
  <c r="N146" i="40"/>
  <c r="O146" i="40"/>
  <c r="P146" i="40"/>
  <c r="Q146" i="40"/>
  <c r="R146" i="40"/>
  <c r="S146" i="40"/>
  <c r="T146" i="40"/>
  <c r="U146" i="40"/>
  <c r="B147" i="40"/>
  <c r="L147" i="40"/>
  <c r="C147" i="40"/>
  <c r="D147" i="40"/>
  <c r="E147" i="40"/>
  <c r="F147" i="40"/>
  <c r="G147" i="40"/>
  <c r="H147" i="40"/>
  <c r="I147" i="40"/>
  <c r="J147" i="40"/>
  <c r="K147" i="40"/>
  <c r="M147" i="40"/>
  <c r="N147" i="40"/>
  <c r="O147" i="40"/>
  <c r="P147" i="40"/>
  <c r="Q147" i="40"/>
  <c r="R147" i="40"/>
  <c r="S147" i="40"/>
  <c r="T147" i="40"/>
  <c r="U147" i="40"/>
  <c r="B148" i="40"/>
  <c r="L148" i="40"/>
  <c r="C148" i="40"/>
  <c r="D148" i="40"/>
  <c r="E148" i="40"/>
  <c r="F148" i="40"/>
  <c r="G148" i="40"/>
  <c r="H148" i="40"/>
  <c r="I148" i="40"/>
  <c r="J148" i="40"/>
  <c r="K148" i="40"/>
  <c r="M148" i="40"/>
  <c r="N148" i="40"/>
  <c r="O148" i="40"/>
  <c r="P148" i="40"/>
  <c r="Q148" i="40"/>
  <c r="R148" i="40"/>
  <c r="S148" i="40"/>
  <c r="T148" i="40"/>
  <c r="U148" i="40"/>
  <c r="B149" i="40"/>
  <c r="L149" i="40"/>
  <c r="C149" i="40"/>
  <c r="D149" i="40"/>
  <c r="E149" i="40"/>
  <c r="F149" i="40"/>
  <c r="G149" i="40"/>
  <c r="H149" i="40"/>
  <c r="I149" i="40"/>
  <c r="J149" i="40"/>
  <c r="K149" i="40"/>
  <c r="M149" i="40"/>
  <c r="N149" i="40"/>
  <c r="O149" i="40"/>
  <c r="P149" i="40"/>
  <c r="Q149" i="40"/>
  <c r="R149" i="40"/>
  <c r="S149" i="40"/>
  <c r="T149" i="40"/>
  <c r="U149" i="40"/>
  <c r="B150" i="40"/>
  <c r="L150" i="40"/>
  <c r="C150" i="40"/>
  <c r="D150" i="40"/>
  <c r="E150" i="40"/>
  <c r="F150" i="40"/>
  <c r="G150" i="40"/>
  <c r="H150" i="40"/>
  <c r="I150" i="40"/>
  <c r="J150" i="40"/>
  <c r="K150" i="40"/>
  <c r="M150" i="40"/>
  <c r="N150" i="40"/>
  <c r="O150" i="40"/>
  <c r="P150" i="40"/>
  <c r="Q150" i="40"/>
  <c r="R150" i="40"/>
  <c r="S150" i="40"/>
  <c r="T150" i="40"/>
  <c r="U150" i="40"/>
  <c r="B151" i="40"/>
  <c r="L151" i="40"/>
  <c r="C151" i="40"/>
  <c r="D151" i="40"/>
  <c r="E151" i="40"/>
  <c r="F151" i="40"/>
  <c r="G151" i="40"/>
  <c r="H151" i="40"/>
  <c r="I151" i="40"/>
  <c r="J151" i="40"/>
  <c r="K151" i="40"/>
  <c r="M151" i="40"/>
  <c r="N151" i="40"/>
  <c r="O151" i="40"/>
  <c r="P151" i="40"/>
  <c r="Q151" i="40"/>
  <c r="R151" i="40"/>
  <c r="S151" i="40"/>
  <c r="T151" i="40"/>
  <c r="U151" i="40"/>
  <c r="B152" i="40"/>
  <c r="L152" i="40"/>
  <c r="C152" i="40"/>
  <c r="D152" i="40"/>
  <c r="E152" i="40"/>
  <c r="F152" i="40"/>
  <c r="G152" i="40"/>
  <c r="H152" i="40"/>
  <c r="I152" i="40"/>
  <c r="J152" i="40"/>
  <c r="K152" i="40"/>
  <c r="M152" i="40"/>
  <c r="N152" i="40"/>
  <c r="O152" i="40"/>
  <c r="P152" i="40"/>
  <c r="Q152" i="40"/>
  <c r="R152" i="40"/>
  <c r="S152" i="40"/>
  <c r="T152" i="40"/>
  <c r="U152" i="40"/>
  <c r="B153" i="40"/>
  <c r="L153" i="40"/>
  <c r="C153" i="40"/>
  <c r="D153" i="40"/>
  <c r="E153" i="40"/>
  <c r="F153" i="40"/>
  <c r="G153" i="40"/>
  <c r="H153" i="40"/>
  <c r="I153" i="40"/>
  <c r="J153" i="40"/>
  <c r="K153" i="40"/>
  <c r="M153" i="40"/>
  <c r="N153" i="40"/>
  <c r="O153" i="40"/>
  <c r="P153" i="40"/>
  <c r="Q153" i="40"/>
  <c r="R153" i="40"/>
  <c r="S153" i="40"/>
  <c r="T153" i="40"/>
  <c r="U153" i="40"/>
  <c r="B154" i="40"/>
  <c r="L154" i="40"/>
  <c r="C154" i="40"/>
  <c r="D154" i="40"/>
  <c r="E154" i="40"/>
  <c r="F154" i="40"/>
  <c r="G154" i="40"/>
  <c r="H154" i="40"/>
  <c r="I154" i="40"/>
  <c r="J154" i="40"/>
  <c r="K154" i="40"/>
  <c r="M154" i="40"/>
  <c r="N154" i="40"/>
  <c r="O154" i="40"/>
  <c r="P154" i="40"/>
  <c r="Q154" i="40"/>
  <c r="R154" i="40"/>
  <c r="S154" i="40"/>
  <c r="T154" i="40"/>
  <c r="U154" i="40"/>
  <c r="B155" i="40"/>
  <c r="L155" i="40"/>
  <c r="C155" i="40"/>
  <c r="D155" i="40"/>
  <c r="E155" i="40"/>
  <c r="F155" i="40"/>
  <c r="G155" i="40"/>
  <c r="H155" i="40"/>
  <c r="I155" i="40"/>
  <c r="J155" i="40"/>
  <c r="K155" i="40"/>
  <c r="M155" i="40"/>
  <c r="N155" i="40"/>
  <c r="O155" i="40"/>
  <c r="P155" i="40"/>
  <c r="Q155" i="40"/>
  <c r="R155" i="40"/>
  <c r="S155" i="40"/>
  <c r="T155" i="40"/>
  <c r="U155" i="40"/>
  <c r="B156" i="40"/>
  <c r="L156" i="40"/>
  <c r="C156" i="40"/>
  <c r="D156" i="40"/>
  <c r="E156" i="40"/>
  <c r="F156" i="40"/>
  <c r="G156" i="40"/>
  <c r="H156" i="40"/>
  <c r="I156" i="40"/>
  <c r="J156" i="40"/>
  <c r="K156" i="40"/>
  <c r="M156" i="40"/>
  <c r="N156" i="40"/>
  <c r="O156" i="40"/>
  <c r="P156" i="40"/>
  <c r="Q156" i="40"/>
  <c r="R156" i="40"/>
  <c r="S156" i="40"/>
  <c r="T156" i="40"/>
  <c r="U156" i="40"/>
  <c r="B157" i="40"/>
  <c r="L157" i="40"/>
  <c r="C157" i="40"/>
  <c r="D157" i="40"/>
  <c r="E157" i="40"/>
  <c r="F157" i="40"/>
  <c r="G157" i="40"/>
  <c r="H157" i="40"/>
  <c r="I157" i="40"/>
  <c r="J157" i="40"/>
  <c r="K157" i="40"/>
  <c r="M157" i="40"/>
  <c r="N157" i="40"/>
  <c r="O157" i="40"/>
  <c r="P157" i="40"/>
  <c r="Q157" i="40"/>
  <c r="R157" i="40"/>
  <c r="S157" i="40"/>
  <c r="T157" i="40"/>
  <c r="U157" i="40"/>
  <c r="B158" i="40"/>
  <c r="L158" i="40"/>
  <c r="C158" i="40"/>
  <c r="D158" i="40"/>
  <c r="E158" i="40"/>
  <c r="F158" i="40"/>
  <c r="G158" i="40"/>
  <c r="H158" i="40"/>
  <c r="I158" i="40"/>
  <c r="J158" i="40"/>
  <c r="K158" i="40"/>
  <c r="M158" i="40"/>
  <c r="N158" i="40"/>
  <c r="O158" i="40"/>
  <c r="P158" i="40"/>
  <c r="Q158" i="40"/>
  <c r="R158" i="40"/>
  <c r="S158" i="40"/>
  <c r="T158" i="40"/>
  <c r="U158" i="40"/>
  <c r="B159" i="40"/>
  <c r="L159" i="40"/>
  <c r="C159" i="40"/>
  <c r="D159" i="40"/>
  <c r="E159" i="40"/>
  <c r="F159" i="40"/>
  <c r="G159" i="40"/>
  <c r="H159" i="40"/>
  <c r="I159" i="40"/>
  <c r="J159" i="40"/>
  <c r="K159" i="40"/>
  <c r="M159" i="40"/>
  <c r="N159" i="40"/>
  <c r="O159" i="40"/>
  <c r="P159" i="40"/>
  <c r="Q159" i="40"/>
  <c r="R159" i="40"/>
  <c r="S159" i="40"/>
  <c r="T159" i="40"/>
  <c r="U159" i="40"/>
  <c r="B160" i="40"/>
  <c r="L160" i="40"/>
  <c r="C160" i="40"/>
  <c r="D160" i="40"/>
  <c r="E160" i="40"/>
  <c r="F160" i="40"/>
  <c r="G160" i="40"/>
  <c r="H160" i="40"/>
  <c r="I160" i="40"/>
  <c r="J160" i="40"/>
  <c r="K160" i="40"/>
  <c r="M160" i="40"/>
  <c r="N160" i="40"/>
  <c r="O160" i="40"/>
  <c r="P160" i="40"/>
  <c r="Q160" i="40"/>
  <c r="R160" i="40"/>
  <c r="S160" i="40"/>
  <c r="T160" i="40"/>
  <c r="U160" i="40"/>
  <c r="B161" i="40"/>
  <c r="L161" i="40"/>
  <c r="C161" i="40"/>
  <c r="D161" i="40"/>
  <c r="E161" i="40"/>
  <c r="F161" i="40"/>
  <c r="G161" i="40"/>
  <c r="H161" i="40"/>
  <c r="I161" i="40"/>
  <c r="J161" i="40"/>
  <c r="K161" i="40"/>
  <c r="M161" i="40"/>
  <c r="N161" i="40"/>
  <c r="O161" i="40"/>
  <c r="P161" i="40"/>
  <c r="Q161" i="40"/>
  <c r="R161" i="40"/>
  <c r="S161" i="40"/>
  <c r="T161" i="40"/>
  <c r="U161" i="40"/>
  <c r="B162" i="40"/>
  <c r="L162" i="40"/>
  <c r="C162" i="40"/>
  <c r="D162" i="40"/>
  <c r="E162" i="40"/>
  <c r="F162" i="40"/>
  <c r="G162" i="40"/>
  <c r="H162" i="40"/>
  <c r="I162" i="40"/>
  <c r="J162" i="40"/>
  <c r="K162" i="40"/>
  <c r="M162" i="40"/>
  <c r="N162" i="40"/>
  <c r="O162" i="40"/>
  <c r="P162" i="40"/>
  <c r="Q162" i="40"/>
  <c r="R162" i="40"/>
  <c r="S162" i="40"/>
  <c r="T162" i="40"/>
  <c r="U162" i="40"/>
  <c r="B163" i="40"/>
  <c r="L163" i="40"/>
  <c r="C163" i="40"/>
  <c r="D163" i="40"/>
  <c r="E163" i="40"/>
  <c r="F163" i="40"/>
  <c r="G163" i="40"/>
  <c r="H163" i="40"/>
  <c r="I163" i="40"/>
  <c r="J163" i="40"/>
  <c r="K163" i="40"/>
  <c r="M163" i="40"/>
  <c r="N163" i="40"/>
  <c r="O163" i="40"/>
  <c r="P163" i="40"/>
  <c r="Q163" i="40"/>
  <c r="R163" i="40"/>
  <c r="S163" i="40"/>
  <c r="T163" i="40"/>
  <c r="U163" i="40"/>
  <c r="B164" i="40"/>
  <c r="L164" i="40"/>
  <c r="C164" i="40"/>
  <c r="D164" i="40"/>
  <c r="E164" i="40"/>
  <c r="F164" i="40"/>
  <c r="G164" i="40"/>
  <c r="H164" i="40"/>
  <c r="I164" i="40"/>
  <c r="J164" i="40"/>
  <c r="K164" i="40"/>
  <c r="M164" i="40"/>
  <c r="N164" i="40"/>
  <c r="O164" i="40"/>
  <c r="P164" i="40"/>
  <c r="Q164" i="40"/>
  <c r="R164" i="40"/>
  <c r="S164" i="40"/>
  <c r="T164" i="40"/>
  <c r="U164" i="40"/>
  <c r="B165" i="40"/>
  <c r="L165" i="40"/>
  <c r="C165" i="40"/>
  <c r="D165" i="40"/>
  <c r="E165" i="40"/>
  <c r="F165" i="40"/>
  <c r="G165" i="40"/>
  <c r="H165" i="40"/>
  <c r="I165" i="40"/>
  <c r="J165" i="40"/>
  <c r="K165" i="40"/>
  <c r="M165" i="40"/>
  <c r="N165" i="40"/>
  <c r="O165" i="40"/>
  <c r="P165" i="40"/>
  <c r="Q165" i="40"/>
  <c r="R165" i="40"/>
  <c r="S165" i="40"/>
  <c r="T165" i="40"/>
  <c r="U165" i="40"/>
  <c r="B166" i="40"/>
  <c r="L166" i="40"/>
  <c r="C166" i="40"/>
  <c r="D166" i="40"/>
  <c r="E166" i="40"/>
  <c r="F166" i="40"/>
  <c r="G166" i="40"/>
  <c r="H166" i="40"/>
  <c r="I166" i="40"/>
  <c r="J166" i="40"/>
  <c r="K166" i="40"/>
  <c r="M166" i="40"/>
  <c r="N166" i="40"/>
  <c r="O166" i="40"/>
  <c r="P166" i="40"/>
  <c r="Q166" i="40"/>
  <c r="R166" i="40"/>
  <c r="S166" i="40"/>
  <c r="T166" i="40"/>
  <c r="U166" i="40"/>
  <c r="B167" i="40"/>
  <c r="L167" i="40"/>
  <c r="C167" i="40"/>
  <c r="D167" i="40"/>
  <c r="E167" i="40"/>
  <c r="F167" i="40"/>
  <c r="G167" i="40"/>
  <c r="H167" i="40"/>
  <c r="I167" i="40"/>
  <c r="J167" i="40"/>
  <c r="K167" i="40"/>
  <c r="M167" i="40"/>
  <c r="N167" i="40"/>
  <c r="O167" i="40"/>
  <c r="P167" i="40"/>
  <c r="Q167" i="40"/>
  <c r="R167" i="40"/>
  <c r="S167" i="40"/>
  <c r="T167" i="40"/>
  <c r="U167" i="40"/>
  <c r="B168" i="40"/>
  <c r="L168" i="40"/>
  <c r="C168" i="40"/>
  <c r="D168" i="40"/>
  <c r="E168" i="40"/>
  <c r="F168" i="40"/>
  <c r="G168" i="40"/>
  <c r="H168" i="40"/>
  <c r="I168" i="40"/>
  <c r="J168" i="40"/>
  <c r="K168" i="40"/>
  <c r="M168" i="40"/>
  <c r="N168" i="40"/>
  <c r="O168" i="40"/>
  <c r="P168" i="40"/>
  <c r="Q168" i="40"/>
  <c r="R168" i="40"/>
  <c r="S168" i="40"/>
  <c r="T168" i="40"/>
  <c r="U168" i="40"/>
  <c r="B169" i="40"/>
  <c r="L169" i="40"/>
  <c r="C169" i="40"/>
  <c r="D169" i="40"/>
  <c r="E169" i="40"/>
  <c r="F169" i="40"/>
  <c r="G169" i="40"/>
  <c r="H169" i="40"/>
  <c r="I169" i="40"/>
  <c r="J169" i="40"/>
  <c r="K169" i="40"/>
  <c r="M169" i="40"/>
  <c r="N169" i="40"/>
  <c r="O169" i="40"/>
  <c r="P169" i="40"/>
  <c r="Q169" i="40"/>
  <c r="R169" i="40"/>
  <c r="S169" i="40"/>
  <c r="T169" i="40"/>
  <c r="U169" i="40"/>
  <c r="B170" i="40"/>
  <c r="L170" i="40"/>
  <c r="C170" i="40"/>
  <c r="D170" i="40"/>
  <c r="E170" i="40"/>
  <c r="F170" i="40"/>
  <c r="G170" i="40"/>
  <c r="H170" i="40"/>
  <c r="I170" i="40"/>
  <c r="J170" i="40"/>
  <c r="K170" i="40"/>
  <c r="M170" i="40"/>
  <c r="N170" i="40"/>
  <c r="O170" i="40"/>
  <c r="P170" i="40"/>
  <c r="Q170" i="40"/>
  <c r="R170" i="40"/>
  <c r="S170" i="40"/>
  <c r="T170" i="40"/>
  <c r="U170" i="40"/>
  <c r="B171" i="40"/>
  <c r="L171" i="40"/>
  <c r="C171" i="40"/>
  <c r="D171" i="40"/>
  <c r="E171" i="40"/>
  <c r="F171" i="40"/>
  <c r="G171" i="40"/>
  <c r="H171" i="40"/>
  <c r="I171" i="40"/>
  <c r="J171" i="40"/>
  <c r="K171" i="40"/>
  <c r="M171" i="40"/>
  <c r="N171" i="40"/>
  <c r="O171" i="40"/>
  <c r="P171" i="40"/>
  <c r="Q171" i="40"/>
  <c r="R171" i="40"/>
  <c r="S171" i="40"/>
  <c r="T171" i="40"/>
  <c r="U171" i="40"/>
  <c r="B172" i="40"/>
  <c r="L172" i="40"/>
  <c r="C172" i="40"/>
  <c r="D172" i="40"/>
  <c r="E172" i="40"/>
  <c r="F172" i="40"/>
  <c r="G172" i="40"/>
  <c r="H172" i="40"/>
  <c r="I172" i="40"/>
  <c r="J172" i="40"/>
  <c r="K172" i="40"/>
  <c r="M172" i="40"/>
  <c r="N172" i="40"/>
  <c r="O172" i="40"/>
  <c r="P172" i="40"/>
  <c r="Q172" i="40"/>
  <c r="R172" i="40"/>
  <c r="S172" i="40"/>
  <c r="T172" i="40"/>
  <c r="U172" i="40"/>
  <c r="B173" i="40"/>
  <c r="L173" i="40"/>
  <c r="C173" i="40"/>
  <c r="D173" i="40"/>
  <c r="E173" i="40"/>
  <c r="F173" i="40"/>
  <c r="G173" i="40"/>
  <c r="H173" i="40"/>
  <c r="I173" i="40"/>
  <c r="J173" i="40"/>
  <c r="K173" i="40"/>
  <c r="M173" i="40"/>
  <c r="N173" i="40"/>
  <c r="O173" i="40"/>
  <c r="P173" i="40"/>
  <c r="Q173" i="40"/>
  <c r="R173" i="40"/>
  <c r="S173" i="40"/>
  <c r="T173" i="40"/>
  <c r="U173" i="40"/>
  <c r="B174" i="40"/>
  <c r="L174" i="40"/>
  <c r="C174" i="40"/>
  <c r="D174" i="40"/>
  <c r="E174" i="40"/>
  <c r="F174" i="40"/>
  <c r="G174" i="40"/>
  <c r="H174" i="40"/>
  <c r="I174" i="40"/>
  <c r="J174" i="40"/>
  <c r="K174" i="40"/>
  <c r="M174" i="40"/>
  <c r="N174" i="40"/>
  <c r="O174" i="40"/>
  <c r="P174" i="40"/>
  <c r="Q174" i="40"/>
  <c r="R174" i="40"/>
  <c r="S174" i="40"/>
  <c r="T174" i="40"/>
  <c r="U174" i="40"/>
  <c r="B175" i="40"/>
  <c r="L175" i="40"/>
  <c r="C175" i="40"/>
  <c r="D175" i="40"/>
  <c r="E175" i="40"/>
  <c r="F175" i="40"/>
  <c r="G175" i="40"/>
  <c r="H175" i="40"/>
  <c r="I175" i="40"/>
  <c r="J175" i="40"/>
  <c r="K175" i="40"/>
  <c r="M175" i="40"/>
  <c r="N175" i="40"/>
  <c r="O175" i="40"/>
  <c r="P175" i="40"/>
  <c r="Q175" i="40"/>
  <c r="R175" i="40"/>
  <c r="S175" i="40"/>
  <c r="T175" i="40"/>
  <c r="U175" i="40"/>
  <c r="B176" i="40"/>
  <c r="L176" i="40"/>
  <c r="C176" i="40"/>
  <c r="D176" i="40"/>
  <c r="E176" i="40"/>
  <c r="F176" i="40"/>
  <c r="G176" i="40"/>
  <c r="H176" i="40"/>
  <c r="I176" i="40"/>
  <c r="J176" i="40"/>
  <c r="K176" i="40"/>
  <c r="M176" i="40"/>
  <c r="N176" i="40"/>
  <c r="O176" i="40"/>
  <c r="P176" i="40"/>
  <c r="Q176" i="40"/>
  <c r="R176" i="40"/>
  <c r="S176" i="40"/>
  <c r="T176" i="40"/>
  <c r="U176" i="40"/>
  <c r="B177" i="40"/>
  <c r="L177" i="40"/>
  <c r="C177" i="40"/>
  <c r="D177" i="40"/>
  <c r="E177" i="40"/>
  <c r="F177" i="40"/>
  <c r="G177" i="40"/>
  <c r="H177" i="40"/>
  <c r="I177" i="40"/>
  <c r="J177" i="40"/>
  <c r="K177" i="40"/>
  <c r="M177" i="40"/>
  <c r="N177" i="40"/>
  <c r="O177" i="40"/>
  <c r="P177" i="40"/>
  <c r="Q177" i="40"/>
  <c r="R177" i="40"/>
  <c r="S177" i="40"/>
  <c r="T177" i="40"/>
  <c r="U177" i="40"/>
  <c r="L2" i="40"/>
  <c r="U2" i="40"/>
  <c r="T2" i="40"/>
  <c r="S2" i="40"/>
  <c r="R2" i="40"/>
  <c r="Q2" i="40"/>
  <c r="P2" i="40"/>
  <c r="O2" i="40"/>
  <c r="N2" i="40"/>
  <c r="M2" i="40"/>
  <c r="B2" i="40"/>
  <c r="K2" i="40"/>
  <c r="J2" i="40"/>
  <c r="I2" i="40"/>
  <c r="H2" i="40"/>
  <c r="G2" i="40"/>
  <c r="F2" i="40"/>
  <c r="E2" i="40"/>
  <c r="D2" i="40"/>
  <c r="C2" i="40"/>
  <c r="B3" i="41"/>
  <c r="L3" i="41"/>
  <c r="C3" i="41"/>
  <c r="D3" i="41"/>
  <c r="E3" i="41"/>
  <c r="F3" i="41"/>
  <c r="G3" i="41"/>
  <c r="H3" i="41"/>
  <c r="I3" i="41"/>
  <c r="J3" i="41"/>
  <c r="K3" i="41"/>
  <c r="M3" i="41"/>
  <c r="N3" i="41"/>
  <c r="O3" i="41"/>
  <c r="P3" i="41"/>
  <c r="Q3" i="41"/>
  <c r="R3" i="41"/>
  <c r="S3" i="41"/>
  <c r="T3" i="41"/>
  <c r="U3" i="41"/>
  <c r="B4" i="41"/>
  <c r="L4" i="41"/>
  <c r="C4" i="41"/>
  <c r="D4" i="41"/>
  <c r="E4" i="41"/>
  <c r="F4" i="41"/>
  <c r="G4" i="41"/>
  <c r="H4" i="41"/>
  <c r="I4" i="41"/>
  <c r="J4" i="41"/>
  <c r="K4" i="41"/>
  <c r="M4" i="41"/>
  <c r="N4" i="41"/>
  <c r="O4" i="41"/>
  <c r="P4" i="41"/>
  <c r="Q4" i="41"/>
  <c r="R4" i="41"/>
  <c r="S4" i="41"/>
  <c r="T4" i="41"/>
  <c r="U4" i="41"/>
  <c r="B5" i="41"/>
  <c r="L5" i="41"/>
  <c r="C5" i="41"/>
  <c r="D5" i="41"/>
  <c r="E5" i="41"/>
  <c r="F5" i="41"/>
  <c r="G5" i="41"/>
  <c r="H5" i="41"/>
  <c r="I5" i="41"/>
  <c r="J5" i="41"/>
  <c r="K5" i="41"/>
  <c r="M5" i="41"/>
  <c r="N5" i="41"/>
  <c r="O5" i="41"/>
  <c r="P5" i="41"/>
  <c r="Q5" i="41"/>
  <c r="R5" i="41"/>
  <c r="S5" i="41"/>
  <c r="T5" i="41"/>
  <c r="U5" i="41"/>
  <c r="B6" i="41"/>
  <c r="L6" i="41"/>
  <c r="C6" i="41"/>
  <c r="D6" i="41"/>
  <c r="E6" i="41"/>
  <c r="F6" i="41"/>
  <c r="G6" i="41"/>
  <c r="H6" i="41"/>
  <c r="I6" i="41"/>
  <c r="J6" i="41"/>
  <c r="K6" i="41"/>
  <c r="M6" i="41"/>
  <c r="N6" i="41"/>
  <c r="O6" i="41"/>
  <c r="P6" i="41"/>
  <c r="Q6" i="41"/>
  <c r="R6" i="41"/>
  <c r="S6" i="41"/>
  <c r="T6" i="41"/>
  <c r="U6" i="41"/>
  <c r="B7" i="41"/>
  <c r="L7" i="41"/>
  <c r="C7" i="41"/>
  <c r="D7" i="41"/>
  <c r="E7" i="41"/>
  <c r="F7" i="41"/>
  <c r="G7" i="41"/>
  <c r="H7" i="41"/>
  <c r="I7" i="41"/>
  <c r="J7" i="41"/>
  <c r="K7" i="41"/>
  <c r="M7" i="41"/>
  <c r="N7" i="41"/>
  <c r="O7" i="41"/>
  <c r="P7" i="41"/>
  <c r="Q7" i="41"/>
  <c r="R7" i="41"/>
  <c r="S7" i="41"/>
  <c r="T7" i="41"/>
  <c r="U7" i="41"/>
  <c r="B8" i="41"/>
  <c r="L8" i="41"/>
  <c r="C8" i="41"/>
  <c r="D8" i="41"/>
  <c r="E8" i="41"/>
  <c r="F8" i="41"/>
  <c r="G8" i="41"/>
  <c r="H8" i="41"/>
  <c r="I8" i="41"/>
  <c r="J8" i="41"/>
  <c r="K8" i="41"/>
  <c r="M8" i="41"/>
  <c r="N8" i="41"/>
  <c r="O8" i="41"/>
  <c r="P8" i="41"/>
  <c r="Q8" i="41"/>
  <c r="R8" i="41"/>
  <c r="S8" i="41"/>
  <c r="T8" i="41"/>
  <c r="U8" i="41"/>
  <c r="B9" i="41"/>
  <c r="L9" i="41"/>
  <c r="C9" i="41"/>
  <c r="D9" i="41"/>
  <c r="E9" i="41"/>
  <c r="F9" i="41"/>
  <c r="G9" i="41"/>
  <c r="H9" i="41"/>
  <c r="I9" i="41"/>
  <c r="J9" i="41"/>
  <c r="K9" i="41"/>
  <c r="M9" i="41"/>
  <c r="N9" i="41"/>
  <c r="O9" i="41"/>
  <c r="P9" i="41"/>
  <c r="Q9" i="41"/>
  <c r="R9" i="41"/>
  <c r="S9" i="41"/>
  <c r="T9" i="41"/>
  <c r="U9" i="41"/>
  <c r="B10" i="41"/>
  <c r="L10" i="41"/>
  <c r="C10" i="41"/>
  <c r="D10" i="41"/>
  <c r="E10" i="41"/>
  <c r="F10" i="41"/>
  <c r="G10" i="41"/>
  <c r="H10" i="41"/>
  <c r="I10" i="41"/>
  <c r="J10" i="41"/>
  <c r="K10" i="41"/>
  <c r="M10" i="41"/>
  <c r="N10" i="41"/>
  <c r="O10" i="41"/>
  <c r="P10" i="41"/>
  <c r="Q10" i="41"/>
  <c r="R10" i="41"/>
  <c r="S10" i="41"/>
  <c r="T10" i="41"/>
  <c r="U10" i="41"/>
  <c r="B11" i="41"/>
  <c r="L11" i="41"/>
  <c r="C11" i="41"/>
  <c r="D11" i="41"/>
  <c r="E11" i="41"/>
  <c r="F11" i="41"/>
  <c r="G11" i="41"/>
  <c r="H11" i="41"/>
  <c r="I11" i="41"/>
  <c r="J11" i="41"/>
  <c r="K11" i="41"/>
  <c r="M11" i="41"/>
  <c r="N11" i="41"/>
  <c r="O11" i="41"/>
  <c r="P11" i="41"/>
  <c r="Q11" i="41"/>
  <c r="R11" i="41"/>
  <c r="S11" i="41"/>
  <c r="T11" i="41"/>
  <c r="U11" i="41"/>
  <c r="B12" i="41"/>
  <c r="L12" i="41"/>
  <c r="C12" i="41"/>
  <c r="D12" i="41"/>
  <c r="E12" i="41"/>
  <c r="F12" i="41"/>
  <c r="G12" i="41"/>
  <c r="H12" i="41"/>
  <c r="I12" i="41"/>
  <c r="J12" i="41"/>
  <c r="K12" i="41"/>
  <c r="M12" i="41"/>
  <c r="N12" i="41"/>
  <c r="O12" i="41"/>
  <c r="P12" i="41"/>
  <c r="Q12" i="41"/>
  <c r="R12" i="41"/>
  <c r="S12" i="41"/>
  <c r="T12" i="41"/>
  <c r="U12" i="41"/>
  <c r="B13" i="41"/>
  <c r="L13" i="41"/>
  <c r="C13" i="41"/>
  <c r="D13" i="41"/>
  <c r="E13" i="41"/>
  <c r="F13" i="41"/>
  <c r="G13" i="41"/>
  <c r="H13" i="41"/>
  <c r="I13" i="41"/>
  <c r="J13" i="41"/>
  <c r="K13" i="41"/>
  <c r="M13" i="41"/>
  <c r="N13" i="41"/>
  <c r="O13" i="41"/>
  <c r="P13" i="41"/>
  <c r="Q13" i="41"/>
  <c r="R13" i="41"/>
  <c r="S13" i="41"/>
  <c r="T13" i="41"/>
  <c r="U13" i="41"/>
  <c r="B14" i="41"/>
  <c r="L14" i="41"/>
  <c r="C14" i="41"/>
  <c r="D14" i="41"/>
  <c r="E14" i="41"/>
  <c r="F14" i="41"/>
  <c r="G14" i="41"/>
  <c r="H14" i="41"/>
  <c r="I14" i="41"/>
  <c r="J14" i="41"/>
  <c r="K14" i="41"/>
  <c r="M14" i="41"/>
  <c r="N14" i="41"/>
  <c r="O14" i="41"/>
  <c r="P14" i="41"/>
  <c r="Q14" i="41"/>
  <c r="R14" i="41"/>
  <c r="S14" i="41"/>
  <c r="T14" i="41"/>
  <c r="U14" i="41"/>
  <c r="B15" i="41"/>
  <c r="L15" i="41"/>
  <c r="C15" i="41"/>
  <c r="D15" i="41"/>
  <c r="E15" i="41"/>
  <c r="F15" i="41"/>
  <c r="G15" i="41"/>
  <c r="H15" i="41"/>
  <c r="I15" i="41"/>
  <c r="J15" i="41"/>
  <c r="K15" i="41"/>
  <c r="M15" i="41"/>
  <c r="N15" i="41"/>
  <c r="O15" i="41"/>
  <c r="P15" i="41"/>
  <c r="Q15" i="41"/>
  <c r="R15" i="41"/>
  <c r="S15" i="41"/>
  <c r="T15" i="41"/>
  <c r="U15" i="41"/>
  <c r="B16" i="41"/>
  <c r="L16" i="41"/>
  <c r="C16" i="41"/>
  <c r="D16" i="41"/>
  <c r="E16" i="41"/>
  <c r="F16" i="41"/>
  <c r="G16" i="41"/>
  <c r="H16" i="41"/>
  <c r="I16" i="41"/>
  <c r="J16" i="41"/>
  <c r="K16" i="41"/>
  <c r="M16" i="41"/>
  <c r="N16" i="41"/>
  <c r="O16" i="41"/>
  <c r="P16" i="41"/>
  <c r="Q16" i="41"/>
  <c r="R16" i="41"/>
  <c r="S16" i="41"/>
  <c r="T16" i="41"/>
  <c r="U16" i="41"/>
  <c r="B17" i="41"/>
  <c r="L17" i="41"/>
  <c r="C17" i="41"/>
  <c r="D17" i="41"/>
  <c r="E17" i="41"/>
  <c r="F17" i="41"/>
  <c r="G17" i="41"/>
  <c r="H17" i="41"/>
  <c r="I17" i="41"/>
  <c r="J17" i="41"/>
  <c r="K17" i="41"/>
  <c r="M17" i="41"/>
  <c r="N17" i="41"/>
  <c r="O17" i="41"/>
  <c r="P17" i="41"/>
  <c r="Q17" i="41"/>
  <c r="R17" i="41"/>
  <c r="S17" i="41"/>
  <c r="T17" i="41"/>
  <c r="U17" i="41"/>
  <c r="B18" i="41"/>
  <c r="L18" i="41"/>
  <c r="C18" i="41"/>
  <c r="D18" i="41"/>
  <c r="E18" i="41"/>
  <c r="F18" i="41"/>
  <c r="G18" i="41"/>
  <c r="H18" i="41"/>
  <c r="I18" i="41"/>
  <c r="J18" i="41"/>
  <c r="K18" i="41"/>
  <c r="M18" i="41"/>
  <c r="N18" i="41"/>
  <c r="O18" i="41"/>
  <c r="P18" i="41"/>
  <c r="Q18" i="41"/>
  <c r="R18" i="41"/>
  <c r="S18" i="41"/>
  <c r="T18" i="41"/>
  <c r="U18" i="41"/>
  <c r="B19" i="41"/>
  <c r="L19" i="41"/>
  <c r="C19" i="41"/>
  <c r="D19" i="41"/>
  <c r="E19" i="41"/>
  <c r="F19" i="41"/>
  <c r="G19" i="41"/>
  <c r="H19" i="41"/>
  <c r="I19" i="41"/>
  <c r="J19" i="41"/>
  <c r="K19" i="41"/>
  <c r="M19" i="41"/>
  <c r="N19" i="41"/>
  <c r="O19" i="41"/>
  <c r="P19" i="41"/>
  <c r="Q19" i="41"/>
  <c r="R19" i="41"/>
  <c r="S19" i="41"/>
  <c r="T19" i="41"/>
  <c r="U19" i="41"/>
  <c r="B20" i="41"/>
  <c r="L20" i="41"/>
  <c r="C20" i="41"/>
  <c r="D20" i="41"/>
  <c r="E20" i="41"/>
  <c r="F20" i="41"/>
  <c r="G20" i="41"/>
  <c r="H20" i="41"/>
  <c r="I20" i="41"/>
  <c r="J20" i="41"/>
  <c r="K20" i="41"/>
  <c r="M20" i="41"/>
  <c r="N20" i="41"/>
  <c r="O20" i="41"/>
  <c r="P20" i="41"/>
  <c r="Q20" i="41"/>
  <c r="R20" i="41"/>
  <c r="S20" i="41"/>
  <c r="T20" i="41"/>
  <c r="U20" i="41"/>
  <c r="B21" i="41"/>
  <c r="L21" i="41"/>
  <c r="C21" i="41"/>
  <c r="D21" i="41"/>
  <c r="E21" i="41"/>
  <c r="F21" i="41"/>
  <c r="G21" i="41"/>
  <c r="H21" i="41"/>
  <c r="I21" i="41"/>
  <c r="J21" i="41"/>
  <c r="K21" i="41"/>
  <c r="M21" i="41"/>
  <c r="N21" i="41"/>
  <c r="O21" i="41"/>
  <c r="P21" i="41"/>
  <c r="Q21" i="41"/>
  <c r="R21" i="41"/>
  <c r="S21" i="41"/>
  <c r="T21" i="41"/>
  <c r="U21" i="41"/>
  <c r="B22" i="41"/>
  <c r="L22" i="41"/>
  <c r="C22" i="41"/>
  <c r="D22" i="41"/>
  <c r="E22" i="41"/>
  <c r="F22" i="41"/>
  <c r="G22" i="41"/>
  <c r="H22" i="41"/>
  <c r="I22" i="41"/>
  <c r="J22" i="41"/>
  <c r="K22" i="41"/>
  <c r="M22" i="41"/>
  <c r="N22" i="41"/>
  <c r="O22" i="41"/>
  <c r="P22" i="41"/>
  <c r="Q22" i="41"/>
  <c r="R22" i="41"/>
  <c r="S22" i="41"/>
  <c r="T22" i="41"/>
  <c r="U22" i="41"/>
  <c r="B23" i="41"/>
  <c r="L23" i="41"/>
  <c r="C23" i="41"/>
  <c r="D23" i="41"/>
  <c r="E23" i="41"/>
  <c r="F23" i="41"/>
  <c r="G23" i="41"/>
  <c r="H23" i="41"/>
  <c r="I23" i="41"/>
  <c r="J23" i="41"/>
  <c r="K23" i="41"/>
  <c r="M23" i="41"/>
  <c r="N23" i="41"/>
  <c r="O23" i="41"/>
  <c r="P23" i="41"/>
  <c r="Q23" i="41"/>
  <c r="R23" i="41"/>
  <c r="S23" i="41"/>
  <c r="T23" i="41"/>
  <c r="U23" i="41"/>
  <c r="B24" i="41"/>
  <c r="L24" i="41"/>
  <c r="C24" i="41"/>
  <c r="D24" i="41"/>
  <c r="E24" i="41"/>
  <c r="F24" i="41"/>
  <c r="G24" i="41"/>
  <c r="H24" i="41"/>
  <c r="I24" i="41"/>
  <c r="J24" i="41"/>
  <c r="K24" i="41"/>
  <c r="M24" i="41"/>
  <c r="N24" i="41"/>
  <c r="O24" i="41"/>
  <c r="P24" i="41"/>
  <c r="Q24" i="41"/>
  <c r="R24" i="41"/>
  <c r="S24" i="41"/>
  <c r="T24" i="41"/>
  <c r="U24" i="41"/>
  <c r="B25" i="41"/>
  <c r="L25" i="41"/>
  <c r="C25" i="41"/>
  <c r="D25" i="41"/>
  <c r="E25" i="41"/>
  <c r="F25" i="41"/>
  <c r="G25" i="41"/>
  <c r="H25" i="41"/>
  <c r="I25" i="41"/>
  <c r="J25" i="41"/>
  <c r="K25" i="41"/>
  <c r="M25" i="41"/>
  <c r="N25" i="41"/>
  <c r="O25" i="41"/>
  <c r="P25" i="41"/>
  <c r="Q25" i="41"/>
  <c r="R25" i="41"/>
  <c r="S25" i="41"/>
  <c r="T25" i="41"/>
  <c r="U25" i="41"/>
  <c r="B26" i="41"/>
  <c r="L26" i="41"/>
  <c r="C26" i="41"/>
  <c r="D26" i="41"/>
  <c r="E26" i="41"/>
  <c r="F26" i="41"/>
  <c r="G26" i="41"/>
  <c r="H26" i="41"/>
  <c r="I26" i="41"/>
  <c r="J26" i="41"/>
  <c r="K26" i="41"/>
  <c r="M26" i="41"/>
  <c r="N26" i="41"/>
  <c r="O26" i="41"/>
  <c r="P26" i="41"/>
  <c r="Q26" i="41"/>
  <c r="R26" i="41"/>
  <c r="S26" i="41"/>
  <c r="T26" i="41"/>
  <c r="U26" i="41"/>
  <c r="B27" i="41"/>
  <c r="L27" i="41"/>
  <c r="C27" i="41"/>
  <c r="D27" i="41"/>
  <c r="E27" i="41"/>
  <c r="F27" i="41"/>
  <c r="G27" i="41"/>
  <c r="H27" i="41"/>
  <c r="I27" i="41"/>
  <c r="J27" i="41"/>
  <c r="K27" i="41"/>
  <c r="M27" i="41"/>
  <c r="N27" i="41"/>
  <c r="O27" i="41"/>
  <c r="P27" i="41"/>
  <c r="Q27" i="41"/>
  <c r="R27" i="41"/>
  <c r="S27" i="41"/>
  <c r="T27" i="41"/>
  <c r="U27" i="41"/>
  <c r="B28" i="41"/>
  <c r="L28" i="41"/>
  <c r="C28" i="41"/>
  <c r="D28" i="41"/>
  <c r="E28" i="41"/>
  <c r="F28" i="41"/>
  <c r="G28" i="41"/>
  <c r="H28" i="41"/>
  <c r="I28" i="41"/>
  <c r="J28" i="41"/>
  <c r="K28" i="41"/>
  <c r="M28" i="41"/>
  <c r="N28" i="41"/>
  <c r="O28" i="41"/>
  <c r="P28" i="41"/>
  <c r="Q28" i="41"/>
  <c r="R28" i="41"/>
  <c r="S28" i="41"/>
  <c r="T28" i="41"/>
  <c r="U28" i="41"/>
  <c r="B29" i="41"/>
  <c r="L29" i="41"/>
  <c r="C29" i="41"/>
  <c r="D29" i="41"/>
  <c r="E29" i="41"/>
  <c r="F29" i="41"/>
  <c r="G29" i="41"/>
  <c r="H29" i="41"/>
  <c r="I29" i="41"/>
  <c r="J29" i="41"/>
  <c r="K29" i="41"/>
  <c r="M29" i="41"/>
  <c r="N29" i="41"/>
  <c r="O29" i="41"/>
  <c r="P29" i="41"/>
  <c r="Q29" i="41"/>
  <c r="R29" i="41"/>
  <c r="S29" i="41"/>
  <c r="T29" i="41"/>
  <c r="U29" i="41"/>
  <c r="B30" i="41"/>
  <c r="L30" i="41"/>
  <c r="C30" i="41"/>
  <c r="D30" i="41"/>
  <c r="E30" i="41"/>
  <c r="F30" i="41"/>
  <c r="G30" i="41"/>
  <c r="H30" i="41"/>
  <c r="I30" i="41"/>
  <c r="J30" i="41"/>
  <c r="K30" i="41"/>
  <c r="M30" i="41"/>
  <c r="N30" i="41"/>
  <c r="O30" i="41"/>
  <c r="P30" i="41"/>
  <c r="Q30" i="41"/>
  <c r="R30" i="41"/>
  <c r="S30" i="41"/>
  <c r="T30" i="41"/>
  <c r="U30" i="41"/>
  <c r="B31" i="41"/>
  <c r="L31" i="41"/>
  <c r="C31" i="41"/>
  <c r="D31" i="41"/>
  <c r="E31" i="41"/>
  <c r="F31" i="41"/>
  <c r="G31" i="41"/>
  <c r="H31" i="41"/>
  <c r="I31" i="41"/>
  <c r="J31" i="41"/>
  <c r="K31" i="41"/>
  <c r="M31" i="41"/>
  <c r="N31" i="41"/>
  <c r="O31" i="41"/>
  <c r="P31" i="41"/>
  <c r="Q31" i="41"/>
  <c r="R31" i="41"/>
  <c r="S31" i="41"/>
  <c r="T31" i="41"/>
  <c r="U31" i="41"/>
  <c r="B32" i="41"/>
  <c r="L32" i="41"/>
  <c r="C32" i="41"/>
  <c r="D32" i="41"/>
  <c r="E32" i="41"/>
  <c r="F32" i="41"/>
  <c r="G32" i="41"/>
  <c r="H32" i="41"/>
  <c r="I32" i="41"/>
  <c r="J32" i="41"/>
  <c r="K32" i="41"/>
  <c r="M32" i="41"/>
  <c r="N32" i="41"/>
  <c r="O32" i="41"/>
  <c r="P32" i="41"/>
  <c r="Q32" i="41"/>
  <c r="R32" i="41"/>
  <c r="S32" i="41"/>
  <c r="T32" i="41"/>
  <c r="U32" i="41"/>
  <c r="B33" i="41"/>
  <c r="L33" i="41"/>
  <c r="C33" i="41"/>
  <c r="D33" i="41"/>
  <c r="E33" i="41"/>
  <c r="F33" i="41"/>
  <c r="G33" i="41"/>
  <c r="H33" i="41"/>
  <c r="I33" i="41"/>
  <c r="J33" i="41"/>
  <c r="K33" i="41"/>
  <c r="M33" i="41"/>
  <c r="N33" i="41"/>
  <c r="O33" i="41"/>
  <c r="P33" i="41"/>
  <c r="Q33" i="41"/>
  <c r="R33" i="41"/>
  <c r="S33" i="41"/>
  <c r="T33" i="41"/>
  <c r="U33" i="41"/>
  <c r="B34" i="41"/>
  <c r="L34" i="41"/>
  <c r="C34" i="41"/>
  <c r="D34" i="41"/>
  <c r="E34" i="41"/>
  <c r="F34" i="41"/>
  <c r="G34" i="41"/>
  <c r="H34" i="41"/>
  <c r="I34" i="41"/>
  <c r="J34" i="41"/>
  <c r="K34" i="41"/>
  <c r="M34" i="41"/>
  <c r="N34" i="41"/>
  <c r="O34" i="41"/>
  <c r="P34" i="41"/>
  <c r="Q34" i="41"/>
  <c r="R34" i="41"/>
  <c r="S34" i="41"/>
  <c r="T34" i="41"/>
  <c r="U34" i="41"/>
  <c r="B35" i="41"/>
  <c r="L35" i="41"/>
  <c r="C35" i="41"/>
  <c r="D35" i="41"/>
  <c r="E35" i="41"/>
  <c r="F35" i="41"/>
  <c r="G35" i="41"/>
  <c r="H35" i="41"/>
  <c r="I35" i="41"/>
  <c r="J35" i="41"/>
  <c r="K35" i="41"/>
  <c r="M35" i="41"/>
  <c r="N35" i="41"/>
  <c r="O35" i="41"/>
  <c r="P35" i="41"/>
  <c r="Q35" i="41"/>
  <c r="R35" i="41"/>
  <c r="S35" i="41"/>
  <c r="T35" i="41"/>
  <c r="U35" i="41"/>
  <c r="B36" i="41"/>
  <c r="L36" i="41"/>
  <c r="C36" i="41"/>
  <c r="D36" i="41"/>
  <c r="E36" i="41"/>
  <c r="F36" i="41"/>
  <c r="G36" i="41"/>
  <c r="H36" i="41"/>
  <c r="I36" i="41"/>
  <c r="J36" i="41"/>
  <c r="K36" i="41"/>
  <c r="M36" i="41"/>
  <c r="N36" i="41"/>
  <c r="O36" i="41"/>
  <c r="P36" i="41"/>
  <c r="Q36" i="41"/>
  <c r="R36" i="41"/>
  <c r="S36" i="41"/>
  <c r="T36" i="41"/>
  <c r="U36" i="41"/>
  <c r="B37" i="41"/>
  <c r="L37" i="41"/>
  <c r="C37" i="41"/>
  <c r="D37" i="41"/>
  <c r="E37" i="41"/>
  <c r="F37" i="41"/>
  <c r="G37" i="41"/>
  <c r="H37" i="41"/>
  <c r="I37" i="41"/>
  <c r="J37" i="41"/>
  <c r="K37" i="41"/>
  <c r="M37" i="41"/>
  <c r="N37" i="41"/>
  <c r="O37" i="41"/>
  <c r="P37" i="41"/>
  <c r="Q37" i="41"/>
  <c r="R37" i="41"/>
  <c r="S37" i="41"/>
  <c r="T37" i="41"/>
  <c r="U37" i="41"/>
  <c r="B38" i="41"/>
  <c r="L38" i="41"/>
  <c r="C38" i="41"/>
  <c r="D38" i="41"/>
  <c r="E38" i="41"/>
  <c r="F38" i="41"/>
  <c r="G38" i="41"/>
  <c r="H38" i="41"/>
  <c r="I38" i="41"/>
  <c r="J38" i="41"/>
  <c r="K38" i="41"/>
  <c r="M38" i="41"/>
  <c r="N38" i="41"/>
  <c r="O38" i="41"/>
  <c r="P38" i="41"/>
  <c r="Q38" i="41"/>
  <c r="R38" i="41"/>
  <c r="S38" i="41"/>
  <c r="T38" i="41"/>
  <c r="U38" i="41"/>
  <c r="B39" i="41"/>
  <c r="L39" i="41"/>
  <c r="C39" i="41"/>
  <c r="D39" i="41"/>
  <c r="E39" i="41"/>
  <c r="F39" i="41"/>
  <c r="G39" i="41"/>
  <c r="H39" i="41"/>
  <c r="I39" i="41"/>
  <c r="J39" i="41"/>
  <c r="K39" i="41"/>
  <c r="M39" i="41"/>
  <c r="N39" i="41"/>
  <c r="O39" i="41"/>
  <c r="P39" i="41"/>
  <c r="Q39" i="41"/>
  <c r="R39" i="41"/>
  <c r="S39" i="41"/>
  <c r="T39" i="41"/>
  <c r="U39" i="41"/>
  <c r="B40" i="41"/>
  <c r="L40" i="41"/>
  <c r="C40" i="41"/>
  <c r="D40" i="41"/>
  <c r="E40" i="41"/>
  <c r="F40" i="41"/>
  <c r="G40" i="41"/>
  <c r="H40" i="41"/>
  <c r="I40" i="41"/>
  <c r="J40" i="41"/>
  <c r="K40" i="41"/>
  <c r="M40" i="41"/>
  <c r="N40" i="41"/>
  <c r="O40" i="41"/>
  <c r="P40" i="41"/>
  <c r="Q40" i="41"/>
  <c r="R40" i="41"/>
  <c r="S40" i="41"/>
  <c r="T40" i="41"/>
  <c r="U40" i="41"/>
  <c r="B41" i="41"/>
  <c r="L41" i="41"/>
  <c r="C41" i="41"/>
  <c r="D41" i="41"/>
  <c r="E41" i="41"/>
  <c r="F41" i="41"/>
  <c r="G41" i="41"/>
  <c r="H41" i="41"/>
  <c r="I41" i="41"/>
  <c r="J41" i="41"/>
  <c r="K41" i="41"/>
  <c r="M41" i="41"/>
  <c r="N41" i="41"/>
  <c r="O41" i="41"/>
  <c r="P41" i="41"/>
  <c r="Q41" i="41"/>
  <c r="R41" i="41"/>
  <c r="S41" i="41"/>
  <c r="T41" i="41"/>
  <c r="U41" i="41"/>
  <c r="B42" i="41"/>
  <c r="L42" i="41"/>
  <c r="C42" i="41"/>
  <c r="D42" i="41"/>
  <c r="E42" i="41"/>
  <c r="F42" i="41"/>
  <c r="G42" i="41"/>
  <c r="H42" i="41"/>
  <c r="I42" i="41"/>
  <c r="J42" i="41"/>
  <c r="K42" i="41"/>
  <c r="M42" i="41"/>
  <c r="N42" i="41"/>
  <c r="O42" i="41"/>
  <c r="P42" i="41"/>
  <c r="Q42" i="41"/>
  <c r="R42" i="41"/>
  <c r="S42" i="41"/>
  <c r="T42" i="41"/>
  <c r="U42" i="41"/>
  <c r="B43" i="41"/>
  <c r="L43" i="41"/>
  <c r="C43" i="41"/>
  <c r="D43" i="41"/>
  <c r="E43" i="41"/>
  <c r="F43" i="41"/>
  <c r="G43" i="41"/>
  <c r="H43" i="41"/>
  <c r="I43" i="41"/>
  <c r="J43" i="41"/>
  <c r="K43" i="41"/>
  <c r="M43" i="41"/>
  <c r="N43" i="41"/>
  <c r="O43" i="41"/>
  <c r="P43" i="41"/>
  <c r="Q43" i="41"/>
  <c r="R43" i="41"/>
  <c r="S43" i="41"/>
  <c r="T43" i="41"/>
  <c r="U43" i="41"/>
  <c r="B44" i="41"/>
  <c r="L44" i="41"/>
  <c r="C44" i="41"/>
  <c r="D44" i="41"/>
  <c r="E44" i="41"/>
  <c r="F44" i="41"/>
  <c r="G44" i="41"/>
  <c r="H44" i="41"/>
  <c r="I44" i="41"/>
  <c r="J44" i="41"/>
  <c r="K44" i="41"/>
  <c r="M44" i="41"/>
  <c r="N44" i="41"/>
  <c r="O44" i="41"/>
  <c r="P44" i="41"/>
  <c r="Q44" i="41"/>
  <c r="R44" i="41"/>
  <c r="S44" i="41"/>
  <c r="T44" i="41"/>
  <c r="U44" i="41"/>
  <c r="B45" i="41"/>
  <c r="L45" i="41"/>
  <c r="C45" i="41"/>
  <c r="D45" i="41"/>
  <c r="E45" i="41"/>
  <c r="F45" i="41"/>
  <c r="G45" i="41"/>
  <c r="H45" i="41"/>
  <c r="I45" i="41"/>
  <c r="J45" i="41"/>
  <c r="K45" i="41"/>
  <c r="M45" i="41"/>
  <c r="N45" i="41"/>
  <c r="O45" i="41"/>
  <c r="P45" i="41"/>
  <c r="Q45" i="41"/>
  <c r="R45" i="41"/>
  <c r="S45" i="41"/>
  <c r="T45" i="41"/>
  <c r="U45" i="41"/>
  <c r="B46" i="41"/>
  <c r="L46" i="41"/>
  <c r="C46" i="41"/>
  <c r="D46" i="41"/>
  <c r="E46" i="41"/>
  <c r="F46" i="41"/>
  <c r="G46" i="41"/>
  <c r="H46" i="41"/>
  <c r="I46" i="41"/>
  <c r="J46" i="41"/>
  <c r="K46" i="41"/>
  <c r="M46" i="41"/>
  <c r="N46" i="41"/>
  <c r="O46" i="41"/>
  <c r="P46" i="41"/>
  <c r="Q46" i="41"/>
  <c r="R46" i="41"/>
  <c r="S46" i="41"/>
  <c r="T46" i="41"/>
  <c r="U46" i="41"/>
  <c r="B47" i="41"/>
  <c r="L47" i="41"/>
  <c r="C47" i="41"/>
  <c r="D47" i="41"/>
  <c r="E47" i="41"/>
  <c r="F47" i="41"/>
  <c r="G47" i="41"/>
  <c r="H47" i="41"/>
  <c r="I47" i="41"/>
  <c r="J47" i="41"/>
  <c r="K47" i="41"/>
  <c r="M47" i="41"/>
  <c r="N47" i="41"/>
  <c r="O47" i="41"/>
  <c r="P47" i="41"/>
  <c r="Q47" i="41"/>
  <c r="R47" i="41"/>
  <c r="S47" i="41"/>
  <c r="T47" i="41"/>
  <c r="U47" i="41"/>
  <c r="B48" i="41"/>
  <c r="L48" i="41"/>
  <c r="C48" i="41"/>
  <c r="D48" i="41"/>
  <c r="E48" i="41"/>
  <c r="F48" i="41"/>
  <c r="G48" i="41"/>
  <c r="H48" i="41"/>
  <c r="I48" i="41"/>
  <c r="J48" i="41"/>
  <c r="K48" i="41"/>
  <c r="M48" i="41"/>
  <c r="N48" i="41"/>
  <c r="O48" i="41"/>
  <c r="P48" i="41"/>
  <c r="Q48" i="41"/>
  <c r="R48" i="41"/>
  <c r="S48" i="41"/>
  <c r="T48" i="41"/>
  <c r="U48" i="41"/>
  <c r="B49" i="41"/>
  <c r="L49" i="41"/>
  <c r="C49" i="41"/>
  <c r="D49" i="41"/>
  <c r="E49" i="41"/>
  <c r="F49" i="41"/>
  <c r="G49" i="41"/>
  <c r="H49" i="41"/>
  <c r="I49" i="41"/>
  <c r="J49" i="41"/>
  <c r="K49" i="41"/>
  <c r="M49" i="41"/>
  <c r="N49" i="41"/>
  <c r="O49" i="41"/>
  <c r="P49" i="41"/>
  <c r="Q49" i="41"/>
  <c r="R49" i="41"/>
  <c r="S49" i="41"/>
  <c r="T49" i="41"/>
  <c r="U49" i="41"/>
  <c r="B50" i="41"/>
  <c r="L50" i="41"/>
  <c r="C50" i="41"/>
  <c r="D50" i="41"/>
  <c r="E50" i="41"/>
  <c r="F50" i="41"/>
  <c r="G50" i="41"/>
  <c r="H50" i="41"/>
  <c r="I50" i="41"/>
  <c r="J50" i="41"/>
  <c r="K50" i="41"/>
  <c r="M50" i="41"/>
  <c r="N50" i="41"/>
  <c r="O50" i="41"/>
  <c r="P50" i="41"/>
  <c r="Q50" i="41"/>
  <c r="R50" i="41"/>
  <c r="S50" i="41"/>
  <c r="T50" i="41"/>
  <c r="U50" i="41"/>
  <c r="B51" i="41"/>
  <c r="L51" i="41"/>
  <c r="C51" i="41"/>
  <c r="D51" i="41"/>
  <c r="E51" i="41"/>
  <c r="F51" i="41"/>
  <c r="G51" i="41"/>
  <c r="H51" i="41"/>
  <c r="I51" i="41"/>
  <c r="J51" i="41"/>
  <c r="K51" i="41"/>
  <c r="M51" i="41"/>
  <c r="N51" i="41"/>
  <c r="O51" i="41"/>
  <c r="P51" i="41"/>
  <c r="Q51" i="41"/>
  <c r="R51" i="41"/>
  <c r="S51" i="41"/>
  <c r="T51" i="41"/>
  <c r="U51" i="41"/>
  <c r="B52" i="41"/>
  <c r="L52" i="41"/>
  <c r="C52" i="41"/>
  <c r="D52" i="41"/>
  <c r="E52" i="41"/>
  <c r="F52" i="41"/>
  <c r="G52" i="41"/>
  <c r="H52" i="41"/>
  <c r="I52" i="41"/>
  <c r="J52" i="41"/>
  <c r="K52" i="41"/>
  <c r="M52" i="41"/>
  <c r="N52" i="41"/>
  <c r="O52" i="41"/>
  <c r="P52" i="41"/>
  <c r="Q52" i="41"/>
  <c r="R52" i="41"/>
  <c r="S52" i="41"/>
  <c r="T52" i="41"/>
  <c r="U52" i="41"/>
  <c r="B53" i="41"/>
  <c r="L53" i="41"/>
  <c r="C53" i="41"/>
  <c r="D53" i="41"/>
  <c r="E53" i="41"/>
  <c r="F53" i="41"/>
  <c r="G53" i="41"/>
  <c r="H53" i="41"/>
  <c r="I53" i="41"/>
  <c r="J53" i="41"/>
  <c r="K53" i="41"/>
  <c r="M53" i="41"/>
  <c r="N53" i="41"/>
  <c r="O53" i="41"/>
  <c r="P53" i="41"/>
  <c r="Q53" i="41"/>
  <c r="R53" i="41"/>
  <c r="S53" i="41"/>
  <c r="T53" i="41"/>
  <c r="U53" i="41"/>
  <c r="B54" i="41"/>
  <c r="L54" i="41"/>
  <c r="C54" i="41"/>
  <c r="D54" i="41"/>
  <c r="E54" i="41"/>
  <c r="F54" i="41"/>
  <c r="G54" i="41"/>
  <c r="H54" i="41"/>
  <c r="I54" i="41"/>
  <c r="J54" i="41"/>
  <c r="K54" i="41"/>
  <c r="M54" i="41"/>
  <c r="N54" i="41"/>
  <c r="O54" i="41"/>
  <c r="P54" i="41"/>
  <c r="Q54" i="41"/>
  <c r="R54" i="41"/>
  <c r="S54" i="41"/>
  <c r="T54" i="41"/>
  <c r="U54" i="41"/>
  <c r="B55" i="41"/>
  <c r="L55" i="41"/>
  <c r="C55" i="41"/>
  <c r="D55" i="41"/>
  <c r="E55" i="41"/>
  <c r="F55" i="41"/>
  <c r="G55" i="41"/>
  <c r="H55" i="41"/>
  <c r="I55" i="41"/>
  <c r="J55" i="41"/>
  <c r="K55" i="41"/>
  <c r="M55" i="41"/>
  <c r="N55" i="41"/>
  <c r="O55" i="41"/>
  <c r="P55" i="41"/>
  <c r="Q55" i="41"/>
  <c r="R55" i="41"/>
  <c r="S55" i="41"/>
  <c r="T55" i="41"/>
  <c r="U55" i="41"/>
  <c r="B56" i="41"/>
  <c r="L56" i="41"/>
  <c r="C56" i="41"/>
  <c r="D56" i="41"/>
  <c r="E56" i="41"/>
  <c r="F56" i="41"/>
  <c r="G56" i="41"/>
  <c r="H56" i="41"/>
  <c r="I56" i="41"/>
  <c r="J56" i="41"/>
  <c r="K56" i="41"/>
  <c r="M56" i="41"/>
  <c r="N56" i="41"/>
  <c r="O56" i="41"/>
  <c r="P56" i="41"/>
  <c r="Q56" i="41"/>
  <c r="R56" i="41"/>
  <c r="S56" i="41"/>
  <c r="T56" i="41"/>
  <c r="U56" i="41"/>
  <c r="B57" i="41"/>
  <c r="L57" i="41"/>
  <c r="C57" i="41"/>
  <c r="D57" i="41"/>
  <c r="E57" i="41"/>
  <c r="F57" i="41"/>
  <c r="G57" i="41"/>
  <c r="H57" i="41"/>
  <c r="I57" i="41"/>
  <c r="J57" i="41"/>
  <c r="K57" i="41"/>
  <c r="M57" i="41"/>
  <c r="N57" i="41"/>
  <c r="O57" i="41"/>
  <c r="P57" i="41"/>
  <c r="Q57" i="41"/>
  <c r="R57" i="41"/>
  <c r="S57" i="41"/>
  <c r="T57" i="41"/>
  <c r="U57" i="41"/>
  <c r="B58" i="41"/>
  <c r="L58" i="41"/>
  <c r="C58" i="41"/>
  <c r="D58" i="41"/>
  <c r="E58" i="41"/>
  <c r="F58" i="41"/>
  <c r="G58" i="41"/>
  <c r="H58" i="41"/>
  <c r="I58" i="41"/>
  <c r="J58" i="41"/>
  <c r="K58" i="41"/>
  <c r="M58" i="41"/>
  <c r="N58" i="41"/>
  <c r="O58" i="41"/>
  <c r="P58" i="41"/>
  <c r="Q58" i="41"/>
  <c r="R58" i="41"/>
  <c r="S58" i="41"/>
  <c r="T58" i="41"/>
  <c r="U58" i="41"/>
  <c r="B59" i="41"/>
  <c r="L59" i="41"/>
  <c r="C59" i="41"/>
  <c r="D59" i="41"/>
  <c r="E59" i="41"/>
  <c r="F59" i="41"/>
  <c r="G59" i="41"/>
  <c r="H59" i="41"/>
  <c r="I59" i="41"/>
  <c r="J59" i="41"/>
  <c r="K59" i="41"/>
  <c r="M59" i="41"/>
  <c r="N59" i="41"/>
  <c r="O59" i="41"/>
  <c r="P59" i="41"/>
  <c r="Q59" i="41"/>
  <c r="R59" i="41"/>
  <c r="S59" i="41"/>
  <c r="T59" i="41"/>
  <c r="U59" i="41"/>
  <c r="B60" i="41"/>
  <c r="L60" i="41"/>
  <c r="C60" i="41"/>
  <c r="D60" i="41"/>
  <c r="E60" i="41"/>
  <c r="F60" i="41"/>
  <c r="G60" i="41"/>
  <c r="H60" i="41"/>
  <c r="I60" i="41"/>
  <c r="J60" i="41"/>
  <c r="K60" i="41"/>
  <c r="M60" i="41"/>
  <c r="N60" i="41"/>
  <c r="O60" i="41"/>
  <c r="P60" i="41"/>
  <c r="Q60" i="41"/>
  <c r="R60" i="41"/>
  <c r="S60" i="41"/>
  <c r="T60" i="41"/>
  <c r="U60" i="41"/>
  <c r="B61" i="41"/>
  <c r="L61" i="41"/>
  <c r="C61" i="41"/>
  <c r="D61" i="41"/>
  <c r="E61" i="41"/>
  <c r="F61" i="41"/>
  <c r="G61" i="41"/>
  <c r="H61" i="41"/>
  <c r="I61" i="41"/>
  <c r="J61" i="41"/>
  <c r="K61" i="41"/>
  <c r="M61" i="41"/>
  <c r="N61" i="41"/>
  <c r="O61" i="41"/>
  <c r="P61" i="41"/>
  <c r="Q61" i="41"/>
  <c r="R61" i="41"/>
  <c r="S61" i="41"/>
  <c r="T61" i="41"/>
  <c r="U61" i="41"/>
  <c r="B62" i="41"/>
  <c r="L62" i="41"/>
  <c r="C62" i="41"/>
  <c r="D62" i="41"/>
  <c r="E62" i="41"/>
  <c r="F62" i="41"/>
  <c r="G62" i="41"/>
  <c r="H62" i="41"/>
  <c r="I62" i="41"/>
  <c r="J62" i="41"/>
  <c r="K62" i="41"/>
  <c r="M62" i="41"/>
  <c r="N62" i="41"/>
  <c r="O62" i="41"/>
  <c r="P62" i="41"/>
  <c r="Q62" i="41"/>
  <c r="R62" i="41"/>
  <c r="S62" i="41"/>
  <c r="T62" i="41"/>
  <c r="U62" i="41"/>
  <c r="B63" i="41"/>
  <c r="L63" i="41"/>
  <c r="C63" i="41"/>
  <c r="D63" i="41"/>
  <c r="E63" i="41"/>
  <c r="F63" i="41"/>
  <c r="G63" i="41"/>
  <c r="H63" i="41"/>
  <c r="I63" i="41"/>
  <c r="J63" i="41"/>
  <c r="K63" i="41"/>
  <c r="M63" i="41"/>
  <c r="N63" i="41"/>
  <c r="O63" i="41"/>
  <c r="P63" i="41"/>
  <c r="Q63" i="41"/>
  <c r="R63" i="41"/>
  <c r="S63" i="41"/>
  <c r="T63" i="41"/>
  <c r="U63" i="41"/>
  <c r="B64" i="41"/>
  <c r="L64" i="41"/>
  <c r="C64" i="41"/>
  <c r="D64" i="41"/>
  <c r="E64" i="41"/>
  <c r="F64" i="41"/>
  <c r="G64" i="41"/>
  <c r="H64" i="41"/>
  <c r="I64" i="41"/>
  <c r="J64" i="41"/>
  <c r="K64" i="41"/>
  <c r="M64" i="41"/>
  <c r="N64" i="41"/>
  <c r="O64" i="41"/>
  <c r="P64" i="41"/>
  <c r="Q64" i="41"/>
  <c r="R64" i="41"/>
  <c r="S64" i="41"/>
  <c r="T64" i="41"/>
  <c r="U64" i="41"/>
  <c r="B65" i="41"/>
  <c r="L65" i="41"/>
  <c r="C65" i="41"/>
  <c r="D65" i="41"/>
  <c r="E65" i="41"/>
  <c r="F65" i="41"/>
  <c r="G65" i="41"/>
  <c r="H65" i="41"/>
  <c r="I65" i="41"/>
  <c r="J65" i="41"/>
  <c r="K65" i="41"/>
  <c r="M65" i="41"/>
  <c r="N65" i="41"/>
  <c r="O65" i="41"/>
  <c r="P65" i="41"/>
  <c r="Q65" i="41"/>
  <c r="R65" i="41"/>
  <c r="S65" i="41"/>
  <c r="T65" i="41"/>
  <c r="U65" i="41"/>
  <c r="B66" i="41"/>
  <c r="L66" i="41"/>
  <c r="C66" i="41"/>
  <c r="D66" i="41"/>
  <c r="E66" i="41"/>
  <c r="F66" i="41"/>
  <c r="G66" i="41"/>
  <c r="H66" i="41"/>
  <c r="I66" i="41"/>
  <c r="J66" i="41"/>
  <c r="K66" i="41"/>
  <c r="M66" i="41"/>
  <c r="N66" i="41"/>
  <c r="O66" i="41"/>
  <c r="P66" i="41"/>
  <c r="Q66" i="41"/>
  <c r="R66" i="41"/>
  <c r="S66" i="41"/>
  <c r="T66" i="41"/>
  <c r="U66" i="41"/>
  <c r="B67" i="41"/>
  <c r="L67" i="41"/>
  <c r="C67" i="41"/>
  <c r="D67" i="41"/>
  <c r="E67" i="41"/>
  <c r="F67" i="41"/>
  <c r="G67" i="41"/>
  <c r="H67" i="41"/>
  <c r="I67" i="41"/>
  <c r="J67" i="41"/>
  <c r="K67" i="41"/>
  <c r="M67" i="41"/>
  <c r="N67" i="41"/>
  <c r="O67" i="41"/>
  <c r="P67" i="41"/>
  <c r="Q67" i="41"/>
  <c r="R67" i="41"/>
  <c r="S67" i="41"/>
  <c r="T67" i="41"/>
  <c r="U67" i="41"/>
  <c r="B68" i="41"/>
  <c r="L68" i="41"/>
  <c r="C68" i="41"/>
  <c r="D68" i="41"/>
  <c r="E68" i="41"/>
  <c r="F68" i="41"/>
  <c r="G68" i="41"/>
  <c r="H68" i="41"/>
  <c r="I68" i="41"/>
  <c r="J68" i="41"/>
  <c r="K68" i="41"/>
  <c r="M68" i="41"/>
  <c r="N68" i="41"/>
  <c r="O68" i="41"/>
  <c r="P68" i="41"/>
  <c r="Q68" i="41"/>
  <c r="R68" i="41"/>
  <c r="S68" i="41"/>
  <c r="T68" i="41"/>
  <c r="U68" i="41"/>
  <c r="B69" i="41"/>
  <c r="L69" i="41"/>
  <c r="C69" i="41"/>
  <c r="D69" i="41"/>
  <c r="E69" i="41"/>
  <c r="F69" i="41"/>
  <c r="G69" i="41"/>
  <c r="H69" i="41"/>
  <c r="I69" i="41"/>
  <c r="J69" i="41"/>
  <c r="K69" i="41"/>
  <c r="M69" i="41"/>
  <c r="N69" i="41"/>
  <c r="O69" i="41"/>
  <c r="P69" i="41"/>
  <c r="Q69" i="41"/>
  <c r="R69" i="41"/>
  <c r="S69" i="41"/>
  <c r="T69" i="41"/>
  <c r="U69" i="41"/>
  <c r="B70" i="41"/>
  <c r="L70" i="41"/>
  <c r="C70" i="41"/>
  <c r="D70" i="41"/>
  <c r="E70" i="41"/>
  <c r="F70" i="41"/>
  <c r="G70" i="41"/>
  <c r="H70" i="41"/>
  <c r="I70" i="41"/>
  <c r="J70" i="41"/>
  <c r="K70" i="41"/>
  <c r="M70" i="41"/>
  <c r="N70" i="41"/>
  <c r="O70" i="41"/>
  <c r="P70" i="41"/>
  <c r="Q70" i="41"/>
  <c r="R70" i="41"/>
  <c r="S70" i="41"/>
  <c r="T70" i="41"/>
  <c r="U70" i="41"/>
  <c r="B71" i="41"/>
  <c r="L71" i="41"/>
  <c r="C71" i="41"/>
  <c r="D71" i="41"/>
  <c r="E71" i="41"/>
  <c r="F71" i="41"/>
  <c r="G71" i="41"/>
  <c r="H71" i="41"/>
  <c r="I71" i="41"/>
  <c r="J71" i="41"/>
  <c r="K71" i="41"/>
  <c r="M71" i="41"/>
  <c r="N71" i="41"/>
  <c r="O71" i="41"/>
  <c r="P71" i="41"/>
  <c r="Q71" i="41"/>
  <c r="R71" i="41"/>
  <c r="S71" i="41"/>
  <c r="T71" i="41"/>
  <c r="U71" i="41"/>
  <c r="B72" i="41"/>
  <c r="L72" i="41"/>
  <c r="C72" i="41"/>
  <c r="D72" i="41"/>
  <c r="E72" i="41"/>
  <c r="F72" i="41"/>
  <c r="G72" i="41"/>
  <c r="H72" i="41"/>
  <c r="I72" i="41"/>
  <c r="J72" i="41"/>
  <c r="K72" i="41"/>
  <c r="M72" i="41"/>
  <c r="N72" i="41"/>
  <c r="O72" i="41"/>
  <c r="P72" i="41"/>
  <c r="Q72" i="41"/>
  <c r="R72" i="41"/>
  <c r="S72" i="41"/>
  <c r="T72" i="41"/>
  <c r="U72" i="41"/>
  <c r="B73" i="41"/>
  <c r="L73" i="41"/>
  <c r="C73" i="41"/>
  <c r="D73" i="41"/>
  <c r="E73" i="41"/>
  <c r="F73" i="41"/>
  <c r="G73" i="41"/>
  <c r="H73" i="41"/>
  <c r="I73" i="41"/>
  <c r="J73" i="41"/>
  <c r="K73" i="41"/>
  <c r="M73" i="41"/>
  <c r="N73" i="41"/>
  <c r="O73" i="41"/>
  <c r="P73" i="41"/>
  <c r="Q73" i="41"/>
  <c r="R73" i="41"/>
  <c r="S73" i="41"/>
  <c r="T73" i="41"/>
  <c r="U73" i="41"/>
  <c r="B74" i="41"/>
  <c r="L74" i="41"/>
  <c r="C74" i="41"/>
  <c r="D74" i="41"/>
  <c r="E74" i="41"/>
  <c r="F74" i="41"/>
  <c r="G74" i="41"/>
  <c r="H74" i="41"/>
  <c r="I74" i="41"/>
  <c r="J74" i="41"/>
  <c r="K74" i="41"/>
  <c r="M74" i="41"/>
  <c r="N74" i="41"/>
  <c r="O74" i="41"/>
  <c r="P74" i="41"/>
  <c r="Q74" i="41"/>
  <c r="R74" i="41"/>
  <c r="S74" i="41"/>
  <c r="T74" i="41"/>
  <c r="U74" i="41"/>
  <c r="B75" i="41"/>
  <c r="L75" i="41"/>
  <c r="C75" i="41"/>
  <c r="D75" i="41"/>
  <c r="E75" i="41"/>
  <c r="F75" i="41"/>
  <c r="G75" i="41"/>
  <c r="H75" i="41"/>
  <c r="I75" i="41"/>
  <c r="J75" i="41"/>
  <c r="K75" i="41"/>
  <c r="M75" i="41"/>
  <c r="N75" i="41"/>
  <c r="O75" i="41"/>
  <c r="P75" i="41"/>
  <c r="Q75" i="41"/>
  <c r="R75" i="41"/>
  <c r="S75" i="41"/>
  <c r="T75" i="41"/>
  <c r="U75" i="41"/>
  <c r="B76" i="41"/>
  <c r="L76" i="41"/>
  <c r="C76" i="41"/>
  <c r="D76" i="41"/>
  <c r="E76" i="41"/>
  <c r="F76" i="41"/>
  <c r="G76" i="41"/>
  <c r="H76" i="41"/>
  <c r="I76" i="41"/>
  <c r="J76" i="41"/>
  <c r="K76" i="41"/>
  <c r="M76" i="41"/>
  <c r="N76" i="41"/>
  <c r="O76" i="41"/>
  <c r="P76" i="41"/>
  <c r="Q76" i="41"/>
  <c r="R76" i="41"/>
  <c r="S76" i="41"/>
  <c r="T76" i="41"/>
  <c r="U76" i="41"/>
  <c r="B77" i="41"/>
  <c r="L77" i="41"/>
  <c r="C77" i="41"/>
  <c r="D77" i="41"/>
  <c r="E77" i="41"/>
  <c r="F77" i="41"/>
  <c r="G77" i="41"/>
  <c r="H77" i="41"/>
  <c r="I77" i="41"/>
  <c r="J77" i="41"/>
  <c r="K77" i="41"/>
  <c r="M77" i="41"/>
  <c r="N77" i="41"/>
  <c r="O77" i="41"/>
  <c r="P77" i="41"/>
  <c r="Q77" i="41"/>
  <c r="R77" i="41"/>
  <c r="S77" i="41"/>
  <c r="T77" i="41"/>
  <c r="U77" i="41"/>
  <c r="B78" i="41"/>
  <c r="L78" i="41"/>
  <c r="C78" i="41"/>
  <c r="D78" i="41"/>
  <c r="E78" i="41"/>
  <c r="F78" i="41"/>
  <c r="G78" i="41"/>
  <c r="H78" i="41"/>
  <c r="I78" i="41"/>
  <c r="J78" i="41"/>
  <c r="K78" i="41"/>
  <c r="M78" i="41"/>
  <c r="N78" i="41"/>
  <c r="O78" i="41"/>
  <c r="P78" i="41"/>
  <c r="Q78" i="41"/>
  <c r="R78" i="41"/>
  <c r="S78" i="41"/>
  <c r="T78" i="41"/>
  <c r="U78" i="41"/>
  <c r="B79" i="41"/>
  <c r="L79" i="41"/>
  <c r="C79" i="41"/>
  <c r="D79" i="41"/>
  <c r="E79" i="41"/>
  <c r="F79" i="41"/>
  <c r="G79" i="41"/>
  <c r="H79" i="41"/>
  <c r="I79" i="41"/>
  <c r="J79" i="41"/>
  <c r="K79" i="41"/>
  <c r="M79" i="41"/>
  <c r="N79" i="41"/>
  <c r="O79" i="41"/>
  <c r="P79" i="41"/>
  <c r="Q79" i="41"/>
  <c r="R79" i="41"/>
  <c r="S79" i="41"/>
  <c r="T79" i="41"/>
  <c r="U79" i="41"/>
  <c r="B80" i="41"/>
  <c r="L80" i="41"/>
  <c r="C80" i="41"/>
  <c r="D80" i="41"/>
  <c r="E80" i="41"/>
  <c r="F80" i="41"/>
  <c r="G80" i="41"/>
  <c r="H80" i="41"/>
  <c r="I80" i="41"/>
  <c r="J80" i="41"/>
  <c r="K80" i="41"/>
  <c r="M80" i="41"/>
  <c r="N80" i="41"/>
  <c r="O80" i="41"/>
  <c r="P80" i="41"/>
  <c r="Q80" i="41"/>
  <c r="R80" i="41"/>
  <c r="S80" i="41"/>
  <c r="T80" i="41"/>
  <c r="U80" i="41"/>
  <c r="B81" i="41"/>
  <c r="L81" i="41"/>
  <c r="C81" i="41"/>
  <c r="D81" i="41"/>
  <c r="E81" i="41"/>
  <c r="F81" i="41"/>
  <c r="G81" i="41"/>
  <c r="H81" i="41"/>
  <c r="I81" i="41"/>
  <c r="J81" i="41"/>
  <c r="K81" i="41"/>
  <c r="M81" i="41"/>
  <c r="N81" i="41"/>
  <c r="O81" i="41"/>
  <c r="P81" i="41"/>
  <c r="Q81" i="41"/>
  <c r="R81" i="41"/>
  <c r="S81" i="41"/>
  <c r="T81" i="41"/>
  <c r="U81" i="41"/>
  <c r="B82" i="41"/>
  <c r="L82" i="41"/>
  <c r="C82" i="41"/>
  <c r="D82" i="41"/>
  <c r="E82" i="41"/>
  <c r="F82" i="41"/>
  <c r="G82" i="41"/>
  <c r="H82" i="41"/>
  <c r="I82" i="41"/>
  <c r="J82" i="41"/>
  <c r="K82" i="41"/>
  <c r="M82" i="41"/>
  <c r="N82" i="41"/>
  <c r="O82" i="41"/>
  <c r="P82" i="41"/>
  <c r="Q82" i="41"/>
  <c r="R82" i="41"/>
  <c r="S82" i="41"/>
  <c r="T82" i="41"/>
  <c r="U82" i="41"/>
  <c r="B83" i="41"/>
  <c r="L83" i="41"/>
  <c r="C83" i="41"/>
  <c r="D83" i="41"/>
  <c r="E83" i="41"/>
  <c r="F83" i="41"/>
  <c r="G83" i="41"/>
  <c r="H83" i="41"/>
  <c r="I83" i="41"/>
  <c r="J83" i="41"/>
  <c r="K83" i="41"/>
  <c r="M83" i="41"/>
  <c r="N83" i="41"/>
  <c r="O83" i="41"/>
  <c r="P83" i="41"/>
  <c r="Q83" i="41"/>
  <c r="R83" i="41"/>
  <c r="S83" i="41"/>
  <c r="T83" i="41"/>
  <c r="U83" i="41"/>
  <c r="B84" i="41"/>
  <c r="L84" i="41"/>
  <c r="C84" i="41"/>
  <c r="D84" i="41"/>
  <c r="E84" i="41"/>
  <c r="F84" i="41"/>
  <c r="G84" i="41"/>
  <c r="H84" i="41"/>
  <c r="I84" i="41"/>
  <c r="J84" i="41"/>
  <c r="K84" i="41"/>
  <c r="M84" i="41"/>
  <c r="N84" i="41"/>
  <c r="O84" i="41"/>
  <c r="P84" i="41"/>
  <c r="Q84" i="41"/>
  <c r="R84" i="41"/>
  <c r="S84" i="41"/>
  <c r="T84" i="41"/>
  <c r="U84" i="41"/>
  <c r="B85" i="41"/>
  <c r="L85" i="41"/>
  <c r="C85" i="41"/>
  <c r="D85" i="41"/>
  <c r="E85" i="41"/>
  <c r="F85" i="41"/>
  <c r="G85" i="41"/>
  <c r="H85" i="41"/>
  <c r="I85" i="41"/>
  <c r="J85" i="41"/>
  <c r="K85" i="41"/>
  <c r="M85" i="41"/>
  <c r="N85" i="41"/>
  <c r="O85" i="41"/>
  <c r="P85" i="41"/>
  <c r="Q85" i="41"/>
  <c r="R85" i="41"/>
  <c r="S85" i="41"/>
  <c r="T85" i="41"/>
  <c r="U85" i="41"/>
  <c r="B86" i="41"/>
  <c r="L86" i="41"/>
  <c r="C86" i="41"/>
  <c r="D86" i="41"/>
  <c r="E86" i="41"/>
  <c r="F86" i="41"/>
  <c r="G86" i="41"/>
  <c r="H86" i="41"/>
  <c r="I86" i="41"/>
  <c r="J86" i="41"/>
  <c r="K86" i="41"/>
  <c r="M86" i="41"/>
  <c r="N86" i="41"/>
  <c r="O86" i="41"/>
  <c r="P86" i="41"/>
  <c r="Q86" i="41"/>
  <c r="R86" i="41"/>
  <c r="S86" i="41"/>
  <c r="T86" i="41"/>
  <c r="U86" i="41"/>
  <c r="B87" i="41"/>
  <c r="L87" i="41"/>
  <c r="C87" i="41"/>
  <c r="D87" i="41"/>
  <c r="E87" i="41"/>
  <c r="F87" i="41"/>
  <c r="G87" i="41"/>
  <c r="H87" i="41"/>
  <c r="I87" i="41"/>
  <c r="J87" i="41"/>
  <c r="K87" i="41"/>
  <c r="M87" i="41"/>
  <c r="N87" i="41"/>
  <c r="O87" i="41"/>
  <c r="P87" i="41"/>
  <c r="Q87" i="41"/>
  <c r="R87" i="41"/>
  <c r="S87" i="41"/>
  <c r="T87" i="41"/>
  <c r="U87" i="41"/>
  <c r="B88" i="41"/>
  <c r="L88" i="41"/>
  <c r="C88" i="41"/>
  <c r="D88" i="41"/>
  <c r="E88" i="41"/>
  <c r="F88" i="41"/>
  <c r="G88" i="41"/>
  <c r="H88" i="41"/>
  <c r="I88" i="41"/>
  <c r="J88" i="41"/>
  <c r="K88" i="41"/>
  <c r="M88" i="41"/>
  <c r="N88" i="41"/>
  <c r="O88" i="41"/>
  <c r="P88" i="41"/>
  <c r="Q88" i="41"/>
  <c r="R88" i="41"/>
  <c r="S88" i="41"/>
  <c r="T88" i="41"/>
  <c r="U88" i="41"/>
  <c r="B89" i="41"/>
  <c r="L89" i="41"/>
  <c r="C89" i="41"/>
  <c r="D89" i="41"/>
  <c r="E89" i="41"/>
  <c r="F89" i="41"/>
  <c r="G89" i="41"/>
  <c r="H89" i="41"/>
  <c r="I89" i="41"/>
  <c r="J89" i="41"/>
  <c r="K89" i="41"/>
  <c r="M89" i="41"/>
  <c r="N89" i="41"/>
  <c r="O89" i="41"/>
  <c r="P89" i="41"/>
  <c r="Q89" i="41"/>
  <c r="R89" i="41"/>
  <c r="S89" i="41"/>
  <c r="T89" i="41"/>
  <c r="U89" i="41"/>
  <c r="B90" i="41"/>
  <c r="L90" i="41"/>
  <c r="C90" i="41"/>
  <c r="D90" i="41"/>
  <c r="E90" i="41"/>
  <c r="F90" i="41"/>
  <c r="G90" i="41"/>
  <c r="H90" i="41"/>
  <c r="I90" i="41"/>
  <c r="J90" i="41"/>
  <c r="K90" i="41"/>
  <c r="M90" i="41"/>
  <c r="N90" i="41"/>
  <c r="O90" i="41"/>
  <c r="P90" i="41"/>
  <c r="Q90" i="41"/>
  <c r="R90" i="41"/>
  <c r="S90" i="41"/>
  <c r="T90" i="41"/>
  <c r="U90" i="41"/>
  <c r="B91" i="41"/>
  <c r="L91" i="41"/>
  <c r="C91" i="41"/>
  <c r="D91" i="41"/>
  <c r="E91" i="41"/>
  <c r="F91" i="41"/>
  <c r="G91" i="41"/>
  <c r="H91" i="41"/>
  <c r="I91" i="41"/>
  <c r="J91" i="41"/>
  <c r="K91" i="41"/>
  <c r="M91" i="41"/>
  <c r="N91" i="41"/>
  <c r="O91" i="41"/>
  <c r="P91" i="41"/>
  <c r="Q91" i="41"/>
  <c r="R91" i="41"/>
  <c r="S91" i="41"/>
  <c r="T91" i="41"/>
  <c r="U91" i="41"/>
  <c r="B92" i="41"/>
  <c r="L92" i="41"/>
  <c r="C92" i="41"/>
  <c r="D92" i="41"/>
  <c r="E92" i="41"/>
  <c r="F92" i="41"/>
  <c r="G92" i="41"/>
  <c r="H92" i="41"/>
  <c r="I92" i="41"/>
  <c r="J92" i="41"/>
  <c r="K92" i="41"/>
  <c r="M92" i="41"/>
  <c r="N92" i="41"/>
  <c r="O92" i="41"/>
  <c r="P92" i="41"/>
  <c r="Q92" i="41"/>
  <c r="R92" i="41"/>
  <c r="S92" i="41"/>
  <c r="T92" i="41"/>
  <c r="U92" i="41"/>
  <c r="B93" i="41"/>
  <c r="L93" i="41"/>
  <c r="C93" i="41"/>
  <c r="D93" i="41"/>
  <c r="E93" i="41"/>
  <c r="F93" i="41"/>
  <c r="G93" i="41"/>
  <c r="H93" i="41"/>
  <c r="I93" i="41"/>
  <c r="J93" i="41"/>
  <c r="K93" i="41"/>
  <c r="M93" i="41"/>
  <c r="N93" i="41"/>
  <c r="O93" i="41"/>
  <c r="P93" i="41"/>
  <c r="Q93" i="41"/>
  <c r="R93" i="41"/>
  <c r="S93" i="41"/>
  <c r="T93" i="41"/>
  <c r="U93" i="41"/>
  <c r="B94" i="41"/>
  <c r="L94" i="41"/>
  <c r="C94" i="41"/>
  <c r="D94" i="41"/>
  <c r="E94" i="41"/>
  <c r="F94" i="41"/>
  <c r="G94" i="41"/>
  <c r="H94" i="41"/>
  <c r="I94" i="41"/>
  <c r="J94" i="41"/>
  <c r="K94" i="41"/>
  <c r="M94" i="41"/>
  <c r="N94" i="41"/>
  <c r="O94" i="41"/>
  <c r="P94" i="41"/>
  <c r="Q94" i="41"/>
  <c r="R94" i="41"/>
  <c r="S94" i="41"/>
  <c r="T94" i="41"/>
  <c r="U94" i="41"/>
  <c r="B95" i="41"/>
  <c r="L95" i="41"/>
  <c r="C95" i="41"/>
  <c r="D95" i="41"/>
  <c r="E95" i="41"/>
  <c r="F95" i="41"/>
  <c r="G95" i="41"/>
  <c r="H95" i="41"/>
  <c r="I95" i="41"/>
  <c r="J95" i="41"/>
  <c r="K95" i="41"/>
  <c r="M95" i="41"/>
  <c r="N95" i="41"/>
  <c r="O95" i="41"/>
  <c r="P95" i="41"/>
  <c r="Q95" i="41"/>
  <c r="R95" i="41"/>
  <c r="S95" i="41"/>
  <c r="T95" i="41"/>
  <c r="U95" i="41"/>
  <c r="B96" i="41"/>
  <c r="L96" i="41"/>
  <c r="C96" i="41"/>
  <c r="D96" i="41"/>
  <c r="E96" i="41"/>
  <c r="F96" i="41"/>
  <c r="G96" i="41"/>
  <c r="H96" i="41"/>
  <c r="I96" i="41"/>
  <c r="J96" i="41"/>
  <c r="K96" i="41"/>
  <c r="M96" i="41"/>
  <c r="N96" i="41"/>
  <c r="O96" i="41"/>
  <c r="P96" i="41"/>
  <c r="Q96" i="41"/>
  <c r="R96" i="41"/>
  <c r="S96" i="41"/>
  <c r="T96" i="41"/>
  <c r="U96" i="41"/>
  <c r="B97" i="41"/>
  <c r="L97" i="41"/>
  <c r="C97" i="41"/>
  <c r="D97" i="41"/>
  <c r="E97" i="41"/>
  <c r="F97" i="41"/>
  <c r="G97" i="41"/>
  <c r="H97" i="41"/>
  <c r="I97" i="41"/>
  <c r="J97" i="41"/>
  <c r="K97" i="41"/>
  <c r="M97" i="41"/>
  <c r="N97" i="41"/>
  <c r="O97" i="41"/>
  <c r="P97" i="41"/>
  <c r="Q97" i="41"/>
  <c r="R97" i="41"/>
  <c r="S97" i="41"/>
  <c r="T97" i="41"/>
  <c r="U97" i="41"/>
  <c r="B98" i="41"/>
  <c r="L98" i="41"/>
  <c r="C98" i="41"/>
  <c r="D98" i="41"/>
  <c r="E98" i="41"/>
  <c r="F98" i="41"/>
  <c r="G98" i="41"/>
  <c r="H98" i="41"/>
  <c r="I98" i="41"/>
  <c r="J98" i="41"/>
  <c r="K98" i="41"/>
  <c r="M98" i="41"/>
  <c r="N98" i="41"/>
  <c r="O98" i="41"/>
  <c r="P98" i="41"/>
  <c r="Q98" i="41"/>
  <c r="R98" i="41"/>
  <c r="S98" i="41"/>
  <c r="T98" i="41"/>
  <c r="U98" i="41"/>
  <c r="B99" i="41"/>
  <c r="L99" i="41"/>
  <c r="C99" i="41"/>
  <c r="D99" i="41"/>
  <c r="E99" i="41"/>
  <c r="F99" i="41"/>
  <c r="G99" i="41"/>
  <c r="H99" i="41"/>
  <c r="I99" i="41"/>
  <c r="J99" i="41"/>
  <c r="K99" i="41"/>
  <c r="M99" i="41"/>
  <c r="N99" i="41"/>
  <c r="O99" i="41"/>
  <c r="P99" i="41"/>
  <c r="Q99" i="41"/>
  <c r="R99" i="41"/>
  <c r="S99" i="41"/>
  <c r="T99" i="41"/>
  <c r="U99" i="41"/>
  <c r="B100" i="41"/>
  <c r="L100" i="41"/>
  <c r="C100" i="41"/>
  <c r="D100" i="41"/>
  <c r="E100" i="41"/>
  <c r="F100" i="41"/>
  <c r="G100" i="41"/>
  <c r="H100" i="41"/>
  <c r="I100" i="41"/>
  <c r="J100" i="41"/>
  <c r="K100" i="41"/>
  <c r="M100" i="41"/>
  <c r="N100" i="41"/>
  <c r="O100" i="41"/>
  <c r="P100" i="41"/>
  <c r="Q100" i="41"/>
  <c r="R100" i="41"/>
  <c r="S100" i="41"/>
  <c r="T100" i="41"/>
  <c r="U100" i="41"/>
  <c r="B101" i="41"/>
  <c r="L101" i="41"/>
  <c r="C101" i="41"/>
  <c r="D101" i="41"/>
  <c r="E101" i="41"/>
  <c r="F101" i="41"/>
  <c r="G101" i="41"/>
  <c r="H101" i="41"/>
  <c r="I101" i="41"/>
  <c r="J101" i="41"/>
  <c r="K101" i="41"/>
  <c r="M101" i="41"/>
  <c r="N101" i="41"/>
  <c r="O101" i="41"/>
  <c r="P101" i="41"/>
  <c r="Q101" i="41"/>
  <c r="R101" i="41"/>
  <c r="S101" i="41"/>
  <c r="T101" i="41"/>
  <c r="U101" i="41"/>
  <c r="B102" i="41"/>
  <c r="L102" i="41"/>
  <c r="C102" i="41"/>
  <c r="D102" i="41"/>
  <c r="E102" i="41"/>
  <c r="F102" i="41"/>
  <c r="G102" i="41"/>
  <c r="H102" i="41"/>
  <c r="I102" i="41"/>
  <c r="J102" i="41"/>
  <c r="K102" i="41"/>
  <c r="M102" i="41"/>
  <c r="N102" i="41"/>
  <c r="O102" i="41"/>
  <c r="P102" i="41"/>
  <c r="Q102" i="41"/>
  <c r="R102" i="41"/>
  <c r="S102" i="41"/>
  <c r="T102" i="41"/>
  <c r="U102" i="41"/>
  <c r="B103" i="41"/>
  <c r="L103" i="41"/>
  <c r="C103" i="41"/>
  <c r="D103" i="41"/>
  <c r="E103" i="41"/>
  <c r="F103" i="41"/>
  <c r="G103" i="41"/>
  <c r="H103" i="41"/>
  <c r="I103" i="41"/>
  <c r="J103" i="41"/>
  <c r="K103" i="41"/>
  <c r="M103" i="41"/>
  <c r="N103" i="41"/>
  <c r="O103" i="41"/>
  <c r="P103" i="41"/>
  <c r="Q103" i="41"/>
  <c r="R103" i="41"/>
  <c r="S103" i="41"/>
  <c r="T103" i="41"/>
  <c r="U103" i="41"/>
  <c r="B104" i="41"/>
  <c r="L104" i="41"/>
  <c r="C104" i="41"/>
  <c r="D104" i="41"/>
  <c r="E104" i="41"/>
  <c r="F104" i="41"/>
  <c r="G104" i="41"/>
  <c r="H104" i="41"/>
  <c r="I104" i="41"/>
  <c r="J104" i="41"/>
  <c r="K104" i="41"/>
  <c r="M104" i="41"/>
  <c r="N104" i="41"/>
  <c r="O104" i="41"/>
  <c r="P104" i="41"/>
  <c r="Q104" i="41"/>
  <c r="R104" i="41"/>
  <c r="S104" i="41"/>
  <c r="T104" i="41"/>
  <c r="U104" i="41"/>
  <c r="B105" i="41"/>
  <c r="L105" i="41"/>
  <c r="C105" i="41"/>
  <c r="D105" i="41"/>
  <c r="E105" i="41"/>
  <c r="F105" i="41"/>
  <c r="G105" i="41"/>
  <c r="H105" i="41"/>
  <c r="I105" i="41"/>
  <c r="J105" i="41"/>
  <c r="K105" i="41"/>
  <c r="M105" i="41"/>
  <c r="N105" i="41"/>
  <c r="O105" i="41"/>
  <c r="P105" i="41"/>
  <c r="Q105" i="41"/>
  <c r="R105" i="41"/>
  <c r="S105" i="41"/>
  <c r="T105" i="41"/>
  <c r="U105" i="41"/>
  <c r="B106" i="41"/>
  <c r="L106" i="41"/>
  <c r="C106" i="41"/>
  <c r="D106" i="41"/>
  <c r="E106" i="41"/>
  <c r="F106" i="41"/>
  <c r="G106" i="41"/>
  <c r="H106" i="41"/>
  <c r="I106" i="41"/>
  <c r="J106" i="41"/>
  <c r="K106" i="41"/>
  <c r="M106" i="41"/>
  <c r="N106" i="41"/>
  <c r="O106" i="41"/>
  <c r="P106" i="41"/>
  <c r="Q106" i="41"/>
  <c r="R106" i="41"/>
  <c r="S106" i="41"/>
  <c r="T106" i="41"/>
  <c r="U106" i="41"/>
  <c r="B107" i="41"/>
  <c r="L107" i="41"/>
  <c r="C107" i="41"/>
  <c r="D107" i="41"/>
  <c r="E107" i="41"/>
  <c r="F107" i="41"/>
  <c r="G107" i="41"/>
  <c r="H107" i="41"/>
  <c r="I107" i="41"/>
  <c r="J107" i="41"/>
  <c r="K107" i="41"/>
  <c r="M107" i="41"/>
  <c r="N107" i="41"/>
  <c r="O107" i="41"/>
  <c r="P107" i="41"/>
  <c r="Q107" i="41"/>
  <c r="R107" i="41"/>
  <c r="S107" i="41"/>
  <c r="T107" i="41"/>
  <c r="U107" i="41"/>
  <c r="B108" i="41"/>
  <c r="L108" i="41"/>
  <c r="C108" i="41"/>
  <c r="D108" i="41"/>
  <c r="E108" i="41"/>
  <c r="F108" i="41"/>
  <c r="G108" i="41"/>
  <c r="H108" i="41"/>
  <c r="I108" i="41"/>
  <c r="J108" i="41"/>
  <c r="K108" i="41"/>
  <c r="M108" i="41"/>
  <c r="N108" i="41"/>
  <c r="O108" i="41"/>
  <c r="P108" i="41"/>
  <c r="Q108" i="41"/>
  <c r="R108" i="41"/>
  <c r="S108" i="41"/>
  <c r="T108" i="41"/>
  <c r="U108" i="41"/>
  <c r="B109" i="41"/>
  <c r="L109" i="41"/>
  <c r="C109" i="41"/>
  <c r="D109" i="41"/>
  <c r="E109" i="41"/>
  <c r="F109" i="41"/>
  <c r="G109" i="41"/>
  <c r="H109" i="41"/>
  <c r="I109" i="41"/>
  <c r="J109" i="41"/>
  <c r="K109" i="41"/>
  <c r="M109" i="41"/>
  <c r="N109" i="41"/>
  <c r="O109" i="41"/>
  <c r="P109" i="41"/>
  <c r="Q109" i="41"/>
  <c r="R109" i="41"/>
  <c r="S109" i="41"/>
  <c r="T109" i="41"/>
  <c r="U109" i="41"/>
  <c r="B110" i="41"/>
  <c r="L110" i="41"/>
  <c r="C110" i="41"/>
  <c r="D110" i="41"/>
  <c r="E110" i="41"/>
  <c r="F110" i="41"/>
  <c r="G110" i="41"/>
  <c r="H110" i="41"/>
  <c r="I110" i="41"/>
  <c r="J110" i="41"/>
  <c r="K110" i="41"/>
  <c r="M110" i="41"/>
  <c r="N110" i="41"/>
  <c r="O110" i="41"/>
  <c r="P110" i="41"/>
  <c r="Q110" i="41"/>
  <c r="R110" i="41"/>
  <c r="S110" i="41"/>
  <c r="T110" i="41"/>
  <c r="U110" i="41"/>
  <c r="B111" i="41"/>
  <c r="L111" i="41"/>
  <c r="C111" i="41"/>
  <c r="D111" i="41"/>
  <c r="E111" i="41"/>
  <c r="F111" i="41"/>
  <c r="G111" i="41"/>
  <c r="H111" i="41"/>
  <c r="I111" i="41"/>
  <c r="J111" i="41"/>
  <c r="K111" i="41"/>
  <c r="M111" i="41"/>
  <c r="N111" i="41"/>
  <c r="O111" i="41"/>
  <c r="P111" i="41"/>
  <c r="Q111" i="41"/>
  <c r="R111" i="41"/>
  <c r="S111" i="41"/>
  <c r="T111" i="41"/>
  <c r="U111" i="41"/>
  <c r="B112" i="41"/>
  <c r="L112" i="41"/>
  <c r="C112" i="41"/>
  <c r="D112" i="41"/>
  <c r="E112" i="41"/>
  <c r="F112" i="41"/>
  <c r="G112" i="41"/>
  <c r="H112" i="41"/>
  <c r="I112" i="41"/>
  <c r="J112" i="41"/>
  <c r="K112" i="41"/>
  <c r="M112" i="41"/>
  <c r="N112" i="41"/>
  <c r="O112" i="41"/>
  <c r="P112" i="41"/>
  <c r="Q112" i="41"/>
  <c r="R112" i="41"/>
  <c r="S112" i="41"/>
  <c r="T112" i="41"/>
  <c r="U112" i="41"/>
  <c r="B113" i="41"/>
  <c r="L113" i="41"/>
  <c r="C113" i="41"/>
  <c r="D113" i="41"/>
  <c r="E113" i="41"/>
  <c r="F113" i="41"/>
  <c r="G113" i="41"/>
  <c r="H113" i="41"/>
  <c r="I113" i="41"/>
  <c r="J113" i="41"/>
  <c r="K113" i="41"/>
  <c r="M113" i="41"/>
  <c r="N113" i="41"/>
  <c r="O113" i="41"/>
  <c r="P113" i="41"/>
  <c r="Q113" i="41"/>
  <c r="R113" i="41"/>
  <c r="S113" i="41"/>
  <c r="T113" i="41"/>
  <c r="U113" i="41"/>
  <c r="B114" i="41"/>
  <c r="L114" i="41"/>
  <c r="C114" i="41"/>
  <c r="D114" i="41"/>
  <c r="E114" i="41"/>
  <c r="F114" i="41"/>
  <c r="G114" i="41"/>
  <c r="H114" i="41"/>
  <c r="I114" i="41"/>
  <c r="J114" i="41"/>
  <c r="K114" i="41"/>
  <c r="M114" i="41"/>
  <c r="N114" i="41"/>
  <c r="O114" i="41"/>
  <c r="P114" i="41"/>
  <c r="Q114" i="41"/>
  <c r="R114" i="41"/>
  <c r="S114" i="41"/>
  <c r="T114" i="41"/>
  <c r="U114" i="41"/>
  <c r="B115" i="41"/>
  <c r="L115" i="41"/>
  <c r="C115" i="41"/>
  <c r="D115" i="41"/>
  <c r="E115" i="41"/>
  <c r="F115" i="41"/>
  <c r="G115" i="41"/>
  <c r="H115" i="41"/>
  <c r="I115" i="41"/>
  <c r="J115" i="41"/>
  <c r="K115" i="41"/>
  <c r="M115" i="41"/>
  <c r="N115" i="41"/>
  <c r="O115" i="41"/>
  <c r="P115" i="41"/>
  <c r="Q115" i="41"/>
  <c r="R115" i="41"/>
  <c r="S115" i="41"/>
  <c r="T115" i="41"/>
  <c r="U115" i="41"/>
  <c r="B116" i="41"/>
  <c r="L116" i="41"/>
  <c r="C116" i="41"/>
  <c r="D116" i="41"/>
  <c r="E116" i="41"/>
  <c r="F116" i="41"/>
  <c r="G116" i="41"/>
  <c r="H116" i="41"/>
  <c r="I116" i="41"/>
  <c r="J116" i="41"/>
  <c r="K116" i="41"/>
  <c r="M116" i="41"/>
  <c r="N116" i="41"/>
  <c r="O116" i="41"/>
  <c r="P116" i="41"/>
  <c r="Q116" i="41"/>
  <c r="R116" i="41"/>
  <c r="S116" i="41"/>
  <c r="T116" i="41"/>
  <c r="U116" i="41"/>
  <c r="B117" i="41"/>
  <c r="L117" i="41"/>
  <c r="C117" i="41"/>
  <c r="D117" i="41"/>
  <c r="E117" i="41"/>
  <c r="F117" i="41"/>
  <c r="G117" i="41"/>
  <c r="H117" i="41"/>
  <c r="I117" i="41"/>
  <c r="J117" i="41"/>
  <c r="K117" i="41"/>
  <c r="M117" i="41"/>
  <c r="N117" i="41"/>
  <c r="O117" i="41"/>
  <c r="P117" i="41"/>
  <c r="Q117" i="41"/>
  <c r="R117" i="41"/>
  <c r="S117" i="41"/>
  <c r="T117" i="41"/>
  <c r="U117" i="41"/>
  <c r="B118" i="41"/>
  <c r="L118" i="41"/>
  <c r="C118" i="41"/>
  <c r="D118" i="41"/>
  <c r="E118" i="41"/>
  <c r="F118" i="41"/>
  <c r="G118" i="41"/>
  <c r="H118" i="41"/>
  <c r="I118" i="41"/>
  <c r="J118" i="41"/>
  <c r="K118" i="41"/>
  <c r="M118" i="41"/>
  <c r="N118" i="41"/>
  <c r="O118" i="41"/>
  <c r="P118" i="41"/>
  <c r="Q118" i="41"/>
  <c r="R118" i="41"/>
  <c r="S118" i="41"/>
  <c r="T118" i="41"/>
  <c r="U118" i="41"/>
  <c r="B119" i="41"/>
  <c r="L119" i="41"/>
  <c r="C119" i="41"/>
  <c r="D119" i="41"/>
  <c r="E119" i="41"/>
  <c r="F119" i="41"/>
  <c r="G119" i="41"/>
  <c r="H119" i="41"/>
  <c r="I119" i="41"/>
  <c r="J119" i="41"/>
  <c r="K119" i="41"/>
  <c r="M119" i="41"/>
  <c r="N119" i="41"/>
  <c r="O119" i="41"/>
  <c r="P119" i="41"/>
  <c r="Q119" i="41"/>
  <c r="R119" i="41"/>
  <c r="S119" i="41"/>
  <c r="T119" i="41"/>
  <c r="U119" i="41"/>
  <c r="B120" i="41"/>
  <c r="L120" i="41"/>
  <c r="C120" i="41"/>
  <c r="D120" i="41"/>
  <c r="E120" i="41"/>
  <c r="F120" i="41"/>
  <c r="G120" i="41"/>
  <c r="H120" i="41"/>
  <c r="I120" i="41"/>
  <c r="J120" i="41"/>
  <c r="K120" i="41"/>
  <c r="M120" i="41"/>
  <c r="N120" i="41"/>
  <c r="O120" i="41"/>
  <c r="P120" i="41"/>
  <c r="Q120" i="41"/>
  <c r="R120" i="41"/>
  <c r="S120" i="41"/>
  <c r="T120" i="41"/>
  <c r="U120" i="41"/>
  <c r="B121" i="41"/>
  <c r="L121" i="41"/>
  <c r="C121" i="41"/>
  <c r="D121" i="41"/>
  <c r="E121" i="41"/>
  <c r="F121" i="41"/>
  <c r="G121" i="41"/>
  <c r="H121" i="41"/>
  <c r="I121" i="41"/>
  <c r="J121" i="41"/>
  <c r="K121" i="41"/>
  <c r="M121" i="41"/>
  <c r="N121" i="41"/>
  <c r="O121" i="41"/>
  <c r="P121" i="41"/>
  <c r="Q121" i="41"/>
  <c r="R121" i="41"/>
  <c r="S121" i="41"/>
  <c r="T121" i="41"/>
  <c r="U121" i="41"/>
  <c r="B122" i="41"/>
  <c r="L122" i="41"/>
  <c r="C122" i="41"/>
  <c r="D122" i="41"/>
  <c r="E122" i="41"/>
  <c r="F122" i="41"/>
  <c r="G122" i="41"/>
  <c r="H122" i="41"/>
  <c r="I122" i="41"/>
  <c r="J122" i="41"/>
  <c r="K122" i="41"/>
  <c r="M122" i="41"/>
  <c r="N122" i="41"/>
  <c r="O122" i="41"/>
  <c r="P122" i="41"/>
  <c r="Q122" i="41"/>
  <c r="R122" i="41"/>
  <c r="S122" i="41"/>
  <c r="T122" i="41"/>
  <c r="U122" i="41"/>
  <c r="B123" i="41"/>
  <c r="L123" i="41"/>
  <c r="C123" i="41"/>
  <c r="D123" i="41"/>
  <c r="E123" i="41"/>
  <c r="F123" i="41"/>
  <c r="G123" i="41"/>
  <c r="H123" i="41"/>
  <c r="I123" i="41"/>
  <c r="J123" i="41"/>
  <c r="K123" i="41"/>
  <c r="M123" i="41"/>
  <c r="N123" i="41"/>
  <c r="O123" i="41"/>
  <c r="P123" i="41"/>
  <c r="Q123" i="41"/>
  <c r="R123" i="41"/>
  <c r="S123" i="41"/>
  <c r="T123" i="41"/>
  <c r="U123" i="41"/>
  <c r="B124" i="41"/>
  <c r="L124" i="41"/>
  <c r="C124" i="41"/>
  <c r="D124" i="41"/>
  <c r="E124" i="41"/>
  <c r="F124" i="41"/>
  <c r="G124" i="41"/>
  <c r="H124" i="41"/>
  <c r="I124" i="41"/>
  <c r="J124" i="41"/>
  <c r="K124" i="41"/>
  <c r="M124" i="41"/>
  <c r="N124" i="41"/>
  <c r="O124" i="41"/>
  <c r="P124" i="41"/>
  <c r="Q124" i="41"/>
  <c r="R124" i="41"/>
  <c r="S124" i="41"/>
  <c r="T124" i="41"/>
  <c r="U124" i="41"/>
  <c r="B125" i="41"/>
  <c r="L125" i="41"/>
  <c r="C125" i="41"/>
  <c r="D125" i="41"/>
  <c r="E125" i="41"/>
  <c r="F125" i="41"/>
  <c r="G125" i="41"/>
  <c r="H125" i="41"/>
  <c r="I125" i="41"/>
  <c r="J125" i="41"/>
  <c r="K125" i="41"/>
  <c r="M125" i="41"/>
  <c r="N125" i="41"/>
  <c r="O125" i="41"/>
  <c r="P125" i="41"/>
  <c r="Q125" i="41"/>
  <c r="R125" i="41"/>
  <c r="S125" i="41"/>
  <c r="T125" i="41"/>
  <c r="U125" i="41"/>
  <c r="B126" i="41"/>
  <c r="L126" i="41"/>
  <c r="C126" i="41"/>
  <c r="D126" i="41"/>
  <c r="E126" i="41"/>
  <c r="F126" i="41"/>
  <c r="G126" i="41"/>
  <c r="H126" i="41"/>
  <c r="I126" i="41"/>
  <c r="J126" i="41"/>
  <c r="K126" i="41"/>
  <c r="M126" i="41"/>
  <c r="N126" i="41"/>
  <c r="O126" i="41"/>
  <c r="P126" i="41"/>
  <c r="Q126" i="41"/>
  <c r="R126" i="41"/>
  <c r="S126" i="41"/>
  <c r="T126" i="41"/>
  <c r="U126" i="41"/>
  <c r="B127" i="41"/>
  <c r="L127" i="41"/>
  <c r="C127" i="41"/>
  <c r="D127" i="41"/>
  <c r="E127" i="41"/>
  <c r="F127" i="41"/>
  <c r="G127" i="41"/>
  <c r="H127" i="41"/>
  <c r="I127" i="41"/>
  <c r="J127" i="41"/>
  <c r="K127" i="41"/>
  <c r="M127" i="41"/>
  <c r="N127" i="41"/>
  <c r="O127" i="41"/>
  <c r="P127" i="41"/>
  <c r="Q127" i="41"/>
  <c r="R127" i="41"/>
  <c r="S127" i="41"/>
  <c r="T127" i="41"/>
  <c r="U127" i="41"/>
  <c r="B128" i="41"/>
  <c r="L128" i="41"/>
  <c r="C128" i="41"/>
  <c r="D128" i="41"/>
  <c r="E128" i="41"/>
  <c r="F128" i="41"/>
  <c r="G128" i="41"/>
  <c r="H128" i="41"/>
  <c r="I128" i="41"/>
  <c r="J128" i="41"/>
  <c r="K128" i="41"/>
  <c r="M128" i="41"/>
  <c r="N128" i="41"/>
  <c r="O128" i="41"/>
  <c r="P128" i="41"/>
  <c r="Q128" i="41"/>
  <c r="R128" i="41"/>
  <c r="S128" i="41"/>
  <c r="T128" i="41"/>
  <c r="U128" i="41"/>
  <c r="B129" i="41"/>
  <c r="L129" i="41"/>
  <c r="C129" i="41"/>
  <c r="D129" i="41"/>
  <c r="E129" i="41"/>
  <c r="F129" i="41"/>
  <c r="G129" i="41"/>
  <c r="H129" i="41"/>
  <c r="I129" i="41"/>
  <c r="J129" i="41"/>
  <c r="K129" i="41"/>
  <c r="M129" i="41"/>
  <c r="N129" i="41"/>
  <c r="O129" i="41"/>
  <c r="P129" i="41"/>
  <c r="Q129" i="41"/>
  <c r="R129" i="41"/>
  <c r="S129" i="41"/>
  <c r="T129" i="41"/>
  <c r="U129" i="41"/>
  <c r="B130" i="41"/>
  <c r="L130" i="41"/>
  <c r="C130" i="41"/>
  <c r="D130" i="41"/>
  <c r="E130" i="41"/>
  <c r="F130" i="41"/>
  <c r="G130" i="41"/>
  <c r="H130" i="41"/>
  <c r="I130" i="41"/>
  <c r="J130" i="41"/>
  <c r="K130" i="41"/>
  <c r="M130" i="41"/>
  <c r="N130" i="41"/>
  <c r="O130" i="41"/>
  <c r="P130" i="41"/>
  <c r="Q130" i="41"/>
  <c r="R130" i="41"/>
  <c r="S130" i="41"/>
  <c r="T130" i="41"/>
  <c r="U130" i="41"/>
  <c r="B131" i="41"/>
  <c r="L131" i="41"/>
  <c r="C131" i="41"/>
  <c r="D131" i="41"/>
  <c r="E131" i="41"/>
  <c r="F131" i="41"/>
  <c r="G131" i="41"/>
  <c r="H131" i="41"/>
  <c r="I131" i="41"/>
  <c r="J131" i="41"/>
  <c r="K131" i="41"/>
  <c r="M131" i="41"/>
  <c r="N131" i="41"/>
  <c r="O131" i="41"/>
  <c r="P131" i="41"/>
  <c r="Q131" i="41"/>
  <c r="R131" i="41"/>
  <c r="S131" i="41"/>
  <c r="T131" i="41"/>
  <c r="U131" i="41"/>
  <c r="B132" i="41"/>
  <c r="L132" i="41"/>
  <c r="C132" i="41"/>
  <c r="D132" i="41"/>
  <c r="E132" i="41"/>
  <c r="F132" i="41"/>
  <c r="G132" i="41"/>
  <c r="H132" i="41"/>
  <c r="I132" i="41"/>
  <c r="J132" i="41"/>
  <c r="K132" i="41"/>
  <c r="M132" i="41"/>
  <c r="N132" i="41"/>
  <c r="O132" i="41"/>
  <c r="P132" i="41"/>
  <c r="Q132" i="41"/>
  <c r="R132" i="41"/>
  <c r="S132" i="41"/>
  <c r="T132" i="41"/>
  <c r="U132" i="41"/>
  <c r="B133" i="41"/>
  <c r="L133" i="41"/>
  <c r="C133" i="41"/>
  <c r="D133" i="41"/>
  <c r="E133" i="41"/>
  <c r="F133" i="41"/>
  <c r="G133" i="41"/>
  <c r="H133" i="41"/>
  <c r="I133" i="41"/>
  <c r="J133" i="41"/>
  <c r="K133" i="41"/>
  <c r="M133" i="41"/>
  <c r="N133" i="41"/>
  <c r="O133" i="41"/>
  <c r="P133" i="41"/>
  <c r="Q133" i="41"/>
  <c r="R133" i="41"/>
  <c r="S133" i="41"/>
  <c r="T133" i="41"/>
  <c r="U133" i="41"/>
  <c r="B134" i="41"/>
  <c r="L134" i="41"/>
  <c r="C134" i="41"/>
  <c r="D134" i="41"/>
  <c r="E134" i="41"/>
  <c r="F134" i="41"/>
  <c r="G134" i="41"/>
  <c r="H134" i="41"/>
  <c r="I134" i="41"/>
  <c r="J134" i="41"/>
  <c r="K134" i="41"/>
  <c r="M134" i="41"/>
  <c r="N134" i="41"/>
  <c r="O134" i="41"/>
  <c r="P134" i="41"/>
  <c r="Q134" i="41"/>
  <c r="R134" i="41"/>
  <c r="S134" i="41"/>
  <c r="T134" i="41"/>
  <c r="U134" i="41"/>
  <c r="B135" i="41"/>
  <c r="L135" i="41"/>
  <c r="C135" i="41"/>
  <c r="D135" i="41"/>
  <c r="E135" i="41"/>
  <c r="F135" i="41"/>
  <c r="G135" i="41"/>
  <c r="H135" i="41"/>
  <c r="I135" i="41"/>
  <c r="J135" i="41"/>
  <c r="K135" i="41"/>
  <c r="M135" i="41"/>
  <c r="N135" i="41"/>
  <c r="O135" i="41"/>
  <c r="P135" i="41"/>
  <c r="Q135" i="41"/>
  <c r="R135" i="41"/>
  <c r="S135" i="41"/>
  <c r="T135" i="41"/>
  <c r="U135" i="41"/>
  <c r="B136" i="41"/>
  <c r="L136" i="41"/>
  <c r="C136" i="41"/>
  <c r="D136" i="41"/>
  <c r="E136" i="41"/>
  <c r="F136" i="41"/>
  <c r="G136" i="41"/>
  <c r="H136" i="41"/>
  <c r="I136" i="41"/>
  <c r="J136" i="41"/>
  <c r="K136" i="41"/>
  <c r="M136" i="41"/>
  <c r="N136" i="41"/>
  <c r="O136" i="41"/>
  <c r="P136" i="41"/>
  <c r="Q136" i="41"/>
  <c r="R136" i="41"/>
  <c r="S136" i="41"/>
  <c r="T136" i="41"/>
  <c r="U136" i="41"/>
  <c r="B137" i="41"/>
  <c r="L137" i="41"/>
  <c r="C137" i="41"/>
  <c r="D137" i="41"/>
  <c r="E137" i="41"/>
  <c r="F137" i="41"/>
  <c r="G137" i="41"/>
  <c r="H137" i="41"/>
  <c r="I137" i="41"/>
  <c r="J137" i="41"/>
  <c r="K137" i="41"/>
  <c r="M137" i="41"/>
  <c r="N137" i="41"/>
  <c r="O137" i="41"/>
  <c r="P137" i="41"/>
  <c r="Q137" i="41"/>
  <c r="R137" i="41"/>
  <c r="S137" i="41"/>
  <c r="T137" i="41"/>
  <c r="U137" i="41"/>
  <c r="B138" i="41"/>
  <c r="L138" i="41"/>
  <c r="C138" i="41"/>
  <c r="D138" i="41"/>
  <c r="E138" i="41"/>
  <c r="F138" i="41"/>
  <c r="G138" i="41"/>
  <c r="H138" i="41"/>
  <c r="I138" i="41"/>
  <c r="J138" i="41"/>
  <c r="K138" i="41"/>
  <c r="M138" i="41"/>
  <c r="N138" i="41"/>
  <c r="O138" i="41"/>
  <c r="P138" i="41"/>
  <c r="Q138" i="41"/>
  <c r="R138" i="41"/>
  <c r="S138" i="41"/>
  <c r="T138" i="41"/>
  <c r="U138" i="41"/>
  <c r="B139" i="41"/>
  <c r="L139" i="41"/>
  <c r="C139" i="41"/>
  <c r="D139" i="41"/>
  <c r="E139" i="41"/>
  <c r="F139" i="41"/>
  <c r="G139" i="41"/>
  <c r="H139" i="41"/>
  <c r="I139" i="41"/>
  <c r="J139" i="41"/>
  <c r="K139" i="41"/>
  <c r="M139" i="41"/>
  <c r="N139" i="41"/>
  <c r="O139" i="41"/>
  <c r="P139" i="41"/>
  <c r="Q139" i="41"/>
  <c r="R139" i="41"/>
  <c r="S139" i="41"/>
  <c r="T139" i="41"/>
  <c r="U139" i="41"/>
  <c r="B140" i="41"/>
  <c r="L140" i="41"/>
  <c r="C140" i="41"/>
  <c r="D140" i="41"/>
  <c r="E140" i="41"/>
  <c r="F140" i="41"/>
  <c r="G140" i="41"/>
  <c r="H140" i="41"/>
  <c r="I140" i="41"/>
  <c r="J140" i="41"/>
  <c r="K140" i="41"/>
  <c r="M140" i="41"/>
  <c r="N140" i="41"/>
  <c r="O140" i="41"/>
  <c r="P140" i="41"/>
  <c r="Q140" i="41"/>
  <c r="R140" i="41"/>
  <c r="S140" i="41"/>
  <c r="T140" i="41"/>
  <c r="U140" i="41"/>
  <c r="B141" i="41"/>
  <c r="L141" i="41"/>
  <c r="C141" i="41"/>
  <c r="D141" i="41"/>
  <c r="E141" i="41"/>
  <c r="F141" i="41"/>
  <c r="G141" i="41"/>
  <c r="H141" i="41"/>
  <c r="I141" i="41"/>
  <c r="J141" i="41"/>
  <c r="K141" i="41"/>
  <c r="M141" i="41"/>
  <c r="N141" i="41"/>
  <c r="O141" i="41"/>
  <c r="P141" i="41"/>
  <c r="Q141" i="41"/>
  <c r="R141" i="41"/>
  <c r="S141" i="41"/>
  <c r="T141" i="41"/>
  <c r="U141" i="41"/>
  <c r="B142" i="41"/>
  <c r="L142" i="41"/>
  <c r="C142" i="41"/>
  <c r="D142" i="41"/>
  <c r="E142" i="41"/>
  <c r="F142" i="41"/>
  <c r="G142" i="41"/>
  <c r="H142" i="41"/>
  <c r="I142" i="41"/>
  <c r="J142" i="41"/>
  <c r="K142" i="41"/>
  <c r="M142" i="41"/>
  <c r="N142" i="41"/>
  <c r="O142" i="41"/>
  <c r="P142" i="41"/>
  <c r="Q142" i="41"/>
  <c r="R142" i="41"/>
  <c r="S142" i="41"/>
  <c r="T142" i="41"/>
  <c r="U142" i="41"/>
  <c r="B143" i="41"/>
  <c r="L143" i="41"/>
  <c r="C143" i="41"/>
  <c r="D143" i="41"/>
  <c r="E143" i="41"/>
  <c r="F143" i="41"/>
  <c r="G143" i="41"/>
  <c r="H143" i="41"/>
  <c r="I143" i="41"/>
  <c r="J143" i="41"/>
  <c r="K143" i="41"/>
  <c r="M143" i="41"/>
  <c r="N143" i="41"/>
  <c r="O143" i="41"/>
  <c r="P143" i="41"/>
  <c r="Q143" i="41"/>
  <c r="R143" i="41"/>
  <c r="S143" i="41"/>
  <c r="T143" i="41"/>
  <c r="U143" i="41"/>
  <c r="B144" i="41"/>
  <c r="L144" i="41"/>
  <c r="C144" i="41"/>
  <c r="D144" i="41"/>
  <c r="E144" i="41"/>
  <c r="F144" i="41"/>
  <c r="G144" i="41"/>
  <c r="H144" i="41"/>
  <c r="I144" i="41"/>
  <c r="J144" i="41"/>
  <c r="K144" i="41"/>
  <c r="M144" i="41"/>
  <c r="N144" i="41"/>
  <c r="O144" i="41"/>
  <c r="P144" i="41"/>
  <c r="Q144" i="41"/>
  <c r="R144" i="41"/>
  <c r="S144" i="41"/>
  <c r="T144" i="41"/>
  <c r="U144" i="41"/>
  <c r="B145" i="41"/>
  <c r="L145" i="41"/>
  <c r="C145" i="41"/>
  <c r="D145" i="41"/>
  <c r="E145" i="41"/>
  <c r="F145" i="41"/>
  <c r="G145" i="41"/>
  <c r="H145" i="41"/>
  <c r="I145" i="41"/>
  <c r="J145" i="41"/>
  <c r="K145" i="41"/>
  <c r="M145" i="41"/>
  <c r="N145" i="41"/>
  <c r="O145" i="41"/>
  <c r="P145" i="41"/>
  <c r="Q145" i="41"/>
  <c r="R145" i="41"/>
  <c r="S145" i="41"/>
  <c r="T145" i="41"/>
  <c r="U145" i="41"/>
  <c r="B146" i="41"/>
  <c r="L146" i="41"/>
  <c r="C146" i="41"/>
  <c r="D146" i="41"/>
  <c r="E146" i="41"/>
  <c r="F146" i="41"/>
  <c r="G146" i="41"/>
  <c r="H146" i="41"/>
  <c r="I146" i="41"/>
  <c r="J146" i="41"/>
  <c r="K146" i="41"/>
  <c r="M146" i="41"/>
  <c r="N146" i="41"/>
  <c r="O146" i="41"/>
  <c r="P146" i="41"/>
  <c r="Q146" i="41"/>
  <c r="R146" i="41"/>
  <c r="S146" i="41"/>
  <c r="T146" i="41"/>
  <c r="U146" i="41"/>
  <c r="B147" i="41"/>
  <c r="L147" i="41"/>
  <c r="C147" i="41"/>
  <c r="D147" i="41"/>
  <c r="E147" i="41"/>
  <c r="F147" i="41"/>
  <c r="G147" i="41"/>
  <c r="H147" i="41"/>
  <c r="I147" i="41"/>
  <c r="J147" i="41"/>
  <c r="K147" i="41"/>
  <c r="M147" i="41"/>
  <c r="N147" i="41"/>
  <c r="O147" i="41"/>
  <c r="P147" i="41"/>
  <c r="Q147" i="41"/>
  <c r="R147" i="41"/>
  <c r="S147" i="41"/>
  <c r="T147" i="41"/>
  <c r="U147" i="41"/>
  <c r="B148" i="41"/>
  <c r="L148" i="41"/>
  <c r="C148" i="41"/>
  <c r="D148" i="41"/>
  <c r="E148" i="41"/>
  <c r="F148" i="41"/>
  <c r="G148" i="41"/>
  <c r="H148" i="41"/>
  <c r="I148" i="41"/>
  <c r="J148" i="41"/>
  <c r="K148" i="41"/>
  <c r="M148" i="41"/>
  <c r="N148" i="41"/>
  <c r="O148" i="41"/>
  <c r="P148" i="41"/>
  <c r="Q148" i="41"/>
  <c r="R148" i="41"/>
  <c r="S148" i="41"/>
  <c r="T148" i="41"/>
  <c r="U148" i="41"/>
  <c r="B149" i="41"/>
  <c r="L149" i="41"/>
  <c r="C149" i="41"/>
  <c r="D149" i="41"/>
  <c r="E149" i="41"/>
  <c r="F149" i="41"/>
  <c r="G149" i="41"/>
  <c r="H149" i="41"/>
  <c r="I149" i="41"/>
  <c r="J149" i="41"/>
  <c r="K149" i="41"/>
  <c r="M149" i="41"/>
  <c r="N149" i="41"/>
  <c r="O149" i="41"/>
  <c r="P149" i="41"/>
  <c r="Q149" i="41"/>
  <c r="R149" i="41"/>
  <c r="S149" i="41"/>
  <c r="T149" i="41"/>
  <c r="U149" i="41"/>
  <c r="B150" i="41"/>
  <c r="L150" i="41"/>
  <c r="C150" i="41"/>
  <c r="D150" i="41"/>
  <c r="E150" i="41"/>
  <c r="F150" i="41"/>
  <c r="G150" i="41"/>
  <c r="H150" i="41"/>
  <c r="I150" i="41"/>
  <c r="J150" i="41"/>
  <c r="K150" i="41"/>
  <c r="M150" i="41"/>
  <c r="N150" i="41"/>
  <c r="O150" i="41"/>
  <c r="P150" i="41"/>
  <c r="Q150" i="41"/>
  <c r="R150" i="41"/>
  <c r="S150" i="41"/>
  <c r="T150" i="41"/>
  <c r="U150" i="41"/>
  <c r="B151" i="41"/>
  <c r="L151" i="41"/>
  <c r="C151" i="41"/>
  <c r="D151" i="41"/>
  <c r="E151" i="41"/>
  <c r="F151" i="41"/>
  <c r="G151" i="41"/>
  <c r="H151" i="41"/>
  <c r="I151" i="41"/>
  <c r="J151" i="41"/>
  <c r="K151" i="41"/>
  <c r="M151" i="41"/>
  <c r="N151" i="41"/>
  <c r="O151" i="41"/>
  <c r="P151" i="41"/>
  <c r="Q151" i="41"/>
  <c r="R151" i="41"/>
  <c r="S151" i="41"/>
  <c r="T151" i="41"/>
  <c r="U151" i="41"/>
  <c r="B152" i="41"/>
  <c r="L152" i="41"/>
  <c r="C152" i="41"/>
  <c r="D152" i="41"/>
  <c r="E152" i="41"/>
  <c r="F152" i="41"/>
  <c r="G152" i="41"/>
  <c r="H152" i="41"/>
  <c r="I152" i="41"/>
  <c r="J152" i="41"/>
  <c r="K152" i="41"/>
  <c r="M152" i="41"/>
  <c r="N152" i="41"/>
  <c r="O152" i="41"/>
  <c r="P152" i="41"/>
  <c r="Q152" i="41"/>
  <c r="R152" i="41"/>
  <c r="S152" i="41"/>
  <c r="T152" i="41"/>
  <c r="U152" i="41"/>
  <c r="B153" i="41"/>
  <c r="L153" i="41"/>
  <c r="C153" i="41"/>
  <c r="D153" i="41"/>
  <c r="E153" i="41"/>
  <c r="F153" i="41"/>
  <c r="G153" i="41"/>
  <c r="H153" i="41"/>
  <c r="I153" i="41"/>
  <c r="J153" i="41"/>
  <c r="K153" i="41"/>
  <c r="M153" i="41"/>
  <c r="N153" i="41"/>
  <c r="O153" i="41"/>
  <c r="P153" i="41"/>
  <c r="Q153" i="41"/>
  <c r="R153" i="41"/>
  <c r="S153" i="41"/>
  <c r="T153" i="41"/>
  <c r="U153" i="41"/>
  <c r="B154" i="41"/>
  <c r="L154" i="41"/>
  <c r="C154" i="41"/>
  <c r="D154" i="41"/>
  <c r="E154" i="41"/>
  <c r="F154" i="41"/>
  <c r="G154" i="41"/>
  <c r="H154" i="41"/>
  <c r="I154" i="41"/>
  <c r="J154" i="41"/>
  <c r="K154" i="41"/>
  <c r="M154" i="41"/>
  <c r="N154" i="41"/>
  <c r="O154" i="41"/>
  <c r="P154" i="41"/>
  <c r="Q154" i="41"/>
  <c r="R154" i="41"/>
  <c r="S154" i="41"/>
  <c r="T154" i="41"/>
  <c r="U154" i="41"/>
  <c r="B155" i="41"/>
  <c r="L155" i="41"/>
  <c r="C155" i="41"/>
  <c r="D155" i="41"/>
  <c r="E155" i="41"/>
  <c r="F155" i="41"/>
  <c r="G155" i="41"/>
  <c r="H155" i="41"/>
  <c r="I155" i="41"/>
  <c r="J155" i="41"/>
  <c r="K155" i="41"/>
  <c r="M155" i="41"/>
  <c r="N155" i="41"/>
  <c r="O155" i="41"/>
  <c r="P155" i="41"/>
  <c r="Q155" i="41"/>
  <c r="R155" i="41"/>
  <c r="S155" i="41"/>
  <c r="T155" i="41"/>
  <c r="U155" i="41"/>
  <c r="B156" i="41"/>
  <c r="L156" i="41"/>
  <c r="C156" i="41"/>
  <c r="D156" i="41"/>
  <c r="E156" i="41"/>
  <c r="F156" i="41"/>
  <c r="G156" i="41"/>
  <c r="H156" i="41"/>
  <c r="I156" i="41"/>
  <c r="J156" i="41"/>
  <c r="K156" i="41"/>
  <c r="M156" i="41"/>
  <c r="N156" i="41"/>
  <c r="O156" i="41"/>
  <c r="P156" i="41"/>
  <c r="Q156" i="41"/>
  <c r="R156" i="41"/>
  <c r="S156" i="41"/>
  <c r="T156" i="41"/>
  <c r="U156" i="41"/>
  <c r="B157" i="41"/>
  <c r="L157" i="41"/>
  <c r="C157" i="41"/>
  <c r="D157" i="41"/>
  <c r="E157" i="41"/>
  <c r="F157" i="41"/>
  <c r="G157" i="41"/>
  <c r="H157" i="41"/>
  <c r="I157" i="41"/>
  <c r="J157" i="41"/>
  <c r="K157" i="41"/>
  <c r="M157" i="41"/>
  <c r="N157" i="41"/>
  <c r="O157" i="41"/>
  <c r="P157" i="41"/>
  <c r="Q157" i="41"/>
  <c r="R157" i="41"/>
  <c r="S157" i="41"/>
  <c r="T157" i="41"/>
  <c r="U157" i="41"/>
  <c r="B158" i="41"/>
  <c r="L158" i="41"/>
  <c r="C158" i="41"/>
  <c r="D158" i="41"/>
  <c r="E158" i="41"/>
  <c r="F158" i="41"/>
  <c r="G158" i="41"/>
  <c r="H158" i="41"/>
  <c r="I158" i="41"/>
  <c r="J158" i="41"/>
  <c r="K158" i="41"/>
  <c r="M158" i="41"/>
  <c r="N158" i="41"/>
  <c r="O158" i="41"/>
  <c r="P158" i="41"/>
  <c r="Q158" i="41"/>
  <c r="R158" i="41"/>
  <c r="S158" i="41"/>
  <c r="T158" i="41"/>
  <c r="U158" i="41"/>
  <c r="B159" i="41"/>
  <c r="L159" i="41"/>
  <c r="C159" i="41"/>
  <c r="D159" i="41"/>
  <c r="E159" i="41"/>
  <c r="F159" i="41"/>
  <c r="G159" i="41"/>
  <c r="H159" i="41"/>
  <c r="I159" i="41"/>
  <c r="J159" i="41"/>
  <c r="K159" i="41"/>
  <c r="M159" i="41"/>
  <c r="N159" i="41"/>
  <c r="O159" i="41"/>
  <c r="P159" i="41"/>
  <c r="Q159" i="41"/>
  <c r="R159" i="41"/>
  <c r="S159" i="41"/>
  <c r="T159" i="41"/>
  <c r="U159" i="41"/>
  <c r="B160" i="41"/>
  <c r="L160" i="41"/>
  <c r="C160" i="41"/>
  <c r="D160" i="41"/>
  <c r="E160" i="41"/>
  <c r="F160" i="41"/>
  <c r="G160" i="41"/>
  <c r="H160" i="41"/>
  <c r="I160" i="41"/>
  <c r="J160" i="41"/>
  <c r="K160" i="41"/>
  <c r="M160" i="41"/>
  <c r="N160" i="41"/>
  <c r="O160" i="41"/>
  <c r="P160" i="41"/>
  <c r="Q160" i="41"/>
  <c r="R160" i="41"/>
  <c r="S160" i="41"/>
  <c r="T160" i="41"/>
  <c r="U160" i="41"/>
  <c r="B161" i="41"/>
  <c r="L161" i="41"/>
  <c r="C161" i="41"/>
  <c r="D161" i="41"/>
  <c r="E161" i="41"/>
  <c r="F161" i="41"/>
  <c r="G161" i="41"/>
  <c r="H161" i="41"/>
  <c r="I161" i="41"/>
  <c r="J161" i="41"/>
  <c r="K161" i="41"/>
  <c r="M161" i="41"/>
  <c r="N161" i="41"/>
  <c r="O161" i="41"/>
  <c r="P161" i="41"/>
  <c r="Q161" i="41"/>
  <c r="R161" i="41"/>
  <c r="S161" i="41"/>
  <c r="T161" i="41"/>
  <c r="U161" i="41"/>
  <c r="B162" i="41"/>
  <c r="L162" i="41"/>
  <c r="C162" i="41"/>
  <c r="D162" i="41"/>
  <c r="E162" i="41"/>
  <c r="F162" i="41"/>
  <c r="G162" i="41"/>
  <c r="H162" i="41"/>
  <c r="I162" i="41"/>
  <c r="J162" i="41"/>
  <c r="K162" i="41"/>
  <c r="M162" i="41"/>
  <c r="N162" i="41"/>
  <c r="O162" i="41"/>
  <c r="P162" i="41"/>
  <c r="Q162" i="41"/>
  <c r="R162" i="41"/>
  <c r="S162" i="41"/>
  <c r="T162" i="41"/>
  <c r="U162" i="41"/>
  <c r="B163" i="41"/>
  <c r="L163" i="41"/>
  <c r="C163" i="41"/>
  <c r="D163" i="41"/>
  <c r="E163" i="41"/>
  <c r="F163" i="41"/>
  <c r="G163" i="41"/>
  <c r="H163" i="41"/>
  <c r="I163" i="41"/>
  <c r="J163" i="41"/>
  <c r="K163" i="41"/>
  <c r="M163" i="41"/>
  <c r="N163" i="41"/>
  <c r="O163" i="41"/>
  <c r="P163" i="41"/>
  <c r="Q163" i="41"/>
  <c r="R163" i="41"/>
  <c r="S163" i="41"/>
  <c r="T163" i="41"/>
  <c r="U163" i="41"/>
  <c r="B164" i="41"/>
  <c r="L164" i="41"/>
  <c r="C164" i="41"/>
  <c r="D164" i="41"/>
  <c r="E164" i="41"/>
  <c r="F164" i="41"/>
  <c r="G164" i="41"/>
  <c r="H164" i="41"/>
  <c r="I164" i="41"/>
  <c r="J164" i="41"/>
  <c r="K164" i="41"/>
  <c r="M164" i="41"/>
  <c r="N164" i="41"/>
  <c r="O164" i="41"/>
  <c r="P164" i="41"/>
  <c r="Q164" i="41"/>
  <c r="R164" i="41"/>
  <c r="S164" i="41"/>
  <c r="T164" i="41"/>
  <c r="U164" i="41"/>
  <c r="B165" i="41"/>
  <c r="L165" i="41"/>
  <c r="C165" i="41"/>
  <c r="D165" i="41"/>
  <c r="E165" i="41"/>
  <c r="F165" i="41"/>
  <c r="G165" i="41"/>
  <c r="H165" i="41"/>
  <c r="I165" i="41"/>
  <c r="J165" i="41"/>
  <c r="K165" i="41"/>
  <c r="M165" i="41"/>
  <c r="N165" i="41"/>
  <c r="O165" i="41"/>
  <c r="P165" i="41"/>
  <c r="Q165" i="41"/>
  <c r="R165" i="41"/>
  <c r="S165" i="41"/>
  <c r="T165" i="41"/>
  <c r="U165" i="41"/>
  <c r="B166" i="41"/>
  <c r="L166" i="41"/>
  <c r="C166" i="41"/>
  <c r="D166" i="41"/>
  <c r="E166" i="41"/>
  <c r="F166" i="41"/>
  <c r="G166" i="41"/>
  <c r="H166" i="41"/>
  <c r="I166" i="41"/>
  <c r="J166" i="41"/>
  <c r="K166" i="41"/>
  <c r="M166" i="41"/>
  <c r="N166" i="41"/>
  <c r="O166" i="41"/>
  <c r="P166" i="41"/>
  <c r="Q166" i="41"/>
  <c r="R166" i="41"/>
  <c r="S166" i="41"/>
  <c r="T166" i="41"/>
  <c r="U166" i="41"/>
  <c r="B167" i="41"/>
  <c r="L167" i="41"/>
  <c r="C167" i="41"/>
  <c r="D167" i="41"/>
  <c r="E167" i="41"/>
  <c r="F167" i="41"/>
  <c r="G167" i="41"/>
  <c r="H167" i="41"/>
  <c r="I167" i="41"/>
  <c r="J167" i="41"/>
  <c r="K167" i="41"/>
  <c r="M167" i="41"/>
  <c r="N167" i="41"/>
  <c r="O167" i="41"/>
  <c r="P167" i="41"/>
  <c r="Q167" i="41"/>
  <c r="R167" i="41"/>
  <c r="S167" i="41"/>
  <c r="T167" i="41"/>
  <c r="U167" i="41"/>
  <c r="B168" i="41"/>
  <c r="L168" i="41"/>
  <c r="C168" i="41"/>
  <c r="D168" i="41"/>
  <c r="E168" i="41"/>
  <c r="F168" i="41"/>
  <c r="G168" i="41"/>
  <c r="H168" i="41"/>
  <c r="I168" i="41"/>
  <c r="J168" i="41"/>
  <c r="K168" i="41"/>
  <c r="M168" i="41"/>
  <c r="N168" i="41"/>
  <c r="O168" i="41"/>
  <c r="P168" i="41"/>
  <c r="Q168" i="41"/>
  <c r="R168" i="41"/>
  <c r="S168" i="41"/>
  <c r="T168" i="41"/>
  <c r="U168" i="41"/>
  <c r="B169" i="41"/>
  <c r="L169" i="41"/>
  <c r="C169" i="41"/>
  <c r="D169" i="41"/>
  <c r="E169" i="41"/>
  <c r="F169" i="41"/>
  <c r="G169" i="41"/>
  <c r="H169" i="41"/>
  <c r="I169" i="41"/>
  <c r="J169" i="41"/>
  <c r="K169" i="41"/>
  <c r="M169" i="41"/>
  <c r="N169" i="41"/>
  <c r="O169" i="41"/>
  <c r="P169" i="41"/>
  <c r="Q169" i="41"/>
  <c r="R169" i="41"/>
  <c r="S169" i="41"/>
  <c r="T169" i="41"/>
  <c r="U169" i="41"/>
  <c r="B170" i="41"/>
  <c r="L170" i="41"/>
  <c r="C170" i="41"/>
  <c r="D170" i="41"/>
  <c r="E170" i="41"/>
  <c r="F170" i="41"/>
  <c r="G170" i="41"/>
  <c r="H170" i="41"/>
  <c r="I170" i="41"/>
  <c r="J170" i="41"/>
  <c r="K170" i="41"/>
  <c r="M170" i="41"/>
  <c r="N170" i="41"/>
  <c r="O170" i="41"/>
  <c r="P170" i="41"/>
  <c r="Q170" i="41"/>
  <c r="R170" i="41"/>
  <c r="S170" i="41"/>
  <c r="T170" i="41"/>
  <c r="U170" i="41"/>
  <c r="B171" i="41"/>
  <c r="L171" i="41"/>
  <c r="C171" i="41"/>
  <c r="D171" i="41"/>
  <c r="E171" i="41"/>
  <c r="F171" i="41"/>
  <c r="G171" i="41"/>
  <c r="H171" i="41"/>
  <c r="I171" i="41"/>
  <c r="J171" i="41"/>
  <c r="K171" i="41"/>
  <c r="M171" i="41"/>
  <c r="N171" i="41"/>
  <c r="O171" i="41"/>
  <c r="P171" i="41"/>
  <c r="Q171" i="41"/>
  <c r="R171" i="41"/>
  <c r="S171" i="41"/>
  <c r="T171" i="41"/>
  <c r="U171" i="41"/>
  <c r="B172" i="41"/>
  <c r="L172" i="41"/>
  <c r="C172" i="41"/>
  <c r="D172" i="41"/>
  <c r="E172" i="41"/>
  <c r="F172" i="41"/>
  <c r="G172" i="41"/>
  <c r="H172" i="41"/>
  <c r="I172" i="41"/>
  <c r="J172" i="41"/>
  <c r="K172" i="41"/>
  <c r="M172" i="41"/>
  <c r="N172" i="41"/>
  <c r="O172" i="41"/>
  <c r="P172" i="41"/>
  <c r="Q172" i="41"/>
  <c r="R172" i="41"/>
  <c r="S172" i="41"/>
  <c r="T172" i="41"/>
  <c r="U172" i="41"/>
  <c r="B173" i="41"/>
  <c r="L173" i="41"/>
  <c r="C173" i="41"/>
  <c r="D173" i="41"/>
  <c r="E173" i="41"/>
  <c r="F173" i="41"/>
  <c r="G173" i="41"/>
  <c r="H173" i="41"/>
  <c r="I173" i="41"/>
  <c r="J173" i="41"/>
  <c r="K173" i="41"/>
  <c r="M173" i="41"/>
  <c r="N173" i="41"/>
  <c r="O173" i="41"/>
  <c r="P173" i="41"/>
  <c r="Q173" i="41"/>
  <c r="R173" i="41"/>
  <c r="S173" i="41"/>
  <c r="T173" i="41"/>
  <c r="U173" i="41"/>
  <c r="B174" i="41"/>
  <c r="L174" i="41"/>
  <c r="C174" i="41"/>
  <c r="D174" i="41"/>
  <c r="E174" i="41"/>
  <c r="F174" i="41"/>
  <c r="G174" i="41"/>
  <c r="H174" i="41"/>
  <c r="I174" i="41"/>
  <c r="J174" i="41"/>
  <c r="K174" i="41"/>
  <c r="M174" i="41"/>
  <c r="N174" i="41"/>
  <c r="O174" i="41"/>
  <c r="P174" i="41"/>
  <c r="Q174" i="41"/>
  <c r="R174" i="41"/>
  <c r="S174" i="41"/>
  <c r="T174" i="41"/>
  <c r="U174" i="41"/>
  <c r="B175" i="41"/>
  <c r="L175" i="41"/>
  <c r="C175" i="41"/>
  <c r="D175" i="41"/>
  <c r="E175" i="41"/>
  <c r="F175" i="41"/>
  <c r="G175" i="41"/>
  <c r="H175" i="41"/>
  <c r="I175" i="41"/>
  <c r="J175" i="41"/>
  <c r="K175" i="41"/>
  <c r="M175" i="41"/>
  <c r="N175" i="41"/>
  <c r="O175" i="41"/>
  <c r="P175" i="41"/>
  <c r="Q175" i="41"/>
  <c r="R175" i="41"/>
  <c r="S175" i="41"/>
  <c r="T175" i="41"/>
  <c r="U175" i="41"/>
  <c r="B176" i="41"/>
  <c r="L176" i="41"/>
  <c r="C176" i="41"/>
  <c r="D176" i="41"/>
  <c r="E176" i="41"/>
  <c r="F176" i="41"/>
  <c r="G176" i="41"/>
  <c r="H176" i="41"/>
  <c r="I176" i="41"/>
  <c r="J176" i="41"/>
  <c r="K176" i="41"/>
  <c r="M176" i="41"/>
  <c r="N176" i="41"/>
  <c r="O176" i="41"/>
  <c r="P176" i="41"/>
  <c r="Q176" i="41"/>
  <c r="R176" i="41"/>
  <c r="S176" i="41"/>
  <c r="T176" i="41"/>
  <c r="U176" i="41"/>
  <c r="B177" i="41"/>
  <c r="L177" i="41"/>
  <c r="C177" i="41"/>
  <c r="D177" i="41"/>
  <c r="E177" i="41"/>
  <c r="F177" i="41"/>
  <c r="G177" i="41"/>
  <c r="H177" i="41"/>
  <c r="I177" i="41"/>
  <c r="J177" i="41"/>
  <c r="K177" i="41"/>
  <c r="M177" i="41"/>
  <c r="N177" i="41"/>
  <c r="O177" i="41"/>
  <c r="P177" i="41"/>
  <c r="Q177" i="41"/>
  <c r="R177" i="41"/>
  <c r="S177" i="41"/>
  <c r="T177" i="41"/>
  <c r="U177" i="41"/>
  <c r="L2" i="41"/>
  <c r="U2" i="41"/>
  <c r="T2" i="41"/>
  <c r="S2" i="41"/>
  <c r="R2" i="41"/>
  <c r="Q2" i="41"/>
  <c r="P2" i="41"/>
  <c r="O2" i="41"/>
  <c r="N2" i="41"/>
  <c r="M2" i="41"/>
  <c r="B2" i="41"/>
  <c r="K2" i="41"/>
  <c r="J2" i="41"/>
  <c r="I2" i="41"/>
  <c r="H2" i="41"/>
  <c r="G2" i="41"/>
  <c r="F2" i="41"/>
  <c r="E2" i="41"/>
  <c r="D2" i="41"/>
  <c r="C2" i="41"/>
  <c r="B3" i="42"/>
  <c r="L3" i="42"/>
  <c r="C3" i="42"/>
  <c r="D3" i="42"/>
  <c r="E3" i="42"/>
  <c r="F3" i="42"/>
  <c r="G3" i="42"/>
  <c r="H3" i="42"/>
  <c r="I3" i="42"/>
  <c r="J3" i="42"/>
  <c r="K3" i="42"/>
  <c r="M3" i="42"/>
  <c r="N3" i="42"/>
  <c r="O3" i="42"/>
  <c r="P3" i="42"/>
  <c r="Q3" i="42"/>
  <c r="R3" i="42"/>
  <c r="S3" i="42"/>
  <c r="T3" i="42"/>
  <c r="U3" i="42"/>
  <c r="B4" i="42"/>
  <c r="L4" i="42"/>
  <c r="C4" i="42"/>
  <c r="D4" i="42"/>
  <c r="E4" i="42"/>
  <c r="F4" i="42"/>
  <c r="G4" i="42"/>
  <c r="H4" i="42"/>
  <c r="I4" i="42"/>
  <c r="J4" i="42"/>
  <c r="K4" i="42"/>
  <c r="M4" i="42"/>
  <c r="N4" i="42"/>
  <c r="O4" i="42"/>
  <c r="P4" i="42"/>
  <c r="Q4" i="42"/>
  <c r="R4" i="42"/>
  <c r="S4" i="42"/>
  <c r="T4" i="42"/>
  <c r="U4" i="42"/>
  <c r="B5" i="42"/>
  <c r="L5" i="42"/>
  <c r="C5" i="42"/>
  <c r="D5" i="42"/>
  <c r="E5" i="42"/>
  <c r="F5" i="42"/>
  <c r="G5" i="42"/>
  <c r="H5" i="42"/>
  <c r="I5" i="42"/>
  <c r="J5" i="42"/>
  <c r="K5" i="42"/>
  <c r="M5" i="42"/>
  <c r="N5" i="42"/>
  <c r="O5" i="42"/>
  <c r="P5" i="42"/>
  <c r="Q5" i="42"/>
  <c r="R5" i="42"/>
  <c r="S5" i="42"/>
  <c r="T5" i="42"/>
  <c r="U5" i="42"/>
  <c r="B6" i="42"/>
  <c r="L6" i="42"/>
  <c r="C6" i="42"/>
  <c r="D6" i="42"/>
  <c r="E6" i="42"/>
  <c r="F6" i="42"/>
  <c r="G6" i="42"/>
  <c r="H6" i="42"/>
  <c r="I6" i="42"/>
  <c r="J6" i="42"/>
  <c r="K6" i="42"/>
  <c r="M6" i="42"/>
  <c r="N6" i="42"/>
  <c r="O6" i="42"/>
  <c r="P6" i="42"/>
  <c r="Q6" i="42"/>
  <c r="R6" i="42"/>
  <c r="S6" i="42"/>
  <c r="T6" i="42"/>
  <c r="U6" i="42"/>
  <c r="B7" i="42"/>
  <c r="L7" i="42"/>
  <c r="C7" i="42"/>
  <c r="D7" i="42"/>
  <c r="E7" i="42"/>
  <c r="F7" i="42"/>
  <c r="G7" i="42"/>
  <c r="H7" i="42"/>
  <c r="I7" i="42"/>
  <c r="J7" i="42"/>
  <c r="K7" i="42"/>
  <c r="M7" i="42"/>
  <c r="N7" i="42"/>
  <c r="O7" i="42"/>
  <c r="P7" i="42"/>
  <c r="Q7" i="42"/>
  <c r="R7" i="42"/>
  <c r="S7" i="42"/>
  <c r="T7" i="42"/>
  <c r="U7" i="42"/>
  <c r="B8" i="42"/>
  <c r="L8" i="42"/>
  <c r="C8" i="42"/>
  <c r="D8" i="42"/>
  <c r="E8" i="42"/>
  <c r="F8" i="42"/>
  <c r="G8" i="42"/>
  <c r="H8" i="42"/>
  <c r="I8" i="42"/>
  <c r="J8" i="42"/>
  <c r="K8" i="42"/>
  <c r="M8" i="42"/>
  <c r="N8" i="42"/>
  <c r="O8" i="42"/>
  <c r="P8" i="42"/>
  <c r="Q8" i="42"/>
  <c r="R8" i="42"/>
  <c r="S8" i="42"/>
  <c r="T8" i="42"/>
  <c r="U8" i="42"/>
  <c r="B9" i="42"/>
  <c r="L9" i="42"/>
  <c r="C9" i="42"/>
  <c r="D9" i="42"/>
  <c r="E9" i="42"/>
  <c r="F9" i="42"/>
  <c r="G9" i="42"/>
  <c r="H9" i="42"/>
  <c r="I9" i="42"/>
  <c r="J9" i="42"/>
  <c r="K9" i="42"/>
  <c r="M9" i="42"/>
  <c r="N9" i="42"/>
  <c r="O9" i="42"/>
  <c r="P9" i="42"/>
  <c r="Q9" i="42"/>
  <c r="R9" i="42"/>
  <c r="S9" i="42"/>
  <c r="T9" i="42"/>
  <c r="U9" i="42"/>
  <c r="B10" i="42"/>
  <c r="L10" i="42"/>
  <c r="C10" i="42"/>
  <c r="D10" i="42"/>
  <c r="E10" i="42"/>
  <c r="F10" i="42"/>
  <c r="G10" i="42"/>
  <c r="H10" i="42"/>
  <c r="I10" i="42"/>
  <c r="J10" i="42"/>
  <c r="K10" i="42"/>
  <c r="M10" i="42"/>
  <c r="N10" i="42"/>
  <c r="O10" i="42"/>
  <c r="P10" i="42"/>
  <c r="Q10" i="42"/>
  <c r="R10" i="42"/>
  <c r="S10" i="42"/>
  <c r="T10" i="42"/>
  <c r="U10" i="42"/>
  <c r="B11" i="42"/>
  <c r="L11" i="42"/>
  <c r="C11" i="42"/>
  <c r="D11" i="42"/>
  <c r="E11" i="42"/>
  <c r="F11" i="42"/>
  <c r="G11" i="42"/>
  <c r="H11" i="42"/>
  <c r="I11" i="42"/>
  <c r="J11" i="42"/>
  <c r="K11" i="42"/>
  <c r="M11" i="42"/>
  <c r="N11" i="42"/>
  <c r="O11" i="42"/>
  <c r="P11" i="42"/>
  <c r="Q11" i="42"/>
  <c r="R11" i="42"/>
  <c r="S11" i="42"/>
  <c r="T11" i="42"/>
  <c r="U11" i="42"/>
  <c r="B12" i="42"/>
  <c r="L12" i="42"/>
  <c r="C12" i="42"/>
  <c r="D12" i="42"/>
  <c r="E12" i="42"/>
  <c r="F12" i="42"/>
  <c r="G12" i="42"/>
  <c r="H12" i="42"/>
  <c r="I12" i="42"/>
  <c r="J12" i="42"/>
  <c r="K12" i="42"/>
  <c r="M12" i="42"/>
  <c r="N12" i="42"/>
  <c r="O12" i="42"/>
  <c r="P12" i="42"/>
  <c r="Q12" i="42"/>
  <c r="R12" i="42"/>
  <c r="S12" i="42"/>
  <c r="T12" i="42"/>
  <c r="U12" i="42"/>
  <c r="B13" i="42"/>
  <c r="L13" i="42"/>
  <c r="C13" i="42"/>
  <c r="D13" i="42"/>
  <c r="E13" i="42"/>
  <c r="F13" i="42"/>
  <c r="G13" i="42"/>
  <c r="H13" i="42"/>
  <c r="I13" i="42"/>
  <c r="J13" i="42"/>
  <c r="K13" i="42"/>
  <c r="M13" i="42"/>
  <c r="N13" i="42"/>
  <c r="O13" i="42"/>
  <c r="P13" i="42"/>
  <c r="Q13" i="42"/>
  <c r="R13" i="42"/>
  <c r="S13" i="42"/>
  <c r="T13" i="42"/>
  <c r="U13" i="42"/>
  <c r="B14" i="42"/>
  <c r="L14" i="42"/>
  <c r="C14" i="42"/>
  <c r="D14" i="42"/>
  <c r="E14" i="42"/>
  <c r="F14" i="42"/>
  <c r="G14" i="42"/>
  <c r="H14" i="42"/>
  <c r="I14" i="42"/>
  <c r="J14" i="42"/>
  <c r="K14" i="42"/>
  <c r="M14" i="42"/>
  <c r="N14" i="42"/>
  <c r="O14" i="42"/>
  <c r="P14" i="42"/>
  <c r="Q14" i="42"/>
  <c r="R14" i="42"/>
  <c r="S14" i="42"/>
  <c r="T14" i="42"/>
  <c r="U14" i="42"/>
  <c r="B15" i="42"/>
  <c r="L15" i="42"/>
  <c r="C15" i="42"/>
  <c r="D15" i="42"/>
  <c r="E15" i="42"/>
  <c r="F15" i="42"/>
  <c r="G15" i="42"/>
  <c r="H15" i="42"/>
  <c r="I15" i="42"/>
  <c r="J15" i="42"/>
  <c r="K15" i="42"/>
  <c r="M15" i="42"/>
  <c r="N15" i="42"/>
  <c r="O15" i="42"/>
  <c r="P15" i="42"/>
  <c r="Q15" i="42"/>
  <c r="R15" i="42"/>
  <c r="S15" i="42"/>
  <c r="T15" i="42"/>
  <c r="U15" i="42"/>
  <c r="B16" i="42"/>
  <c r="L16" i="42"/>
  <c r="C16" i="42"/>
  <c r="D16" i="42"/>
  <c r="E16" i="42"/>
  <c r="F16" i="42"/>
  <c r="G16" i="42"/>
  <c r="H16" i="42"/>
  <c r="I16" i="42"/>
  <c r="J16" i="42"/>
  <c r="K16" i="42"/>
  <c r="M16" i="42"/>
  <c r="N16" i="42"/>
  <c r="O16" i="42"/>
  <c r="P16" i="42"/>
  <c r="Q16" i="42"/>
  <c r="R16" i="42"/>
  <c r="S16" i="42"/>
  <c r="T16" i="42"/>
  <c r="U16" i="42"/>
  <c r="B17" i="42"/>
  <c r="L17" i="42"/>
  <c r="C17" i="42"/>
  <c r="D17" i="42"/>
  <c r="E17" i="42"/>
  <c r="F17" i="42"/>
  <c r="G17" i="42"/>
  <c r="H17" i="42"/>
  <c r="I17" i="42"/>
  <c r="J17" i="42"/>
  <c r="K17" i="42"/>
  <c r="M17" i="42"/>
  <c r="N17" i="42"/>
  <c r="O17" i="42"/>
  <c r="P17" i="42"/>
  <c r="Q17" i="42"/>
  <c r="R17" i="42"/>
  <c r="S17" i="42"/>
  <c r="T17" i="42"/>
  <c r="U17" i="42"/>
  <c r="B18" i="42"/>
  <c r="L18" i="42"/>
  <c r="C18" i="42"/>
  <c r="D18" i="42"/>
  <c r="E18" i="42"/>
  <c r="F18" i="42"/>
  <c r="G18" i="42"/>
  <c r="H18" i="42"/>
  <c r="I18" i="42"/>
  <c r="J18" i="42"/>
  <c r="K18" i="42"/>
  <c r="M18" i="42"/>
  <c r="N18" i="42"/>
  <c r="O18" i="42"/>
  <c r="P18" i="42"/>
  <c r="Q18" i="42"/>
  <c r="R18" i="42"/>
  <c r="S18" i="42"/>
  <c r="T18" i="42"/>
  <c r="U18" i="42"/>
  <c r="B19" i="42"/>
  <c r="L19" i="42"/>
  <c r="C19" i="42"/>
  <c r="D19" i="42"/>
  <c r="E19" i="42"/>
  <c r="F19" i="42"/>
  <c r="G19" i="42"/>
  <c r="H19" i="42"/>
  <c r="I19" i="42"/>
  <c r="J19" i="42"/>
  <c r="K19" i="42"/>
  <c r="M19" i="42"/>
  <c r="N19" i="42"/>
  <c r="O19" i="42"/>
  <c r="P19" i="42"/>
  <c r="Q19" i="42"/>
  <c r="R19" i="42"/>
  <c r="S19" i="42"/>
  <c r="T19" i="42"/>
  <c r="U19" i="42"/>
  <c r="B20" i="42"/>
  <c r="L20" i="42"/>
  <c r="C20" i="42"/>
  <c r="D20" i="42"/>
  <c r="E20" i="42"/>
  <c r="F20" i="42"/>
  <c r="G20" i="42"/>
  <c r="H20" i="42"/>
  <c r="I20" i="42"/>
  <c r="J20" i="42"/>
  <c r="K20" i="42"/>
  <c r="M20" i="42"/>
  <c r="N20" i="42"/>
  <c r="O20" i="42"/>
  <c r="P20" i="42"/>
  <c r="Q20" i="42"/>
  <c r="R20" i="42"/>
  <c r="S20" i="42"/>
  <c r="T20" i="42"/>
  <c r="U20" i="42"/>
  <c r="B21" i="42"/>
  <c r="L21" i="42"/>
  <c r="C21" i="42"/>
  <c r="D21" i="42"/>
  <c r="E21" i="42"/>
  <c r="F21" i="42"/>
  <c r="G21" i="42"/>
  <c r="H21" i="42"/>
  <c r="I21" i="42"/>
  <c r="J21" i="42"/>
  <c r="K21" i="42"/>
  <c r="M21" i="42"/>
  <c r="N21" i="42"/>
  <c r="O21" i="42"/>
  <c r="P21" i="42"/>
  <c r="Q21" i="42"/>
  <c r="R21" i="42"/>
  <c r="S21" i="42"/>
  <c r="T21" i="42"/>
  <c r="U21" i="42"/>
  <c r="B22" i="42"/>
  <c r="L22" i="42"/>
  <c r="C22" i="42"/>
  <c r="D22" i="42"/>
  <c r="E22" i="42"/>
  <c r="F22" i="42"/>
  <c r="G22" i="42"/>
  <c r="H22" i="42"/>
  <c r="I22" i="42"/>
  <c r="J22" i="42"/>
  <c r="K22" i="42"/>
  <c r="M22" i="42"/>
  <c r="N22" i="42"/>
  <c r="O22" i="42"/>
  <c r="P22" i="42"/>
  <c r="Q22" i="42"/>
  <c r="R22" i="42"/>
  <c r="S22" i="42"/>
  <c r="T22" i="42"/>
  <c r="U22" i="42"/>
  <c r="B23" i="42"/>
  <c r="L23" i="42"/>
  <c r="C23" i="42"/>
  <c r="D23" i="42"/>
  <c r="E23" i="42"/>
  <c r="F23" i="42"/>
  <c r="G23" i="42"/>
  <c r="H23" i="42"/>
  <c r="I23" i="42"/>
  <c r="J23" i="42"/>
  <c r="K23" i="42"/>
  <c r="M23" i="42"/>
  <c r="N23" i="42"/>
  <c r="O23" i="42"/>
  <c r="P23" i="42"/>
  <c r="Q23" i="42"/>
  <c r="R23" i="42"/>
  <c r="S23" i="42"/>
  <c r="T23" i="42"/>
  <c r="U23" i="42"/>
  <c r="B24" i="42"/>
  <c r="L24" i="42"/>
  <c r="C24" i="42"/>
  <c r="D24" i="42"/>
  <c r="E24" i="42"/>
  <c r="F24" i="42"/>
  <c r="G24" i="42"/>
  <c r="H24" i="42"/>
  <c r="I24" i="42"/>
  <c r="J24" i="42"/>
  <c r="K24" i="42"/>
  <c r="M24" i="42"/>
  <c r="N24" i="42"/>
  <c r="O24" i="42"/>
  <c r="P24" i="42"/>
  <c r="Q24" i="42"/>
  <c r="R24" i="42"/>
  <c r="S24" i="42"/>
  <c r="T24" i="42"/>
  <c r="U24" i="42"/>
  <c r="B25" i="42"/>
  <c r="L25" i="42"/>
  <c r="C25" i="42"/>
  <c r="D25" i="42"/>
  <c r="E25" i="42"/>
  <c r="F25" i="42"/>
  <c r="G25" i="42"/>
  <c r="H25" i="42"/>
  <c r="I25" i="42"/>
  <c r="J25" i="42"/>
  <c r="K25" i="42"/>
  <c r="M25" i="42"/>
  <c r="N25" i="42"/>
  <c r="O25" i="42"/>
  <c r="P25" i="42"/>
  <c r="Q25" i="42"/>
  <c r="R25" i="42"/>
  <c r="S25" i="42"/>
  <c r="T25" i="42"/>
  <c r="U25" i="42"/>
  <c r="B26" i="42"/>
  <c r="L26" i="42"/>
  <c r="C26" i="42"/>
  <c r="D26" i="42"/>
  <c r="E26" i="42"/>
  <c r="F26" i="42"/>
  <c r="G26" i="42"/>
  <c r="H26" i="42"/>
  <c r="I26" i="42"/>
  <c r="J26" i="42"/>
  <c r="K26" i="42"/>
  <c r="M26" i="42"/>
  <c r="N26" i="42"/>
  <c r="O26" i="42"/>
  <c r="P26" i="42"/>
  <c r="Q26" i="42"/>
  <c r="R26" i="42"/>
  <c r="S26" i="42"/>
  <c r="T26" i="42"/>
  <c r="U26" i="42"/>
  <c r="B27" i="42"/>
  <c r="L27" i="42"/>
  <c r="C27" i="42"/>
  <c r="D27" i="42"/>
  <c r="E27" i="42"/>
  <c r="F27" i="42"/>
  <c r="G27" i="42"/>
  <c r="H27" i="42"/>
  <c r="I27" i="42"/>
  <c r="J27" i="42"/>
  <c r="K27" i="42"/>
  <c r="M27" i="42"/>
  <c r="N27" i="42"/>
  <c r="O27" i="42"/>
  <c r="P27" i="42"/>
  <c r="Q27" i="42"/>
  <c r="R27" i="42"/>
  <c r="S27" i="42"/>
  <c r="T27" i="42"/>
  <c r="U27" i="42"/>
  <c r="B28" i="42"/>
  <c r="L28" i="42"/>
  <c r="C28" i="42"/>
  <c r="D28" i="42"/>
  <c r="E28" i="42"/>
  <c r="F28" i="42"/>
  <c r="G28" i="42"/>
  <c r="H28" i="42"/>
  <c r="I28" i="42"/>
  <c r="J28" i="42"/>
  <c r="K28" i="42"/>
  <c r="M28" i="42"/>
  <c r="N28" i="42"/>
  <c r="O28" i="42"/>
  <c r="P28" i="42"/>
  <c r="Q28" i="42"/>
  <c r="R28" i="42"/>
  <c r="S28" i="42"/>
  <c r="T28" i="42"/>
  <c r="U28" i="42"/>
  <c r="B29" i="42"/>
  <c r="L29" i="42"/>
  <c r="C29" i="42"/>
  <c r="D29" i="42"/>
  <c r="E29" i="42"/>
  <c r="F29" i="42"/>
  <c r="G29" i="42"/>
  <c r="H29" i="42"/>
  <c r="I29" i="42"/>
  <c r="J29" i="42"/>
  <c r="K29" i="42"/>
  <c r="M29" i="42"/>
  <c r="N29" i="42"/>
  <c r="O29" i="42"/>
  <c r="P29" i="42"/>
  <c r="Q29" i="42"/>
  <c r="R29" i="42"/>
  <c r="S29" i="42"/>
  <c r="T29" i="42"/>
  <c r="U29" i="42"/>
  <c r="B30" i="42"/>
  <c r="L30" i="42"/>
  <c r="C30" i="42"/>
  <c r="D30" i="42"/>
  <c r="E30" i="42"/>
  <c r="F30" i="42"/>
  <c r="G30" i="42"/>
  <c r="H30" i="42"/>
  <c r="I30" i="42"/>
  <c r="J30" i="42"/>
  <c r="K30" i="42"/>
  <c r="M30" i="42"/>
  <c r="N30" i="42"/>
  <c r="O30" i="42"/>
  <c r="P30" i="42"/>
  <c r="Q30" i="42"/>
  <c r="R30" i="42"/>
  <c r="S30" i="42"/>
  <c r="T30" i="42"/>
  <c r="U30" i="42"/>
  <c r="B31" i="42"/>
  <c r="L31" i="42"/>
  <c r="C31" i="42"/>
  <c r="D31" i="42"/>
  <c r="E31" i="42"/>
  <c r="F31" i="42"/>
  <c r="G31" i="42"/>
  <c r="H31" i="42"/>
  <c r="I31" i="42"/>
  <c r="J31" i="42"/>
  <c r="K31" i="42"/>
  <c r="M31" i="42"/>
  <c r="N31" i="42"/>
  <c r="O31" i="42"/>
  <c r="P31" i="42"/>
  <c r="Q31" i="42"/>
  <c r="R31" i="42"/>
  <c r="S31" i="42"/>
  <c r="T31" i="42"/>
  <c r="U31" i="42"/>
  <c r="B32" i="42"/>
  <c r="L32" i="42"/>
  <c r="C32" i="42"/>
  <c r="D32" i="42"/>
  <c r="E32" i="42"/>
  <c r="F32" i="42"/>
  <c r="G32" i="42"/>
  <c r="H32" i="42"/>
  <c r="I32" i="42"/>
  <c r="J32" i="42"/>
  <c r="K32" i="42"/>
  <c r="M32" i="42"/>
  <c r="N32" i="42"/>
  <c r="O32" i="42"/>
  <c r="P32" i="42"/>
  <c r="Q32" i="42"/>
  <c r="R32" i="42"/>
  <c r="S32" i="42"/>
  <c r="T32" i="42"/>
  <c r="U32" i="42"/>
  <c r="B33" i="42"/>
  <c r="L33" i="42"/>
  <c r="C33" i="42"/>
  <c r="D33" i="42"/>
  <c r="E33" i="42"/>
  <c r="F33" i="42"/>
  <c r="G33" i="42"/>
  <c r="H33" i="42"/>
  <c r="I33" i="42"/>
  <c r="J33" i="42"/>
  <c r="K33" i="42"/>
  <c r="M33" i="42"/>
  <c r="N33" i="42"/>
  <c r="O33" i="42"/>
  <c r="P33" i="42"/>
  <c r="Q33" i="42"/>
  <c r="R33" i="42"/>
  <c r="S33" i="42"/>
  <c r="T33" i="42"/>
  <c r="U33" i="42"/>
  <c r="B34" i="42"/>
  <c r="L34" i="42"/>
  <c r="C34" i="42"/>
  <c r="D34" i="42"/>
  <c r="E34" i="42"/>
  <c r="F34" i="42"/>
  <c r="G34" i="42"/>
  <c r="H34" i="42"/>
  <c r="I34" i="42"/>
  <c r="J34" i="42"/>
  <c r="K34" i="42"/>
  <c r="M34" i="42"/>
  <c r="N34" i="42"/>
  <c r="O34" i="42"/>
  <c r="P34" i="42"/>
  <c r="Q34" i="42"/>
  <c r="R34" i="42"/>
  <c r="S34" i="42"/>
  <c r="T34" i="42"/>
  <c r="U34" i="42"/>
  <c r="B35" i="42"/>
  <c r="L35" i="42"/>
  <c r="C35" i="42"/>
  <c r="D35" i="42"/>
  <c r="E35" i="42"/>
  <c r="F35" i="42"/>
  <c r="G35" i="42"/>
  <c r="H35" i="42"/>
  <c r="I35" i="42"/>
  <c r="J35" i="42"/>
  <c r="K35" i="42"/>
  <c r="M35" i="42"/>
  <c r="N35" i="42"/>
  <c r="O35" i="42"/>
  <c r="P35" i="42"/>
  <c r="Q35" i="42"/>
  <c r="R35" i="42"/>
  <c r="S35" i="42"/>
  <c r="T35" i="42"/>
  <c r="U35" i="42"/>
  <c r="B36" i="42"/>
  <c r="L36" i="42"/>
  <c r="C36" i="42"/>
  <c r="D36" i="42"/>
  <c r="E36" i="42"/>
  <c r="F36" i="42"/>
  <c r="G36" i="42"/>
  <c r="H36" i="42"/>
  <c r="I36" i="42"/>
  <c r="J36" i="42"/>
  <c r="K36" i="42"/>
  <c r="M36" i="42"/>
  <c r="N36" i="42"/>
  <c r="O36" i="42"/>
  <c r="P36" i="42"/>
  <c r="Q36" i="42"/>
  <c r="R36" i="42"/>
  <c r="S36" i="42"/>
  <c r="T36" i="42"/>
  <c r="U36" i="42"/>
  <c r="B37" i="42"/>
  <c r="L37" i="42"/>
  <c r="C37" i="42"/>
  <c r="D37" i="42"/>
  <c r="E37" i="42"/>
  <c r="F37" i="42"/>
  <c r="G37" i="42"/>
  <c r="H37" i="42"/>
  <c r="I37" i="42"/>
  <c r="J37" i="42"/>
  <c r="K37" i="42"/>
  <c r="M37" i="42"/>
  <c r="N37" i="42"/>
  <c r="O37" i="42"/>
  <c r="P37" i="42"/>
  <c r="Q37" i="42"/>
  <c r="R37" i="42"/>
  <c r="S37" i="42"/>
  <c r="T37" i="42"/>
  <c r="U37" i="42"/>
  <c r="B38" i="42"/>
  <c r="L38" i="42"/>
  <c r="C38" i="42"/>
  <c r="D38" i="42"/>
  <c r="E38" i="42"/>
  <c r="F38" i="42"/>
  <c r="G38" i="42"/>
  <c r="H38" i="42"/>
  <c r="I38" i="42"/>
  <c r="J38" i="42"/>
  <c r="K38" i="42"/>
  <c r="M38" i="42"/>
  <c r="N38" i="42"/>
  <c r="O38" i="42"/>
  <c r="P38" i="42"/>
  <c r="Q38" i="42"/>
  <c r="R38" i="42"/>
  <c r="S38" i="42"/>
  <c r="T38" i="42"/>
  <c r="U38" i="42"/>
  <c r="B39" i="42"/>
  <c r="L39" i="42"/>
  <c r="C39" i="42"/>
  <c r="D39" i="42"/>
  <c r="E39" i="42"/>
  <c r="F39" i="42"/>
  <c r="G39" i="42"/>
  <c r="H39" i="42"/>
  <c r="I39" i="42"/>
  <c r="J39" i="42"/>
  <c r="K39" i="42"/>
  <c r="M39" i="42"/>
  <c r="N39" i="42"/>
  <c r="O39" i="42"/>
  <c r="P39" i="42"/>
  <c r="Q39" i="42"/>
  <c r="R39" i="42"/>
  <c r="S39" i="42"/>
  <c r="T39" i="42"/>
  <c r="U39" i="42"/>
  <c r="B40" i="42"/>
  <c r="L40" i="42"/>
  <c r="C40" i="42"/>
  <c r="D40" i="42"/>
  <c r="E40" i="42"/>
  <c r="F40" i="42"/>
  <c r="G40" i="42"/>
  <c r="H40" i="42"/>
  <c r="I40" i="42"/>
  <c r="J40" i="42"/>
  <c r="K40" i="42"/>
  <c r="M40" i="42"/>
  <c r="N40" i="42"/>
  <c r="O40" i="42"/>
  <c r="P40" i="42"/>
  <c r="Q40" i="42"/>
  <c r="R40" i="42"/>
  <c r="S40" i="42"/>
  <c r="T40" i="42"/>
  <c r="U40" i="42"/>
  <c r="B41" i="42"/>
  <c r="L41" i="42"/>
  <c r="C41" i="42"/>
  <c r="D41" i="42"/>
  <c r="E41" i="42"/>
  <c r="F41" i="42"/>
  <c r="G41" i="42"/>
  <c r="H41" i="42"/>
  <c r="I41" i="42"/>
  <c r="J41" i="42"/>
  <c r="K41" i="42"/>
  <c r="M41" i="42"/>
  <c r="N41" i="42"/>
  <c r="O41" i="42"/>
  <c r="P41" i="42"/>
  <c r="Q41" i="42"/>
  <c r="R41" i="42"/>
  <c r="S41" i="42"/>
  <c r="T41" i="42"/>
  <c r="U41" i="42"/>
  <c r="B42" i="42"/>
  <c r="L42" i="42"/>
  <c r="C42" i="42"/>
  <c r="D42" i="42"/>
  <c r="E42" i="42"/>
  <c r="F42" i="42"/>
  <c r="G42" i="42"/>
  <c r="H42" i="42"/>
  <c r="I42" i="42"/>
  <c r="J42" i="42"/>
  <c r="K42" i="42"/>
  <c r="M42" i="42"/>
  <c r="N42" i="42"/>
  <c r="O42" i="42"/>
  <c r="P42" i="42"/>
  <c r="Q42" i="42"/>
  <c r="R42" i="42"/>
  <c r="S42" i="42"/>
  <c r="T42" i="42"/>
  <c r="U42" i="42"/>
  <c r="B43" i="42"/>
  <c r="L43" i="42"/>
  <c r="C43" i="42"/>
  <c r="D43" i="42"/>
  <c r="E43" i="42"/>
  <c r="F43" i="42"/>
  <c r="G43" i="42"/>
  <c r="H43" i="42"/>
  <c r="I43" i="42"/>
  <c r="J43" i="42"/>
  <c r="K43" i="42"/>
  <c r="M43" i="42"/>
  <c r="N43" i="42"/>
  <c r="O43" i="42"/>
  <c r="P43" i="42"/>
  <c r="Q43" i="42"/>
  <c r="R43" i="42"/>
  <c r="S43" i="42"/>
  <c r="T43" i="42"/>
  <c r="U43" i="42"/>
  <c r="B44" i="42"/>
  <c r="L44" i="42"/>
  <c r="C44" i="42"/>
  <c r="D44" i="42"/>
  <c r="E44" i="42"/>
  <c r="F44" i="42"/>
  <c r="G44" i="42"/>
  <c r="H44" i="42"/>
  <c r="I44" i="42"/>
  <c r="J44" i="42"/>
  <c r="K44" i="42"/>
  <c r="M44" i="42"/>
  <c r="N44" i="42"/>
  <c r="O44" i="42"/>
  <c r="P44" i="42"/>
  <c r="Q44" i="42"/>
  <c r="R44" i="42"/>
  <c r="S44" i="42"/>
  <c r="T44" i="42"/>
  <c r="U44" i="42"/>
  <c r="B45" i="42"/>
  <c r="L45" i="42"/>
  <c r="C45" i="42"/>
  <c r="D45" i="42"/>
  <c r="E45" i="42"/>
  <c r="F45" i="42"/>
  <c r="G45" i="42"/>
  <c r="H45" i="42"/>
  <c r="I45" i="42"/>
  <c r="J45" i="42"/>
  <c r="K45" i="42"/>
  <c r="M45" i="42"/>
  <c r="N45" i="42"/>
  <c r="O45" i="42"/>
  <c r="P45" i="42"/>
  <c r="Q45" i="42"/>
  <c r="R45" i="42"/>
  <c r="S45" i="42"/>
  <c r="T45" i="42"/>
  <c r="U45" i="42"/>
  <c r="B46" i="42"/>
  <c r="L46" i="42"/>
  <c r="C46" i="42"/>
  <c r="D46" i="42"/>
  <c r="E46" i="42"/>
  <c r="F46" i="42"/>
  <c r="G46" i="42"/>
  <c r="H46" i="42"/>
  <c r="I46" i="42"/>
  <c r="J46" i="42"/>
  <c r="K46" i="42"/>
  <c r="M46" i="42"/>
  <c r="N46" i="42"/>
  <c r="O46" i="42"/>
  <c r="P46" i="42"/>
  <c r="Q46" i="42"/>
  <c r="R46" i="42"/>
  <c r="S46" i="42"/>
  <c r="T46" i="42"/>
  <c r="U46" i="42"/>
  <c r="B47" i="42"/>
  <c r="L47" i="42"/>
  <c r="C47" i="42"/>
  <c r="D47" i="42"/>
  <c r="E47" i="42"/>
  <c r="F47" i="42"/>
  <c r="G47" i="42"/>
  <c r="H47" i="42"/>
  <c r="I47" i="42"/>
  <c r="J47" i="42"/>
  <c r="K47" i="42"/>
  <c r="M47" i="42"/>
  <c r="N47" i="42"/>
  <c r="O47" i="42"/>
  <c r="P47" i="42"/>
  <c r="Q47" i="42"/>
  <c r="R47" i="42"/>
  <c r="S47" i="42"/>
  <c r="T47" i="42"/>
  <c r="U47" i="42"/>
  <c r="B48" i="42"/>
  <c r="L48" i="42"/>
  <c r="C48" i="42"/>
  <c r="D48" i="42"/>
  <c r="E48" i="42"/>
  <c r="F48" i="42"/>
  <c r="G48" i="42"/>
  <c r="H48" i="42"/>
  <c r="I48" i="42"/>
  <c r="J48" i="42"/>
  <c r="K48" i="42"/>
  <c r="M48" i="42"/>
  <c r="N48" i="42"/>
  <c r="O48" i="42"/>
  <c r="P48" i="42"/>
  <c r="Q48" i="42"/>
  <c r="R48" i="42"/>
  <c r="S48" i="42"/>
  <c r="T48" i="42"/>
  <c r="U48" i="42"/>
  <c r="B49" i="42"/>
  <c r="L49" i="42"/>
  <c r="C49" i="42"/>
  <c r="D49" i="42"/>
  <c r="E49" i="42"/>
  <c r="F49" i="42"/>
  <c r="G49" i="42"/>
  <c r="H49" i="42"/>
  <c r="I49" i="42"/>
  <c r="J49" i="42"/>
  <c r="K49" i="42"/>
  <c r="M49" i="42"/>
  <c r="N49" i="42"/>
  <c r="O49" i="42"/>
  <c r="P49" i="42"/>
  <c r="Q49" i="42"/>
  <c r="R49" i="42"/>
  <c r="S49" i="42"/>
  <c r="T49" i="42"/>
  <c r="U49" i="42"/>
  <c r="B50" i="42"/>
  <c r="L50" i="42"/>
  <c r="C50" i="42"/>
  <c r="D50" i="42"/>
  <c r="E50" i="42"/>
  <c r="F50" i="42"/>
  <c r="G50" i="42"/>
  <c r="H50" i="42"/>
  <c r="I50" i="42"/>
  <c r="J50" i="42"/>
  <c r="K50" i="42"/>
  <c r="M50" i="42"/>
  <c r="N50" i="42"/>
  <c r="O50" i="42"/>
  <c r="P50" i="42"/>
  <c r="Q50" i="42"/>
  <c r="R50" i="42"/>
  <c r="S50" i="42"/>
  <c r="T50" i="42"/>
  <c r="U50" i="42"/>
  <c r="B51" i="42"/>
  <c r="L51" i="42"/>
  <c r="C51" i="42"/>
  <c r="D51" i="42"/>
  <c r="E51" i="42"/>
  <c r="F51" i="42"/>
  <c r="G51" i="42"/>
  <c r="H51" i="42"/>
  <c r="I51" i="42"/>
  <c r="J51" i="42"/>
  <c r="K51" i="42"/>
  <c r="M51" i="42"/>
  <c r="N51" i="42"/>
  <c r="O51" i="42"/>
  <c r="P51" i="42"/>
  <c r="Q51" i="42"/>
  <c r="R51" i="42"/>
  <c r="S51" i="42"/>
  <c r="T51" i="42"/>
  <c r="U51" i="42"/>
  <c r="B52" i="42"/>
  <c r="L52" i="42"/>
  <c r="C52" i="42"/>
  <c r="D52" i="42"/>
  <c r="E52" i="42"/>
  <c r="F52" i="42"/>
  <c r="G52" i="42"/>
  <c r="H52" i="42"/>
  <c r="I52" i="42"/>
  <c r="J52" i="42"/>
  <c r="K52" i="42"/>
  <c r="M52" i="42"/>
  <c r="N52" i="42"/>
  <c r="O52" i="42"/>
  <c r="P52" i="42"/>
  <c r="Q52" i="42"/>
  <c r="R52" i="42"/>
  <c r="S52" i="42"/>
  <c r="T52" i="42"/>
  <c r="U52" i="42"/>
  <c r="B53" i="42"/>
  <c r="L53" i="42"/>
  <c r="C53" i="42"/>
  <c r="D53" i="42"/>
  <c r="E53" i="42"/>
  <c r="F53" i="42"/>
  <c r="G53" i="42"/>
  <c r="H53" i="42"/>
  <c r="I53" i="42"/>
  <c r="J53" i="42"/>
  <c r="K53" i="42"/>
  <c r="M53" i="42"/>
  <c r="N53" i="42"/>
  <c r="O53" i="42"/>
  <c r="P53" i="42"/>
  <c r="Q53" i="42"/>
  <c r="R53" i="42"/>
  <c r="S53" i="42"/>
  <c r="T53" i="42"/>
  <c r="U53" i="42"/>
  <c r="B54" i="42"/>
  <c r="L54" i="42"/>
  <c r="C54" i="42"/>
  <c r="D54" i="42"/>
  <c r="E54" i="42"/>
  <c r="F54" i="42"/>
  <c r="G54" i="42"/>
  <c r="H54" i="42"/>
  <c r="I54" i="42"/>
  <c r="J54" i="42"/>
  <c r="K54" i="42"/>
  <c r="M54" i="42"/>
  <c r="N54" i="42"/>
  <c r="O54" i="42"/>
  <c r="P54" i="42"/>
  <c r="Q54" i="42"/>
  <c r="R54" i="42"/>
  <c r="S54" i="42"/>
  <c r="T54" i="42"/>
  <c r="U54" i="42"/>
  <c r="B55" i="42"/>
  <c r="L55" i="42"/>
  <c r="C55" i="42"/>
  <c r="D55" i="42"/>
  <c r="E55" i="42"/>
  <c r="F55" i="42"/>
  <c r="G55" i="42"/>
  <c r="H55" i="42"/>
  <c r="I55" i="42"/>
  <c r="J55" i="42"/>
  <c r="K55" i="42"/>
  <c r="M55" i="42"/>
  <c r="N55" i="42"/>
  <c r="O55" i="42"/>
  <c r="P55" i="42"/>
  <c r="Q55" i="42"/>
  <c r="R55" i="42"/>
  <c r="S55" i="42"/>
  <c r="T55" i="42"/>
  <c r="U55" i="42"/>
  <c r="B56" i="42"/>
  <c r="L56" i="42"/>
  <c r="C56" i="42"/>
  <c r="D56" i="42"/>
  <c r="E56" i="42"/>
  <c r="F56" i="42"/>
  <c r="G56" i="42"/>
  <c r="H56" i="42"/>
  <c r="I56" i="42"/>
  <c r="J56" i="42"/>
  <c r="K56" i="42"/>
  <c r="M56" i="42"/>
  <c r="N56" i="42"/>
  <c r="O56" i="42"/>
  <c r="P56" i="42"/>
  <c r="Q56" i="42"/>
  <c r="R56" i="42"/>
  <c r="S56" i="42"/>
  <c r="T56" i="42"/>
  <c r="U56" i="42"/>
  <c r="B57" i="42"/>
  <c r="L57" i="42"/>
  <c r="C57" i="42"/>
  <c r="D57" i="42"/>
  <c r="E57" i="42"/>
  <c r="F57" i="42"/>
  <c r="G57" i="42"/>
  <c r="H57" i="42"/>
  <c r="I57" i="42"/>
  <c r="J57" i="42"/>
  <c r="K57" i="42"/>
  <c r="M57" i="42"/>
  <c r="N57" i="42"/>
  <c r="O57" i="42"/>
  <c r="P57" i="42"/>
  <c r="Q57" i="42"/>
  <c r="R57" i="42"/>
  <c r="S57" i="42"/>
  <c r="T57" i="42"/>
  <c r="U57" i="42"/>
  <c r="B58" i="42"/>
  <c r="L58" i="42"/>
  <c r="C58" i="42"/>
  <c r="D58" i="42"/>
  <c r="E58" i="42"/>
  <c r="F58" i="42"/>
  <c r="G58" i="42"/>
  <c r="H58" i="42"/>
  <c r="I58" i="42"/>
  <c r="J58" i="42"/>
  <c r="K58" i="42"/>
  <c r="M58" i="42"/>
  <c r="N58" i="42"/>
  <c r="O58" i="42"/>
  <c r="P58" i="42"/>
  <c r="Q58" i="42"/>
  <c r="R58" i="42"/>
  <c r="S58" i="42"/>
  <c r="T58" i="42"/>
  <c r="U58" i="42"/>
  <c r="B59" i="42"/>
  <c r="L59" i="42"/>
  <c r="C59" i="42"/>
  <c r="D59" i="42"/>
  <c r="E59" i="42"/>
  <c r="F59" i="42"/>
  <c r="G59" i="42"/>
  <c r="H59" i="42"/>
  <c r="I59" i="42"/>
  <c r="J59" i="42"/>
  <c r="K59" i="42"/>
  <c r="M59" i="42"/>
  <c r="N59" i="42"/>
  <c r="O59" i="42"/>
  <c r="P59" i="42"/>
  <c r="Q59" i="42"/>
  <c r="R59" i="42"/>
  <c r="S59" i="42"/>
  <c r="T59" i="42"/>
  <c r="U59" i="42"/>
  <c r="B60" i="42"/>
  <c r="L60" i="42"/>
  <c r="C60" i="42"/>
  <c r="D60" i="42"/>
  <c r="E60" i="42"/>
  <c r="F60" i="42"/>
  <c r="G60" i="42"/>
  <c r="H60" i="42"/>
  <c r="I60" i="42"/>
  <c r="J60" i="42"/>
  <c r="K60" i="42"/>
  <c r="M60" i="42"/>
  <c r="N60" i="42"/>
  <c r="O60" i="42"/>
  <c r="P60" i="42"/>
  <c r="Q60" i="42"/>
  <c r="R60" i="42"/>
  <c r="S60" i="42"/>
  <c r="T60" i="42"/>
  <c r="U60" i="42"/>
  <c r="B61" i="42"/>
  <c r="L61" i="42"/>
  <c r="C61" i="42"/>
  <c r="D61" i="42"/>
  <c r="E61" i="42"/>
  <c r="F61" i="42"/>
  <c r="G61" i="42"/>
  <c r="H61" i="42"/>
  <c r="I61" i="42"/>
  <c r="J61" i="42"/>
  <c r="K61" i="42"/>
  <c r="M61" i="42"/>
  <c r="N61" i="42"/>
  <c r="O61" i="42"/>
  <c r="P61" i="42"/>
  <c r="Q61" i="42"/>
  <c r="R61" i="42"/>
  <c r="S61" i="42"/>
  <c r="T61" i="42"/>
  <c r="U61" i="42"/>
  <c r="B62" i="42"/>
  <c r="L62" i="42"/>
  <c r="C62" i="42"/>
  <c r="D62" i="42"/>
  <c r="E62" i="42"/>
  <c r="F62" i="42"/>
  <c r="G62" i="42"/>
  <c r="H62" i="42"/>
  <c r="I62" i="42"/>
  <c r="J62" i="42"/>
  <c r="K62" i="42"/>
  <c r="M62" i="42"/>
  <c r="N62" i="42"/>
  <c r="O62" i="42"/>
  <c r="P62" i="42"/>
  <c r="Q62" i="42"/>
  <c r="R62" i="42"/>
  <c r="S62" i="42"/>
  <c r="T62" i="42"/>
  <c r="U62" i="42"/>
  <c r="B63" i="42"/>
  <c r="L63" i="42"/>
  <c r="C63" i="42"/>
  <c r="D63" i="42"/>
  <c r="E63" i="42"/>
  <c r="F63" i="42"/>
  <c r="G63" i="42"/>
  <c r="H63" i="42"/>
  <c r="I63" i="42"/>
  <c r="J63" i="42"/>
  <c r="K63" i="42"/>
  <c r="M63" i="42"/>
  <c r="N63" i="42"/>
  <c r="O63" i="42"/>
  <c r="P63" i="42"/>
  <c r="Q63" i="42"/>
  <c r="R63" i="42"/>
  <c r="S63" i="42"/>
  <c r="T63" i="42"/>
  <c r="U63" i="42"/>
  <c r="B64" i="42"/>
  <c r="L64" i="42"/>
  <c r="C64" i="42"/>
  <c r="D64" i="42"/>
  <c r="E64" i="42"/>
  <c r="F64" i="42"/>
  <c r="G64" i="42"/>
  <c r="H64" i="42"/>
  <c r="I64" i="42"/>
  <c r="J64" i="42"/>
  <c r="K64" i="42"/>
  <c r="M64" i="42"/>
  <c r="N64" i="42"/>
  <c r="O64" i="42"/>
  <c r="P64" i="42"/>
  <c r="Q64" i="42"/>
  <c r="R64" i="42"/>
  <c r="S64" i="42"/>
  <c r="T64" i="42"/>
  <c r="U64" i="42"/>
  <c r="B65" i="42"/>
  <c r="L65" i="42"/>
  <c r="C65" i="42"/>
  <c r="D65" i="42"/>
  <c r="E65" i="42"/>
  <c r="F65" i="42"/>
  <c r="G65" i="42"/>
  <c r="H65" i="42"/>
  <c r="I65" i="42"/>
  <c r="J65" i="42"/>
  <c r="K65" i="42"/>
  <c r="M65" i="42"/>
  <c r="N65" i="42"/>
  <c r="O65" i="42"/>
  <c r="P65" i="42"/>
  <c r="Q65" i="42"/>
  <c r="R65" i="42"/>
  <c r="S65" i="42"/>
  <c r="T65" i="42"/>
  <c r="U65" i="42"/>
  <c r="B66" i="42"/>
  <c r="L66" i="42"/>
  <c r="C66" i="42"/>
  <c r="D66" i="42"/>
  <c r="E66" i="42"/>
  <c r="F66" i="42"/>
  <c r="G66" i="42"/>
  <c r="H66" i="42"/>
  <c r="I66" i="42"/>
  <c r="J66" i="42"/>
  <c r="K66" i="42"/>
  <c r="M66" i="42"/>
  <c r="N66" i="42"/>
  <c r="O66" i="42"/>
  <c r="P66" i="42"/>
  <c r="Q66" i="42"/>
  <c r="R66" i="42"/>
  <c r="S66" i="42"/>
  <c r="T66" i="42"/>
  <c r="U66" i="42"/>
  <c r="B67" i="42"/>
  <c r="L67" i="42"/>
  <c r="C67" i="42"/>
  <c r="D67" i="42"/>
  <c r="E67" i="42"/>
  <c r="F67" i="42"/>
  <c r="G67" i="42"/>
  <c r="H67" i="42"/>
  <c r="I67" i="42"/>
  <c r="J67" i="42"/>
  <c r="K67" i="42"/>
  <c r="M67" i="42"/>
  <c r="N67" i="42"/>
  <c r="O67" i="42"/>
  <c r="P67" i="42"/>
  <c r="Q67" i="42"/>
  <c r="R67" i="42"/>
  <c r="S67" i="42"/>
  <c r="T67" i="42"/>
  <c r="U67" i="42"/>
  <c r="B68" i="42"/>
  <c r="L68" i="42"/>
  <c r="C68" i="42"/>
  <c r="D68" i="42"/>
  <c r="E68" i="42"/>
  <c r="F68" i="42"/>
  <c r="G68" i="42"/>
  <c r="H68" i="42"/>
  <c r="I68" i="42"/>
  <c r="J68" i="42"/>
  <c r="K68" i="42"/>
  <c r="M68" i="42"/>
  <c r="N68" i="42"/>
  <c r="O68" i="42"/>
  <c r="P68" i="42"/>
  <c r="Q68" i="42"/>
  <c r="R68" i="42"/>
  <c r="S68" i="42"/>
  <c r="T68" i="42"/>
  <c r="U68" i="42"/>
  <c r="B69" i="42"/>
  <c r="L69" i="42"/>
  <c r="C69" i="42"/>
  <c r="D69" i="42"/>
  <c r="E69" i="42"/>
  <c r="F69" i="42"/>
  <c r="G69" i="42"/>
  <c r="H69" i="42"/>
  <c r="I69" i="42"/>
  <c r="J69" i="42"/>
  <c r="K69" i="42"/>
  <c r="M69" i="42"/>
  <c r="N69" i="42"/>
  <c r="O69" i="42"/>
  <c r="P69" i="42"/>
  <c r="Q69" i="42"/>
  <c r="R69" i="42"/>
  <c r="S69" i="42"/>
  <c r="T69" i="42"/>
  <c r="U69" i="42"/>
  <c r="B70" i="42"/>
  <c r="L70" i="42"/>
  <c r="C70" i="42"/>
  <c r="D70" i="42"/>
  <c r="E70" i="42"/>
  <c r="F70" i="42"/>
  <c r="G70" i="42"/>
  <c r="H70" i="42"/>
  <c r="I70" i="42"/>
  <c r="J70" i="42"/>
  <c r="K70" i="42"/>
  <c r="M70" i="42"/>
  <c r="N70" i="42"/>
  <c r="O70" i="42"/>
  <c r="P70" i="42"/>
  <c r="Q70" i="42"/>
  <c r="R70" i="42"/>
  <c r="S70" i="42"/>
  <c r="T70" i="42"/>
  <c r="U70" i="42"/>
  <c r="B71" i="42"/>
  <c r="L71" i="42"/>
  <c r="C71" i="42"/>
  <c r="D71" i="42"/>
  <c r="E71" i="42"/>
  <c r="F71" i="42"/>
  <c r="G71" i="42"/>
  <c r="H71" i="42"/>
  <c r="I71" i="42"/>
  <c r="J71" i="42"/>
  <c r="K71" i="42"/>
  <c r="M71" i="42"/>
  <c r="N71" i="42"/>
  <c r="O71" i="42"/>
  <c r="P71" i="42"/>
  <c r="Q71" i="42"/>
  <c r="R71" i="42"/>
  <c r="S71" i="42"/>
  <c r="T71" i="42"/>
  <c r="U71" i="42"/>
  <c r="B72" i="42"/>
  <c r="L72" i="42"/>
  <c r="C72" i="42"/>
  <c r="D72" i="42"/>
  <c r="E72" i="42"/>
  <c r="F72" i="42"/>
  <c r="G72" i="42"/>
  <c r="H72" i="42"/>
  <c r="I72" i="42"/>
  <c r="J72" i="42"/>
  <c r="K72" i="42"/>
  <c r="M72" i="42"/>
  <c r="N72" i="42"/>
  <c r="O72" i="42"/>
  <c r="P72" i="42"/>
  <c r="Q72" i="42"/>
  <c r="R72" i="42"/>
  <c r="S72" i="42"/>
  <c r="T72" i="42"/>
  <c r="U72" i="42"/>
  <c r="B73" i="42"/>
  <c r="L73" i="42"/>
  <c r="C73" i="42"/>
  <c r="D73" i="42"/>
  <c r="E73" i="42"/>
  <c r="F73" i="42"/>
  <c r="G73" i="42"/>
  <c r="H73" i="42"/>
  <c r="I73" i="42"/>
  <c r="J73" i="42"/>
  <c r="K73" i="42"/>
  <c r="M73" i="42"/>
  <c r="N73" i="42"/>
  <c r="O73" i="42"/>
  <c r="P73" i="42"/>
  <c r="Q73" i="42"/>
  <c r="R73" i="42"/>
  <c r="S73" i="42"/>
  <c r="T73" i="42"/>
  <c r="U73" i="42"/>
  <c r="B74" i="42"/>
  <c r="L74" i="42"/>
  <c r="C74" i="42"/>
  <c r="D74" i="42"/>
  <c r="E74" i="42"/>
  <c r="F74" i="42"/>
  <c r="G74" i="42"/>
  <c r="H74" i="42"/>
  <c r="I74" i="42"/>
  <c r="J74" i="42"/>
  <c r="K74" i="42"/>
  <c r="M74" i="42"/>
  <c r="N74" i="42"/>
  <c r="O74" i="42"/>
  <c r="P74" i="42"/>
  <c r="Q74" i="42"/>
  <c r="R74" i="42"/>
  <c r="S74" i="42"/>
  <c r="T74" i="42"/>
  <c r="U74" i="42"/>
  <c r="B75" i="42"/>
  <c r="L75" i="42"/>
  <c r="C75" i="42"/>
  <c r="D75" i="42"/>
  <c r="E75" i="42"/>
  <c r="F75" i="42"/>
  <c r="G75" i="42"/>
  <c r="H75" i="42"/>
  <c r="I75" i="42"/>
  <c r="J75" i="42"/>
  <c r="K75" i="42"/>
  <c r="M75" i="42"/>
  <c r="N75" i="42"/>
  <c r="O75" i="42"/>
  <c r="P75" i="42"/>
  <c r="Q75" i="42"/>
  <c r="R75" i="42"/>
  <c r="S75" i="42"/>
  <c r="T75" i="42"/>
  <c r="U75" i="42"/>
  <c r="B76" i="42"/>
  <c r="L76" i="42"/>
  <c r="C76" i="42"/>
  <c r="D76" i="42"/>
  <c r="E76" i="42"/>
  <c r="F76" i="42"/>
  <c r="G76" i="42"/>
  <c r="H76" i="42"/>
  <c r="I76" i="42"/>
  <c r="J76" i="42"/>
  <c r="K76" i="42"/>
  <c r="M76" i="42"/>
  <c r="N76" i="42"/>
  <c r="O76" i="42"/>
  <c r="P76" i="42"/>
  <c r="Q76" i="42"/>
  <c r="R76" i="42"/>
  <c r="S76" i="42"/>
  <c r="T76" i="42"/>
  <c r="U76" i="42"/>
  <c r="B77" i="42"/>
  <c r="L77" i="42"/>
  <c r="C77" i="42"/>
  <c r="D77" i="42"/>
  <c r="E77" i="42"/>
  <c r="F77" i="42"/>
  <c r="G77" i="42"/>
  <c r="H77" i="42"/>
  <c r="I77" i="42"/>
  <c r="J77" i="42"/>
  <c r="K77" i="42"/>
  <c r="M77" i="42"/>
  <c r="N77" i="42"/>
  <c r="O77" i="42"/>
  <c r="P77" i="42"/>
  <c r="Q77" i="42"/>
  <c r="R77" i="42"/>
  <c r="S77" i="42"/>
  <c r="T77" i="42"/>
  <c r="U77" i="42"/>
  <c r="B78" i="42"/>
  <c r="L78" i="42"/>
  <c r="C78" i="42"/>
  <c r="D78" i="42"/>
  <c r="E78" i="42"/>
  <c r="F78" i="42"/>
  <c r="G78" i="42"/>
  <c r="H78" i="42"/>
  <c r="I78" i="42"/>
  <c r="J78" i="42"/>
  <c r="K78" i="42"/>
  <c r="M78" i="42"/>
  <c r="N78" i="42"/>
  <c r="O78" i="42"/>
  <c r="P78" i="42"/>
  <c r="Q78" i="42"/>
  <c r="R78" i="42"/>
  <c r="S78" i="42"/>
  <c r="T78" i="42"/>
  <c r="U78" i="42"/>
  <c r="B79" i="42"/>
  <c r="L79" i="42"/>
  <c r="C79" i="42"/>
  <c r="D79" i="42"/>
  <c r="E79" i="42"/>
  <c r="F79" i="42"/>
  <c r="G79" i="42"/>
  <c r="H79" i="42"/>
  <c r="I79" i="42"/>
  <c r="J79" i="42"/>
  <c r="K79" i="42"/>
  <c r="M79" i="42"/>
  <c r="N79" i="42"/>
  <c r="O79" i="42"/>
  <c r="P79" i="42"/>
  <c r="Q79" i="42"/>
  <c r="R79" i="42"/>
  <c r="S79" i="42"/>
  <c r="T79" i="42"/>
  <c r="U79" i="42"/>
  <c r="B80" i="42"/>
  <c r="L80" i="42"/>
  <c r="C80" i="42"/>
  <c r="D80" i="42"/>
  <c r="E80" i="42"/>
  <c r="F80" i="42"/>
  <c r="G80" i="42"/>
  <c r="H80" i="42"/>
  <c r="I80" i="42"/>
  <c r="J80" i="42"/>
  <c r="K80" i="42"/>
  <c r="M80" i="42"/>
  <c r="N80" i="42"/>
  <c r="O80" i="42"/>
  <c r="P80" i="42"/>
  <c r="Q80" i="42"/>
  <c r="R80" i="42"/>
  <c r="S80" i="42"/>
  <c r="T80" i="42"/>
  <c r="U80" i="42"/>
  <c r="B81" i="42"/>
  <c r="L81" i="42"/>
  <c r="C81" i="42"/>
  <c r="D81" i="42"/>
  <c r="E81" i="42"/>
  <c r="F81" i="42"/>
  <c r="G81" i="42"/>
  <c r="H81" i="42"/>
  <c r="I81" i="42"/>
  <c r="J81" i="42"/>
  <c r="K81" i="42"/>
  <c r="M81" i="42"/>
  <c r="N81" i="42"/>
  <c r="O81" i="42"/>
  <c r="P81" i="42"/>
  <c r="Q81" i="42"/>
  <c r="R81" i="42"/>
  <c r="S81" i="42"/>
  <c r="T81" i="42"/>
  <c r="U81" i="42"/>
  <c r="B82" i="42"/>
  <c r="L82" i="42"/>
  <c r="C82" i="42"/>
  <c r="D82" i="42"/>
  <c r="E82" i="42"/>
  <c r="F82" i="42"/>
  <c r="G82" i="42"/>
  <c r="H82" i="42"/>
  <c r="I82" i="42"/>
  <c r="J82" i="42"/>
  <c r="K82" i="42"/>
  <c r="M82" i="42"/>
  <c r="N82" i="42"/>
  <c r="O82" i="42"/>
  <c r="P82" i="42"/>
  <c r="Q82" i="42"/>
  <c r="R82" i="42"/>
  <c r="S82" i="42"/>
  <c r="T82" i="42"/>
  <c r="U82" i="42"/>
  <c r="B83" i="42"/>
  <c r="L83" i="42"/>
  <c r="C83" i="42"/>
  <c r="D83" i="42"/>
  <c r="E83" i="42"/>
  <c r="F83" i="42"/>
  <c r="G83" i="42"/>
  <c r="H83" i="42"/>
  <c r="I83" i="42"/>
  <c r="J83" i="42"/>
  <c r="K83" i="42"/>
  <c r="M83" i="42"/>
  <c r="N83" i="42"/>
  <c r="O83" i="42"/>
  <c r="P83" i="42"/>
  <c r="Q83" i="42"/>
  <c r="R83" i="42"/>
  <c r="S83" i="42"/>
  <c r="T83" i="42"/>
  <c r="U83" i="42"/>
  <c r="B84" i="42"/>
  <c r="L84" i="42"/>
  <c r="C84" i="42"/>
  <c r="D84" i="42"/>
  <c r="E84" i="42"/>
  <c r="F84" i="42"/>
  <c r="G84" i="42"/>
  <c r="H84" i="42"/>
  <c r="I84" i="42"/>
  <c r="J84" i="42"/>
  <c r="K84" i="42"/>
  <c r="M84" i="42"/>
  <c r="N84" i="42"/>
  <c r="O84" i="42"/>
  <c r="P84" i="42"/>
  <c r="Q84" i="42"/>
  <c r="R84" i="42"/>
  <c r="S84" i="42"/>
  <c r="T84" i="42"/>
  <c r="U84" i="42"/>
  <c r="B85" i="42"/>
  <c r="L85" i="42"/>
  <c r="C85" i="42"/>
  <c r="D85" i="42"/>
  <c r="E85" i="42"/>
  <c r="F85" i="42"/>
  <c r="G85" i="42"/>
  <c r="H85" i="42"/>
  <c r="I85" i="42"/>
  <c r="J85" i="42"/>
  <c r="K85" i="42"/>
  <c r="M85" i="42"/>
  <c r="N85" i="42"/>
  <c r="O85" i="42"/>
  <c r="P85" i="42"/>
  <c r="Q85" i="42"/>
  <c r="R85" i="42"/>
  <c r="S85" i="42"/>
  <c r="T85" i="42"/>
  <c r="U85" i="42"/>
  <c r="B86" i="42"/>
  <c r="L86" i="42"/>
  <c r="C86" i="42"/>
  <c r="D86" i="42"/>
  <c r="E86" i="42"/>
  <c r="F86" i="42"/>
  <c r="G86" i="42"/>
  <c r="H86" i="42"/>
  <c r="I86" i="42"/>
  <c r="J86" i="42"/>
  <c r="K86" i="42"/>
  <c r="M86" i="42"/>
  <c r="N86" i="42"/>
  <c r="O86" i="42"/>
  <c r="P86" i="42"/>
  <c r="Q86" i="42"/>
  <c r="R86" i="42"/>
  <c r="S86" i="42"/>
  <c r="T86" i="42"/>
  <c r="U86" i="42"/>
  <c r="B87" i="42"/>
  <c r="L87" i="42"/>
  <c r="C87" i="42"/>
  <c r="D87" i="42"/>
  <c r="E87" i="42"/>
  <c r="F87" i="42"/>
  <c r="G87" i="42"/>
  <c r="H87" i="42"/>
  <c r="I87" i="42"/>
  <c r="J87" i="42"/>
  <c r="K87" i="42"/>
  <c r="M87" i="42"/>
  <c r="N87" i="42"/>
  <c r="O87" i="42"/>
  <c r="P87" i="42"/>
  <c r="Q87" i="42"/>
  <c r="R87" i="42"/>
  <c r="S87" i="42"/>
  <c r="T87" i="42"/>
  <c r="U87" i="42"/>
  <c r="B88" i="42"/>
  <c r="L88" i="42"/>
  <c r="C88" i="42"/>
  <c r="D88" i="42"/>
  <c r="E88" i="42"/>
  <c r="F88" i="42"/>
  <c r="G88" i="42"/>
  <c r="H88" i="42"/>
  <c r="I88" i="42"/>
  <c r="J88" i="42"/>
  <c r="K88" i="42"/>
  <c r="M88" i="42"/>
  <c r="N88" i="42"/>
  <c r="O88" i="42"/>
  <c r="P88" i="42"/>
  <c r="Q88" i="42"/>
  <c r="R88" i="42"/>
  <c r="S88" i="42"/>
  <c r="T88" i="42"/>
  <c r="U88" i="42"/>
  <c r="B89" i="42"/>
  <c r="L89" i="42"/>
  <c r="C89" i="42"/>
  <c r="D89" i="42"/>
  <c r="E89" i="42"/>
  <c r="F89" i="42"/>
  <c r="G89" i="42"/>
  <c r="H89" i="42"/>
  <c r="I89" i="42"/>
  <c r="J89" i="42"/>
  <c r="K89" i="42"/>
  <c r="M89" i="42"/>
  <c r="N89" i="42"/>
  <c r="O89" i="42"/>
  <c r="P89" i="42"/>
  <c r="Q89" i="42"/>
  <c r="R89" i="42"/>
  <c r="S89" i="42"/>
  <c r="T89" i="42"/>
  <c r="U89" i="42"/>
  <c r="B90" i="42"/>
  <c r="L90" i="42"/>
  <c r="C90" i="42"/>
  <c r="D90" i="42"/>
  <c r="E90" i="42"/>
  <c r="F90" i="42"/>
  <c r="G90" i="42"/>
  <c r="H90" i="42"/>
  <c r="I90" i="42"/>
  <c r="J90" i="42"/>
  <c r="K90" i="42"/>
  <c r="M90" i="42"/>
  <c r="N90" i="42"/>
  <c r="O90" i="42"/>
  <c r="P90" i="42"/>
  <c r="Q90" i="42"/>
  <c r="R90" i="42"/>
  <c r="S90" i="42"/>
  <c r="T90" i="42"/>
  <c r="U90" i="42"/>
  <c r="B91" i="42"/>
  <c r="L91" i="42"/>
  <c r="C91" i="42"/>
  <c r="D91" i="42"/>
  <c r="E91" i="42"/>
  <c r="F91" i="42"/>
  <c r="G91" i="42"/>
  <c r="H91" i="42"/>
  <c r="I91" i="42"/>
  <c r="J91" i="42"/>
  <c r="K91" i="42"/>
  <c r="M91" i="42"/>
  <c r="N91" i="42"/>
  <c r="O91" i="42"/>
  <c r="P91" i="42"/>
  <c r="Q91" i="42"/>
  <c r="R91" i="42"/>
  <c r="S91" i="42"/>
  <c r="T91" i="42"/>
  <c r="U91" i="42"/>
  <c r="B92" i="42"/>
  <c r="L92" i="42"/>
  <c r="C92" i="42"/>
  <c r="D92" i="42"/>
  <c r="E92" i="42"/>
  <c r="F92" i="42"/>
  <c r="G92" i="42"/>
  <c r="H92" i="42"/>
  <c r="I92" i="42"/>
  <c r="J92" i="42"/>
  <c r="K92" i="42"/>
  <c r="M92" i="42"/>
  <c r="N92" i="42"/>
  <c r="O92" i="42"/>
  <c r="P92" i="42"/>
  <c r="Q92" i="42"/>
  <c r="R92" i="42"/>
  <c r="S92" i="42"/>
  <c r="T92" i="42"/>
  <c r="U92" i="42"/>
  <c r="B93" i="42"/>
  <c r="L93" i="42"/>
  <c r="C93" i="42"/>
  <c r="D93" i="42"/>
  <c r="E93" i="42"/>
  <c r="F93" i="42"/>
  <c r="G93" i="42"/>
  <c r="H93" i="42"/>
  <c r="I93" i="42"/>
  <c r="J93" i="42"/>
  <c r="K93" i="42"/>
  <c r="M93" i="42"/>
  <c r="N93" i="42"/>
  <c r="O93" i="42"/>
  <c r="P93" i="42"/>
  <c r="Q93" i="42"/>
  <c r="R93" i="42"/>
  <c r="S93" i="42"/>
  <c r="T93" i="42"/>
  <c r="U93" i="42"/>
  <c r="B94" i="42"/>
  <c r="L94" i="42"/>
  <c r="C94" i="42"/>
  <c r="D94" i="42"/>
  <c r="E94" i="42"/>
  <c r="F94" i="42"/>
  <c r="G94" i="42"/>
  <c r="H94" i="42"/>
  <c r="I94" i="42"/>
  <c r="J94" i="42"/>
  <c r="K94" i="42"/>
  <c r="M94" i="42"/>
  <c r="N94" i="42"/>
  <c r="O94" i="42"/>
  <c r="P94" i="42"/>
  <c r="Q94" i="42"/>
  <c r="R94" i="42"/>
  <c r="S94" i="42"/>
  <c r="T94" i="42"/>
  <c r="U94" i="42"/>
  <c r="B95" i="42"/>
  <c r="L95" i="42"/>
  <c r="C95" i="42"/>
  <c r="D95" i="42"/>
  <c r="E95" i="42"/>
  <c r="F95" i="42"/>
  <c r="G95" i="42"/>
  <c r="H95" i="42"/>
  <c r="I95" i="42"/>
  <c r="J95" i="42"/>
  <c r="K95" i="42"/>
  <c r="M95" i="42"/>
  <c r="N95" i="42"/>
  <c r="O95" i="42"/>
  <c r="P95" i="42"/>
  <c r="Q95" i="42"/>
  <c r="R95" i="42"/>
  <c r="S95" i="42"/>
  <c r="T95" i="42"/>
  <c r="U95" i="42"/>
  <c r="B96" i="42"/>
  <c r="L96" i="42"/>
  <c r="C96" i="42"/>
  <c r="D96" i="42"/>
  <c r="E96" i="42"/>
  <c r="F96" i="42"/>
  <c r="G96" i="42"/>
  <c r="H96" i="42"/>
  <c r="I96" i="42"/>
  <c r="J96" i="42"/>
  <c r="K96" i="42"/>
  <c r="M96" i="42"/>
  <c r="N96" i="42"/>
  <c r="O96" i="42"/>
  <c r="P96" i="42"/>
  <c r="Q96" i="42"/>
  <c r="R96" i="42"/>
  <c r="S96" i="42"/>
  <c r="T96" i="42"/>
  <c r="U96" i="42"/>
  <c r="B97" i="42"/>
  <c r="L97" i="42"/>
  <c r="C97" i="42"/>
  <c r="D97" i="42"/>
  <c r="E97" i="42"/>
  <c r="F97" i="42"/>
  <c r="G97" i="42"/>
  <c r="H97" i="42"/>
  <c r="I97" i="42"/>
  <c r="J97" i="42"/>
  <c r="K97" i="42"/>
  <c r="M97" i="42"/>
  <c r="N97" i="42"/>
  <c r="O97" i="42"/>
  <c r="P97" i="42"/>
  <c r="Q97" i="42"/>
  <c r="R97" i="42"/>
  <c r="S97" i="42"/>
  <c r="T97" i="42"/>
  <c r="U97" i="42"/>
  <c r="B98" i="42"/>
  <c r="L98" i="42"/>
  <c r="C98" i="42"/>
  <c r="D98" i="42"/>
  <c r="E98" i="42"/>
  <c r="F98" i="42"/>
  <c r="G98" i="42"/>
  <c r="H98" i="42"/>
  <c r="I98" i="42"/>
  <c r="J98" i="42"/>
  <c r="K98" i="42"/>
  <c r="M98" i="42"/>
  <c r="N98" i="42"/>
  <c r="O98" i="42"/>
  <c r="P98" i="42"/>
  <c r="Q98" i="42"/>
  <c r="R98" i="42"/>
  <c r="S98" i="42"/>
  <c r="T98" i="42"/>
  <c r="U98" i="42"/>
  <c r="B99" i="42"/>
  <c r="L99" i="42"/>
  <c r="C99" i="42"/>
  <c r="D99" i="42"/>
  <c r="E99" i="42"/>
  <c r="F99" i="42"/>
  <c r="G99" i="42"/>
  <c r="H99" i="42"/>
  <c r="I99" i="42"/>
  <c r="J99" i="42"/>
  <c r="K99" i="42"/>
  <c r="M99" i="42"/>
  <c r="N99" i="42"/>
  <c r="O99" i="42"/>
  <c r="P99" i="42"/>
  <c r="Q99" i="42"/>
  <c r="R99" i="42"/>
  <c r="S99" i="42"/>
  <c r="T99" i="42"/>
  <c r="U99" i="42"/>
  <c r="B100" i="42"/>
  <c r="L100" i="42"/>
  <c r="C100" i="42"/>
  <c r="D100" i="42"/>
  <c r="E100" i="42"/>
  <c r="F100" i="42"/>
  <c r="G100" i="42"/>
  <c r="H100" i="42"/>
  <c r="I100" i="42"/>
  <c r="J100" i="42"/>
  <c r="K100" i="42"/>
  <c r="M100" i="42"/>
  <c r="N100" i="42"/>
  <c r="O100" i="42"/>
  <c r="P100" i="42"/>
  <c r="Q100" i="42"/>
  <c r="R100" i="42"/>
  <c r="S100" i="42"/>
  <c r="T100" i="42"/>
  <c r="U100" i="42"/>
  <c r="B101" i="42"/>
  <c r="L101" i="42"/>
  <c r="C101" i="42"/>
  <c r="D101" i="42"/>
  <c r="E101" i="42"/>
  <c r="F101" i="42"/>
  <c r="G101" i="42"/>
  <c r="H101" i="42"/>
  <c r="I101" i="42"/>
  <c r="J101" i="42"/>
  <c r="K101" i="42"/>
  <c r="M101" i="42"/>
  <c r="N101" i="42"/>
  <c r="O101" i="42"/>
  <c r="P101" i="42"/>
  <c r="Q101" i="42"/>
  <c r="R101" i="42"/>
  <c r="S101" i="42"/>
  <c r="T101" i="42"/>
  <c r="U101" i="42"/>
  <c r="B102" i="42"/>
  <c r="L102" i="42"/>
  <c r="C102" i="42"/>
  <c r="D102" i="42"/>
  <c r="E102" i="42"/>
  <c r="F102" i="42"/>
  <c r="G102" i="42"/>
  <c r="H102" i="42"/>
  <c r="I102" i="42"/>
  <c r="J102" i="42"/>
  <c r="K102" i="42"/>
  <c r="M102" i="42"/>
  <c r="N102" i="42"/>
  <c r="O102" i="42"/>
  <c r="P102" i="42"/>
  <c r="Q102" i="42"/>
  <c r="R102" i="42"/>
  <c r="S102" i="42"/>
  <c r="T102" i="42"/>
  <c r="U102" i="42"/>
  <c r="B103" i="42"/>
  <c r="L103" i="42"/>
  <c r="C103" i="42"/>
  <c r="D103" i="42"/>
  <c r="E103" i="42"/>
  <c r="F103" i="42"/>
  <c r="G103" i="42"/>
  <c r="H103" i="42"/>
  <c r="I103" i="42"/>
  <c r="J103" i="42"/>
  <c r="K103" i="42"/>
  <c r="M103" i="42"/>
  <c r="N103" i="42"/>
  <c r="O103" i="42"/>
  <c r="P103" i="42"/>
  <c r="Q103" i="42"/>
  <c r="R103" i="42"/>
  <c r="S103" i="42"/>
  <c r="T103" i="42"/>
  <c r="U103" i="42"/>
  <c r="B104" i="42"/>
  <c r="L104" i="42"/>
  <c r="C104" i="42"/>
  <c r="D104" i="42"/>
  <c r="E104" i="42"/>
  <c r="F104" i="42"/>
  <c r="G104" i="42"/>
  <c r="H104" i="42"/>
  <c r="I104" i="42"/>
  <c r="J104" i="42"/>
  <c r="K104" i="42"/>
  <c r="M104" i="42"/>
  <c r="N104" i="42"/>
  <c r="O104" i="42"/>
  <c r="P104" i="42"/>
  <c r="Q104" i="42"/>
  <c r="R104" i="42"/>
  <c r="S104" i="42"/>
  <c r="T104" i="42"/>
  <c r="U104" i="42"/>
  <c r="B105" i="42"/>
  <c r="L105" i="42"/>
  <c r="C105" i="42"/>
  <c r="D105" i="42"/>
  <c r="E105" i="42"/>
  <c r="F105" i="42"/>
  <c r="G105" i="42"/>
  <c r="H105" i="42"/>
  <c r="I105" i="42"/>
  <c r="J105" i="42"/>
  <c r="K105" i="42"/>
  <c r="M105" i="42"/>
  <c r="N105" i="42"/>
  <c r="O105" i="42"/>
  <c r="P105" i="42"/>
  <c r="Q105" i="42"/>
  <c r="R105" i="42"/>
  <c r="S105" i="42"/>
  <c r="T105" i="42"/>
  <c r="U105" i="42"/>
  <c r="B106" i="42"/>
  <c r="L106" i="42"/>
  <c r="C106" i="42"/>
  <c r="D106" i="42"/>
  <c r="E106" i="42"/>
  <c r="F106" i="42"/>
  <c r="G106" i="42"/>
  <c r="H106" i="42"/>
  <c r="I106" i="42"/>
  <c r="J106" i="42"/>
  <c r="K106" i="42"/>
  <c r="M106" i="42"/>
  <c r="N106" i="42"/>
  <c r="O106" i="42"/>
  <c r="P106" i="42"/>
  <c r="Q106" i="42"/>
  <c r="R106" i="42"/>
  <c r="S106" i="42"/>
  <c r="T106" i="42"/>
  <c r="U106" i="42"/>
  <c r="B107" i="42"/>
  <c r="L107" i="42"/>
  <c r="C107" i="42"/>
  <c r="D107" i="42"/>
  <c r="E107" i="42"/>
  <c r="F107" i="42"/>
  <c r="G107" i="42"/>
  <c r="H107" i="42"/>
  <c r="I107" i="42"/>
  <c r="J107" i="42"/>
  <c r="K107" i="42"/>
  <c r="M107" i="42"/>
  <c r="N107" i="42"/>
  <c r="O107" i="42"/>
  <c r="P107" i="42"/>
  <c r="Q107" i="42"/>
  <c r="R107" i="42"/>
  <c r="S107" i="42"/>
  <c r="T107" i="42"/>
  <c r="U107" i="42"/>
  <c r="B108" i="42"/>
  <c r="L108" i="42"/>
  <c r="C108" i="42"/>
  <c r="D108" i="42"/>
  <c r="E108" i="42"/>
  <c r="F108" i="42"/>
  <c r="G108" i="42"/>
  <c r="H108" i="42"/>
  <c r="I108" i="42"/>
  <c r="J108" i="42"/>
  <c r="K108" i="42"/>
  <c r="M108" i="42"/>
  <c r="N108" i="42"/>
  <c r="O108" i="42"/>
  <c r="P108" i="42"/>
  <c r="Q108" i="42"/>
  <c r="R108" i="42"/>
  <c r="S108" i="42"/>
  <c r="T108" i="42"/>
  <c r="U108" i="42"/>
  <c r="B109" i="42"/>
  <c r="L109" i="42"/>
  <c r="C109" i="42"/>
  <c r="D109" i="42"/>
  <c r="E109" i="42"/>
  <c r="F109" i="42"/>
  <c r="G109" i="42"/>
  <c r="H109" i="42"/>
  <c r="I109" i="42"/>
  <c r="J109" i="42"/>
  <c r="K109" i="42"/>
  <c r="M109" i="42"/>
  <c r="N109" i="42"/>
  <c r="O109" i="42"/>
  <c r="P109" i="42"/>
  <c r="Q109" i="42"/>
  <c r="R109" i="42"/>
  <c r="S109" i="42"/>
  <c r="T109" i="42"/>
  <c r="U109" i="42"/>
  <c r="B110" i="42"/>
  <c r="L110" i="42"/>
  <c r="C110" i="42"/>
  <c r="D110" i="42"/>
  <c r="E110" i="42"/>
  <c r="F110" i="42"/>
  <c r="G110" i="42"/>
  <c r="H110" i="42"/>
  <c r="I110" i="42"/>
  <c r="J110" i="42"/>
  <c r="K110" i="42"/>
  <c r="M110" i="42"/>
  <c r="N110" i="42"/>
  <c r="O110" i="42"/>
  <c r="P110" i="42"/>
  <c r="Q110" i="42"/>
  <c r="R110" i="42"/>
  <c r="S110" i="42"/>
  <c r="T110" i="42"/>
  <c r="U110" i="42"/>
  <c r="B111" i="42"/>
  <c r="L111" i="42"/>
  <c r="C111" i="42"/>
  <c r="D111" i="42"/>
  <c r="E111" i="42"/>
  <c r="F111" i="42"/>
  <c r="G111" i="42"/>
  <c r="H111" i="42"/>
  <c r="I111" i="42"/>
  <c r="J111" i="42"/>
  <c r="K111" i="42"/>
  <c r="M111" i="42"/>
  <c r="N111" i="42"/>
  <c r="O111" i="42"/>
  <c r="P111" i="42"/>
  <c r="Q111" i="42"/>
  <c r="R111" i="42"/>
  <c r="S111" i="42"/>
  <c r="T111" i="42"/>
  <c r="U111" i="42"/>
  <c r="B112" i="42"/>
  <c r="L112" i="42"/>
  <c r="C112" i="42"/>
  <c r="D112" i="42"/>
  <c r="E112" i="42"/>
  <c r="F112" i="42"/>
  <c r="G112" i="42"/>
  <c r="H112" i="42"/>
  <c r="I112" i="42"/>
  <c r="J112" i="42"/>
  <c r="K112" i="42"/>
  <c r="M112" i="42"/>
  <c r="N112" i="42"/>
  <c r="O112" i="42"/>
  <c r="P112" i="42"/>
  <c r="Q112" i="42"/>
  <c r="R112" i="42"/>
  <c r="S112" i="42"/>
  <c r="T112" i="42"/>
  <c r="U112" i="42"/>
  <c r="B113" i="42"/>
  <c r="L113" i="42"/>
  <c r="C113" i="42"/>
  <c r="D113" i="42"/>
  <c r="E113" i="42"/>
  <c r="F113" i="42"/>
  <c r="G113" i="42"/>
  <c r="H113" i="42"/>
  <c r="I113" i="42"/>
  <c r="J113" i="42"/>
  <c r="K113" i="42"/>
  <c r="M113" i="42"/>
  <c r="N113" i="42"/>
  <c r="O113" i="42"/>
  <c r="P113" i="42"/>
  <c r="Q113" i="42"/>
  <c r="R113" i="42"/>
  <c r="S113" i="42"/>
  <c r="T113" i="42"/>
  <c r="U113" i="42"/>
  <c r="B114" i="42"/>
  <c r="L114" i="42"/>
  <c r="C114" i="42"/>
  <c r="D114" i="42"/>
  <c r="E114" i="42"/>
  <c r="F114" i="42"/>
  <c r="G114" i="42"/>
  <c r="H114" i="42"/>
  <c r="I114" i="42"/>
  <c r="J114" i="42"/>
  <c r="K114" i="42"/>
  <c r="M114" i="42"/>
  <c r="N114" i="42"/>
  <c r="O114" i="42"/>
  <c r="P114" i="42"/>
  <c r="Q114" i="42"/>
  <c r="R114" i="42"/>
  <c r="S114" i="42"/>
  <c r="T114" i="42"/>
  <c r="U114" i="42"/>
  <c r="B115" i="42"/>
  <c r="L115" i="42"/>
  <c r="C115" i="42"/>
  <c r="D115" i="42"/>
  <c r="E115" i="42"/>
  <c r="F115" i="42"/>
  <c r="G115" i="42"/>
  <c r="H115" i="42"/>
  <c r="I115" i="42"/>
  <c r="J115" i="42"/>
  <c r="K115" i="42"/>
  <c r="M115" i="42"/>
  <c r="N115" i="42"/>
  <c r="O115" i="42"/>
  <c r="P115" i="42"/>
  <c r="Q115" i="42"/>
  <c r="R115" i="42"/>
  <c r="S115" i="42"/>
  <c r="T115" i="42"/>
  <c r="U115" i="42"/>
  <c r="B116" i="42"/>
  <c r="L116" i="42"/>
  <c r="C116" i="42"/>
  <c r="D116" i="42"/>
  <c r="E116" i="42"/>
  <c r="F116" i="42"/>
  <c r="G116" i="42"/>
  <c r="H116" i="42"/>
  <c r="I116" i="42"/>
  <c r="J116" i="42"/>
  <c r="K116" i="42"/>
  <c r="M116" i="42"/>
  <c r="N116" i="42"/>
  <c r="O116" i="42"/>
  <c r="P116" i="42"/>
  <c r="Q116" i="42"/>
  <c r="R116" i="42"/>
  <c r="S116" i="42"/>
  <c r="T116" i="42"/>
  <c r="U116" i="42"/>
  <c r="B117" i="42"/>
  <c r="L117" i="42"/>
  <c r="C117" i="42"/>
  <c r="D117" i="42"/>
  <c r="E117" i="42"/>
  <c r="F117" i="42"/>
  <c r="G117" i="42"/>
  <c r="H117" i="42"/>
  <c r="I117" i="42"/>
  <c r="J117" i="42"/>
  <c r="K117" i="42"/>
  <c r="M117" i="42"/>
  <c r="N117" i="42"/>
  <c r="O117" i="42"/>
  <c r="P117" i="42"/>
  <c r="Q117" i="42"/>
  <c r="R117" i="42"/>
  <c r="S117" i="42"/>
  <c r="T117" i="42"/>
  <c r="U117" i="42"/>
  <c r="B118" i="42"/>
  <c r="L118" i="42"/>
  <c r="C118" i="42"/>
  <c r="D118" i="42"/>
  <c r="E118" i="42"/>
  <c r="F118" i="42"/>
  <c r="G118" i="42"/>
  <c r="H118" i="42"/>
  <c r="I118" i="42"/>
  <c r="J118" i="42"/>
  <c r="K118" i="42"/>
  <c r="M118" i="42"/>
  <c r="N118" i="42"/>
  <c r="O118" i="42"/>
  <c r="P118" i="42"/>
  <c r="Q118" i="42"/>
  <c r="R118" i="42"/>
  <c r="S118" i="42"/>
  <c r="T118" i="42"/>
  <c r="U118" i="42"/>
  <c r="B119" i="42"/>
  <c r="L119" i="42"/>
  <c r="C119" i="42"/>
  <c r="D119" i="42"/>
  <c r="E119" i="42"/>
  <c r="F119" i="42"/>
  <c r="G119" i="42"/>
  <c r="H119" i="42"/>
  <c r="I119" i="42"/>
  <c r="J119" i="42"/>
  <c r="K119" i="42"/>
  <c r="M119" i="42"/>
  <c r="N119" i="42"/>
  <c r="O119" i="42"/>
  <c r="P119" i="42"/>
  <c r="Q119" i="42"/>
  <c r="R119" i="42"/>
  <c r="S119" i="42"/>
  <c r="T119" i="42"/>
  <c r="U119" i="42"/>
  <c r="B120" i="42"/>
  <c r="L120" i="42"/>
  <c r="C120" i="42"/>
  <c r="D120" i="42"/>
  <c r="E120" i="42"/>
  <c r="F120" i="42"/>
  <c r="G120" i="42"/>
  <c r="H120" i="42"/>
  <c r="I120" i="42"/>
  <c r="J120" i="42"/>
  <c r="K120" i="42"/>
  <c r="M120" i="42"/>
  <c r="N120" i="42"/>
  <c r="O120" i="42"/>
  <c r="P120" i="42"/>
  <c r="Q120" i="42"/>
  <c r="R120" i="42"/>
  <c r="S120" i="42"/>
  <c r="T120" i="42"/>
  <c r="U120" i="42"/>
  <c r="B121" i="42"/>
  <c r="L121" i="42"/>
  <c r="C121" i="42"/>
  <c r="D121" i="42"/>
  <c r="E121" i="42"/>
  <c r="F121" i="42"/>
  <c r="G121" i="42"/>
  <c r="H121" i="42"/>
  <c r="I121" i="42"/>
  <c r="J121" i="42"/>
  <c r="K121" i="42"/>
  <c r="M121" i="42"/>
  <c r="N121" i="42"/>
  <c r="O121" i="42"/>
  <c r="P121" i="42"/>
  <c r="Q121" i="42"/>
  <c r="R121" i="42"/>
  <c r="S121" i="42"/>
  <c r="T121" i="42"/>
  <c r="U121" i="42"/>
  <c r="B122" i="42"/>
  <c r="L122" i="42"/>
  <c r="C122" i="42"/>
  <c r="D122" i="42"/>
  <c r="E122" i="42"/>
  <c r="F122" i="42"/>
  <c r="G122" i="42"/>
  <c r="H122" i="42"/>
  <c r="I122" i="42"/>
  <c r="J122" i="42"/>
  <c r="K122" i="42"/>
  <c r="M122" i="42"/>
  <c r="N122" i="42"/>
  <c r="O122" i="42"/>
  <c r="P122" i="42"/>
  <c r="Q122" i="42"/>
  <c r="R122" i="42"/>
  <c r="S122" i="42"/>
  <c r="T122" i="42"/>
  <c r="U122" i="42"/>
  <c r="B123" i="42"/>
  <c r="L123" i="42"/>
  <c r="C123" i="42"/>
  <c r="D123" i="42"/>
  <c r="E123" i="42"/>
  <c r="F123" i="42"/>
  <c r="G123" i="42"/>
  <c r="H123" i="42"/>
  <c r="I123" i="42"/>
  <c r="J123" i="42"/>
  <c r="K123" i="42"/>
  <c r="M123" i="42"/>
  <c r="N123" i="42"/>
  <c r="O123" i="42"/>
  <c r="P123" i="42"/>
  <c r="Q123" i="42"/>
  <c r="R123" i="42"/>
  <c r="S123" i="42"/>
  <c r="T123" i="42"/>
  <c r="U123" i="42"/>
  <c r="B124" i="42"/>
  <c r="L124" i="42"/>
  <c r="C124" i="42"/>
  <c r="D124" i="42"/>
  <c r="E124" i="42"/>
  <c r="F124" i="42"/>
  <c r="G124" i="42"/>
  <c r="H124" i="42"/>
  <c r="I124" i="42"/>
  <c r="J124" i="42"/>
  <c r="K124" i="42"/>
  <c r="M124" i="42"/>
  <c r="N124" i="42"/>
  <c r="O124" i="42"/>
  <c r="P124" i="42"/>
  <c r="Q124" i="42"/>
  <c r="R124" i="42"/>
  <c r="S124" i="42"/>
  <c r="T124" i="42"/>
  <c r="U124" i="42"/>
  <c r="B125" i="42"/>
  <c r="L125" i="42"/>
  <c r="C125" i="42"/>
  <c r="D125" i="42"/>
  <c r="E125" i="42"/>
  <c r="F125" i="42"/>
  <c r="G125" i="42"/>
  <c r="H125" i="42"/>
  <c r="I125" i="42"/>
  <c r="J125" i="42"/>
  <c r="K125" i="42"/>
  <c r="M125" i="42"/>
  <c r="N125" i="42"/>
  <c r="O125" i="42"/>
  <c r="P125" i="42"/>
  <c r="Q125" i="42"/>
  <c r="R125" i="42"/>
  <c r="S125" i="42"/>
  <c r="T125" i="42"/>
  <c r="U125" i="42"/>
  <c r="B126" i="42"/>
  <c r="L126" i="42"/>
  <c r="C126" i="42"/>
  <c r="D126" i="42"/>
  <c r="E126" i="42"/>
  <c r="F126" i="42"/>
  <c r="G126" i="42"/>
  <c r="H126" i="42"/>
  <c r="I126" i="42"/>
  <c r="J126" i="42"/>
  <c r="K126" i="42"/>
  <c r="M126" i="42"/>
  <c r="N126" i="42"/>
  <c r="O126" i="42"/>
  <c r="P126" i="42"/>
  <c r="Q126" i="42"/>
  <c r="R126" i="42"/>
  <c r="S126" i="42"/>
  <c r="T126" i="42"/>
  <c r="U126" i="42"/>
  <c r="B127" i="42"/>
  <c r="L127" i="42"/>
  <c r="C127" i="42"/>
  <c r="D127" i="42"/>
  <c r="E127" i="42"/>
  <c r="F127" i="42"/>
  <c r="G127" i="42"/>
  <c r="H127" i="42"/>
  <c r="I127" i="42"/>
  <c r="J127" i="42"/>
  <c r="K127" i="42"/>
  <c r="M127" i="42"/>
  <c r="N127" i="42"/>
  <c r="O127" i="42"/>
  <c r="P127" i="42"/>
  <c r="Q127" i="42"/>
  <c r="R127" i="42"/>
  <c r="S127" i="42"/>
  <c r="T127" i="42"/>
  <c r="U127" i="42"/>
  <c r="B128" i="42"/>
  <c r="L128" i="42"/>
  <c r="C128" i="42"/>
  <c r="D128" i="42"/>
  <c r="E128" i="42"/>
  <c r="F128" i="42"/>
  <c r="G128" i="42"/>
  <c r="H128" i="42"/>
  <c r="I128" i="42"/>
  <c r="J128" i="42"/>
  <c r="K128" i="42"/>
  <c r="M128" i="42"/>
  <c r="N128" i="42"/>
  <c r="O128" i="42"/>
  <c r="P128" i="42"/>
  <c r="Q128" i="42"/>
  <c r="R128" i="42"/>
  <c r="S128" i="42"/>
  <c r="T128" i="42"/>
  <c r="U128" i="42"/>
  <c r="B129" i="42"/>
  <c r="L129" i="42"/>
  <c r="C129" i="42"/>
  <c r="D129" i="42"/>
  <c r="E129" i="42"/>
  <c r="F129" i="42"/>
  <c r="G129" i="42"/>
  <c r="H129" i="42"/>
  <c r="I129" i="42"/>
  <c r="J129" i="42"/>
  <c r="K129" i="42"/>
  <c r="M129" i="42"/>
  <c r="N129" i="42"/>
  <c r="O129" i="42"/>
  <c r="P129" i="42"/>
  <c r="Q129" i="42"/>
  <c r="R129" i="42"/>
  <c r="S129" i="42"/>
  <c r="T129" i="42"/>
  <c r="U129" i="42"/>
  <c r="B130" i="42"/>
  <c r="L130" i="42"/>
  <c r="C130" i="42"/>
  <c r="D130" i="42"/>
  <c r="E130" i="42"/>
  <c r="F130" i="42"/>
  <c r="G130" i="42"/>
  <c r="H130" i="42"/>
  <c r="I130" i="42"/>
  <c r="J130" i="42"/>
  <c r="K130" i="42"/>
  <c r="M130" i="42"/>
  <c r="N130" i="42"/>
  <c r="O130" i="42"/>
  <c r="P130" i="42"/>
  <c r="Q130" i="42"/>
  <c r="R130" i="42"/>
  <c r="S130" i="42"/>
  <c r="T130" i="42"/>
  <c r="U130" i="42"/>
  <c r="B131" i="42"/>
  <c r="L131" i="42"/>
  <c r="C131" i="42"/>
  <c r="D131" i="42"/>
  <c r="E131" i="42"/>
  <c r="F131" i="42"/>
  <c r="G131" i="42"/>
  <c r="H131" i="42"/>
  <c r="I131" i="42"/>
  <c r="J131" i="42"/>
  <c r="K131" i="42"/>
  <c r="M131" i="42"/>
  <c r="N131" i="42"/>
  <c r="O131" i="42"/>
  <c r="P131" i="42"/>
  <c r="Q131" i="42"/>
  <c r="R131" i="42"/>
  <c r="S131" i="42"/>
  <c r="T131" i="42"/>
  <c r="U131" i="42"/>
  <c r="B132" i="42"/>
  <c r="L132" i="42"/>
  <c r="C132" i="42"/>
  <c r="D132" i="42"/>
  <c r="E132" i="42"/>
  <c r="F132" i="42"/>
  <c r="G132" i="42"/>
  <c r="H132" i="42"/>
  <c r="I132" i="42"/>
  <c r="J132" i="42"/>
  <c r="K132" i="42"/>
  <c r="M132" i="42"/>
  <c r="N132" i="42"/>
  <c r="O132" i="42"/>
  <c r="P132" i="42"/>
  <c r="Q132" i="42"/>
  <c r="R132" i="42"/>
  <c r="S132" i="42"/>
  <c r="T132" i="42"/>
  <c r="U132" i="42"/>
  <c r="B133" i="42"/>
  <c r="L133" i="42"/>
  <c r="C133" i="42"/>
  <c r="D133" i="42"/>
  <c r="E133" i="42"/>
  <c r="F133" i="42"/>
  <c r="G133" i="42"/>
  <c r="H133" i="42"/>
  <c r="I133" i="42"/>
  <c r="J133" i="42"/>
  <c r="K133" i="42"/>
  <c r="M133" i="42"/>
  <c r="N133" i="42"/>
  <c r="O133" i="42"/>
  <c r="P133" i="42"/>
  <c r="Q133" i="42"/>
  <c r="R133" i="42"/>
  <c r="S133" i="42"/>
  <c r="T133" i="42"/>
  <c r="U133" i="42"/>
  <c r="B134" i="42"/>
  <c r="L134" i="42"/>
  <c r="C134" i="42"/>
  <c r="D134" i="42"/>
  <c r="E134" i="42"/>
  <c r="F134" i="42"/>
  <c r="G134" i="42"/>
  <c r="H134" i="42"/>
  <c r="I134" i="42"/>
  <c r="J134" i="42"/>
  <c r="K134" i="42"/>
  <c r="M134" i="42"/>
  <c r="N134" i="42"/>
  <c r="O134" i="42"/>
  <c r="P134" i="42"/>
  <c r="Q134" i="42"/>
  <c r="R134" i="42"/>
  <c r="S134" i="42"/>
  <c r="T134" i="42"/>
  <c r="U134" i="42"/>
  <c r="B135" i="42"/>
  <c r="L135" i="42"/>
  <c r="C135" i="42"/>
  <c r="D135" i="42"/>
  <c r="E135" i="42"/>
  <c r="F135" i="42"/>
  <c r="G135" i="42"/>
  <c r="H135" i="42"/>
  <c r="I135" i="42"/>
  <c r="J135" i="42"/>
  <c r="K135" i="42"/>
  <c r="M135" i="42"/>
  <c r="N135" i="42"/>
  <c r="O135" i="42"/>
  <c r="P135" i="42"/>
  <c r="Q135" i="42"/>
  <c r="R135" i="42"/>
  <c r="S135" i="42"/>
  <c r="T135" i="42"/>
  <c r="U135" i="42"/>
  <c r="B136" i="42"/>
  <c r="L136" i="42"/>
  <c r="C136" i="42"/>
  <c r="D136" i="42"/>
  <c r="E136" i="42"/>
  <c r="F136" i="42"/>
  <c r="G136" i="42"/>
  <c r="H136" i="42"/>
  <c r="I136" i="42"/>
  <c r="J136" i="42"/>
  <c r="K136" i="42"/>
  <c r="M136" i="42"/>
  <c r="N136" i="42"/>
  <c r="O136" i="42"/>
  <c r="P136" i="42"/>
  <c r="Q136" i="42"/>
  <c r="R136" i="42"/>
  <c r="S136" i="42"/>
  <c r="T136" i="42"/>
  <c r="U136" i="42"/>
  <c r="B137" i="42"/>
  <c r="L137" i="42"/>
  <c r="C137" i="42"/>
  <c r="D137" i="42"/>
  <c r="E137" i="42"/>
  <c r="F137" i="42"/>
  <c r="G137" i="42"/>
  <c r="H137" i="42"/>
  <c r="I137" i="42"/>
  <c r="J137" i="42"/>
  <c r="K137" i="42"/>
  <c r="M137" i="42"/>
  <c r="N137" i="42"/>
  <c r="O137" i="42"/>
  <c r="P137" i="42"/>
  <c r="Q137" i="42"/>
  <c r="R137" i="42"/>
  <c r="S137" i="42"/>
  <c r="T137" i="42"/>
  <c r="U137" i="42"/>
  <c r="B138" i="42"/>
  <c r="L138" i="42"/>
  <c r="C138" i="42"/>
  <c r="D138" i="42"/>
  <c r="E138" i="42"/>
  <c r="F138" i="42"/>
  <c r="G138" i="42"/>
  <c r="H138" i="42"/>
  <c r="I138" i="42"/>
  <c r="J138" i="42"/>
  <c r="K138" i="42"/>
  <c r="M138" i="42"/>
  <c r="N138" i="42"/>
  <c r="O138" i="42"/>
  <c r="P138" i="42"/>
  <c r="Q138" i="42"/>
  <c r="R138" i="42"/>
  <c r="S138" i="42"/>
  <c r="T138" i="42"/>
  <c r="U138" i="42"/>
  <c r="B139" i="42"/>
  <c r="L139" i="42"/>
  <c r="C139" i="42"/>
  <c r="D139" i="42"/>
  <c r="E139" i="42"/>
  <c r="F139" i="42"/>
  <c r="G139" i="42"/>
  <c r="H139" i="42"/>
  <c r="I139" i="42"/>
  <c r="J139" i="42"/>
  <c r="K139" i="42"/>
  <c r="M139" i="42"/>
  <c r="N139" i="42"/>
  <c r="O139" i="42"/>
  <c r="P139" i="42"/>
  <c r="Q139" i="42"/>
  <c r="R139" i="42"/>
  <c r="S139" i="42"/>
  <c r="T139" i="42"/>
  <c r="U139" i="42"/>
  <c r="B140" i="42"/>
  <c r="L140" i="42"/>
  <c r="C140" i="42"/>
  <c r="D140" i="42"/>
  <c r="E140" i="42"/>
  <c r="F140" i="42"/>
  <c r="G140" i="42"/>
  <c r="H140" i="42"/>
  <c r="I140" i="42"/>
  <c r="J140" i="42"/>
  <c r="K140" i="42"/>
  <c r="M140" i="42"/>
  <c r="N140" i="42"/>
  <c r="O140" i="42"/>
  <c r="P140" i="42"/>
  <c r="Q140" i="42"/>
  <c r="R140" i="42"/>
  <c r="S140" i="42"/>
  <c r="T140" i="42"/>
  <c r="U140" i="42"/>
  <c r="B141" i="42"/>
  <c r="L141" i="42"/>
  <c r="C141" i="42"/>
  <c r="D141" i="42"/>
  <c r="E141" i="42"/>
  <c r="F141" i="42"/>
  <c r="G141" i="42"/>
  <c r="H141" i="42"/>
  <c r="I141" i="42"/>
  <c r="J141" i="42"/>
  <c r="K141" i="42"/>
  <c r="M141" i="42"/>
  <c r="N141" i="42"/>
  <c r="O141" i="42"/>
  <c r="P141" i="42"/>
  <c r="Q141" i="42"/>
  <c r="R141" i="42"/>
  <c r="S141" i="42"/>
  <c r="T141" i="42"/>
  <c r="U141" i="42"/>
  <c r="B142" i="42"/>
  <c r="L142" i="42"/>
  <c r="C142" i="42"/>
  <c r="D142" i="42"/>
  <c r="E142" i="42"/>
  <c r="F142" i="42"/>
  <c r="G142" i="42"/>
  <c r="H142" i="42"/>
  <c r="I142" i="42"/>
  <c r="J142" i="42"/>
  <c r="K142" i="42"/>
  <c r="M142" i="42"/>
  <c r="N142" i="42"/>
  <c r="O142" i="42"/>
  <c r="P142" i="42"/>
  <c r="Q142" i="42"/>
  <c r="R142" i="42"/>
  <c r="S142" i="42"/>
  <c r="T142" i="42"/>
  <c r="U142" i="42"/>
  <c r="B143" i="42"/>
  <c r="L143" i="42"/>
  <c r="C143" i="42"/>
  <c r="D143" i="42"/>
  <c r="E143" i="42"/>
  <c r="F143" i="42"/>
  <c r="G143" i="42"/>
  <c r="H143" i="42"/>
  <c r="I143" i="42"/>
  <c r="J143" i="42"/>
  <c r="K143" i="42"/>
  <c r="M143" i="42"/>
  <c r="N143" i="42"/>
  <c r="O143" i="42"/>
  <c r="P143" i="42"/>
  <c r="Q143" i="42"/>
  <c r="R143" i="42"/>
  <c r="S143" i="42"/>
  <c r="T143" i="42"/>
  <c r="U143" i="42"/>
  <c r="B144" i="42"/>
  <c r="L144" i="42"/>
  <c r="C144" i="42"/>
  <c r="D144" i="42"/>
  <c r="E144" i="42"/>
  <c r="F144" i="42"/>
  <c r="G144" i="42"/>
  <c r="H144" i="42"/>
  <c r="I144" i="42"/>
  <c r="J144" i="42"/>
  <c r="K144" i="42"/>
  <c r="M144" i="42"/>
  <c r="N144" i="42"/>
  <c r="O144" i="42"/>
  <c r="P144" i="42"/>
  <c r="Q144" i="42"/>
  <c r="R144" i="42"/>
  <c r="S144" i="42"/>
  <c r="T144" i="42"/>
  <c r="U144" i="42"/>
  <c r="B145" i="42"/>
  <c r="L145" i="42"/>
  <c r="C145" i="42"/>
  <c r="D145" i="42"/>
  <c r="E145" i="42"/>
  <c r="F145" i="42"/>
  <c r="G145" i="42"/>
  <c r="H145" i="42"/>
  <c r="I145" i="42"/>
  <c r="J145" i="42"/>
  <c r="K145" i="42"/>
  <c r="M145" i="42"/>
  <c r="N145" i="42"/>
  <c r="O145" i="42"/>
  <c r="P145" i="42"/>
  <c r="Q145" i="42"/>
  <c r="R145" i="42"/>
  <c r="S145" i="42"/>
  <c r="T145" i="42"/>
  <c r="U145" i="42"/>
  <c r="B146" i="42"/>
  <c r="L146" i="42"/>
  <c r="C146" i="42"/>
  <c r="D146" i="42"/>
  <c r="E146" i="42"/>
  <c r="F146" i="42"/>
  <c r="G146" i="42"/>
  <c r="H146" i="42"/>
  <c r="I146" i="42"/>
  <c r="J146" i="42"/>
  <c r="K146" i="42"/>
  <c r="M146" i="42"/>
  <c r="N146" i="42"/>
  <c r="O146" i="42"/>
  <c r="P146" i="42"/>
  <c r="Q146" i="42"/>
  <c r="R146" i="42"/>
  <c r="S146" i="42"/>
  <c r="T146" i="42"/>
  <c r="U146" i="42"/>
  <c r="B147" i="42"/>
  <c r="L147" i="42"/>
  <c r="C147" i="42"/>
  <c r="D147" i="42"/>
  <c r="E147" i="42"/>
  <c r="F147" i="42"/>
  <c r="G147" i="42"/>
  <c r="H147" i="42"/>
  <c r="I147" i="42"/>
  <c r="J147" i="42"/>
  <c r="K147" i="42"/>
  <c r="M147" i="42"/>
  <c r="N147" i="42"/>
  <c r="O147" i="42"/>
  <c r="P147" i="42"/>
  <c r="Q147" i="42"/>
  <c r="R147" i="42"/>
  <c r="S147" i="42"/>
  <c r="T147" i="42"/>
  <c r="U147" i="42"/>
  <c r="B148" i="42"/>
  <c r="L148" i="42"/>
  <c r="C148" i="42"/>
  <c r="D148" i="42"/>
  <c r="E148" i="42"/>
  <c r="F148" i="42"/>
  <c r="G148" i="42"/>
  <c r="H148" i="42"/>
  <c r="I148" i="42"/>
  <c r="J148" i="42"/>
  <c r="K148" i="42"/>
  <c r="M148" i="42"/>
  <c r="N148" i="42"/>
  <c r="O148" i="42"/>
  <c r="P148" i="42"/>
  <c r="Q148" i="42"/>
  <c r="R148" i="42"/>
  <c r="S148" i="42"/>
  <c r="T148" i="42"/>
  <c r="U148" i="42"/>
  <c r="B149" i="42"/>
  <c r="L149" i="42"/>
  <c r="C149" i="42"/>
  <c r="D149" i="42"/>
  <c r="E149" i="42"/>
  <c r="F149" i="42"/>
  <c r="G149" i="42"/>
  <c r="H149" i="42"/>
  <c r="I149" i="42"/>
  <c r="J149" i="42"/>
  <c r="K149" i="42"/>
  <c r="M149" i="42"/>
  <c r="N149" i="42"/>
  <c r="O149" i="42"/>
  <c r="P149" i="42"/>
  <c r="Q149" i="42"/>
  <c r="R149" i="42"/>
  <c r="S149" i="42"/>
  <c r="T149" i="42"/>
  <c r="U149" i="42"/>
  <c r="B150" i="42"/>
  <c r="L150" i="42"/>
  <c r="C150" i="42"/>
  <c r="D150" i="42"/>
  <c r="E150" i="42"/>
  <c r="F150" i="42"/>
  <c r="G150" i="42"/>
  <c r="H150" i="42"/>
  <c r="I150" i="42"/>
  <c r="J150" i="42"/>
  <c r="K150" i="42"/>
  <c r="M150" i="42"/>
  <c r="N150" i="42"/>
  <c r="O150" i="42"/>
  <c r="P150" i="42"/>
  <c r="Q150" i="42"/>
  <c r="R150" i="42"/>
  <c r="S150" i="42"/>
  <c r="T150" i="42"/>
  <c r="U150" i="42"/>
  <c r="B151" i="42"/>
  <c r="L151" i="42"/>
  <c r="C151" i="42"/>
  <c r="D151" i="42"/>
  <c r="E151" i="42"/>
  <c r="F151" i="42"/>
  <c r="G151" i="42"/>
  <c r="H151" i="42"/>
  <c r="I151" i="42"/>
  <c r="J151" i="42"/>
  <c r="K151" i="42"/>
  <c r="M151" i="42"/>
  <c r="N151" i="42"/>
  <c r="O151" i="42"/>
  <c r="P151" i="42"/>
  <c r="Q151" i="42"/>
  <c r="R151" i="42"/>
  <c r="S151" i="42"/>
  <c r="T151" i="42"/>
  <c r="U151" i="42"/>
  <c r="B152" i="42"/>
  <c r="L152" i="42"/>
  <c r="C152" i="42"/>
  <c r="D152" i="42"/>
  <c r="E152" i="42"/>
  <c r="F152" i="42"/>
  <c r="G152" i="42"/>
  <c r="H152" i="42"/>
  <c r="I152" i="42"/>
  <c r="J152" i="42"/>
  <c r="K152" i="42"/>
  <c r="M152" i="42"/>
  <c r="N152" i="42"/>
  <c r="O152" i="42"/>
  <c r="P152" i="42"/>
  <c r="Q152" i="42"/>
  <c r="R152" i="42"/>
  <c r="S152" i="42"/>
  <c r="T152" i="42"/>
  <c r="U152" i="42"/>
  <c r="B153" i="42"/>
  <c r="L153" i="42"/>
  <c r="C153" i="42"/>
  <c r="D153" i="42"/>
  <c r="E153" i="42"/>
  <c r="F153" i="42"/>
  <c r="G153" i="42"/>
  <c r="H153" i="42"/>
  <c r="I153" i="42"/>
  <c r="J153" i="42"/>
  <c r="K153" i="42"/>
  <c r="M153" i="42"/>
  <c r="N153" i="42"/>
  <c r="O153" i="42"/>
  <c r="P153" i="42"/>
  <c r="Q153" i="42"/>
  <c r="R153" i="42"/>
  <c r="S153" i="42"/>
  <c r="T153" i="42"/>
  <c r="U153" i="42"/>
  <c r="B154" i="42"/>
  <c r="L154" i="42"/>
  <c r="C154" i="42"/>
  <c r="D154" i="42"/>
  <c r="E154" i="42"/>
  <c r="F154" i="42"/>
  <c r="G154" i="42"/>
  <c r="H154" i="42"/>
  <c r="I154" i="42"/>
  <c r="J154" i="42"/>
  <c r="K154" i="42"/>
  <c r="M154" i="42"/>
  <c r="N154" i="42"/>
  <c r="O154" i="42"/>
  <c r="P154" i="42"/>
  <c r="Q154" i="42"/>
  <c r="R154" i="42"/>
  <c r="S154" i="42"/>
  <c r="T154" i="42"/>
  <c r="U154" i="42"/>
  <c r="B155" i="42"/>
  <c r="L155" i="42"/>
  <c r="C155" i="42"/>
  <c r="D155" i="42"/>
  <c r="E155" i="42"/>
  <c r="F155" i="42"/>
  <c r="G155" i="42"/>
  <c r="H155" i="42"/>
  <c r="I155" i="42"/>
  <c r="J155" i="42"/>
  <c r="K155" i="42"/>
  <c r="M155" i="42"/>
  <c r="N155" i="42"/>
  <c r="O155" i="42"/>
  <c r="P155" i="42"/>
  <c r="Q155" i="42"/>
  <c r="R155" i="42"/>
  <c r="S155" i="42"/>
  <c r="T155" i="42"/>
  <c r="U155" i="42"/>
  <c r="B156" i="42"/>
  <c r="L156" i="42"/>
  <c r="C156" i="42"/>
  <c r="D156" i="42"/>
  <c r="E156" i="42"/>
  <c r="F156" i="42"/>
  <c r="G156" i="42"/>
  <c r="H156" i="42"/>
  <c r="I156" i="42"/>
  <c r="J156" i="42"/>
  <c r="K156" i="42"/>
  <c r="M156" i="42"/>
  <c r="N156" i="42"/>
  <c r="O156" i="42"/>
  <c r="P156" i="42"/>
  <c r="Q156" i="42"/>
  <c r="R156" i="42"/>
  <c r="S156" i="42"/>
  <c r="T156" i="42"/>
  <c r="U156" i="42"/>
  <c r="B157" i="42"/>
  <c r="L157" i="42"/>
  <c r="C157" i="42"/>
  <c r="D157" i="42"/>
  <c r="E157" i="42"/>
  <c r="F157" i="42"/>
  <c r="G157" i="42"/>
  <c r="H157" i="42"/>
  <c r="I157" i="42"/>
  <c r="J157" i="42"/>
  <c r="K157" i="42"/>
  <c r="M157" i="42"/>
  <c r="N157" i="42"/>
  <c r="O157" i="42"/>
  <c r="P157" i="42"/>
  <c r="Q157" i="42"/>
  <c r="R157" i="42"/>
  <c r="S157" i="42"/>
  <c r="T157" i="42"/>
  <c r="U157" i="42"/>
  <c r="B158" i="42"/>
  <c r="L158" i="42"/>
  <c r="C158" i="42"/>
  <c r="D158" i="42"/>
  <c r="E158" i="42"/>
  <c r="F158" i="42"/>
  <c r="G158" i="42"/>
  <c r="H158" i="42"/>
  <c r="I158" i="42"/>
  <c r="J158" i="42"/>
  <c r="K158" i="42"/>
  <c r="M158" i="42"/>
  <c r="N158" i="42"/>
  <c r="O158" i="42"/>
  <c r="P158" i="42"/>
  <c r="Q158" i="42"/>
  <c r="R158" i="42"/>
  <c r="S158" i="42"/>
  <c r="T158" i="42"/>
  <c r="U158" i="42"/>
  <c r="B159" i="42"/>
  <c r="L159" i="42"/>
  <c r="C159" i="42"/>
  <c r="D159" i="42"/>
  <c r="E159" i="42"/>
  <c r="F159" i="42"/>
  <c r="G159" i="42"/>
  <c r="H159" i="42"/>
  <c r="I159" i="42"/>
  <c r="J159" i="42"/>
  <c r="K159" i="42"/>
  <c r="M159" i="42"/>
  <c r="N159" i="42"/>
  <c r="O159" i="42"/>
  <c r="P159" i="42"/>
  <c r="Q159" i="42"/>
  <c r="R159" i="42"/>
  <c r="S159" i="42"/>
  <c r="T159" i="42"/>
  <c r="U159" i="42"/>
  <c r="B160" i="42"/>
  <c r="L160" i="42"/>
  <c r="C160" i="42"/>
  <c r="D160" i="42"/>
  <c r="E160" i="42"/>
  <c r="F160" i="42"/>
  <c r="G160" i="42"/>
  <c r="H160" i="42"/>
  <c r="I160" i="42"/>
  <c r="J160" i="42"/>
  <c r="K160" i="42"/>
  <c r="M160" i="42"/>
  <c r="N160" i="42"/>
  <c r="O160" i="42"/>
  <c r="P160" i="42"/>
  <c r="Q160" i="42"/>
  <c r="R160" i="42"/>
  <c r="S160" i="42"/>
  <c r="T160" i="42"/>
  <c r="U160" i="42"/>
  <c r="B161" i="42"/>
  <c r="L161" i="42"/>
  <c r="C161" i="42"/>
  <c r="D161" i="42"/>
  <c r="E161" i="42"/>
  <c r="F161" i="42"/>
  <c r="G161" i="42"/>
  <c r="H161" i="42"/>
  <c r="I161" i="42"/>
  <c r="J161" i="42"/>
  <c r="K161" i="42"/>
  <c r="M161" i="42"/>
  <c r="N161" i="42"/>
  <c r="O161" i="42"/>
  <c r="P161" i="42"/>
  <c r="Q161" i="42"/>
  <c r="R161" i="42"/>
  <c r="S161" i="42"/>
  <c r="T161" i="42"/>
  <c r="U161" i="42"/>
  <c r="B162" i="42"/>
  <c r="L162" i="42"/>
  <c r="C162" i="42"/>
  <c r="D162" i="42"/>
  <c r="E162" i="42"/>
  <c r="F162" i="42"/>
  <c r="G162" i="42"/>
  <c r="H162" i="42"/>
  <c r="I162" i="42"/>
  <c r="J162" i="42"/>
  <c r="K162" i="42"/>
  <c r="M162" i="42"/>
  <c r="N162" i="42"/>
  <c r="O162" i="42"/>
  <c r="P162" i="42"/>
  <c r="Q162" i="42"/>
  <c r="R162" i="42"/>
  <c r="S162" i="42"/>
  <c r="T162" i="42"/>
  <c r="U162" i="42"/>
  <c r="B163" i="42"/>
  <c r="L163" i="42"/>
  <c r="C163" i="42"/>
  <c r="D163" i="42"/>
  <c r="E163" i="42"/>
  <c r="F163" i="42"/>
  <c r="G163" i="42"/>
  <c r="H163" i="42"/>
  <c r="I163" i="42"/>
  <c r="J163" i="42"/>
  <c r="K163" i="42"/>
  <c r="M163" i="42"/>
  <c r="N163" i="42"/>
  <c r="O163" i="42"/>
  <c r="P163" i="42"/>
  <c r="Q163" i="42"/>
  <c r="R163" i="42"/>
  <c r="S163" i="42"/>
  <c r="T163" i="42"/>
  <c r="U163" i="42"/>
  <c r="B164" i="42"/>
  <c r="L164" i="42"/>
  <c r="C164" i="42"/>
  <c r="D164" i="42"/>
  <c r="E164" i="42"/>
  <c r="F164" i="42"/>
  <c r="G164" i="42"/>
  <c r="H164" i="42"/>
  <c r="I164" i="42"/>
  <c r="J164" i="42"/>
  <c r="K164" i="42"/>
  <c r="M164" i="42"/>
  <c r="N164" i="42"/>
  <c r="O164" i="42"/>
  <c r="P164" i="42"/>
  <c r="Q164" i="42"/>
  <c r="R164" i="42"/>
  <c r="S164" i="42"/>
  <c r="T164" i="42"/>
  <c r="U164" i="42"/>
  <c r="B165" i="42"/>
  <c r="L165" i="42"/>
  <c r="C165" i="42"/>
  <c r="D165" i="42"/>
  <c r="E165" i="42"/>
  <c r="F165" i="42"/>
  <c r="G165" i="42"/>
  <c r="H165" i="42"/>
  <c r="I165" i="42"/>
  <c r="J165" i="42"/>
  <c r="K165" i="42"/>
  <c r="M165" i="42"/>
  <c r="N165" i="42"/>
  <c r="O165" i="42"/>
  <c r="P165" i="42"/>
  <c r="Q165" i="42"/>
  <c r="R165" i="42"/>
  <c r="S165" i="42"/>
  <c r="T165" i="42"/>
  <c r="U165" i="42"/>
  <c r="B166" i="42"/>
  <c r="L166" i="42"/>
  <c r="C166" i="42"/>
  <c r="D166" i="42"/>
  <c r="E166" i="42"/>
  <c r="F166" i="42"/>
  <c r="G166" i="42"/>
  <c r="H166" i="42"/>
  <c r="I166" i="42"/>
  <c r="J166" i="42"/>
  <c r="K166" i="42"/>
  <c r="M166" i="42"/>
  <c r="N166" i="42"/>
  <c r="O166" i="42"/>
  <c r="P166" i="42"/>
  <c r="Q166" i="42"/>
  <c r="R166" i="42"/>
  <c r="S166" i="42"/>
  <c r="T166" i="42"/>
  <c r="U166" i="42"/>
  <c r="B167" i="42"/>
  <c r="L167" i="42"/>
  <c r="C167" i="42"/>
  <c r="D167" i="42"/>
  <c r="E167" i="42"/>
  <c r="F167" i="42"/>
  <c r="G167" i="42"/>
  <c r="H167" i="42"/>
  <c r="I167" i="42"/>
  <c r="J167" i="42"/>
  <c r="K167" i="42"/>
  <c r="M167" i="42"/>
  <c r="N167" i="42"/>
  <c r="O167" i="42"/>
  <c r="P167" i="42"/>
  <c r="Q167" i="42"/>
  <c r="R167" i="42"/>
  <c r="S167" i="42"/>
  <c r="T167" i="42"/>
  <c r="U167" i="42"/>
  <c r="B168" i="42"/>
  <c r="L168" i="42"/>
  <c r="C168" i="42"/>
  <c r="D168" i="42"/>
  <c r="E168" i="42"/>
  <c r="F168" i="42"/>
  <c r="G168" i="42"/>
  <c r="H168" i="42"/>
  <c r="I168" i="42"/>
  <c r="J168" i="42"/>
  <c r="K168" i="42"/>
  <c r="M168" i="42"/>
  <c r="N168" i="42"/>
  <c r="O168" i="42"/>
  <c r="P168" i="42"/>
  <c r="Q168" i="42"/>
  <c r="R168" i="42"/>
  <c r="S168" i="42"/>
  <c r="T168" i="42"/>
  <c r="U168" i="42"/>
  <c r="B169" i="42"/>
  <c r="L169" i="42"/>
  <c r="C169" i="42"/>
  <c r="D169" i="42"/>
  <c r="E169" i="42"/>
  <c r="F169" i="42"/>
  <c r="G169" i="42"/>
  <c r="H169" i="42"/>
  <c r="I169" i="42"/>
  <c r="J169" i="42"/>
  <c r="K169" i="42"/>
  <c r="M169" i="42"/>
  <c r="N169" i="42"/>
  <c r="O169" i="42"/>
  <c r="P169" i="42"/>
  <c r="Q169" i="42"/>
  <c r="R169" i="42"/>
  <c r="S169" i="42"/>
  <c r="T169" i="42"/>
  <c r="U169" i="42"/>
  <c r="B170" i="42"/>
  <c r="L170" i="42"/>
  <c r="C170" i="42"/>
  <c r="D170" i="42"/>
  <c r="E170" i="42"/>
  <c r="F170" i="42"/>
  <c r="G170" i="42"/>
  <c r="H170" i="42"/>
  <c r="I170" i="42"/>
  <c r="J170" i="42"/>
  <c r="K170" i="42"/>
  <c r="M170" i="42"/>
  <c r="N170" i="42"/>
  <c r="O170" i="42"/>
  <c r="P170" i="42"/>
  <c r="Q170" i="42"/>
  <c r="R170" i="42"/>
  <c r="S170" i="42"/>
  <c r="T170" i="42"/>
  <c r="U170" i="42"/>
  <c r="B171" i="42"/>
  <c r="L171" i="42"/>
  <c r="C171" i="42"/>
  <c r="D171" i="42"/>
  <c r="E171" i="42"/>
  <c r="F171" i="42"/>
  <c r="G171" i="42"/>
  <c r="H171" i="42"/>
  <c r="I171" i="42"/>
  <c r="J171" i="42"/>
  <c r="K171" i="42"/>
  <c r="M171" i="42"/>
  <c r="N171" i="42"/>
  <c r="O171" i="42"/>
  <c r="P171" i="42"/>
  <c r="Q171" i="42"/>
  <c r="R171" i="42"/>
  <c r="S171" i="42"/>
  <c r="T171" i="42"/>
  <c r="U171" i="42"/>
  <c r="B172" i="42"/>
  <c r="L172" i="42"/>
  <c r="C172" i="42"/>
  <c r="D172" i="42"/>
  <c r="E172" i="42"/>
  <c r="F172" i="42"/>
  <c r="G172" i="42"/>
  <c r="H172" i="42"/>
  <c r="I172" i="42"/>
  <c r="J172" i="42"/>
  <c r="K172" i="42"/>
  <c r="M172" i="42"/>
  <c r="N172" i="42"/>
  <c r="O172" i="42"/>
  <c r="P172" i="42"/>
  <c r="Q172" i="42"/>
  <c r="R172" i="42"/>
  <c r="S172" i="42"/>
  <c r="T172" i="42"/>
  <c r="U172" i="42"/>
  <c r="B173" i="42"/>
  <c r="L173" i="42"/>
  <c r="C173" i="42"/>
  <c r="D173" i="42"/>
  <c r="E173" i="42"/>
  <c r="F173" i="42"/>
  <c r="G173" i="42"/>
  <c r="H173" i="42"/>
  <c r="I173" i="42"/>
  <c r="J173" i="42"/>
  <c r="K173" i="42"/>
  <c r="M173" i="42"/>
  <c r="N173" i="42"/>
  <c r="O173" i="42"/>
  <c r="P173" i="42"/>
  <c r="Q173" i="42"/>
  <c r="R173" i="42"/>
  <c r="S173" i="42"/>
  <c r="T173" i="42"/>
  <c r="U173" i="42"/>
  <c r="B174" i="42"/>
  <c r="L174" i="42"/>
  <c r="C174" i="42"/>
  <c r="D174" i="42"/>
  <c r="E174" i="42"/>
  <c r="F174" i="42"/>
  <c r="G174" i="42"/>
  <c r="H174" i="42"/>
  <c r="I174" i="42"/>
  <c r="J174" i="42"/>
  <c r="K174" i="42"/>
  <c r="M174" i="42"/>
  <c r="N174" i="42"/>
  <c r="O174" i="42"/>
  <c r="P174" i="42"/>
  <c r="Q174" i="42"/>
  <c r="R174" i="42"/>
  <c r="S174" i="42"/>
  <c r="T174" i="42"/>
  <c r="U174" i="42"/>
  <c r="B175" i="42"/>
  <c r="L175" i="42"/>
  <c r="C175" i="42"/>
  <c r="D175" i="42"/>
  <c r="E175" i="42"/>
  <c r="F175" i="42"/>
  <c r="G175" i="42"/>
  <c r="H175" i="42"/>
  <c r="I175" i="42"/>
  <c r="J175" i="42"/>
  <c r="K175" i="42"/>
  <c r="M175" i="42"/>
  <c r="N175" i="42"/>
  <c r="O175" i="42"/>
  <c r="P175" i="42"/>
  <c r="Q175" i="42"/>
  <c r="R175" i="42"/>
  <c r="S175" i="42"/>
  <c r="T175" i="42"/>
  <c r="U175" i="42"/>
  <c r="B176" i="42"/>
  <c r="L176" i="42"/>
  <c r="C176" i="42"/>
  <c r="D176" i="42"/>
  <c r="E176" i="42"/>
  <c r="F176" i="42"/>
  <c r="G176" i="42"/>
  <c r="H176" i="42"/>
  <c r="I176" i="42"/>
  <c r="J176" i="42"/>
  <c r="K176" i="42"/>
  <c r="M176" i="42"/>
  <c r="N176" i="42"/>
  <c r="O176" i="42"/>
  <c r="P176" i="42"/>
  <c r="Q176" i="42"/>
  <c r="R176" i="42"/>
  <c r="S176" i="42"/>
  <c r="T176" i="42"/>
  <c r="U176" i="42"/>
  <c r="B177" i="42"/>
  <c r="L177" i="42"/>
  <c r="C177" i="42"/>
  <c r="D177" i="42"/>
  <c r="E177" i="42"/>
  <c r="F177" i="42"/>
  <c r="G177" i="42"/>
  <c r="H177" i="42"/>
  <c r="I177" i="42"/>
  <c r="J177" i="42"/>
  <c r="K177" i="42"/>
  <c r="M177" i="42"/>
  <c r="N177" i="42"/>
  <c r="O177" i="42"/>
  <c r="P177" i="42"/>
  <c r="Q177" i="42"/>
  <c r="R177" i="42"/>
  <c r="S177" i="42"/>
  <c r="T177" i="42"/>
  <c r="U177" i="42"/>
  <c r="L2" i="42"/>
  <c r="N2" i="42"/>
  <c r="O2" i="42"/>
  <c r="P2" i="42"/>
  <c r="Q2" i="42"/>
  <c r="R2" i="42"/>
  <c r="S2" i="42"/>
  <c r="T2" i="42"/>
  <c r="U2" i="42"/>
  <c r="M2" i="42"/>
  <c r="B2" i="42"/>
  <c r="D2" i="42"/>
  <c r="E2" i="42"/>
  <c r="F2" i="42"/>
  <c r="G2" i="42"/>
  <c r="H2" i="42"/>
  <c r="I2" i="42"/>
  <c r="J2" i="42"/>
  <c r="K2" i="42"/>
  <c r="C2" i="42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/>
  <c r="B3" i="20"/>
</calcChain>
</file>

<file path=xl/sharedStrings.xml><?xml version="1.0" encoding="utf-8"?>
<sst xmlns="http://schemas.openxmlformats.org/spreadsheetml/2006/main" count="12851" uniqueCount="290">
  <si>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</si>
  <si>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</si>
  <si>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</si>
  <si>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</si>
  <si>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</si>
  <si>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</si>
  <si>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</si>
  <si>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</si>
  <si>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</si>
  <si>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</si>
  <si>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</si>
  <si>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</si>
  <si>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</si>
  <si>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</si>
  <si>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</si>
  <si>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</si>
  <si>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</si>
  <si>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</si>
  <si>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</si>
  <si>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</si>
  <si>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</si>
  <si>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</si>
  <si>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</si>
  <si>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</si>
  <si>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</si>
  <si>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</si>
  <si>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</si>
  <si>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</si>
  <si>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</si>
  <si>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</si>
  <si>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</si>
  <si>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</si>
  <si>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</si>
  <si>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</si>
  <si>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</si>
  <si>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</si>
  <si>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</si>
  <si>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</si>
  <si>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</si>
  <si>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</si>
  <si>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</si>
  <si>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</si>
  <si>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</si>
  <si>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</si>
  <si>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</si>
  <si>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</si>
  <si>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</si>
  <si>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</si>
  <si>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</si>
  <si>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</si>
  <si>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</si>
  <si>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</si>
  <si>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</si>
  <si>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</si>
  <si>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</si>
  <si>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</si>
  <si>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</si>
  <si>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</si>
  <si>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</si>
  <si>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</si>
  <si>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</si>
  <si>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</si>
  <si>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</si>
  <si>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</si>
  <si>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</si>
  <si>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</si>
  <si>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</si>
  <si>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</si>
  <si>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</si>
  <si>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</si>
  <si>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</si>
  <si>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</si>
  <si>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</si>
  <si>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</si>
  <si>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</si>
  <si>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</si>
  <si>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</si>
  <si>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</si>
  <si>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</si>
  <si>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</si>
  <si>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</si>
  <si>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</si>
  <si>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</si>
  <si>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</si>
  <si>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</si>
  <si>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</si>
  <si>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</si>
  <si>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</si>
  <si>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</si>
  <si>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</si>
  <si>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</si>
  <si>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</si>
  <si>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</si>
  <si>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</si>
  <si>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</si>
  <si>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</si>
  <si>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</si>
  <si>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</si>
  <si>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</si>
  <si>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</si>
  <si>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</si>
  <si>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</si>
  <si>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</si>
  <si>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</si>
  <si>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</si>
  <si>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</si>
  <si>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</si>
  <si>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</si>
  <si>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</si>
  <si>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</si>
  <si>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</si>
  <si>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</si>
  <si>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</si>
  <si>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</si>
  <si>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</si>
  <si>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</si>
  <si>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</si>
  <si>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</si>
  <si>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</si>
  <si>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</si>
  <si>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</si>
  <si>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</si>
  <si>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</si>
  <si>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</si>
  <si>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</si>
  <si>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</si>
  <si>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</si>
  <si>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</si>
  <si>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</si>
  <si>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</si>
  <si>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</si>
  <si>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</si>
  <si>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</si>
  <si>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</si>
  <si>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</si>
  <si>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</si>
  <si>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</si>
  <si>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</si>
  <si>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</si>
  <si>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</si>
  <si>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</si>
  <si>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</si>
  <si>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</si>
  <si>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</si>
  <si>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</si>
  <si>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</si>
  <si>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</si>
  <si>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</si>
  <si>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</si>
  <si>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</si>
  <si>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</si>
  <si>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</si>
  <si>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</si>
  <si>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</si>
  <si>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</si>
  <si>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</si>
  <si>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</si>
  <si>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</si>
  <si>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</si>
  <si>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</si>
  <si>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</si>
  <si>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</si>
  <si>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</si>
  <si>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</si>
  <si>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</si>
  <si>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</si>
  <si>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</si>
  <si>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</si>
  <si>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</si>
  <si>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</si>
  <si>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</si>
  <si>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</si>
  <si>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</si>
  <si>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</si>
  <si>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</si>
  <si>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</si>
  <si>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</si>
  <si>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</si>
  <si>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</si>
  <si>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</si>
  <si>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</si>
  <si>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</si>
  <si>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</si>
  <si>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</si>
  <si>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</si>
  <si>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</si>
  <si>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</si>
  <si>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</si>
  <si>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</si>
  <si>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</si>
  <si>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</si>
  <si>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</si>
  <si>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</si>
  <si>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</si>
  <si>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</si>
  <si>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</si>
  <si>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</si>
  <si>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</si>
  <si>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</si>
  <si>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</si>
  <si>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</si>
  <si>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</si>
  <si>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</si>
  <si>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</si>
  <si>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</si>
  <si>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</si>
  <si>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</si>
  <si>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</si>
  <si>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</si>
  <si>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</si>
  <si>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</si>
  <si>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</si>
  <si>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</si>
  <si>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</si>
  <si>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</si>
  <si>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</si>
  <si>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</si>
  <si>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</si>
  <si>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</si>
  <si>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</si>
  <si>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</si>
  <si>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</si>
  <si>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</si>
  <si>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</si>
  <si>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</si>
  <si>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</si>
  <si>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</si>
  <si>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</si>
  <si>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</si>
  <si>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</si>
  <si>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</si>
  <si>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</si>
  <si>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</si>
  <si>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</si>
  <si>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</si>
  <si>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</si>
  <si>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</si>
  <si>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</si>
  <si>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</si>
  <si>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</si>
  <si>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</si>
  <si>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</si>
  <si>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</si>
  <si>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</si>
  <si>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</si>
  <si>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</si>
  <si>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</si>
  <si>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</si>
  <si>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</si>
  <si>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</si>
  <si>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</si>
  <si>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</si>
  <si>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</si>
  <si>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</si>
  <si>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</si>
  <si>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</si>
  <si>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</si>
  <si>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</si>
  <si>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</si>
  <si>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</si>
  <si>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</si>
  <si>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</si>
  <si>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</si>
  <si>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</si>
  <si>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</si>
  <si>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</si>
  <si>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</si>
  <si>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</si>
  <si>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</si>
  <si>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</si>
  <si>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</si>
  <si>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</si>
  <si>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</si>
  <si>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</si>
  <si>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</si>
  <si>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</si>
  <si>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</si>
  <si>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</si>
  <si>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</si>
  <si>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</si>
  <si>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</si>
  <si>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</si>
  <si>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</si>
  <si>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</si>
  <si>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</si>
  <si>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</si>
  <si>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</si>
  <si>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</si>
  <si>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2050 (extrapolated)</t>
  </si>
  <si>
    <t>country set on the "Country Selector" tab.  We interpolate to get 2011-2019, 2021-2029, and 2031-2049 values.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</si>
</sst>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</cellStyleXfs>
  <cellXfs count="93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4" fillId="2" borderId="7" xfId="0" applyFont="1" applyFill="1" applyBorder="1" applyAlignment="1">
      <alignment horizontal="left" vertical="center"/>
    </xf>
    <xf numFmtId="0" fontId="4" fillId="2" borderId="7" xfId="2" applyFont="1" applyFill="1" applyBorder="1" applyAlignment="1">
      <alignment horizontal="left" vertical="center"/>
    </xf>
  </cellXfs>
  <cellStyles count="8">
    <cellStyle name="Comma 2" xfId="3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87" t="s">
        <v>277</v>
      </c>
    </row>
    <row r="10" spans="1:1">
      <c r="A10" s="87" t="s">
        <v>289</v>
      </c>
    </row>
    <row r="11" spans="1:1">
      <c r="A11" s="87"/>
    </row>
    <row r="12" spans="1:1">
      <c r="A12" s="87" t="s">
        <v>278</v>
      </c>
    </row>
    <row r="13" spans="1:1">
      <c r="A13" s="87" t="s">
        <v>276</v>
      </c>
    </row>
    <row r="14" spans="1:1">
      <c r="A14" s="87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1" sqref="B1"/>
    </sheetView>
  </sheetViews>
  <sheetFormatPr defaultRowHeight="15"/>
  <cols>
    <col min="1" max="1" width="29.42578125" customWidth="1"/>
    <col min="2" max="2" width="24.7109375" customWidth="1"/>
    <col min="4" max="4" width="46.42578125" customWidth="1"/>
    <col min="5" max="5" width="23.28515625" customWidth="1"/>
  </cols>
  <sheetData>
    <row r="1" spans="1:5" ht="15.75" thickBot="1">
      <c r="A1" s="80" t="s">
        <v>236</v>
      </c>
      <c r="B1" s="79" t="s">
        <v>23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L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defaultRowHeight="15"/>
  <cols>
    <col min="1" max="1" width="27.85546875" customWidth="1"/>
    <col min="2" max="2" width="34.85546875" customWidth="1"/>
    <col min="3" max="3" width="33.140625" customWidth="1"/>
    <col min="4" max="4" width="28.285156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30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</f>
        <v>0</v>
      </c>
      <c r="M2" s="90">
        <f ca="1">$L2*($V$1-M$1)/($V$1-$L$1)+$V2*(M$1-$L$1)/($V$1-$L$1)</f>
        <v>0</v>
      </c>
      <c r="N2" s="90">
        <f t="shared" ref="N2:W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IF('Coal mining 2050'!$A10="MR",INDIRECT("'Coal mining 2050'!"&amp;'Country Selector'!$B$3&amp;ROW($A10))*10^12,0)</f>
        <v>0</v>
      </c>
    </row>
    <row r="3" spans="1:4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</f>
        <v>0</v>
      </c>
      <c r="W3" s="90">
        <f t="shared" ref="W3:AL34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IF('Coal mining 2050'!$A11="MR",INDIRECT("'Coal mining 2050'!"&amp;'Country Selector'!$B$3&amp;ROW($A11))*10^12,0)</f>
        <v>0</v>
      </c>
    </row>
    <row r="4" spans="1:4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IF('Coal mining 2050'!$A12="MR",INDIRECT("'Coal mining 2050'!"&amp;'Country Selector'!$B$3&amp;ROW($A12))*10^12,0)</f>
        <v>0</v>
      </c>
    </row>
    <row r="5" spans="1:4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IF('Coal mining 2050'!$A13="MR",INDIRECT("'Coal mining 2050'!"&amp;'Country Selector'!$B$3&amp;ROW($A13))*10^12,0)</f>
        <v>0</v>
      </c>
    </row>
    <row r="6" spans="1:4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IF('Coal mining 2050'!$A14="MR",INDIRECT("'Coal mining 2050'!"&amp;'Country Selector'!$B$3&amp;ROW($A14))*10^12,0)</f>
        <v>0</v>
      </c>
    </row>
    <row r="7" spans="1:4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IF('Coal mining 2050'!$A15="MR",INDIRECT("'Coal mining 2050'!"&amp;'Country Selector'!$B$3&amp;ROW($A15))*10^12,0)</f>
        <v>0</v>
      </c>
    </row>
    <row r="8" spans="1:42">
      <c r="A8" s="74">
        <v>-44</v>
      </c>
      <c r="B8">
        <f ca="1">IF('Coal mining 2010'!$A16="MR",INDIRECT("'Coal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2020'!$A16="MR",INDIRECT("'Coal mining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IF('Coal mining 2050'!$A16="MR",INDIRECT("'Coal mining 2050'!"&amp;'Country Selector'!$B$3&amp;ROW($A16))*10^12,0)</f>
        <v>0</v>
      </c>
    </row>
    <row r="9" spans="1:42">
      <c r="A9" s="74">
        <v>-43</v>
      </c>
      <c r="B9">
        <f ca="1">IF('Coal mining 2010'!$A17="MR",INDIRECT("'Coal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2020'!$A17="MR",INDIRECT("'Coal mining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IF('Coal mining 2050'!$A17="MR",INDIRECT("'Coal mining 2050'!"&amp;'Country Selector'!$B$3&amp;ROW($A17))*10^12,0)</f>
        <v>0</v>
      </c>
    </row>
    <row r="10" spans="1:42">
      <c r="A10" s="74">
        <v>-42</v>
      </c>
      <c r="B10">
        <f ca="1">IF('Coal mining 2010'!$A18="MR",INDIRECT("'Coal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2020'!$A18="MR",INDIRECT("'Coal mining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IF('Coal mining 2050'!$A18="MR",INDIRECT("'Coal mining 2050'!"&amp;'Country Selector'!$B$3&amp;ROW($A18))*10^12,0)</f>
        <v>0</v>
      </c>
    </row>
    <row r="11" spans="1:42">
      <c r="A11" s="74">
        <v>-41</v>
      </c>
      <c r="B11">
        <f ca="1">IF('Coal mining 2010'!$A19="MR",INDIRECT("'Coal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2020'!$A19="MR",INDIRECT("'Coal mining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2030'!$A19="MR",INDIRECT("'Coal mining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IF('Coal mining 2050'!$A19="MR",INDIRECT("'Coal mining 2050'!"&amp;'Country Selector'!$B$3&amp;ROW($A19))*10^12,0)</f>
        <v>0</v>
      </c>
    </row>
    <row r="12" spans="1:42">
      <c r="A12" s="74">
        <v>-40</v>
      </c>
      <c r="B12">
        <f ca="1">IF('Coal mining 2010'!$A20="MR",INDIRECT("'Coal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2020'!$A20="MR",INDIRECT("'Coal mining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2030'!$A20="MR",INDIRECT("'Coal mining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IF('Coal mining 2050'!$A20="MR",INDIRECT("'Coal mining 2050'!"&amp;'Country Selector'!$B$3&amp;ROW($A20))*10^12,0)</f>
        <v>0</v>
      </c>
    </row>
    <row r="13" spans="1:42">
      <c r="A13" s="74">
        <v>-39</v>
      </c>
      <c r="B13">
        <f ca="1">IF('Coal mining 2010'!$A21="MR",INDIRECT("'Coal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2020'!$A21="MR",INDIRECT("'Coal mining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IF('Coal mining 2050'!$A21="MR",INDIRECT("'Coal mining 2050'!"&amp;'Country Selector'!$B$3&amp;ROW($A21))*10^12,0)</f>
        <v>0</v>
      </c>
    </row>
    <row r="14" spans="1:42">
      <c r="A14" s="74">
        <v>-38</v>
      </c>
      <c r="B14">
        <f ca="1">IF('Coal mining 2010'!$A22="MR",INDIRECT("'Coal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2020'!$A22="MR",INDIRECT("'Coal mining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2030'!$A22="MR",INDIRECT("'Coal mining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IF('Coal mining 2050'!$A22="MR",INDIRECT("'Coal mining 2050'!"&amp;'Country Selector'!$B$3&amp;ROW($A22))*10^12,0)</f>
        <v>0</v>
      </c>
    </row>
    <row r="15" spans="1:42">
      <c r="A15" s="74">
        <v>-37</v>
      </c>
      <c r="B15">
        <f ca="1">IF('Coal mining 2010'!$A23="MR",INDIRECT("'Coal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2020'!$A23="MR",INDIRECT("'Coal mining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2030'!$A23="MR",INDIRECT("'Coal mining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IF('Coal mining 2050'!$A23="MR",INDIRECT("'Coal mining 2050'!"&amp;'Country Selector'!$B$3&amp;ROW($A23))*10^12,0)</f>
        <v>0</v>
      </c>
    </row>
    <row r="16" spans="1:42">
      <c r="A16" s="74">
        <v>-36</v>
      </c>
      <c r="B16">
        <f ca="1">IF('Coal mining 2010'!$A24="MR",INDIRECT("'Coal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2020'!$A24="MR",INDIRECT("'Coal mining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79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IF('Coal mining 2050'!$A24="MR",INDIRECT("'Coal mining 2050'!"&amp;'Country Selector'!$B$3&amp;ROW($A24))*10^12,0)</f>
        <v>0</v>
      </c>
    </row>
    <row r="17" spans="1:42">
      <c r="A17" s="74">
        <v>-35</v>
      </c>
      <c r="B17">
        <f ca="1">IF('Coal mining 2010'!$A25="MR",INDIRECT("'Coal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2020'!$A25="MR",INDIRECT("'Coal mining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2030'!$A25="MR",INDIRECT("'Coal mining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IF('Coal mining 2050'!$A25="MR",INDIRECT("'Coal mining 2050'!"&amp;'Country Selector'!$B$3&amp;ROW($A25))*10^12,0)</f>
        <v>0</v>
      </c>
    </row>
    <row r="18" spans="1:42">
      <c r="A18" s="74">
        <v>-34</v>
      </c>
      <c r="B18">
        <f ca="1">IF('Coal mining 2010'!$A26="MR",INDIRECT("'Coal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2020'!$A26="MR",INDIRECT("'Coal mining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2030'!$A26="MR",INDIRECT("'Coal mining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IF('Coal mining 2050'!$A26="MR",INDIRECT("'Coal mining 2050'!"&amp;'Country Selector'!$B$3&amp;ROW($A26))*10^12,0)</f>
        <v>0</v>
      </c>
    </row>
    <row r="19" spans="1:42">
      <c r="A19" s="74">
        <v>-33</v>
      </c>
      <c r="B19">
        <f ca="1">IF('Coal mining 2010'!$A27="MR",INDIRECT("'Coal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2020'!$A27="MR",INDIRECT("'Coal mining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2030'!$A27="MR",INDIRECT("'Coal mining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IF('Coal mining 2050'!$A27="MR",INDIRECT("'Coal mining 2050'!"&amp;'Country Selector'!$B$3&amp;ROW($A27))*10^12,0)</f>
        <v>0</v>
      </c>
    </row>
    <row r="20" spans="1:42">
      <c r="A20" s="74">
        <v>-32</v>
      </c>
      <c r="B20">
        <f ca="1">IF('Coal mining 2010'!$A28="MR",INDIRECT("'Coal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2020'!$A28="MR",INDIRECT("'Coal mining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2030'!$A28="MR",INDIRECT("'Coal mining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IF('Coal mining 2050'!$A28="MR",INDIRECT("'Coal mining 2050'!"&amp;'Country Selector'!$B$3&amp;ROW($A28))*10^12,0)</f>
        <v>0</v>
      </c>
    </row>
    <row r="21" spans="1:42">
      <c r="A21" s="74">
        <v>-31</v>
      </c>
      <c r="B21">
        <f ca="1">IF('Coal mining 2010'!$A29="MR",INDIRECT("'Coal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2020'!$A29="MR",INDIRECT("'Coal mining 2020'!"&amp;'Country Selector'!$B$3&amp;ROW($A29))*10^12,0)</f>
        <v>0</v>
      </c>
      <c r="M21" s="90">
        <f t="shared" ca="1" si="4"/>
        <v>104556464070.76578</v>
      </c>
      <c r="N21" s="90">
        <f t="shared" ca="1" si="4"/>
        <v>209112928141.53156</v>
      </c>
      <c r="O21" s="90">
        <f t="shared" ca="1" si="4"/>
        <v>313669392212.2973</v>
      </c>
      <c r="P21" s="90">
        <f t="shared" ca="1" si="4"/>
        <v>418225856283.06311</v>
      </c>
      <c r="Q21" s="90">
        <f t="shared" ca="1" si="4"/>
        <v>522782320353.82892</v>
      </c>
      <c r="R21" s="90">
        <f t="shared" ca="1" si="4"/>
        <v>627338784424.5946</v>
      </c>
      <c r="S21" s="90">
        <f t="shared" ca="1" si="4"/>
        <v>731895248495.36035</v>
      </c>
      <c r="T21" s="90">
        <f t="shared" ca="1" si="4"/>
        <v>836451712566.12622</v>
      </c>
      <c r="U21" s="90">
        <f t="shared" ca="1" si="4"/>
        <v>941008176636.89197</v>
      </c>
      <c r="V21">
        <f ca="1">IF('Coal mining 2030'!$A29="MR",INDIRECT("'Coal mining 2030'!"&amp;'Country Selector'!$B$3&amp;ROW($A29))*10^12,0)</f>
        <v>1045564640707.6577</v>
      </c>
      <c r="W21" s="90">
        <f t="shared" ca="1" si="5"/>
        <v>1055624649515.6469</v>
      </c>
      <c r="X21" s="90">
        <f t="shared" ca="1" si="5"/>
        <v>1065684658323.6361</v>
      </c>
      <c r="Y21" s="90">
        <f t="shared" ca="1" si="5"/>
        <v>1075744667131.6252</v>
      </c>
      <c r="Z21" s="90">
        <f t="shared" ca="1" si="5"/>
        <v>1085804675939.6144</v>
      </c>
      <c r="AA21" s="90">
        <f t="shared" ca="1" si="5"/>
        <v>1095864684747.6035</v>
      </c>
      <c r="AB21" s="90">
        <f t="shared" ca="1" si="5"/>
        <v>1105924693555.5928</v>
      </c>
      <c r="AC21" s="90">
        <f t="shared" ca="1" si="5"/>
        <v>1115984702363.5818</v>
      </c>
      <c r="AD21" s="90">
        <f t="shared" ca="1" si="5"/>
        <v>1126044711171.571</v>
      </c>
      <c r="AE21" s="90">
        <f t="shared" ca="1" si="5"/>
        <v>1136104719979.5601</v>
      </c>
      <c r="AF21" s="90">
        <f t="shared" ca="1" si="5"/>
        <v>1146164728787.5493</v>
      </c>
      <c r="AG21" s="90">
        <f t="shared" ca="1" si="5"/>
        <v>1156224737595.5386</v>
      </c>
      <c r="AH21" s="90">
        <f t="shared" ca="1" si="5"/>
        <v>1166284746403.5278</v>
      </c>
      <c r="AI21" s="90">
        <f t="shared" ca="1" si="5"/>
        <v>1176344755211.5168</v>
      </c>
      <c r="AJ21" s="90">
        <f t="shared" ca="1" si="5"/>
        <v>1186404764019.5059</v>
      </c>
      <c r="AK21" s="90">
        <f t="shared" ca="1" si="5"/>
        <v>1196464772827.4951</v>
      </c>
      <c r="AL21" s="90">
        <f t="shared" ca="1" si="5"/>
        <v>1206524781635.4844</v>
      </c>
      <c r="AM21" s="90">
        <f t="shared" ca="1" si="6"/>
        <v>1216584790443.4734</v>
      </c>
      <c r="AN21" s="90">
        <f t="shared" ca="1" si="6"/>
        <v>1226644799251.4626</v>
      </c>
      <c r="AO21" s="90">
        <f t="shared" ca="1" si="6"/>
        <v>1236704808059.4517</v>
      </c>
      <c r="AP21">
        <f ca="1">IF('Coal mining 2050'!$A29="MR",INDIRECT("'Coal mining 2050'!"&amp;'Country Selector'!$B$3&amp;ROW($A29))*10^12,0)</f>
        <v>1246764816867.4409</v>
      </c>
    </row>
    <row r="22" spans="1:42">
      <c r="A22" s="74">
        <v>-30</v>
      </c>
      <c r="B22">
        <f ca="1">IF('Coal mining 2010'!$A30="MR",INDIRECT("'Coal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2020'!$A30="MR",INDIRECT("'Coal mining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2030'!$A30="MR",INDIRECT("'Coal mining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IF('Coal mining 2050'!$A30="MR",INDIRECT("'Coal mining 2050'!"&amp;'Country Selector'!$B$3&amp;ROW($A30))*10^12,0)</f>
        <v>0</v>
      </c>
    </row>
    <row r="23" spans="1:42">
      <c r="A23" s="74">
        <v>-29</v>
      </c>
      <c r="B23">
        <f ca="1">IF('Coal mining 2010'!$A31="MR",INDIRECT("'Coal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2020'!$A31="MR",INDIRECT("'Coal mining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2030'!$A31="MR",INDIRECT("'Coal mining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IF('Coal mining 2050'!$A31="MR",INDIRECT("'Coal mining 2050'!"&amp;'Country Selector'!$B$3&amp;ROW($A31))*10^12,0)</f>
        <v>0</v>
      </c>
    </row>
    <row r="24" spans="1:42">
      <c r="A24" s="74">
        <v>-28</v>
      </c>
      <c r="B24">
        <f ca="1">IF('Coal mining 2010'!$A32="MR",INDIRECT("'Coal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2020'!$A32="MR",INDIRECT("'Coal mining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2030'!$A32="MR",INDIRECT("'Coal mining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IF('Coal mining 2050'!$A32="MR",INDIRECT("'Coal mining 2050'!"&amp;'Country Selector'!$B$3&amp;ROW($A32))*10^12,0)</f>
        <v>0</v>
      </c>
    </row>
    <row r="25" spans="1:42">
      <c r="A25" s="74">
        <v>-27</v>
      </c>
      <c r="B25">
        <f ca="1">IF('Coal mining 2010'!$A33="MR",INDIRECT("'Coal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2020'!$A33="MR",INDIRECT("'Coal mining 2020'!"&amp;'Country Selector'!$B$3&amp;ROW($A33))*10^12,0)</f>
        <v>0</v>
      </c>
      <c r="M25" s="90">
        <f t="shared" ca="1" si="4"/>
        <v>46579778891.949776</v>
      </c>
      <c r="N25" s="90">
        <f t="shared" ca="1" si="4"/>
        <v>93159557783.899551</v>
      </c>
      <c r="O25" s="90">
        <f t="shared" ca="1" si="4"/>
        <v>139739336675.8493</v>
      </c>
      <c r="P25" s="90">
        <f t="shared" ca="1" si="4"/>
        <v>186319115567.7991</v>
      </c>
      <c r="Q25" s="90">
        <f t="shared" ca="1" si="4"/>
        <v>232898894459.74887</v>
      </c>
      <c r="R25" s="90">
        <f t="shared" ca="1" si="4"/>
        <v>279478673351.69861</v>
      </c>
      <c r="S25" s="90">
        <f t="shared" ca="1" si="4"/>
        <v>326058452243.64844</v>
      </c>
      <c r="T25" s="90">
        <f t="shared" ca="1" si="4"/>
        <v>372638231135.59821</v>
      </c>
      <c r="U25" s="90">
        <f t="shared" ca="1" si="4"/>
        <v>419218010027.54797</v>
      </c>
      <c r="V25">
        <f ca="1">IF('Coal mining 2030'!$A33="MR",INDIRECT("'Coal mining 2030'!"&amp;'Country Selector'!$B$3&amp;ROW($A33))*10^12,0)</f>
        <v>465797788919.49774</v>
      </c>
      <c r="W25" s="90">
        <f t="shared" ca="1" si="5"/>
        <v>470279510734.51672</v>
      </c>
      <c r="X25" s="90">
        <f t="shared" ca="1" si="5"/>
        <v>474761232549.53577</v>
      </c>
      <c r="Y25" s="90">
        <f t="shared" ca="1" si="5"/>
        <v>479242954364.55481</v>
      </c>
      <c r="Z25" s="90">
        <f t="shared" ca="1" si="5"/>
        <v>483724676179.57385</v>
      </c>
      <c r="AA25" s="90">
        <f t="shared" ca="1" si="5"/>
        <v>488206397994.59277</v>
      </c>
      <c r="AB25" s="90">
        <f t="shared" ca="1" si="5"/>
        <v>492688119809.61188</v>
      </c>
      <c r="AC25" s="90">
        <f t="shared" ca="1" si="5"/>
        <v>497169841624.63086</v>
      </c>
      <c r="AD25" s="90">
        <f t="shared" ca="1" si="5"/>
        <v>501651563439.64984</v>
      </c>
      <c r="AE25" s="90">
        <f t="shared" ca="1" si="5"/>
        <v>506133285254.66895</v>
      </c>
      <c r="AF25" s="90">
        <f t="shared" ca="1" si="5"/>
        <v>510615007069.68787</v>
      </c>
      <c r="AG25" s="90">
        <f t="shared" ca="1" si="5"/>
        <v>515096728884.70691</v>
      </c>
      <c r="AH25" s="90">
        <f t="shared" ca="1" si="5"/>
        <v>519578450699.72595</v>
      </c>
      <c r="AI25" s="90">
        <f t="shared" ca="1" si="5"/>
        <v>524060172514.745</v>
      </c>
      <c r="AJ25" s="90">
        <f t="shared" ca="1" si="5"/>
        <v>528541894329.76398</v>
      </c>
      <c r="AK25" s="90">
        <f t="shared" ca="1" si="5"/>
        <v>533023616144.78302</v>
      </c>
      <c r="AL25" s="90">
        <f t="shared" ca="1" si="5"/>
        <v>537505337959.802</v>
      </c>
      <c r="AM25" s="90">
        <f t="shared" ca="1" si="6"/>
        <v>541987059774.82104</v>
      </c>
      <c r="AN25" s="90">
        <f t="shared" ca="1" si="6"/>
        <v>546468781589.84003</v>
      </c>
      <c r="AO25" s="90">
        <f t="shared" ca="1" si="6"/>
        <v>550950503404.85901</v>
      </c>
      <c r="AP25">
        <f ca="1">IF('Coal mining 2050'!$A33="MR",INDIRECT("'Coal mining 2050'!"&amp;'Country Selector'!$B$3&amp;ROW($A33))*10^12,0)</f>
        <v>555432225219.87805</v>
      </c>
    </row>
    <row r="26" spans="1:42">
      <c r="A26" s="74">
        <v>-26</v>
      </c>
      <c r="B26">
        <f ca="1">IF('Coal mining 2010'!$A34="MR",INDIRECT("'Coal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2020'!$A34="MR",INDIRECT("'Coal mining 2020'!"&amp;'Country Selector'!$B$3&amp;ROW($A34))*10^12,0)</f>
        <v>0</v>
      </c>
      <c r="M26" s="90">
        <f t="shared" ca="1" si="4"/>
        <v>20570499560.082478</v>
      </c>
      <c r="N26" s="90">
        <f t="shared" ca="1" si="4"/>
        <v>41140999120.164955</v>
      </c>
      <c r="O26" s="90">
        <f t="shared" ca="1" si="4"/>
        <v>61711498680.247437</v>
      </c>
      <c r="P26" s="90">
        <f t="shared" ca="1" si="4"/>
        <v>82281998240.32991</v>
      </c>
      <c r="Q26" s="90">
        <f t="shared" ca="1" si="4"/>
        <v>102852497800.41238</v>
      </c>
      <c r="R26" s="90">
        <f t="shared" ca="1" si="4"/>
        <v>123422997360.49487</v>
      </c>
      <c r="S26" s="90">
        <f t="shared" ca="1" si="4"/>
        <v>143993496920.57733</v>
      </c>
      <c r="T26" s="90">
        <f t="shared" ca="1" si="4"/>
        <v>164563996480.65982</v>
      </c>
      <c r="U26" s="90">
        <f t="shared" ca="1" si="4"/>
        <v>185134496040.74228</v>
      </c>
      <c r="V26">
        <f ca="1">IF('Coal mining 2030'!$A34="MR",INDIRECT("'Coal mining 2030'!"&amp;'Country Selector'!$B$3&amp;ROW($A34))*10^12,0)</f>
        <v>205704995600.82477</v>
      </c>
      <c r="W26" s="90">
        <f t="shared" ca="1" si="5"/>
        <v>207684207585.45258</v>
      </c>
      <c r="X26" s="90">
        <f t="shared" ca="1" si="5"/>
        <v>209663419570.08038</v>
      </c>
      <c r="Y26" s="90">
        <f t="shared" ca="1" si="5"/>
        <v>211642631554.70819</v>
      </c>
      <c r="Z26" s="90">
        <f t="shared" ca="1" si="5"/>
        <v>213621843539.33603</v>
      </c>
      <c r="AA26" s="90">
        <f t="shared" ca="1" si="5"/>
        <v>215601055523.96387</v>
      </c>
      <c r="AB26" s="90">
        <f t="shared" ca="1" si="5"/>
        <v>217580267508.59164</v>
      </c>
      <c r="AC26" s="90">
        <f t="shared" ca="1" si="5"/>
        <v>219559479493.21948</v>
      </c>
      <c r="AD26" s="90">
        <f t="shared" ca="1" si="5"/>
        <v>221538691477.84729</v>
      </c>
      <c r="AE26" s="90">
        <f t="shared" ca="1" si="5"/>
        <v>223517903462.4751</v>
      </c>
      <c r="AF26" s="90">
        <f t="shared" ca="1" si="5"/>
        <v>225497115447.10291</v>
      </c>
      <c r="AG26" s="90">
        <f t="shared" ca="1" si="5"/>
        <v>227476327431.73071</v>
      </c>
      <c r="AH26" s="90">
        <f t="shared" ca="1" si="5"/>
        <v>229455539416.35852</v>
      </c>
      <c r="AI26" s="90">
        <f t="shared" ca="1" si="5"/>
        <v>231434751400.98636</v>
      </c>
      <c r="AJ26" s="90">
        <f t="shared" ca="1" si="5"/>
        <v>233413963385.6142</v>
      </c>
      <c r="AK26" s="90">
        <f t="shared" ca="1" si="5"/>
        <v>235393175370.242</v>
      </c>
      <c r="AL26" s="90">
        <f t="shared" ca="1" si="5"/>
        <v>237372387354.86981</v>
      </c>
      <c r="AM26" s="90">
        <f t="shared" ca="1" si="6"/>
        <v>239351599339.49762</v>
      </c>
      <c r="AN26" s="90">
        <f t="shared" ca="1" si="6"/>
        <v>241330811324.12546</v>
      </c>
      <c r="AO26" s="90">
        <f t="shared" ca="1" si="6"/>
        <v>243310023308.75323</v>
      </c>
      <c r="AP26">
        <f ca="1">IF('Coal mining 2050'!$A34="MR",INDIRECT("'Coal mining 2050'!"&amp;'Country Selector'!$B$3&amp;ROW($A34))*10^12,0)</f>
        <v>245289235293.38107</v>
      </c>
    </row>
    <row r="27" spans="1:42">
      <c r="A27" s="74">
        <v>-25</v>
      </c>
      <c r="B27">
        <f ca="1">IF('Coal mining 2010'!$A35="MR",INDIRECT("'Coal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2020'!$A35="MR",INDIRECT("'Coal mining 2020'!"&amp;'Country Selector'!$B$3&amp;ROW($A35))*10^12,0)</f>
        <v>0</v>
      </c>
      <c r="M27" s="90">
        <f t="shared" ca="1" si="4"/>
        <v>42978180939.962112</v>
      </c>
      <c r="N27" s="90">
        <f t="shared" ca="1" si="4"/>
        <v>85956361879.924225</v>
      </c>
      <c r="O27" s="90">
        <f t="shared" ca="1" si="4"/>
        <v>128934542819.88632</v>
      </c>
      <c r="P27" s="90">
        <f t="shared" ca="1" si="4"/>
        <v>171912723759.84845</v>
      </c>
      <c r="Q27" s="90">
        <f t="shared" ca="1" si="4"/>
        <v>214890904699.81055</v>
      </c>
      <c r="R27" s="90">
        <f t="shared" ca="1" si="4"/>
        <v>257869085639.77264</v>
      </c>
      <c r="S27" s="90">
        <f t="shared" ca="1" si="4"/>
        <v>300847266579.73474</v>
      </c>
      <c r="T27" s="90">
        <f t="shared" ca="1" si="4"/>
        <v>343825447519.6969</v>
      </c>
      <c r="U27" s="90">
        <f t="shared" ca="1" si="4"/>
        <v>386803628459.659</v>
      </c>
      <c r="V27">
        <f ca="1">IF('Coal mining 2030'!$A35="MR",INDIRECT("'Coal mining 2030'!"&amp;'Country Selector'!$B$3&amp;ROW($A35))*10^12,0)</f>
        <v>429781809399.62109</v>
      </c>
      <c r="W27" s="90">
        <f t="shared" ca="1" si="5"/>
        <v>433916999726.20618</v>
      </c>
      <c r="X27" s="90">
        <f t="shared" ca="1" si="5"/>
        <v>438052190052.79126</v>
      </c>
      <c r="Y27" s="90">
        <f t="shared" ca="1" si="5"/>
        <v>442187380379.37634</v>
      </c>
      <c r="Z27" s="90">
        <f t="shared" ca="1" si="5"/>
        <v>446322570705.96143</v>
      </c>
      <c r="AA27" s="90">
        <f t="shared" ca="1" si="5"/>
        <v>450457761032.54651</v>
      </c>
      <c r="AB27" s="90">
        <f t="shared" ca="1" si="5"/>
        <v>454592951359.13153</v>
      </c>
      <c r="AC27" s="90">
        <f t="shared" ca="1" si="5"/>
        <v>458728141685.71667</v>
      </c>
      <c r="AD27" s="90">
        <f t="shared" ca="1" si="5"/>
        <v>462863332012.30176</v>
      </c>
      <c r="AE27" s="90">
        <f t="shared" ca="1" si="5"/>
        <v>466998522338.88684</v>
      </c>
      <c r="AF27" s="90">
        <f t="shared" ca="1" si="5"/>
        <v>471133712665.47186</v>
      </c>
      <c r="AG27" s="90">
        <f t="shared" ca="1" si="5"/>
        <v>475268902992.05701</v>
      </c>
      <c r="AH27" s="90">
        <f t="shared" ca="1" si="5"/>
        <v>479404093318.64203</v>
      </c>
      <c r="AI27" s="90">
        <f t="shared" ca="1" si="5"/>
        <v>483539283645.22711</v>
      </c>
      <c r="AJ27" s="90">
        <f t="shared" ca="1" si="5"/>
        <v>487674473971.81226</v>
      </c>
      <c r="AK27" s="90">
        <f t="shared" ca="1" si="5"/>
        <v>491809664298.39734</v>
      </c>
      <c r="AL27" s="90">
        <f t="shared" ca="1" si="5"/>
        <v>495944854624.98242</v>
      </c>
      <c r="AM27" s="90">
        <f t="shared" ca="1" si="6"/>
        <v>500080044951.56744</v>
      </c>
      <c r="AN27" s="90">
        <f t="shared" ca="1" si="6"/>
        <v>504215235278.15253</v>
      </c>
      <c r="AO27" s="90">
        <f t="shared" ca="1" si="6"/>
        <v>508350425604.73761</v>
      </c>
      <c r="AP27">
        <f ca="1">IF('Coal mining 2050'!$A35="MR",INDIRECT("'Coal mining 2050'!"&amp;'Country Selector'!$B$3&amp;ROW($A35))*10^12,0)</f>
        <v>512485615931.32269</v>
      </c>
    </row>
    <row r="28" spans="1:42">
      <c r="A28" s="74">
        <v>-24</v>
      </c>
      <c r="B28">
        <f ca="1">IF('Coal mining 2010'!$A36="MR",INDIRECT("'Coal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2020'!$A36="MR",INDIRECT("'Coal mining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2030'!$A36="MR",INDIRECT("'Coal mining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IF('Coal mining 2050'!$A36="MR",INDIRECT("'Coal mining 2050'!"&amp;'Country Selector'!$B$3&amp;ROW($A36))*10^12,0)</f>
        <v>0</v>
      </c>
    </row>
    <row r="29" spans="1:42">
      <c r="A29" s="74">
        <v>-23</v>
      </c>
      <c r="B29">
        <f ca="1">IF('Coal mining 2010'!$A37="MR",INDIRECT("'Coal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2020'!$A37="MR",INDIRECT("'Coal mining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2030'!$A37="MR",INDIRECT("'Coal mining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IF('Coal mining 2050'!$A37="MR",INDIRECT("'Coal mining 2050'!"&amp;'Country Selector'!$B$3&amp;ROW($A37))*10^12,0)</f>
        <v>0</v>
      </c>
    </row>
    <row r="30" spans="1:42">
      <c r="A30" s="74">
        <v>-22</v>
      </c>
      <c r="B30">
        <f ca="1">IF('Coal mining 2010'!$A38="MR",INDIRECT("'Coal mining 2010'!"&amp;'Country Selector'!$B$3&amp;ROW($A38))*10^12,0)</f>
        <v>0</v>
      </c>
      <c r="C30" s="90">
        <f t="shared" ca="1" si="3"/>
        <v>94322669161.718109</v>
      </c>
      <c r="D30" s="90">
        <f t="shared" ca="1" si="3"/>
        <v>188645338323.43622</v>
      </c>
      <c r="E30" s="90">
        <f t="shared" ca="1" si="3"/>
        <v>282968007485.1543</v>
      </c>
      <c r="F30" s="90">
        <f t="shared" ca="1" si="3"/>
        <v>377290676646.87244</v>
      </c>
      <c r="G30" s="90">
        <f t="shared" ca="1" si="3"/>
        <v>471613345808.59052</v>
      </c>
      <c r="H30" s="90">
        <f t="shared" ca="1" si="3"/>
        <v>565936014970.30859</v>
      </c>
      <c r="I30" s="90">
        <f t="shared" ca="1" si="3"/>
        <v>660258684132.02673</v>
      </c>
      <c r="J30" s="90">
        <f t="shared" ca="1" si="3"/>
        <v>754581353293.74487</v>
      </c>
      <c r="K30" s="90">
        <f t="shared" ca="1" si="3"/>
        <v>848904022455.46289</v>
      </c>
      <c r="L30">
        <f ca="1">IF('Coal mining 2020'!$A38="MR",INDIRECT("'Coal mining 2020'!"&amp;'Country Selector'!$B$3&amp;ROW($A38))*10^12,0)</f>
        <v>943226691617.18103</v>
      </c>
      <c r="M30" s="90">
        <f t="shared" ca="1" si="4"/>
        <v>864337448535.21252</v>
      </c>
      <c r="N30" s="90">
        <f t="shared" ca="1" si="4"/>
        <v>785448205453.24414</v>
      </c>
      <c r="O30" s="90">
        <f t="shared" ca="1" si="4"/>
        <v>706558962371.27563</v>
      </c>
      <c r="P30" s="90">
        <f t="shared" ca="1" si="4"/>
        <v>627669719289.30713</v>
      </c>
      <c r="Q30" s="90">
        <f t="shared" ca="1" si="4"/>
        <v>548780476207.33875</v>
      </c>
      <c r="R30" s="90">
        <f t="shared" ca="1" si="4"/>
        <v>469891233125.3703</v>
      </c>
      <c r="S30" s="90">
        <f t="shared" ca="1" si="4"/>
        <v>391001990043.40186</v>
      </c>
      <c r="T30" s="90">
        <f t="shared" ca="1" si="4"/>
        <v>312112746961.43335</v>
      </c>
      <c r="U30" s="90">
        <f t="shared" ca="1" si="4"/>
        <v>233223503879.46494</v>
      </c>
      <c r="V30">
        <f ca="1">IF('Coal mining 2030'!$A38="MR",INDIRECT("'Coal mining 2030'!"&amp;'Country Selector'!$B$3&amp;ROW($A38))*10^12,0)</f>
        <v>154334260797.49646</v>
      </c>
      <c r="W30" s="90">
        <f t="shared" ca="1" si="5"/>
        <v>155819203920.61746</v>
      </c>
      <c r="X30" s="90">
        <f t="shared" ca="1" si="5"/>
        <v>157304147043.73846</v>
      </c>
      <c r="Y30" s="90">
        <f t="shared" ca="1" si="5"/>
        <v>158789090166.85944</v>
      </c>
      <c r="Z30" s="90">
        <f t="shared" ca="1" si="5"/>
        <v>160274033289.98044</v>
      </c>
      <c r="AA30" s="90">
        <f t="shared" ca="1" si="5"/>
        <v>161758976413.10144</v>
      </c>
      <c r="AB30" s="90">
        <f t="shared" ca="1" si="5"/>
        <v>163243919536.22244</v>
      </c>
      <c r="AC30" s="90">
        <f t="shared" ca="1" si="5"/>
        <v>164728862659.34344</v>
      </c>
      <c r="AD30" s="90">
        <f t="shared" ca="1" si="5"/>
        <v>166213805782.46442</v>
      </c>
      <c r="AE30" s="90">
        <f t="shared" ca="1" si="5"/>
        <v>167698748905.58542</v>
      </c>
      <c r="AF30" s="90">
        <f t="shared" ca="1" si="5"/>
        <v>169183692028.70642</v>
      </c>
      <c r="AG30" s="90">
        <f t="shared" ca="1" si="5"/>
        <v>170668635151.82742</v>
      </c>
      <c r="AH30" s="90">
        <f t="shared" ca="1" si="5"/>
        <v>172153578274.94843</v>
      </c>
      <c r="AI30" s="90">
        <f t="shared" ca="1" si="5"/>
        <v>173638521398.0694</v>
      </c>
      <c r="AJ30" s="90">
        <f t="shared" ca="1" si="5"/>
        <v>175123464521.1904</v>
      </c>
      <c r="AK30" s="90">
        <f t="shared" ca="1" si="5"/>
        <v>176608407644.3114</v>
      </c>
      <c r="AL30" s="90">
        <f t="shared" ca="1" si="5"/>
        <v>178093350767.4324</v>
      </c>
      <c r="AM30" s="90">
        <f t="shared" ca="1" si="6"/>
        <v>179578293890.55341</v>
      </c>
      <c r="AN30" s="90">
        <f t="shared" ca="1" si="6"/>
        <v>181063237013.67438</v>
      </c>
      <c r="AO30" s="90">
        <f t="shared" ca="1" si="6"/>
        <v>182548180136.79538</v>
      </c>
      <c r="AP30">
        <f ca="1">IF('Coal mining 2050'!$A38="MR",INDIRECT("'Coal mining 2050'!"&amp;'Country Selector'!$B$3&amp;ROW($A38))*10^12,0)</f>
        <v>184033123259.91638</v>
      </c>
    </row>
    <row r="31" spans="1:42">
      <c r="A31" s="74">
        <v>-21</v>
      </c>
      <c r="B31">
        <f ca="1">IF('Coal mining 2010'!$A39="MR",INDIRECT("'Coal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2020'!$A39="MR",INDIRECT("'Coal mining 2020'!"&amp;'Country Selector'!$B$3&amp;ROW($A39))*10^12,0)</f>
        <v>0</v>
      </c>
      <c r="M31" s="90">
        <f t="shared" ca="1" si="4"/>
        <v>32304674452.713341</v>
      </c>
      <c r="N31" s="90">
        <f t="shared" ca="1" si="4"/>
        <v>64609348905.426682</v>
      </c>
      <c r="O31" s="90">
        <f t="shared" ca="1" si="4"/>
        <v>96914023358.14003</v>
      </c>
      <c r="P31" s="90">
        <f t="shared" ca="1" si="4"/>
        <v>129218697810.85336</v>
      </c>
      <c r="Q31" s="90">
        <f t="shared" ca="1" si="4"/>
        <v>161523372263.56671</v>
      </c>
      <c r="R31" s="90">
        <f t="shared" ca="1" si="4"/>
        <v>193828046716.28006</v>
      </c>
      <c r="S31" s="90">
        <f t="shared" ca="1" si="4"/>
        <v>226132721168.99341</v>
      </c>
      <c r="T31" s="90">
        <f t="shared" ca="1" si="4"/>
        <v>258437395621.70673</v>
      </c>
      <c r="U31" s="90">
        <f t="shared" ca="1" si="4"/>
        <v>290742070074.42004</v>
      </c>
      <c r="V31">
        <f ca="1">IF('Coal mining 2030'!$A39="MR",INDIRECT("'Coal mining 2030'!"&amp;'Country Selector'!$B$3&amp;ROW($A39))*10^12,0)</f>
        <v>323046744527.13342</v>
      </c>
      <c r="W31" s="90">
        <f t="shared" ca="1" si="5"/>
        <v>326154972338.98407</v>
      </c>
      <c r="X31" s="90">
        <f t="shared" ca="1" si="5"/>
        <v>329263200150.83472</v>
      </c>
      <c r="Y31" s="90">
        <f t="shared" ca="1" si="5"/>
        <v>332371427962.68542</v>
      </c>
      <c r="Z31" s="90">
        <f t="shared" ca="1" si="5"/>
        <v>335479655774.53607</v>
      </c>
      <c r="AA31" s="90">
        <f t="shared" ca="1" si="5"/>
        <v>338587883586.38672</v>
      </c>
      <c r="AB31" s="90">
        <f t="shared" ca="1" si="5"/>
        <v>341696111398.23743</v>
      </c>
      <c r="AC31" s="90">
        <f t="shared" ca="1" si="5"/>
        <v>344804339210.08807</v>
      </c>
      <c r="AD31" s="90">
        <f t="shared" ca="1" si="5"/>
        <v>347912567021.93872</v>
      </c>
      <c r="AE31" s="90">
        <f t="shared" ca="1" si="5"/>
        <v>351020794833.78943</v>
      </c>
      <c r="AF31" s="90">
        <f t="shared" ca="1" si="5"/>
        <v>354129022645.64008</v>
      </c>
      <c r="AG31" s="90">
        <f t="shared" ca="1" si="5"/>
        <v>357237250457.49072</v>
      </c>
      <c r="AH31" s="90">
        <f t="shared" ca="1" si="5"/>
        <v>360345478269.34143</v>
      </c>
      <c r="AI31" s="90">
        <f t="shared" ca="1" si="5"/>
        <v>363453706081.19208</v>
      </c>
      <c r="AJ31" s="90">
        <f t="shared" ca="1" si="5"/>
        <v>366561933893.04279</v>
      </c>
      <c r="AK31" s="90">
        <f t="shared" ca="1" si="5"/>
        <v>369670161704.89343</v>
      </c>
      <c r="AL31" s="90">
        <f t="shared" ca="1" si="5"/>
        <v>372778389516.74408</v>
      </c>
      <c r="AM31" s="90">
        <f t="shared" ca="1" si="6"/>
        <v>375886617328.59473</v>
      </c>
      <c r="AN31" s="90">
        <f t="shared" ca="1" si="6"/>
        <v>378994845140.44537</v>
      </c>
      <c r="AO31" s="90">
        <f t="shared" ca="1" si="6"/>
        <v>382103072952.29608</v>
      </c>
      <c r="AP31">
        <f ca="1">IF('Coal mining 2050'!$A39="MR",INDIRECT("'Coal mining 2050'!"&amp;'Country Selector'!$B$3&amp;ROW($A39))*10^12,0)</f>
        <v>385211300764.14673</v>
      </c>
    </row>
    <row r="32" spans="1:42">
      <c r="A32" s="74">
        <v>-20</v>
      </c>
      <c r="B32">
        <f ca="1">IF('Coal mining 2010'!$A40="MR",INDIRECT("'Coal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2020'!$A40="MR",INDIRECT("'Coal mining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2030'!$A40="MR",INDIRECT("'Coal mining 2030'!"&amp;'Country Selector'!$B$3&amp;ROW($A40))*10^12,0)</f>
        <v>0</v>
      </c>
      <c r="W32" s="90">
        <f t="shared" ca="1" si="5"/>
        <v>0</v>
      </c>
      <c r="X32" s="90">
        <f t="shared" ref="X32:AM95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IF('Coal mining 2050'!$A40="MR",INDIRECT("'Coal mining 2050'!"&amp;'Country Selector'!$B$3&amp;ROW($A40))*10^12,0)</f>
        <v>0</v>
      </c>
    </row>
    <row r="33" spans="1:42">
      <c r="A33" s="74">
        <v>-19</v>
      </c>
      <c r="B33">
        <f ca="1">IF('Coal mining 2010'!$A41="MR",INDIRECT("'Coal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2020'!$A41="MR",INDIRECT("'Coal mining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2030'!$A41="MR",INDIRECT("'Coal mining 2030'!"&amp;'Country Selector'!$B$3&amp;ROW($A41))*10^12,0)</f>
        <v>0</v>
      </c>
      <c r="W33" s="90">
        <f t="shared" ref="W33:AL64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IF('Coal mining 2050'!$A41="MR",INDIRECT("'Coal mining 2050'!"&amp;'Country Selector'!$B$3&amp;ROW($A41))*10^12,0)</f>
        <v>0</v>
      </c>
    </row>
    <row r="34" spans="1:42">
      <c r="A34" s="74">
        <v>-18</v>
      </c>
      <c r="B34">
        <f ca="1">IF('Coal mining 2010'!$A42="MR",INDIRECT("'Coal mining 2010'!"&amp;'Country Selector'!$B$3&amp;ROW($A42))*10^12,0)</f>
        <v>0</v>
      </c>
      <c r="C34" s="90">
        <f t="shared" ca="1" si="3"/>
        <v>42020635578.090485</v>
      </c>
      <c r="D34" s="90">
        <f t="shared" ca="1" si="3"/>
        <v>84041271156.180969</v>
      </c>
      <c r="E34" s="90">
        <f t="shared" ca="1" si="3"/>
        <v>126061906734.27145</v>
      </c>
      <c r="F34" s="90">
        <f t="shared" ca="1" si="3"/>
        <v>168082542312.36194</v>
      </c>
      <c r="G34" s="90">
        <f t="shared" ca="1" si="3"/>
        <v>210103177890.45242</v>
      </c>
      <c r="H34" s="90">
        <f t="shared" ca="1" si="3"/>
        <v>252123813468.54291</v>
      </c>
      <c r="I34" s="90">
        <f t="shared" ca="1" si="3"/>
        <v>294144449046.63342</v>
      </c>
      <c r="J34" s="90">
        <f t="shared" ca="1" si="3"/>
        <v>336165084624.72388</v>
      </c>
      <c r="K34" s="90">
        <f t="shared" ca="1" si="3"/>
        <v>378185720202.81433</v>
      </c>
      <c r="L34">
        <f ca="1">IF('Coal mining 2020'!$A42="MR",INDIRECT("'Coal mining 2020'!"&amp;'Country Selector'!$B$3&amp;ROW($A42))*10^12,0)</f>
        <v>420206355780.90485</v>
      </c>
      <c r="M34" s="90">
        <f t="shared" ca="1" si="4"/>
        <v>399954040331.92932</v>
      </c>
      <c r="N34" s="90">
        <f t="shared" ca="1" si="4"/>
        <v>379701724882.95386</v>
      </c>
      <c r="O34" s="90">
        <f t="shared" ca="1" si="4"/>
        <v>359449409433.97845</v>
      </c>
      <c r="P34" s="90">
        <f t="shared" ca="1" si="4"/>
        <v>339197093985.00293</v>
      </c>
      <c r="Q34" s="90">
        <f t="shared" ca="1" si="4"/>
        <v>318944778536.02747</v>
      </c>
      <c r="R34" s="90">
        <f t="shared" ca="1" si="4"/>
        <v>298692463087.052</v>
      </c>
      <c r="S34" s="90">
        <f t="shared" ca="1" si="4"/>
        <v>278440147638.07648</v>
      </c>
      <c r="T34" s="90">
        <f t="shared" ca="1" si="4"/>
        <v>258187832189.10101</v>
      </c>
      <c r="U34" s="90">
        <f t="shared" ca="1" si="4"/>
        <v>237935516740.12555</v>
      </c>
      <c r="V34">
        <f ca="1">IF('Coal mining 2030'!$A42="MR",INDIRECT("'Coal mining 2030'!"&amp;'Country Selector'!$B$3&amp;ROW($A42))*10^12,0)</f>
        <v>217683201291.15005</v>
      </c>
      <c r="W34" s="90">
        <f t="shared" ca="1" si="8"/>
        <v>219777662826.17108</v>
      </c>
      <c r="X34" s="90">
        <f t="shared" ca="1" si="7"/>
        <v>221872124361.19208</v>
      </c>
      <c r="Y34" s="90">
        <f t="shared" ca="1" si="7"/>
        <v>223966585896.21307</v>
      </c>
      <c r="Z34" s="90">
        <f t="shared" ca="1" si="7"/>
        <v>226061047431.23407</v>
      </c>
      <c r="AA34" s="90">
        <f t="shared" ca="1" si="7"/>
        <v>228155508966.2551</v>
      </c>
      <c r="AB34" s="90">
        <f t="shared" ca="1" si="7"/>
        <v>230249970501.27609</v>
      </c>
      <c r="AC34" s="90">
        <f t="shared" ca="1" si="7"/>
        <v>232344432036.29712</v>
      </c>
      <c r="AD34" s="90">
        <f t="shared" ca="1" si="7"/>
        <v>234438893571.31812</v>
      </c>
      <c r="AE34" s="90">
        <f t="shared" ca="1" si="7"/>
        <v>236533355106.33911</v>
      </c>
      <c r="AF34" s="90">
        <f t="shared" ca="1" si="7"/>
        <v>238627816641.36014</v>
      </c>
      <c r="AG34" s="90">
        <f t="shared" ca="1" si="7"/>
        <v>240722278176.38116</v>
      </c>
      <c r="AH34" s="90">
        <f t="shared" ca="1" si="7"/>
        <v>242816739711.40216</v>
      </c>
      <c r="AI34" s="90">
        <f t="shared" ca="1" si="7"/>
        <v>244911201246.42316</v>
      </c>
      <c r="AJ34" s="90">
        <f t="shared" ca="1" si="7"/>
        <v>247005662781.44415</v>
      </c>
      <c r="AK34" s="90">
        <f t="shared" ca="1" si="7"/>
        <v>249100124316.46518</v>
      </c>
      <c r="AL34" s="90">
        <f t="shared" ca="1" si="7"/>
        <v>251194585851.48618</v>
      </c>
      <c r="AM34" s="90">
        <f t="shared" ca="1" si="7"/>
        <v>253289047386.50717</v>
      </c>
      <c r="AN34" s="90">
        <f t="shared" ca="1" si="6"/>
        <v>255383508921.5282</v>
      </c>
      <c r="AO34" s="90">
        <f t="shared" ca="1" si="6"/>
        <v>257477970456.54919</v>
      </c>
      <c r="AP34">
        <f ca="1">IF('Coal mining 2050'!$A42="MR",INDIRECT("'Coal mining 2050'!"&amp;'Country Selector'!$B$3&amp;ROW($A42))*10^12,0)</f>
        <v>259572431991.57022</v>
      </c>
    </row>
    <row r="35" spans="1:42">
      <c r="A35" s="74">
        <v>-17</v>
      </c>
      <c r="B35">
        <f ca="1">IF('Coal mining 2010'!$A43="MR",INDIRECT("'Coal mining 2010'!"&amp;'Country Selector'!$B$3&amp;ROW($A43))*10^12,0)</f>
        <v>0</v>
      </c>
      <c r="C35" s="90">
        <f t="shared" ref="C35:K63" ca="1" si="9">$B35*($L$1-C$1)/($L$1-$B$1)+$L35*(C$1-$B$1)/($L$1-$B$1)</f>
        <v>35559083414.737434</v>
      </c>
      <c r="D35" s="90">
        <f t="shared" ca="1" si="9"/>
        <v>71118166829.474869</v>
      </c>
      <c r="E35" s="90">
        <f t="shared" ca="1" si="9"/>
        <v>106677250244.21231</v>
      </c>
      <c r="F35" s="90">
        <f t="shared" ca="1" si="9"/>
        <v>142236333658.94974</v>
      </c>
      <c r="G35" s="90">
        <f t="shared" ca="1" si="9"/>
        <v>177795417073.68716</v>
      </c>
      <c r="H35" s="90">
        <f t="shared" ca="1" si="9"/>
        <v>213354500488.42462</v>
      </c>
      <c r="I35" s="90">
        <f t="shared" ca="1" si="9"/>
        <v>248913583903.16202</v>
      </c>
      <c r="J35" s="90">
        <f t="shared" ca="1" si="9"/>
        <v>284472667317.89948</v>
      </c>
      <c r="K35" s="90">
        <f t="shared" ca="1" si="9"/>
        <v>320031750732.6369</v>
      </c>
      <c r="L35">
        <f ca="1">IF('Coal mining 2020'!$A43="MR",INDIRECT("'Coal mining 2020'!"&amp;'Country Selector'!$B$3&amp;ROW($A43))*10^12,0)</f>
        <v>355590834147.37433</v>
      </c>
      <c r="M35" s="90">
        <f t="shared" ref="M35:U63" ca="1" si="10">$L35*($V$1-M$1)/($V$1-$L$1)+$V35*(M$1-$L$1)/($V$1-$L$1)</f>
        <v>329924427101.60516</v>
      </c>
      <c r="N35" s="90">
        <f t="shared" ca="1" si="10"/>
        <v>304258020055.836</v>
      </c>
      <c r="O35" s="90">
        <f t="shared" ca="1" si="10"/>
        <v>278591613010.06683</v>
      </c>
      <c r="P35" s="90">
        <f t="shared" ca="1" si="10"/>
        <v>252925205964.2977</v>
      </c>
      <c r="Q35" s="90">
        <f t="shared" ca="1" si="10"/>
        <v>227258798918.5285</v>
      </c>
      <c r="R35" s="90">
        <f t="shared" ca="1" si="10"/>
        <v>201592391872.75934</v>
      </c>
      <c r="S35" s="90">
        <f t="shared" ca="1" si="10"/>
        <v>175925984826.99017</v>
      </c>
      <c r="T35" s="90">
        <f t="shared" ca="1" si="10"/>
        <v>150259577781.22101</v>
      </c>
      <c r="U35" s="90">
        <f t="shared" ca="1" si="10"/>
        <v>124593170735.45184</v>
      </c>
      <c r="V35">
        <f ca="1">IF('Coal mining 2030'!$A43="MR",INDIRECT("'Coal mining 2030'!"&amp;'Country Selector'!$B$3&amp;ROW($A43))*10^12,0)</f>
        <v>98926763689.682678</v>
      </c>
      <c r="W35" s="90">
        <f t="shared" ca="1" si="8"/>
        <v>99878597823.429306</v>
      </c>
      <c r="X35" s="90">
        <f t="shared" ca="1" si="7"/>
        <v>100830431957.1759</v>
      </c>
      <c r="Y35" s="90">
        <f t="shared" ca="1" si="7"/>
        <v>101782266090.92253</v>
      </c>
      <c r="Z35" s="90">
        <f t="shared" ca="1" si="7"/>
        <v>102734100224.66916</v>
      </c>
      <c r="AA35" s="90">
        <f t="shared" ca="1" si="7"/>
        <v>103685934358.41577</v>
      </c>
      <c r="AB35" s="90">
        <f t="shared" ca="1" si="7"/>
        <v>104637768492.16241</v>
      </c>
      <c r="AC35" s="90">
        <f t="shared" ca="1" si="7"/>
        <v>105589602625.90903</v>
      </c>
      <c r="AD35" s="90">
        <f t="shared" ca="1" si="7"/>
        <v>106541436759.65564</v>
      </c>
      <c r="AE35" s="90">
        <f t="shared" ca="1" si="7"/>
        <v>107493270893.40228</v>
      </c>
      <c r="AF35" s="90">
        <f t="shared" ca="1" si="7"/>
        <v>108445105027.14888</v>
      </c>
      <c r="AG35" s="90">
        <f t="shared" ca="1" si="7"/>
        <v>109396939160.89551</v>
      </c>
      <c r="AH35" s="90">
        <f t="shared" ca="1" si="7"/>
        <v>110348773294.64212</v>
      </c>
      <c r="AI35" s="90">
        <f t="shared" ca="1" si="7"/>
        <v>111300607428.38876</v>
      </c>
      <c r="AJ35" s="90">
        <f t="shared" ca="1" si="7"/>
        <v>112252441562.13536</v>
      </c>
      <c r="AK35" s="90">
        <f t="shared" ca="1" si="7"/>
        <v>113204275695.882</v>
      </c>
      <c r="AL35" s="90">
        <f t="shared" ca="1" si="7"/>
        <v>114156109829.62862</v>
      </c>
      <c r="AM35" s="90">
        <f t="shared" ca="1" si="7"/>
        <v>115107943963.37523</v>
      </c>
      <c r="AN35" s="90">
        <f t="shared" ca="1" si="6"/>
        <v>116059778097.12186</v>
      </c>
      <c r="AO35" s="90">
        <f t="shared" ca="1" si="6"/>
        <v>117011612230.86848</v>
      </c>
      <c r="AP35">
        <f ca="1">IF('Coal mining 2050'!$A43="MR",INDIRECT("'Coal mining 2050'!"&amp;'Country Selector'!$B$3&amp;ROW($A43))*10^12,0)</f>
        <v>117963446364.6151</v>
      </c>
    </row>
    <row r="36" spans="1:42">
      <c r="A36" s="74">
        <v>-16</v>
      </c>
      <c r="B36">
        <f ca="1">IF('Coal mining 2010'!$A44="MR",INDIRECT("'Coal mining 2010'!"&amp;'Country Selector'!$B$3&amp;ROW($A44))*10^12,0)</f>
        <v>0</v>
      </c>
      <c r="C36" s="90">
        <f t="shared" ca="1" si="9"/>
        <v>21769568809.122398</v>
      </c>
      <c r="D36" s="90">
        <f t="shared" ca="1" si="9"/>
        <v>43539137618.244797</v>
      </c>
      <c r="E36" s="90">
        <f t="shared" ca="1" si="9"/>
        <v>65308706427.367187</v>
      </c>
      <c r="F36" s="90">
        <f t="shared" ca="1" si="9"/>
        <v>87078275236.489594</v>
      </c>
      <c r="G36" s="90">
        <f t="shared" ca="1" si="9"/>
        <v>108847844045.61198</v>
      </c>
      <c r="H36" s="90">
        <f t="shared" ca="1" si="9"/>
        <v>130617412854.73437</v>
      </c>
      <c r="I36" s="90">
        <f t="shared" ca="1" si="9"/>
        <v>152386981663.85678</v>
      </c>
      <c r="J36" s="90">
        <f t="shared" ca="1" si="9"/>
        <v>174156550472.97919</v>
      </c>
      <c r="K36" s="90">
        <f t="shared" ca="1" si="9"/>
        <v>195926119282.10156</v>
      </c>
      <c r="L36">
        <f ca="1">IF('Coal mining 2020'!$A44="MR",INDIRECT("'Coal mining 2020'!"&amp;'Country Selector'!$B$3&amp;ROW($A44))*10^12,0)</f>
        <v>217695688091.22397</v>
      </c>
      <c r="M36" s="90">
        <f t="shared" ca="1" si="10"/>
        <v>205416326370.58298</v>
      </c>
      <c r="N36" s="90">
        <f t="shared" ca="1" si="10"/>
        <v>193136964649.94205</v>
      </c>
      <c r="O36" s="90">
        <f t="shared" ca="1" si="10"/>
        <v>180857602929.30106</v>
      </c>
      <c r="P36" s="90">
        <f t="shared" ca="1" si="10"/>
        <v>168578241208.6601</v>
      </c>
      <c r="Q36" s="90">
        <f t="shared" ca="1" si="10"/>
        <v>156298879488.01913</v>
      </c>
      <c r="R36" s="90">
        <f t="shared" ca="1" si="10"/>
        <v>144019517767.37817</v>
      </c>
      <c r="S36" s="90">
        <f t="shared" ca="1" si="10"/>
        <v>131740156046.73718</v>
      </c>
      <c r="T36" s="90">
        <f t="shared" ca="1" si="10"/>
        <v>119460794326.09622</v>
      </c>
      <c r="U36" s="90">
        <f t="shared" ca="1" si="10"/>
        <v>107181432605.45526</v>
      </c>
      <c r="V36">
        <f ca="1">IF('Coal mining 2030'!$A44="MR",INDIRECT("'Coal mining 2030'!"&amp;'Country Selector'!$B$3&amp;ROW($A44))*10^12,0)</f>
        <v>94902070884.814285</v>
      </c>
      <c r="W36" s="90">
        <f t="shared" ca="1" si="8"/>
        <v>95815181018.637756</v>
      </c>
      <c r="X36" s="90">
        <f t="shared" ca="1" si="7"/>
        <v>96728291152.461197</v>
      </c>
      <c r="Y36" s="90">
        <f t="shared" ca="1" si="7"/>
        <v>97641401286.284637</v>
      </c>
      <c r="Z36" s="90">
        <f t="shared" ca="1" si="7"/>
        <v>98554511420.108109</v>
      </c>
      <c r="AA36" s="90">
        <f t="shared" ca="1" si="7"/>
        <v>99467621553.93158</v>
      </c>
      <c r="AB36" s="90">
        <f t="shared" ca="1" si="7"/>
        <v>100380731687.75502</v>
      </c>
      <c r="AC36" s="90">
        <f t="shared" ca="1" si="7"/>
        <v>101293841821.57849</v>
      </c>
      <c r="AD36" s="90">
        <f t="shared" ca="1" si="7"/>
        <v>102206951955.40195</v>
      </c>
      <c r="AE36" s="90">
        <f t="shared" ca="1" si="7"/>
        <v>103120062089.2254</v>
      </c>
      <c r="AF36" s="90">
        <f t="shared" ca="1" si="7"/>
        <v>104033172223.04886</v>
      </c>
      <c r="AG36" s="90">
        <f t="shared" ca="1" si="7"/>
        <v>104946282356.87231</v>
      </c>
      <c r="AH36" s="90">
        <f t="shared" ca="1" si="7"/>
        <v>105859392490.69576</v>
      </c>
      <c r="AI36" s="90">
        <f t="shared" ca="1" si="7"/>
        <v>106772502624.51921</v>
      </c>
      <c r="AJ36" s="90">
        <f t="shared" ca="1" si="7"/>
        <v>107685612758.34268</v>
      </c>
      <c r="AK36" s="90">
        <f t="shared" ca="1" si="7"/>
        <v>108598722892.16612</v>
      </c>
      <c r="AL36" s="90">
        <f t="shared" ca="1" si="7"/>
        <v>109511833025.98959</v>
      </c>
      <c r="AM36" s="90">
        <f t="shared" ca="1" si="7"/>
        <v>110424943159.81305</v>
      </c>
      <c r="AN36" s="90">
        <f t="shared" ca="1" si="6"/>
        <v>111338053293.63651</v>
      </c>
      <c r="AO36" s="90">
        <f t="shared" ca="1" si="6"/>
        <v>112251163427.45996</v>
      </c>
      <c r="AP36">
        <f ca="1">IF('Coal mining 2050'!$A44="MR",INDIRECT("'Coal mining 2050'!"&amp;'Country Selector'!$B$3&amp;ROW($A44))*10^12,0)</f>
        <v>113164273561.28342</v>
      </c>
    </row>
    <row r="37" spans="1:42">
      <c r="A37" s="74">
        <v>-15</v>
      </c>
      <c r="B37">
        <f ca="1">IF('Coal mining 2010'!$A45="MR",INDIRECT("'Coal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2020'!$A45="MR",INDIRECT("'Coal mining 2020'!"&amp;'Country Selector'!$B$3&amp;ROW($A45))*10^12,0)</f>
        <v>0</v>
      </c>
      <c r="M37" s="90">
        <f t="shared" ca="1" si="10"/>
        <v>9836782818.1899147</v>
      </c>
      <c r="N37" s="90">
        <f t="shared" ca="1" si="10"/>
        <v>19673565636.379829</v>
      </c>
      <c r="O37" s="90">
        <f t="shared" ca="1" si="10"/>
        <v>29510348454.569744</v>
      </c>
      <c r="P37" s="90">
        <f t="shared" ca="1" si="10"/>
        <v>39347131272.759659</v>
      </c>
      <c r="Q37" s="90">
        <f t="shared" ca="1" si="10"/>
        <v>49183914090.949577</v>
      </c>
      <c r="R37" s="90">
        <f t="shared" ca="1" si="10"/>
        <v>59020696909.139488</v>
      </c>
      <c r="S37" s="90">
        <f t="shared" ca="1" si="10"/>
        <v>68857479727.329407</v>
      </c>
      <c r="T37" s="90">
        <f t="shared" ca="1" si="10"/>
        <v>78694262545.519318</v>
      </c>
      <c r="U37" s="90">
        <f t="shared" ca="1" si="10"/>
        <v>88531045363.709244</v>
      </c>
      <c r="V37">
        <f ca="1">IF('Coal mining 2030'!$A45="MR",INDIRECT("'Coal mining 2030'!"&amp;'Country Selector'!$B$3&amp;ROW($A45))*10^12,0)</f>
        <v>98367828181.899155</v>
      </c>
      <c r="W37" s="90">
        <f t="shared" ca="1" si="8"/>
        <v>99314284459.593185</v>
      </c>
      <c r="X37" s="90">
        <f t="shared" ca="1" si="7"/>
        <v>100260740737.28723</v>
      </c>
      <c r="Y37" s="90">
        <f t="shared" ca="1" si="7"/>
        <v>101207197014.98126</v>
      </c>
      <c r="Z37" s="90">
        <f t="shared" ca="1" si="7"/>
        <v>102153653292.67529</v>
      </c>
      <c r="AA37" s="90">
        <f t="shared" ca="1" si="7"/>
        <v>103100109570.36932</v>
      </c>
      <c r="AB37" s="90">
        <f t="shared" ca="1" si="7"/>
        <v>104046565848.06335</v>
      </c>
      <c r="AC37" s="90">
        <f t="shared" ca="1" si="7"/>
        <v>104993022125.7574</v>
      </c>
      <c r="AD37" s="90">
        <f t="shared" ca="1" si="7"/>
        <v>105939478403.45142</v>
      </c>
      <c r="AE37" s="90">
        <f t="shared" ca="1" si="7"/>
        <v>106885934681.14548</v>
      </c>
      <c r="AF37" s="90">
        <f t="shared" ca="1" si="7"/>
        <v>107832390958.83949</v>
      </c>
      <c r="AG37" s="90">
        <f t="shared" ca="1" si="7"/>
        <v>108778847236.53354</v>
      </c>
      <c r="AH37" s="90">
        <f t="shared" ca="1" si="7"/>
        <v>109725303514.22757</v>
      </c>
      <c r="AI37" s="90">
        <f t="shared" ca="1" si="7"/>
        <v>110671759791.9216</v>
      </c>
      <c r="AJ37" s="90">
        <f t="shared" ca="1" si="7"/>
        <v>111618216069.61565</v>
      </c>
      <c r="AK37" s="90">
        <f t="shared" ca="1" si="7"/>
        <v>112564672347.30968</v>
      </c>
      <c r="AL37" s="90">
        <f t="shared" ca="1" si="7"/>
        <v>113511128625.00369</v>
      </c>
      <c r="AM37" s="90">
        <f t="shared" ca="1" si="7"/>
        <v>114457584902.69774</v>
      </c>
      <c r="AN37" s="90">
        <f t="shared" ca="1" si="6"/>
        <v>115404041180.39177</v>
      </c>
      <c r="AO37" s="90">
        <f t="shared" ca="1" si="6"/>
        <v>116350497458.0858</v>
      </c>
      <c r="AP37">
        <f ca="1">IF('Coal mining 2050'!$A45="MR",INDIRECT("'Coal mining 2050'!"&amp;'Country Selector'!$B$3&amp;ROW($A45))*10^12,0)</f>
        <v>117296953735.77985</v>
      </c>
    </row>
    <row r="38" spans="1:42">
      <c r="A38" s="74">
        <v>-14</v>
      </c>
      <c r="B38">
        <f ca="1">IF('Coal mining 2010'!$A46="MR",INDIRECT("'Coal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2020'!$A46="MR",INDIRECT("'Coal mining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2030'!$A46="MR",INDIRECT("'Coal mining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IF('Coal mining 2050'!$A46="MR",INDIRECT("'Coal mining 2050'!"&amp;'Country Selector'!$B$3&amp;ROW($A46))*10^12,0)</f>
        <v>0</v>
      </c>
    </row>
    <row r="39" spans="1:42">
      <c r="A39" s="74">
        <v>-13</v>
      </c>
      <c r="B39">
        <f ca="1">IF('Coal mining 2010'!$A47="MR",INDIRECT("'Coal mining 2010'!"&amp;'Country Selector'!$B$3&amp;ROW($A47))*10^12,0)</f>
        <v>0</v>
      </c>
      <c r="C39" s="90">
        <f t="shared" ca="1" si="9"/>
        <v>13922830645.523731</v>
      </c>
      <c r="D39" s="90">
        <f t="shared" ca="1" si="9"/>
        <v>27845661291.047462</v>
      </c>
      <c r="E39" s="90">
        <f t="shared" ca="1" si="9"/>
        <v>41768491936.57119</v>
      </c>
      <c r="F39" s="90">
        <f t="shared" ca="1" si="9"/>
        <v>55691322582.094925</v>
      </c>
      <c r="G39" s="90">
        <f t="shared" ca="1" si="9"/>
        <v>69614153227.618652</v>
      </c>
      <c r="H39" s="90">
        <f t="shared" ca="1" si="9"/>
        <v>83536983873.14238</v>
      </c>
      <c r="I39" s="90">
        <f t="shared" ca="1" si="9"/>
        <v>97459814518.666107</v>
      </c>
      <c r="J39" s="90">
        <f t="shared" ca="1" si="9"/>
        <v>111382645164.18985</v>
      </c>
      <c r="K39" s="90">
        <f t="shared" ca="1" si="9"/>
        <v>125305475809.71358</v>
      </c>
      <c r="L39">
        <f ca="1">IF('Coal mining 2020'!$A47="MR",INDIRECT("'Coal mining 2020'!"&amp;'Country Selector'!$B$3&amp;ROW($A47))*10^12,0)</f>
        <v>139228306455.2373</v>
      </c>
      <c r="M39" s="90">
        <f t="shared" ca="1" si="10"/>
        <v>125305475809.71358</v>
      </c>
      <c r="N39" s="90">
        <f t="shared" ca="1" si="10"/>
        <v>111382645164.18985</v>
      </c>
      <c r="O39" s="90">
        <f t="shared" ca="1" si="10"/>
        <v>97459814518.666107</v>
      </c>
      <c r="P39" s="90">
        <f t="shared" ca="1" si="10"/>
        <v>83536983873.14238</v>
      </c>
      <c r="Q39" s="90">
        <f t="shared" ca="1" si="10"/>
        <v>69614153227.618652</v>
      </c>
      <c r="R39" s="90">
        <f t="shared" ca="1" si="10"/>
        <v>55691322582.094925</v>
      </c>
      <c r="S39" s="90">
        <f t="shared" ca="1" si="10"/>
        <v>41768491936.57119</v>
      </c>
      <c r="T39" s="90">
        <f t="shared" ca="1" si="10"/>
        <v>27845661291.047462</v>
      </c>
      <c r="U39" s="90">
        <f t="shared" ca="1" si="10"/>
        <v>13922830645.523731</v>
      </c>
      <c r="V39">
        <f ca="1">IF('Coal mining 2030'!$A47="MR",INDIRECT("'Coal mining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IF('Coal mining 2050'!$A47="MR",INDIRECT("'Coal mining 2050'!"&amp;'Country Selector'!$B$3&amp;ROW($A47))*10^12,0)</f>
        <v>0</v>
      </c>
    </row>
    <row r="40" spans="1:42">
      <c r="A40" s="74">
        <v>-12</v>
      </c>
      <c r="B40">
        <f ca="1">IF('Coal mining 2010'!$A48="MR",INDIRECT("'Coal mining 2010'!"&amp;'Country Selector'!$B$3&amp;ROW($A48))*10^12,0)</f>
        <v>0</v>
      </c>
      <c r="C40" s="90">
        <f t="shared" ca="1" si="9"/>
        <v>29142752175.685474</v>
      </c>
      <c r="D40" s="90">
        <f t="shared" ca="1" si="9"/>
        <v>58285504351.370949</v>
      </c>
      <c r="E40" s="90">
        <f t="shared" ca="1" si="9"/>
        <v>87428256527.056427</v>
      </c>
      <c r="F40" s="90">
        <f t="shared" ca="1" si="9"/>
        <v>116571008702.7419</v>
      </c>
      <c r="G40" s="90">
        <f t="shared" ca="1" si="9"/>
        <v>145713760878.42737</v>
      </c>
      <c r="H40" s="90">
        <f t="shared" ca="1" si="9"/>
        <v>174856513054.11285</v>
      </c>
      <c r="I40" s="90">
        <f t="shared" ca="1" si="9"/>
        <v>203999265229.79831</v>
      </c>
      <c r="J40" s="90">
        <f t="shared" ca="1" si="9"/>
        <v>233142017405.4838</v>
      </c>
      <c r="K40" s="90">
        <f t="shared" ca="1" si="9"/>
        <v>262284769581.16925</v>
      </c>
      <c r="L40">
        <f ca="1">IF('Coal mining 2020'!$A48="MR",INDIRECT("'Coal mining 2020'!"&amp;'Country Selector'!$B$3&amp;ROW($A48))*10^12,0)</f>
        <v>291427521756.85474</v>
      </c>
      <c r="M40" s="90">
        <f t="shared" ca="1" si="10"/>
        <v>262284769581.16925</v>
      </c>
      <c r="N40" s="90">
        <f t="shared" ca="1" si="10"/>
        <v>233142017405.4838</v>
      </c>
      <c r="O40" s="90">
        <f t="shared" ca="1" si="10"/>
        <v>203999265229.79831</v>
      </c>
      <c r="P40" s="90">
        <f t="shared" ca="1" si="10"/>
        <v>174856513054.11285</v>
      </c>
      <c r="Q40" s="90">
        <f t="shared" ca="1" si="10"/>
        <v>145713760878.42737</v>
      </c>
      <c r="R40" s="90">
        <f t="shared" ca="1" si="10"/>
        <v>116571008702.7419</v>
      </c>
      <c r="S40" s="90">
        <f t="shared" ca="1" si="10"/>
        <v>87428256527.056427</v>
      </c>
      <c r="T40" s="90">
        <f t="shared" ca="1" si="10"/>
        <v>58285504351.370949</v>
      </c>
      <c r="U40" s="90">
        <f t="shared" ca="1" si="10"/>
        <v>29142752175.685474</v>
      </c>
      <c r="V40">
        <f ca="1">IF('Coal mining 2030'!$A48="MR",INDIRECT("'Coal mining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IF('Coal mining 2050'!$A48="MR",INDIRECT("'Coal mining 2050'!"&amp;'Country Selector'!$B$3&amp;ROW($A48))*10^12,0)</f>
        <v>0</v>
      </c>
    </row>
    <row r="41" spans="1:42">
      <c r="A41" s="74">
        <v>-11</v>
      </c>
      <c r="B41">
        <f ca="1">IF('Coal mining 2010'!$A49="MR",INDIRECT("'Coal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2020'!$A49="MR",INDIRECT("'Coal mining 2020'!"&amp;'Country Selector'!$B$3&amp;ROW($A49))*10^12,0)</f>
        <v>0</v>
      </c>
      <c r="M41" s="90">
        <f t="shared" ca="1" si="10"/>
        <v>7275091914.6427507</v>
      </c>
      <c r="N41" s="90">
        <f t="shared" ca="1" si="10"/>
        <v>14550183829.285501</v>
      </c>
      <c r="O41" s="90">
        <f t="shared" ca="1" si="10"/>
        <v>21825275743.928253</v>
      </c>
      <c r="P41" s="90">
        <f t="shared" ca="1" si="10"/>
        <v>29100367658.571003</v>
      </c>
      <c r="Q41" s="90">
        <f t="shared" ca="1" si="10"/>
        <v>36375459573.213753</v>
      </c>
      <c r="R41" s="90">
        <f t="shared" ca="1" si="10"/>
        <v>43650551487.856506</v>
      </c>
      <c r="S41" s="90">
        <f t="shared" ca="1" si="10"/>
        <v>50925643402.499252</v>
      </c>
      <c r="T41" s="90">
        <f t="shared" ca="1" si="10"/>
        <v>58200735317.142006</v>
      </c>
      <c r="U41" s="90">
        <f t="shared" ca="1" si="10"/>
        <v>65475827231.784752</v>
      </c>
      <c r="V41">
        <f ca="1">IF('Coal mining 2030'!$A49="MR",INDIRECT("'Coal mining 2030'!"&amp;'Country Selector'!$B$3&amp;ROW($A49))*10^12,0)</f>
        <v>72750919146.427505</v>
      </c>
      <c r="W41" s="90">
        <f t="shared" ca="1" si="8"/>
        <v>73450899672.650177</v>
      </c>
      <c r="X41" s="90">
        <f t="shared" ca="1" si="7"/>
        <v>74150880198.872849</v>
      </c>
      <c r="Y41" s="90">
        <f t="shared" ca="1" si="7"/>
        <v>74850860725.095535</v>
      </c>
      <c r="Z41" s="90">
        <f t="shared" ca="1" si="7"/>
        <v>75550841251.318207</v>
      </c>
      <c r="AA41" s="90">
        <f t="shared" ca="1" si="7"/>
        <v>76250821777.540894</v>
      </c>
      <c r="AB41" s="90">
        <f t="shared" ca="1" si="7"/>
        <v>76950802303.76355</v>
      </c>
      <c r="AC41" s="90">
        <f t="shared" ca="1" si="7"/>
        <v>77650782829.986237</v>
      </c>
      <c r="AD41" s="90">
        <f t="shared" ca="1" si="7"/>
        <v>78350763356.208908</v>
      </c>
      <c r="AE41" s="90">
        <f t="shared" ca="1" si="7"/>
        <v>79050743882.43158</v>
      </c>
      <c r="AF41" s="90">
        <f t="shared" ca="1" si="7"/>
        <v>79750724408.654266</v>
      </c>
      <c r="AG41" s="90">
        <f t="shared" ca="1" si="7"/>
        <v>80450704934.876938</v>
      </c>
      <c r="AH41" s="90">
        <f t="shared" ca="1" si="7"/>
        <v>81150685461.099609</v>
      </c>
      <c r="AI41" s="90">
        <f t="shared" ca="1" si="7"/>
        <v>81850665987.322281</v>
      </c>
      <c r="AJ41" s="90">
        <f t="shared" ca="1" si="7"/>
        <v>82550646513.544968</v>
      </c>
      <c r="AK41" s="90">
        <f t="shared" ca="1" si="7"/>
        <v>83250627039.767624</v>
      </c>
      <c r="AL41" s="90">
        <f t="shared" ca="1" si="7"/>
        <v>83950607565.990311</v>
      </c>
      <c r="AM41" s="90">
        <f t="shared" ca="1" si="7"/>
        <v>84650588092.212997</v>
      </c>
      <c r="AN41" s="90">
        <f t="shared" ca="1" si="6"/>
        <v>85350568618.435654</v>
      </c>
      <c r="AO41" s="90">
        <f t="shared" ca="1" si="6"/>
        <v>86050549144.65834</v>
      </c>
      <c r="AP41">
        <f ca="1">IF('Coal mining 2050'!$A49="MR",INDIRECT("'Coal mining 2050'!"&amp;'Country Selector'!$B$3&amp;ROW($A49))*10^12,0)</f>
        <v>86750529670.881012</v>
      </c>
    </row>
    <row r="42" spans="1:42">
      <c r="A42" s="74">
        <v>-10</v>
      </c>
      <c r="B42">
        <f ca="1">IF('Coal mining 2010'!$A50="MR",INDIRECT("'Coal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2020'!$A50="MR",INDIRECT("'Coal mining 2020'!"&amp;'Country Selector'!$B$3&amp;ROW($A50))*10^12,0)</f>
        <v>0</v>
      </c>
      <c r="M42" s="90">
        <f t="shared" ca="1" si="10"/>
        <v>15358828538.806168</v>
      </c>
      <c r="N42" s="90">
        <f t="shared" ca="1" si="10"/>
        <v>30717657077.612335</v>
      </c>
      <c r="O42" s="90">
        <f t="shared" ca="1" si="10"/>
        <v>46076485616.418503</v>
      </c>
      <c r="P42" s="90">
        <f t="shared" ca="1" si="10"/>
        <v>61435314155.22467</v>
      </c>
      <c r="Q42" s="90">
        <f t="shared" ca="1" si="10"/>
        <v>76794142694.030838</v>
      </c>
      <c r="R42" s="90">
        <f t="shared" ca="1" si="10"/>
        <v>92152971232.837006</v>
      </c>
      <c r="S42" s="90">
        <f t="shared" ca="1" si="10"/>
        <v>107511799771.64317</v>
      </c>
      <c r="T42" s="90">
        <f t="shared" ca="1" si="10"/>
        <v>122870628310.44934</v>
      </c>
      <c r="U42" s="90">
        <f t="shared" ca="1" si="10"/>
        <v>138229456849.25552</v>
      </c>
      <c r="V42">
        <f ca="1">IF('Coal mining 2030'!$A50="MR",INDIRECT("'Coal mining 2030'!"&amp;'Country Selector'!$B$3&amp;ROW($A50))*10^12,0)</f>
        <v>153588285388.06168</v>
      </c>
      <c r="W42" s="90">
        <f t="shared" ca="1" si="8"/>
        <v>155066051031.28592</v>
      </c>
      <c r="X42" s="90">
        <f t="shared" ca="1" si="7"/>
        <v>156543816674.51013</v>
      </c>
      <c r="Y42" s="90">
        <f t="shared" ca="1" si="7"/>
        <v>158021582317.73434</v>
      </c>
      <c r="Z42" s="90">
        <f t="shared" ca="1" si="7"/>
        <v>159499347960.95856</v>
      </c>
      <c r="AA42" s="90">
        <f t="shared" ca="1" si="7"/>
        <v>160977113604.1828</v>
      </c>
      <c r="AB42" s="90">
        <f t="shared" ca="1" si="7"/>
        <v>162454879247.40701</v>
      </c>
      <c r="AC42" s="90">
        <f t="shared" ca="1" si="7"/>
        <v>163932644890.63123</v>
      </c>
      <c r="AD42" s="90">
        <f t="shared" ca="1" si="7"/>
        <v>165410410533.85547</v>
      </c>
      <c r="AE42" s="90">
        <f t="shared" ca="1" si="7"/>
        <v>166888176177.07971</v>
      </c>
      <c r="AF42" s="90">
        <f t="shared" ca="1" si="7"/>
        <v>168365941820.30389</v>
      </c>
      <c r="AG42" s="90">
        <f t="shared" ca="1" si="7"/>
        <v>169843707463.52814</v>
      </c>
      <c r="AH42" s="90">
        <f t="shared" ca="1" si="7"/>
        <v>171321473106.75235</v>
      </c>
      <c r="AI42" s="90">
        <f t="shared" ca="1" si="7"/>
        <v>172799238749.97656</v>
      </c>
      <c r="AJ42" s="90">
        <f t="shared" ca="1" si="7"/>
        <v>174277004393.20081</v>
      </c>
      <c r="AK42" s="90">
        <f t="shared" ca="1" si="7"/>
        <v>175754770036.42505</v>
      </c>
      <c r="AL42" s="90">
        <f t="shared" ca="1" si="7"/>
        <v>177232535679.64926</v>
      </c>
      <c r="AM42" s="90">
        <f t="shared" ca="1" si="7"/>
        <v>178710301322.87347</v>
      </c>
      <c r="AN42" s="90">
        <f t="shared" ca="1" si="6"/>
        <v>180188066966.09772</v>
      </c>
      <c r="AO42" s="90">
        <f t="shared" ca="1" si="6"/>
        <v>181665832609.32193</v>
      </c>
      <c r="AP42">
        <f ca="1">IF('Coal mining 2050'!$A50="MR",INDIRECT("'Coal mining 2050'!"&amp;'Country Selector'!$B$3&amp;ROW($A50))*10^12,0)</f>
        <v>183143598252.54614</v>
      </c>
    </row>
    <row r="43" spans="1:42">
      <c r="A43" s="74">
        <v>-9</v>
      </c>
      <c r="B43">
        <f ca="1">IF('Coal mining 2010'!$A51="MR",INDIRECT("'Coal mining 2010'!"&amp;'Country Selector'!$B$3&amp;ROW($A51))*10^12,0)</f>
        <v>903150291973.30249</v>
      </c>
      <c r="C43" s="90">
        <f t="shared" ca="1" si="9"/>
        <v>832472939661.78589</v>
      </c>
      <c r="D43" s="90">
        <f t="shared" ca="1" si="9"/>
        <v>761795587350.26929</v>
      </c>
      <c r="E43" s="90">
        <f t="shared" ca="1" si="9"/>
        <v>691118235038.75269</v>
      </c>
      <c r="F43" s="90">
        <f t="shared" ca="1" si="9"/>
        <v>620440882727.23608</v>
      </c>
      <c r="G43" s="90">
        <f t="shared" ca="1" si="9"/>
        <v>549763530415.71948</v>
      </c>
      <c r="H43" s="90">
        <f t="shared" ca="1" si="9"/>
        <v>479086178104.20294</v>
      </c>
      <c r="I43" s="90">
        <f t="shared" ca="1" si="9"/>
        <v>408408825792.68634</v>
      </c>
      <c r="J43" s="90">
        <f t="shared" ca="1" si="9"/>
        <v>337731473481.1698</v>
      </c>
      <c r="K43" s="90">
        <f t="shared" ca="1" si="9"/>
        <v>267054121169.6532</v>
      </c>
      <c r="L43">
        <f ca="1">IF('Coal mining 2020'!$A51="MR",INDIRECT("'Coal mining 2020'!"&amp;'Country Selector'!$B$3&amp;ROW($A51))*10^12,0)</f>
        <v>196376768858.1366</v>
      </c>
      <c r="M43" s="90">
        <f t="shared" ca="1" si="10"/>
        <v>191200573023.43088</v>
      </c>
      <c r="N43" s="90">
        <f t="shared" ca="1" si="10"/>
        <v>186024377188.72516</v>
      </c>
      <c r="O43" s="90">
        <f t="shared" ca="1" si="10"/>
        <v>180848181354.01944</v>
      </c>
      <c r="P43" s="90">
        <f t="shared" ca="1" si="10"/>
        <v>175671985519.31372</v>
      </c>
      <c r="Q43" s="90">
        <f t="shared" ca="1" si="10"/>
        <v>170495789684.60797</v>
      </c>
      <c r="R43" s="90">
        <f t="shared" ca="1" si="10"/>
        <v>165319593849.90228</v>
      </c>
      <c r="S43" s="90">
        <f t="shared" ca="1" si="10"/>
        <v>160143398015.19653</v>
      </c>
      <c r="T43" s="90">
        <f t="shared" ca="1" si="10"/>
        <v>154967202180.49081</v>
      </c>
      <c r="U43" s="90">
        <f t="shared" ca="1" si="10"/>
        <v>149791006345.7851</v>
      </c>
      <c r="V43">
        <f ca="1">IF('Coal mining 2030'!$A51="MR",INDIRECT("'Coal mining 2030'!"&amp;'Country Selector'!$B$3&amp;ROW($A51))*10^12,0)</f>
        <v>144614810511.07938</v>
      </c>
      <c r="W43" s="90">
        <f t="shared" ca="1" si="8"/>
        <v>146006236933.5744</v>
      </c>
      <c r="X43" s="90">
        <f t="shared" ca="1" si="7"/>
        <v>147397663356.0694</v>
      </c>
      <c r="Y43" s="90">
        <f t="shared" ca="1" si="7"/>
        <v>148789089778.56442</v>
      </c>
      <c r="Z43" s="90">
        <f t="shared" ca="1" si="7"/>
        <v>150180516201.05945</v>
      </c>
      <c r="AA43" s="90">
        <f t="shared" ca="1" si="7"/>
        <v>151571942623.55447</v>
      </c>
      <c r="AB43" s="90">
        <f t="shared" ca="1" si="7"/>
        <v>152963369046.04947</v>
      </c>
      <c r="AC43" s="90">
        <f t="shared" ca="1" si="7"/>
        <v>154354795468.54449</v>
      </c>
      <c r="AD43" s="90">
        <f t="shared" ca="1" si="7"/>
        <v>155746221891.03949</v>
      </c>
      <c r="AE43" s="90">
        <f t="shared" ca="1" si="7"/>
        <v>157137648313.53455</v>
      </c>
      <c r="AF43" s="90">
        <f t="shared" ca="1" si="7"/>
        <v>158529074736.02954</v>
      </c>
      <c r="AG43" s="90">
        <f t="shared" ca="1" si="7"/>
        <v>159920501158.52457</v>
      </c>
      <c r="AH43" s="90">
        <f t="shared" ca="1" si="7"/>
        <v>161311927581.01956</v>
      </c>
      <c r="AI43" s="90">
        <f t="shared" ca="1" si="7"/>
        <v>162703354003.51459</v>
      </c>
      <c r="AJ43" s="90">
        <f t="shared" ca="1" si="7"/>
        <v>164094780426.00961</v>
      </c>
      <c r="AK43" s="90">
        <f t="shared" ca="1" si="7"/>
        <v>165486206848.50464</v>
      </c>
      <c r="AL43" s="90">
        <f t="shared" ca="1" si="7"/>
        <v>166877633270.99963</v>
      </c>
      <c r="AM43" s="90">
        <f t="shared" ca="1" si="7"/>
        <v>168269059693.49463</v>
      </c>
      <c r="AN43" s="90">
        <f t="shared" ca="1" si="6"/>
        <v>169660486115.98969</v>
      </c>
      <c r="AO43" s="90">
        <f t="shared" ca="1" si="6"/>
        <v>171051912538.48468</v>
      </c>
      <c r="AP43">
        <f ca="1">IF('Coal mining 2050'!$A51="MR",INDIRECT("'Coal mining 2050'!"&amp;'Country Selector'!$B$3&amp;ROW($A51))*10^12,0)</f>
        <v>172443338960.97971</v>
      </c>
    </row>
    <row r="44" spans="1:42">
      <c r="A44" s="74">
        <v>-8</v>
      </c>
      <c r="B44">
        <f ca="1">IF('Coal mining 2010'!$A52="MR",INDIRECT("'Coal mining 2010'!"&amp;'Country Selector'!$B$3&amp;ROW($A52))*10^12,0)</f>
        <v>0</v>
      </c>
      <c r="C44" s="90">
        <f t="shared" ca="1" si="9"/>
        <v>8924399352.7038155</v>
      </c>
      <c r="D44" s="90">
        <f t="shared" ca="1" si="9"/>
        <v>17848798705.407631</v>
      </c>
      <c r="E44" s="90">
        <f t="shared" ca="1" si="9"/>
        <v>26773198058.11145</v>
      </c>
      <c r="F44" s="90">
        <f t="shared" ca="1" si="9"/>
        <v>35697597410.815262</v>
      </c>
      <c r="G44" s="90">
        <f t="shared" ca="1" si="9"/>
        <v>44621996763.519081</v>
      </c>
      <c r="H44" s="90">
        <f t="shared" ca="1" si="9"/>
        <v>53546396116.2229</v>
      </c>
      <c r="I44" s="90">
        <f t="shared" ca="1" si="9"/>
        <v>62470795468.926712</v>
      </c>
      <c r="J44" s="90">
        <f t="shared" ca="1" si="9"/>
        <v>71395194821.630524</v>
      </c>
      <c r="K44" s="90">
        <f t="shared" ca="1" si="9"/>
        <v>80319594174.334351</v>
      </c>
      <c r="L44">
        <f ca="1">IF('Coal mining 2020'!$A52="MR",INDIRECT("'Coal mining 2020'!"&amp;'Country Selector'!$B$3&amp;ROW($A52))*10^12,0)</f>
        <v>89243993527.038162</v>
      </c>
      <c r="M44" s="90">
        <f t="shared" ca="1" si="10"/>
        <v>80319594174.334351</v>
      </c>
      <c r="N44" s="90">
        <f t="shared" ca="1" si="10"/>
        <v>71395194821.630524</v>
      </c>
      <c r="O44" s="90">
        <f t="shared" ca="1" si="10"/>
        <v>62470795468.926712</v>
      </c>
      <c r="P44" s="90">
        <f t="shared" ca="1" si="10"/>
        <v>53546396116.2229</v>
      </c>
      <c r="Q44" s="90">
        <f t="shared" ca="1" si="10"/>
        <v>44621996763.519081</v>
      </c>
      <c r="R44" s="90">
        <f t="shared" ca="1" si="10"/>
        <v>35697597410.815262</v>
      </c>
      <c r="S44" s="90">
        <f t="shared" ca="1" si="10"/>
        <v>26773198058.11145</v>
      </c>
      <c r="T44" s="90">
        <f t="shared" ca="1" si="10"/>
        <v>17848798705.407631</v>
      </c>
      <c r="U44" s="90">
        <f t="shared" ca="1" si="10"/>
        <v>8924399352.7038155</v>
      </c>
      <c r="V44">
        <f ca="1">IF('Coal mining 2030'!$A52="MR",INDIRECT("'Coal mining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IF('Coal mining 2050'!$A52="MR",INDIRECT("'Coal mining 2050'!"&amp;'Country Selector'!$B$3&amp;ROW($A52))*10^12,0)</f>
        <v>0</v>
      </c>
    </row>
    <row r="45" spans="1:42">
      <c r="A45" s="74">
        <v>-7</v>
      </c>
      <c r="B45">
        <f ca="1">IF('Coal mining 2010'!$A53="MR",INDIRECT("'Coal mining 2010'!"&amp;'Country Selector'!$B$3&amp;ROW($A53))*10^12,0)</f>
        <v>0</v>
      </c>
      <c r="C45" s="90">
        <f t="shared" ca="1" si="9"/>
        <v>17435299587.264198</v>
      </c>
      <c r="D45" s="90">
        <f t="shared" ca="1" si="9"/>
        <v>34870599174.528397</v>
      </c>
      <c r="E45" s="90">
        <f t="shared" ca="1" si="9"/>
        <v>52305898761.792587</v>
      </c>
      <c r="F45" s="90">
        <f t="shared" ca="1" si="9"/>
        <v>69741198349.056793</v>
      </c>
      <c r="G45" s="90">
        <f t="shared" ca="1" si="9"/>
        <v>87176497936.320984</v>
      </c>
      <c r="H45" s="90">
        <f t="shared" ca="1" si="9"/>
        <v>104611797523.58517</v>
      </c>
      <c r="I45" s="90">
        <f t="shared" ca="1" si="9"/>
        <v>122047097110.84937</v>
      </c>
      <c r="J45" s="90">
        <f t="shared" ca="1" si="9"/>
        <v>139482396698.11359</v>
      </c>
      <c r="K45" s="90">
        <f t="shared" ca="1" si="9"/>
        <v>156917696285.37778</v>
      </c>
      <c r="L45">
        <f ca="1">IF('Coal mining 2020'!$A53="MR",INDIRECT("'Coal mining 2020'!"&amp;'Country Selector'!$B$3&amp;ROW($A53))*10^12,0)</f>
        <v>174352995872.64197</v>
      </c>
      <c r="M45" s="90">
        <f t="shared" ca="1" si="10"/>
        <v>170143585735.78189</v>
      </c>
      <c r="N45" s="90">
        <f t="shared" ca="1" si="10"/>
        <v>165934175598.92184</v>
      </c>
      <c r="O45" s="90">
        <f t="shared" ca="1" si="10"/>
        <v>161724765462.06177</v>
      </c>
      <c r="P45" s="90">
        <f t="shared" ca="1" si="10"/>
        <v>157515355325.20169</v>
      </c>
      <c r="Q45" s="90">
        <f t="shared" ca="1" si="10"/>
        <v>153305945188.34161</v>
      </c>
      <c r="R45" s="90">
        <f t="shared" ca="1" si="10"/>
        <v>149096535051.48157</v>
      </c>
      <c r="S45" s="90">
        <f t="shared" ca="1" si="10"/>
        <v>144887124914.62146</v>
      </c>
      <c r="T45" s="90">
        <f t="shared" ca="1" si="10"/>
        <v>140677714777.76141</v>
      </c>
      <c r="U45" s="90">
        <f t="shared" ca="1" si="10"/>
        <v>136468304640.90137</v>
      </c>
      <c r="V45">
        <f ca="1">IF('Coal mining 2030'!$A53="MR",INDIRECT("'Coal mining 2030'!"&amp;'Country Selector'!$B$3&amp;ROW($A53))*10^12,0)</f>
        <v>132258894504.04128</v>
      </c>
      <c r="W45" s="90">
        <f t="shared" ca="1" si="8"/>
        <v>133531437197.09279</v>
      </c>
      <c r="X45" s="90">
        <f t="shared" ca="1" si="7"/>
        <v>134803979890.14432</v>
      </c>
      <c r="Y45" s="90">
        <f t="shared" ca="1" si="7"/>
        <v>136076522583.19583</v>
      </c>
      <c r="Z45" s="90">
        <f t="shared" ca="1" si="7"/>
        <v>137349065276.24734</v>
      </c>
      <c r="AA45" s="90">
        <f t="shared" ca="1" si="7"/>
        <v>138621607969.29886</v>
      </c>
      <c r="AB45" s="90">
        <f t="shared" ca="1" si="7"/>
        <v>139894150662.35037</v>
      </c>
      <c r="AC45" s="90">
        <f t="shared" ca="1" si="7"/>
        <v>141166693355.40192</v>
      </c>
      <c r="AD45" s="90">
        <f t="shared" ca="1" si="7"/>
        <v>142439236048.45343</v>
      </c>
      <c r="AE45" s="90">
        <f t="shared" ca="1" si="7"/>
        <v>143711778741.50494</v>
      </c>
      <c r="AF45" s="90">
        <f t="shared" ca="1" si="7"/>
        <v>144984321434.55646</v>
      </c>
      <c r="AG45" s="90">
        <f t="shared" ca="1" si="7"/>
        <v>146256864127.60797</v>
      </c>
      <c r="AH45" s="90">
        <f t="shared" ca="1" si="7"/>
        <v>147529406820.65948</v>
      </c>
      <c r="AI45" s="90">
        <f t="shared" ca="1" si="7"/>
        <v>148801949513.711</v>
      </c>
      <c r="AJ45" s="90">
        <f t="shared" ca="1" si="7"/>
        <v>150074492206.76251</v>
      </c>
      <c r="AK45" s="90">
        <f t="shared" ca="1" si="7"/>
        <v>151347034899.81403</v>
      </c>
      <c r="AL45" s="90">
        <f t="shared" ca="1" si="7"/>
        <v>152619577592.86554</v>
      </c>
      <c r="AM45" s="90">
        <f t="shared" ca="1" si="7"/>
        <v>153892120285.91708</v>
      </c>
      <c r="AN45" s="90">
        <f t="shared" ca="1" si="6"/>
        <v>155164662978.96857</v>
      </c>
      <c r="AO45" s="90">
        <f t="shared" ca="1" si="6"/>
        <v>156437205672.02011</v>
      </c>
      <c r="AP45">
        <f ca="1">IF('Coal mining 2050'!$A53="MR",INDIRECT("'Coal mining 2050'!"&amp;'Country Selector'!$B$3&amp;ROW($A53))*10^12,0)</f>
        <v>157709748365.07162</v>
      </c>
    </row>
    <row r="46" spans="1:42">
      <c r="A46" s="74">
        <v>-6</v>
      </c>
      <c r="B46">
        <f ca="1">IF('Coal mining 2010'!$A54="MR",INDIRECT("'Coal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2020'!$A54="MR",INDIRECT("'Coal mining 2020'!"&amp;'Country Selector'!$B$3&amp;ROW($A54))*10^12,0)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2030'!$A54="MR",INDIRECT("'Coal mining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IF('Coal mining 2050'!$A54="MR",INDIRECT("'Coal mining 2050'!"&amp;'Country Selector'!$B$3&amp;ROW($A54))*10^12,0)</f>
        <v>0</v>
      </c>
    </row>
    <row r="47" spans="1:42">
      <c r="A47" s="74">
        <v>-5</v>
      </c>
      <c r="B47">
        <f ca="1">IF('Coal mining 2010'!$A55="MR",INDIRECT("'Coal mining 2010'!"&amp;'Country Selector'!$B$3&amp;ROW($A55))*10^12,0)</f>
        <v>199994940182.67004</v>
      </c>
      <c r="C47" s="90">
        <f t="shared" ca="1" si="9"/>
        <v>179995446164.40302</v>
      </c>
      <c r="D47" s="90">
        <f t="shared" ca="1" si="9"/>
        <v>159995952146.13605</v>
      </c>
      <c r="E47" s="90">
        <f t="shared" ca="1" si="9"/>
        <v>139996458127.86905</v>
      </c>
      <c r="F47" s="90">
        <f t="shared" ca="1" si="9"/>
        <v>119996964109.60202</v>
      </c>
      <c r="G47" s="90">
        <f t="shared" ca="1" si="9"/>
        <v>99997470091.335022</v>
      </c>
      <c r="H47" s="90">
        <f t="shared" ca="1" si="9"/>
        <v>79997976073.068024</v>
      </c>
      <c r="I47" s="90">
        <f t="shared" ca="1" si="9"/>
        <v>59998482054.80101</v>
      </c>
      <c r="J47" s="90">
        <f t="shared" ca="1" si="9"/>
        <v>39998988036.534012</v>
      </c>
      <c r="K47" s="90">
        <f t="shared" ca="1" si="9"/>
        <v>19999494018.267006</v>
      </c>
      <c r="L47">
        <f ca="1">IF('Coal mining 2020'!$A55="MR",INDIRECT("'Coal mining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2030'!$A55="MR",INDIRECT("'Coal mining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110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IF('Coal mining 2050'!$A55="MR",INDIRECT("'Coal mining 2050'!"&amp;'Country Selector'!$B$3&amp;ROW($A55))*10^12,0)</f>
        <v>0</v>
      </c>
    </row>
    <row r="48" spans="1:42">
      <c r="A48" s="74">
        <v>-4</v>
      </c>
      <c r="B48">
        <f ca="1">IF('Coal mining 2010'!$A56="MR",INDIRECT("'Coal mining 2010'!"&amp;'Country Selector'!$B$3&amp;ROW($A56))*10^12,0)</f>
        <v>313941898466.85071</v>
      </c>
      <c r="C48" s="90">
        <f t="shared" ca="1" si="9"/>
        <v>294201300723.54108</v>
      </c>
      <c r="D48" s="90">
        <f t="shared" ca="1" si="9"/>
        <v>274460702980.23145</v>
      </c>
      <c r="E48" s="90">
        <f t="shared" ca="1" si="9"/>
        <v>254720105236.92181</v>
      </c>
      <c r="F48" s="90">
        <f t="shared" ca="1" si="9"/>
        <v>234979507493.61218</v>
      </c>
      <c r="G48" s="90">
        <f t="shared" ca="1" si="9"/>
        <v>215238909750.30255</v>
      </c>
      <c r="H48" s="90">
        <f t="shared" ca="1" si="9"/>
        <v>195498312006.99292</v>
      </c>
      <c r="I48" s="90">
        <f t="shared" ca="1" si="9"/>
        <v>175757714263.68329</v>
      </c>
      <c r="J48" s="90">
        <f t="shared" ca="1" si="9"/>
        <v>156017116520.37369</v>
      </c>
      <c r="K48" s="90">
        <f t="shared" ca="1" si="9"/>
        <v>136276518777.06406</v>
      </c>
      <c r="L48">
        <f ca="1">IF('Coal mining 2020'!$A56="MR",INDIRECT("'Coal mining 2020'!"&amp;'Country Selector'!$B$3&amp;ROW($A56))*10^12,0)</f>
        <v>116535921033.75443</v>
      </c>
      <c r="M48" s="90">
        <f t="shared" ca="1" si="10"/>
        <v>123640947159.38405</v>
      </c>
      <c r="N48" s="90">
        <f t="shared" ca="1" si="10"/>
        <v>130745973285.01367</v>
      </c>
      <c r="O48" s="90">
        <f t="shared" ca="1" si="10"/>
        <v>137850999410.64328</v>
      </c>
      <c r="P48" s="90">
        <f t="shared" ca="1" si="10"/>
        <v>144956025536.27289</v>
      </c>
      <c r="Q48" s="90">
        <f t="shared" ca="1" si="10"/>
        <v>152061051661.90253</v>
      </c>
      <c r="R48" s="90">
        <f t="shared" ca="1" si="10"/>
        <v>159166077787.53214</v>
      </c>
      <c r="S48" s="90">
        <f t="shared" ca="1" si="10"/>
        <v>166271103913.16177</v>
      </c>
      <c r="T48" s="90">
        <f t="shared" ca="1" si="10"/>
        <v>173376130038.79138</v>
      </c>
      <c r="U48" s="90">
        <f t="shared" ca="1" si="10"/>
        <v>180481156164.42102</v>
      </c>
      <c r="V48">
        <f ca="1">IF('Coal mining 2030'!$A56="MR",INDIRECT("'Coal mining 2030'!"&amp;'Country Selector'!$B$3&amp;ROW($A56))*10^12,0)</f>
        <v>187586182290.05063</v>
      </c>
      <c r="W48" s="90">
        <f t="shared" ca="1" si="8"/>
        <v>189391062230.15433</v>
      </c>
      <c r="X48" s="90">
        <f t="shared" ca="1" si="8"/>
        <v>191195942170.258</v>
      </c>
      <c r="Y48" s="90">
        <f t="shared" ca="1" si="8"/>
        <v>193000822110.36169</v>
      </c>
      <c r="Z48" s="90">
        <f t="shared" ca="1" si="8"/>
        <v>194805702050.46539</v>
      </c>
      <c r="AA48" s="90">
        <f t="shared" ca="1" si="8"/>
        <v>196610581990.56906</v>
      </c>
      <c r="AB48" s="90">
        <f t="shared" ca="1" si="8"/>
        <v>198415461930.67276</v>
      </c>
      <c r="AC48" s="90">
        <f t="shared" ca="1" si="8"/>
        <v>200220341870.77643</v>
      </c>
      <c r="AD48" s="90">
        <f t="shared" ca="1" si="8"/>
        <v>202025221810.88013</v>
      </c>
      <c r="AE48" s="90">
        <f t="shared" ca="1" si="8"/>
        <v>203830101750.98383</v>
      </c>
      <c r="AF48" s="90">
        <f t="shared" ca="1" si="8"/>
        <v>205634981691.08752</v>
      </c>
      <c r="AG48" s="90">
        <f t="shared" ca="1" si="8"/>
        <v>207439861631.19119</v>
      </c>
      <c r="AH48" s="90">
        <f t="shared" ca="1" si="8"/>
        <v>209244741571.29486</v>
      </c>
      <c r="AI48" s="90">
        <f t="shared" ca="1" si="8"/>
        <v>211049621511.39859</v>
      </c>
      <c r="AJ48" s="90">
        <f t="shared" ca="1" si="8"/>
        <v>212854501451.50226</v>
      </c>
      <c r="AK48" s="90">
        <f t="shared" ca="1" si="8"/>
        <v>214659381391.60596</v>
      </c>
      <c r="AL48" s="90">
        <f t="shared" ca="1" si="8"/>
        <v>216464261331.70966</v>
      </c>
      <c r="AM48" s="90">
        <f t="shared" ca="1" si="11"/>
        <v>218269141271.81332</v>
      </c>
      <c r="AN48" s="90">
        <f t="shared" ca="1" si="11"/>
        <v>220074021211.91702</v>
      </c>
      <c r="AO48" s="90">
        <f t="shared" ca="1" si="11"/>
        <v>221878901152.02069</v>
      </c>
      <c r="AP48">
        <f ca="1">IF('Coal mining 2050'!$A56="MR",INDIRECT("'Coal mining 2050'!"&amp;'Country Selector'!$B$3&amp;ROW($A56))*10^12,0)</f>
        <v>223683781092.12439</v>
      </c>
    </row>
    <row r="49" spans="1:42">
      <c r="A49" s="74">
        <v>-3</v>
      </c>
      <c r="B49">
        <f ca="1">IF('Coal mining 2010'!$A57="MR",INDIRECT("'Coal mining 2010'!"&amp;'Country Selector'!$B$3&amp;ROW($A57))*10^12,0)</f>
        <v>593667161975.95789</v>
      </c>
      <c r="C49" s="90">
        <f t="shared" ca="1" si="9"/>
        <v>538972848981.15479</v>
      </c>
      <c r="D49" s="90">
        <f t="shared" ca="1" si="9"/>
        <v>484278535986.35162</v>
      </c>
      <c r="E49" s="90">
        <f t="shared" ca="1" si="9"/>
        <v>429584222991.54858</v>
      </c>
      <c r="F49" s="90">
        <f t="shared" ca="1" si="9"/>
        <v>374889909996.74542</v>
      </c>
      <c r="G49" s="90">
        <f t="shared" ca="1" si="9"/>
        <v>320195597001.94232</v>
      </c>
      <c r="H49" s="90">
        <f t="shared" ca="1" si="9"/>
        <v>265501284007.13919</v>
      </c>
      <c r="I49" s="90">
        <f t="shared" ca="1" si="9"/>
        <v>210806971012.33606</v>
      </c>
      <c r="J49" s="90">
        <f t="shared" ca="1" si="9"/>
        <v>156112658017.53296</v>
      </c>
      <c r="K49" s="90">
        <f t="shared" ca="1" si="9"/>
        <v>101418345022.72986</v>
      </c>
      <c r="L49">
        <f ca="1">IF('Coal mining 2020'!$A57="MR",INDIRECT("'Coal mining 2020'!"&amp;'Country Selector'!$B$3&amp;ROW($A57))*10^12,0)</f>
        <v>46724032027.926743</v>
      </c>
      <c r="M49" s="90">
        <f t="shared" ca="1" si="10"/>
        <v>52814413537.595863</v>
      </c>
      <c r="N49" s="90">
        <f t="shared" ca="1" si="10"/>
        <v>58904795047.264977</v>
      </c>
      <c r="O49" s="90">
        <f t="shared" ca="1" si="10"/>
        <v>64995176556.934097</v>
      </c>
      <c r="P49" s="90">
        <f t="shared" ca="1" si="10"/>
        <v>71085558066.60321</v>
      </c>
      <c r="Q49" s="90">
        <f t="shared" ca="1" si="10"/>
        <v>77175939576.272339</v>
      </c>
      <c r="R49" s="90">
        <f t="shared" ca="1" si="10"/>
        <v>83266321085.941452</v>
      </c>
      <c r="S49" s="90">
        <f t="shared" ca="1" si="10"/>
        <v>89356702595.610565</v>
      </c>
      <c r="T49" s="90">
        <f t="shared" ca="1" si="10"/>
        <v>95447084105.279678</v>
      </c>
      <c r="U49" s="90">
        <f t="shared" ca="1" si="10"/>
        <v>101537465614.94881</v>
      </c>
      <c r="V49">
        <f ca="1">IF('Coal mining 2030'!$A57="MR",INDIRECT("'Coal mining 2030'!"&amp;'Country Selector'!$B$3&amp;ROW($A57))*10^12,0)</f>
        <v>107627847124.61792</v>
      </c>
      <c r="W49" s="90">
        <f t="shared" ca="1" si="8"/>
        <v>108663399636.53699</v>
      </c>
      <c r="X49" s="90">
        <f t="shared" ca="1" si="8"/>
        <v>109698952148.45605</v>
      </c>
      <c r="Y49" s="90">
        <f t="shared" ca="1" si="8"/>
        <v>110734504660.37511</v>
      </c>
      <c r="Z49" s="90">
        <f t="shared" ca="1" si="8"/>
        <v>111770057172.29417</v>
      </c>
      <c r="AA49" s="90">
        <f t="shared" ca="1" si="8"/>
        <v>112805609684.21324</v>
      </c>
      <c r="AB49" s="90">
        <f t="shared" ca="1" si="8"/>
        <v>113841162196.13229</v>
      </c>
      <c r="AC49" s="90">
        <f t="shared" ca="1" si="8"/>
        <v>114876714708.05136</v>
      </c>
      <c r="AD49" s="90">
        <f t="shared" ca="1" si="8"/>
        <v>115912267219.97043</v>
      </c>
      <c r="AE49" s="90">
        <f t="shared" ca="1" si="8"/>
        <v>116947819731.8895</v>
      </c>
      <c r="AF49" s="90">
        <f t="shared" ca="1" si="8"/>
        <v>117983372243.80856</v>
      </c>
      <c r="AG49" s="90">
        <f t="shared" ca="1" si="8"/>
        <v>119018924755.72763</v>
      </c>
      <c r="AH49" s="90">
        <f t="shared" ca="1" si="8"/>
        <v>120054477267.64668</v>
      </c>
      <c r="AI49" s="90">
        <f t="shared" ca="1" si="8"/>
        <v>121090029779.56575</v>
      </c>
      <c r="AJ49" s="90">
        <f t="shared" ca="1" si="8"/>
        <v>122125582291.48482</v>
      </c>
      <c r="AK49" s="90">
        <f t="shared" ca="1" si="8"/>
        <v>123161134803.40387</v>
      </c>
      <c r="AL49" s="90">
        <f t="shared" ca="1" si="8"/>
        <v>124196687315.32294</v>
      </c>
      <c r="AM49" s="90">
        <f t="shared" ca="1" si="11"/>
        <v>125232239827.242</v>
      </c>
      <c r="AN49" s="90">
        <f t="shared" ca="1" si="11"/>
        <v>126267792339.16106</v>
      </c>
      <c r="AO49" s="90">
        <f t="shared" ca="1" si="11"/>
        <v>127303344851.08014</v>
      </c>
      <c r="AP49">
        <f ca="1">IF('Coal mining 2050'!$A57="MR",INDIRECT("'Coal mining 2050'!"&amp;'Country Selector'!$B$3&amp;ROW($A57))*10^12,0)</f>
        <v>128338897362.99919</v>
      </c>
    </row>
    <row r="50" spans="1:42">
      <c r="A50" s="74">
        <v>-2</v>
      </c>
      <c r="B50">
        <f ca="1">IF('Coal mining 2010'!$A58="MR",INDIRECT("'Coal mining 2010'!"&amp;'Country Selector'!$B$3&amp;ROW($A58))*10^12,0)</f>
        <v>15397443350.651407</v>
      </c>
      <c r="C50" s="90">
        <f t="shared" ca="1" si="9"/>
        <v>35884321818.640961</v>
      </c>
      <c r="D50" s="90">
        <f t="shared" ca="1" si="9"/>
        <v>56371200286.630516</v>
      </c>
      <c r="E50" s="90">
        <f t="shared" ca="1" si="9"/>
        <v>76858078754.620071</v>
      </c>
      <c r="F50" s="90">
        <f t="shared" ca="1" si="9"/>
        <v>97344957222.609619</v>
      </c>
      <c r="G50" s="90">
        <f t="shared" ca="1" si="9"/>
        <v>117831835690.59918</v>
      </c>
      <c r="H50" s="90">
        <f t="shared" ca="1" si="9"/>
        <v>138318714158.58875</v>
      </c>
      <c r="I50" s="90">
        <f t="shared" ca="1" si="9"/>
        <v>158805592626.57831</v>
      </c>
      <c r="J50" s="90">
        <f t="shared" ca="1" si="9"/>
        <v>179292471094.56784</v>
      </c>
      <c r="K50" s="90">
        <f t="shared" ca="1" si="9"/>
        <v>199779349562.5574</v>
      </c>
      <c r="L50">
        <f ca="1">IF('Coal mining 2020'!$A58="MR",INDIRECT("'Coal mining 2020'!"&amp;'Country Selector'!$B$3&amp;ROW($A58))*10^12,0)</f>
        <v>220266228030.54697</v>
      </c>
      <c r="M50" s="90">
        <f t="shared" ca="1" si="10"/>
        <v>205872827656.16443</v>
      </c>
      <c r="N50" s="90">
        <f t="shared" ca="1" si="10"/>
        <v>191479427281.78195</v>
      </c>
      <c r="O50" s="90">
        <f t="shared" ca="1" si="10"/>
        <v>177086026907.39944</v>
      </c>
      <c r="P50" s="90">
        <f t="shared" ca="1" si="10"/>
        <v>162692626533.01694</v>
      </c>
      <c r="Q50" s="90">
        <f t="shared" ca="1" si="10"/>
        <v>148299226158.63446</v>
      </c>
      <c r="R50" s="90">
        <f t="shared" ca="1" si="10"/>
        <v>133905825784.25194</v>
      </c>
      <c r="S50" s="90">
        <f t="shared" ca="1" si="10"/>
        <v>119512425409.86943</v>
      </c>
      <c r="T50" s="90">
        <f t="shared" ca="1" si="10"/>
        <v>105119025035.48694</v>
      </c>
      <c r="U50" s="90">
        <f t="shared" ca="1" si="10"/>
        <v>90725624661.104431</v>
      </c>
      <c r="V50">
        <f ca="1">IF('Coal mining 2030'!$A58="MR",INDIRECT("'Coal mining 2030'!"&amp;'Country Selector'!$B$3&amp;ROW($A58))*10^12,0)</f>
        <v>76332224286.721924</v>
      </c>
      <c r="W50" s="90">
        <f t="shared" ca="1" si="8"/>
        <v>77066662712.392197</v>
      </c>
      <c r="X50" s="90">
        <f t="shared" ca="1" si="8"/>
        <v>77801101138.062454</v>
      </c>
      <c r="Y50" s="90">
        <f t="shared" ca="1" si="8"/>
        <v>78535539563.732727</v>
      </c>
      <c r="Z50" s="90">
        <f t="shared" ca="1" si="8"/>
        <v>79269977989.402985</v>
      </c>
      <c r="AA50" s="90">
        <f t="shared" ca="1" si="8"/>
        <v>80004416415.073242</v>
      </c>
      <c r="AB50" s="90">
        <f t="shared" ca="1" si="8"/>
        <v>80738854840.743515</v>
      </c>
      <c r="AC50" s="90">
        <f t="shared" ca="1" si="8"/>
        <v>81473293266.413773</v>
      </c>
      <c r="AD50" s="90">
        <f t="shared" ca="1" si="8"/>
        <v>82207731692.084045</v>
      </c>
      <c r="AE50" s="90">
        <f t="shared" ca="1" si="8"/>
        <v>82942170117.754303</v>
      </c>
      <c r="AF50" s="90">
        <f t="shared" ca="1" si="8"/>
        <v>83676608543.424561</v>
      </c>
      <c r="AG50" s="90">
        <f t="shared" ca="1" si="8"/>
        <v>84411046969.094818</v>
      </c>
      <c r="AH50" s="90">
        <f t="shared" ca="1" si="8"/>
        <v>85145485394.765106</v>
      </c>
      <c r="AI50" s="90">
        <f t="shared" ca="1" si="8"/>
        <v>85879923820.435364</v>
      </c>
      <c r="AJ50" s="90">
        <f t="shared" ca="1" si="8"/>
        <v>86614362246.105621</v>
      </c>
      <c r="AK50" s="90">
        <f t="shared" ca="1" si="8"/>
        <v>87348800671.775894</v>
      </c>
      <c r="AL50" s="90">
        <f t="shared" ca="1" si="8"/>
        <v>88083239097.446167</v>
      </c>
      <c r="AM50" s="90">
        <f t="shared" ca="1" si="11"/>
        <v>88817677523.116409</v>
      </c>
      <c r="AN50" s="90">
        <f t="shared" ca="1" si="11"/>
        <v>89552115948.786682</v>
      </c>
      <c r="AO50" s="90">
        <f t="shared" ca="1" si="11"/>
        <v>90286554374.45694</v>
      </c>
      <c r="AP50">
        <f ca="1">IF('Coal mining 2050'!$A58="MR",INDIRECT("'Coal mining 2050'!"&amp;'Country Selector'!$B$3&amp;ROW($A58))*10^12,0)</f>
        <v>91020992800.127213</v>
      </c>
    </row>
    <row r="51" spans="1:42">
      <c r="A51" s="74">
        <v>-1</v>
      </c>
      <c r="B51">
        <f ca="1">IF('Coal mining 2010'!$A59="MR",INDIRECT("'Coal mining 2010'!"&amp;'Country Selector'!$B$3&amp;ROW($A59))*10^12,0)</f>
        <v>559001364845.19788</v>
      </c>
      <c r="C51" s="90">
        <f t="shared" ca="1" si="9"/>
        <v>538871151664.73999</v>
      </c>
      <c r="D51" s="90">
        <f t="shared" ca="1" si="9"/>
        <v>518740938484.28204</v>
      </c>
      <c r="E51" s="90">
        <f t="shared" ca="1" si="9"/>
        <v>498610725303.8241</v>
      </c>
      <c r="F51" s="90">
        <f t="shared" ca="1" si="9"/>
        <v>478480512123.36621</v>
      </c>
      <c r="G51" s="90">
        <f t="shared" ca="1" si="9"/>
        <v>458350298942.9082</v>
      </c>
      <c r="H51" s="90">
        <f t="shared" ca="1" si="9"/>
        <v>438220085762.45032</v>
      </c>
      <c r="I51" s="90">
        <f t="shared" ca="1" si="9"/>
        <v>418089872581.99243</v>
      </c>
      <c r="J51" s="90">
        <f t="shared" ca="1" si="9"/>
        <v>397959659401.53442</v>
      </c>
      <c r="K51" s="90">
        <f t="shared" ca="1" si="9"/>
        <v>377829446221.07654</v>
      </c>
      <c r="L51">
        <f ca="1">IF('Coal mining 2020'!$A59="MR",INDIRECT("'Coal mining 2020'!"&amp;'Country Selector'!$B$3&amp;ROW($A59))*10^12,0)</f>
        <v>357699233040.61859</v>
      </c>
      <c r="M51" s="90">
        <f t="shared" ca="1" si="10"/>
        <v>361580188300.46741</v>
      </c>
      <c r="N51" s="90">
        <f t="shared" ca="1" si="10"/>
        <v>365461143560.31616</v>
      </c>
      <c r="O51" s="90">
        <f t="shared" ca="1" si="10"/>
        <v>369342098820.16498</v>
      </c>
      <c r="P51" s="90">
        <f t="shared" ca="1" si="10"/>
        <v>373223054080.01379</v>
      </c>
      <c r="Q51" s="90">
        <f t="shared" ca="1" si="10"/>
        <v>377104009339.86255</v>
      </c>
      <c r="R51" s="90">
        <f t="shared" ca="1" si="10"/>
        <v>380984964599.71136</v>
      </c>
      <c r="S51" s="90">
        <f t="shared" ca="1" si="10"/>
        <v>384865919859.56018</v>
      </c>
      <c r="T51" s="90">
        <f t="shared" ca="1" si="10"/>
        <v>388746875119.40894</v>
      </c>
      <c r="U51" s="90">
        <f t="shared" ca="1" si="10"/>
        <v>392627830379.25769</v>
      </c>
      <c r="V51">
        <f ca="1">IF('Coal mining 2030'!$A59="MR",INDIRECT("'Coal mining 2030'!"&amp;'Country Selector'!$B$3&amp;ROW($A59))*10^12,0)</f>
        <v>396508785639.10651</v>
      </c>
      <c r="W51" s="90">
        <f t="shared" ca="1" si="8"/>
        <v>400323836111.04553</v>
      </c>
      <c r="X51" s="90">
        <f t="shared" ca="1" si="8"/>
        <v>404138886582.98456</v>
      </c>
      <c r="Y51" s="90">
        <f t="shared" ca="1" si="8"/>
        <v>407953937054.92358</v>
      </c>
      <c r="Z51" s="90">
        <f t="shared" ca="1" si="8"/>
        <v>411768987526.86261</v>
      </c>
      <c r="AA51" s="90">
        <f t="shared" ca="1" si="8"/>
        <v>415584037998.80164</v>
      </c>
      <c r="AB51" s="90">
        <f t="shared" ca="1" si="8"/>
        <v>419399088470.7406</v>
      </c>
      <c r="AC51" s="90">
        <f t="shared" ca="1" si="8"/>
        <v>423214138942.67969</v>
      </c>
      <c r="AD51" s="90">
        <f t="shared" ca="1" si="8"/>
        <v>427029189414.61865</v>
      </c>
      <c r="AE51" s="90">
        <f t="shared" ca="1" si="8"/>
        <v>430844239886.55768</v>
      </c>
      <c r="AF51" s="90">
        <f t="shared" ca="1" si="8"/>
        <v>434659290358.4967</v>
      </c>
      <c r="AG51" s="90">
        <f t="shared" ca="1" si="8"/>
        <v>438474340830.43573</v>
      </c>
      <c r="AH51" s="90">
        <f t="shared" ca="1" si="8"/>
        <v>442289391302.37476</v>
      </c>
      <c r="AI51" s="90">
        <f t="shared" ca="1" si="8"/>
        <v>446104441774.31372</v>
      </c>
      <c r="AJ51" s="90">
        <f t="shared" ca="1" si="8"/>
        <v>449919492246.25281</v>
      </c>
      <c r="AK51" s="90">
        <f t="shared" ca="1" si="8"/>
        <v>453734542718.19177</v>
      </c>
      <c r="AL51" s="90">
        <f t="shared" ca="1" si="8"/>
        <v>457549593190.1308</v>
      </c>
      <c r="AM51" s="90">
        <f t="shared" ca="1" si="11"/>
        <v>461364643662.06982</v>
      </c>
      <c r="AN51" s="90">
        <f t="shared" ca="1" si="11"/>
        <v>465179694134.00885</v>
      </c>
      <c r="AO51" s="90">
        <f t="shared" ca="1" si="11"/>
        <v>468994744605.94788</v>
      </c>
      <c r="AP51">
        <f ca="1">IF('Coal mining 2050'!$A59="MR",INDIRECT("'Coal mining 2050'!"&amp;'Country Selector'!$B$3&amp;ROW($A59))*10^12,0)</f>
        <v>472809795077.8869</v>
      </c>
    </row>
    <row r="52" spans="1:42">
      <c r="A52" s="74">
        <v>0</v>
      </c>
      <c r="B52">
        <f ca="1">IF('Coal mining 2010'!$A60="MR",INDIRECT("'Coal mining 2010'!"&amp;'Country Selector'!$B$3&amp;ROW($A60))*10^12,0)</f>
        <v>389928928020.92352</v>
      </c>
      <c r="C52" s="90">
        <f t="shared" ca="1" si="9"/>
        <v>371043581645.60144</v>
      </c>
      <c r="D52" s="90">
        <f t="shared" ca="1" si="9"/>
        <v>352158235270.27942</v>
      </c>
      <c r="E52" s="90">
        <f t="shared" ca="1" si="9"/>
        <v>333272888894.95734</v>
      </c>
      <c r="F52" s="90">
        <f t="shared" ca="1" si="9"/>
        <v>314387542519.63525</v>
      </c>
      <c r="G52" s="90">
        <f t="shared" ca="1" si="9"/>
        <v>295502196144.31317</v>
      </c>
      <c r="H52" s="90">
        <f t="shared" ca="1" si="9"/>
        <v>276616849768.99109</v>
      </c>
      <c r="I52" s="90">
        <f t="shared" ca="1" si="9"/>
        <v>257731503393.66907</v>
      </c>
      <c r="J52" s="90">
        <f t="shared" ca="1" si="9"/>
        <v>238846157018.34698</v>
      </c>
      <c r="K52" s="90">
        <f t="shared" ca="1" si="9"/>
        <v>219960810643.0249</v>
      </c>
      <c r="L52">
        <f ca="1">IF('Coal mining 2020'!$A60="MR",INDIRECT("'Coal mining 2020'!"&amp;'Country Selector'!$B$3&amp;ROW($A60))*10^12,0)</f>
        <v>201075464267.70285</v>
      </c>
      <c r="M52" s="90">
        <f t="shared" ca="1" si="10"/>
        <v>188795606235.58423</v>
      </c>
      <c r="N52" s="90">
        <f t="shared" ca="1" si="10"/>
        <v>176515748203.46564</v>
      </c>
      <c r="O52" s="90">
        <f t="shared" ca="1" si="10"/>
        <v>164235890171.34698</v>
      </c>
      <c r="P52" s="90">
        <f t="shared" ca="1" si="10"/>
        <v>151956032139.22836</v>
      </c>
      <c r="Q52" s="90">
        <f t="shared" ca="1" si="10"/>
        <v>139676174107.10974</v>
      </c>
      <c r="R52" s="90">
        <f t="shared" ca="1" si="10"/>
        <v>127396316074.99115</v>
      </c>
      <c r="S52" s="90">
        <f t="shared" ca="1" si="10"/>
        <v>115116458042.87251</v>
      </c>
      <c r="T52" s="90">
        <f t="shared" ca="1" si="10"/>
        <v>102836600010.75391</v>
      </c>
      <c r="U52" s="90">
        <f t="shared" ca="1" si="10"/>
        <v>90556741978.635284</v>
      </c>
      <c r="V52">
        <f ca="1">IF('Coal mining 2030'!$A60="MR",INDIRECT("'Coal mining 2030'!"&amp;'Country Selector'!$B$3&amp;ROW($A60))*10^12,0)</f>
        <v>78276883946.516663</v>
      </c>
      <c r="W52" s="90">
        <f t="shared" ca="1" si="8"/>
        <v>79030033117.122635</v>
      </c>
      <c r="X52" s="90">
        <f t="shared" ca="1" si="8"/>
        <v>79783182287.728607</v>
      </c>
      <c r="Y52" s="90">
        <f t="shared" ca="1" si="8"/>
        <v>80536331458.334579</v>
      </c>
      <c r="Z52" s="90">
        <f t="shared" ca="1" si="8"/>
        <v>81289480628.940552</v>
      </c>
      <c r="AA52" s="90">
        <f t="shared" ca="1" si="8"/>
        <v>82042629799.546524</v>
      </c>
      <c r="AB52" s="90">
        <f t="shared" ca="1" si="8"/>
        <v>82795778970.152496</v>
      </c>
      <c r="AC52" s="90">
        <f t="shared" ca="1" si="8"/>
        <v>83548928140.758453</v>
      </c>
      <c r="AD52" s="90">
        <f t="shared" ca="1" si="8"/>
        <v>84302077311.364441</v>
      </c>
      <c r="AE52" s="90">
        <f t="shared" ca="1" si="8"/>
        <v>85055226481.970413</v>
      </c>
      <c r="AF52" s="90">
        <f t="shared" ca="1" si="8"/>
        <v>85808375652.576385</v>
      </c>
      <c r="AG52" s="90">
        <f t="shared" ca="1" si="8"/>
        <v>86561524823.182343</v>
      </c>
      <c r="AH52" s="90">
        <f t="shared" ca="1" si="8"/>
        <v>87314673993.78833</v>
      </c>
      <c r="AI52" s="90">
        <f t="shared" ca="1" si="8"/>
        <v>88067823164.394287</v>
      </c>
      <c r="AJ52" s="90">
        <f t="shared" ca="1" si="8"/>
        <v>88820972335.000259</v>
      </c>
      <c r="AK52" s="90">
        <f t="shared" ca="1" si="8"/>
        <v>89574121505.606247</v>
      </c>
      <c r="AL52" s="90">
        <f t="shared" ca="1" si="8"/>
        <v>90327270676.212204</v>
      </c>
      <c r="AM52" s="90">
        <f t="shared" ca="1" si="11"/>
        <v>91080419846.818161</v>
      </c>
      <c r="AN52" s="90">
        <f t="shared" ca="1" si="11"/>
        <v>91833569017.424164</v>
      </c>
      <c r="AO52" s="90">
        <f t="shared" ca="1" si="11"/>
        <v>92586718188.030121</v>
      </c>
      <c r="AP52">
        <f ca="1">IF('Coal mining 2050'!$A60="MR",INDIRECT("'Coal mining 2050'!"&amp;'Country Selector'!$B$3&amp;ROW($A60))*10^12,0)</f>
        <v>93339867358.636093</v>
      </c>
    </row>
    <row r="53" spans="1:4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IF('Coal mining 2050'!$A61="MR",INDIRECT("'Coal mining 2050'!"&amp;'Country Selector'!$B$3&amp;ROW($A61))*10^12,0)</f>
        <v>0</v>
      </c>
    </row>
    <row r="54" spans="1:4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IF('Coal mining 2050'!$A62="MR",INDIRECT("'Coal mining 2050'!"&amp;'Country Selector'!$B$3&amp;ROW($A62))*10^12,0)</f>
        <v>0</v>
      </c>
    </row>
    <row r="55" spans="1:4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IF('Coal mining 2050'!$A63="MR",INDIRECT("'Coal mining 2050'!"&amp;'Country Selector'!$B$3&amp;ROW($A63))*10^12,0)</f>
        <v>0</v>
      </c>
    </row>
    <row r="56" spans="1:4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IF('Coal mining 2050'!$A64="MR",INDIRECT("'Coal mining 2050'!"&amp;'Country Selector'!$B$3&amp;ROW($A64))*10^12,0)</f>
        <v>0</v>
      </c>
    </row>
    <row r="57" spans="1:4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IF('Coal mining 2050'!$A65="MR",INDIRECT("'Coal mining 2050'!"&amp;'Country Selector'!$B$3&amp;ROW($A65))*10^12,0)</f>
        <v>0</v>
      </c>
    </row>
    <row r="58" spans="1:4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IF('Coal mining 2050'!$A66="MR",INDIRECT("'Coal mining 2050'!"&amp;'Country Selector'!$B$3&amp;ROW($A66))*10^12,0)</f>
        <v>0</v>
      </c>
    </row>
    <row r="59" spans="1:4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IF('Coal mining 2050'!$A67="MR",INDIRECT("'Coal mining 2050'!"&amp;'Country Selector'!$B$3&amp;ROW($A67))*10^12,0)</f>
        <v>0</v>
      </c>
    </row>
    <row r="60" spans="1:4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IF('Coal mining 2050'!$A68="MR",INDIRECT("'Coal mining 2050'!"&amp;'Country Selector'!$B$3&amp;ROW($A68))*10^12,0)</f>
        <v>0</v>
      </c>
    </row>
    <row r="61" spans="1:4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IF('Coal mining 2050'!$A69="MR",INDIRECT("'Coal mining 2050'!"&amp;'Country Selector'!$B$3&amp;ROW($A69))*10^12,0)</f>
        <v>0</v>
      </c>
    </row>
    <row r="62" spans="1:4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IF('Coal mining 2050'!$A70="MR",INDIRECT("'Coal mining 2050'!"&amp;'Country Selector'!$B$3&amp;ROW($A70))*10^12,0)</f>
        <v>0</v>
      </c>
    </row>
    <row r="63" spans="1:4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</f>
        <v>0</v>
      </c>
      <c r="W63" s="90">
        <f t="shared" ref="W63:AL94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IF('Coal mining 2050'!$A71="MR",INDIRECT("'Coal mining 2050'!"&amp;'Country Selector'!$B$3&amp;ROW($A71))*10^12,0)</f>
        <v>0</v>
      </c>
    </row>
    <row r="64" spans="1:4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IF('Coal mining 2050'!$A72="MR",INDIRECT("'Coal mining 2050'!"&amp;'Country Selector'!$B$3&amp;ROW($A72))*10^12,0)</f>
        <v>0</v>
      </c>
    </row>
    <row r="65" spans="1:4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IF('Coal mining 2050'!$A73="MR",INDIRECT("'Coal mining 2050'!"&amp;'Country Selector'!$B$3&amp;ROW($A73))*10^12,0)</f>
        <v>0</v>
      </c>
    </row>
    <row r="66" spans="1:4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IF('Coal mining 2050'!$A74="MR",INDIRECT("'Coal mining 2050'!"&amp;'Country Selector'!$B$3&amp;ROW($A74))*10^12,0)</f>
        <v>0</v>
      </c>
    </row>
    <row r="67" spans="1:4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IF('Coal mining 2050'!$A75="MR",INDIRECT("'Coal mining 2050'!"&amp;'Country Selector'!$B$3&amp;ROW($A75))*10^12,0)</f>
        <v>0</v>
      </c>
    </row>
    <row r="68" spans="1:4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IF('Coal mining 2050'!$A76="MR",INDIRECT("'Coal mining 2050'!"&amp;'Country Selector'!$B$3&amp;ROW($A76))*10^12,0)</f>
        <v>0</v>
      </c>
    </row>
    <row r="69" spans="1:4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IF('Coal mining 2050'!$A77="MR",INDIRECT("'Coal mining 2050'!"&amp;'Country Selector'!$B$3&amp;ROW($A77))*10^12,0)</f>
        <v>0</v>
      </c>
    </row>
    <row r="70" spans="1:4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IF('Coal mining 2050'!$A78="MR",INDIRECT("'Coal mining 2050'!"&amp;'Country Selector'!$B$3&amp;ROW($A78))*10^12,0)</f>
        <v>0</v>
      </c>
    </row>
    <row r="71" spans="1:4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IF('Coal mining 2050'!$A79="MR",INDIRECT("'Coal mining 2050'!"&amp;'Country Selector'!$B$3&amp;ROW($A79))*10^12,0)</f>
        <v>0</v>
      </c>
    </row>
    <row r="72" spans="1:4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IF('Coal mining 2050'!$A80="MR",INDIRECT("'Coal mining 2050'!"&amp;'Country Selector'!$B$3&amp;ROW($A80))*10^12,0)</f>
        <v>0</v>
      </c>
    </row>
    <row r="73" spans="1:4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IF('Coal mining 2050'!$A81="MR",INDIRECT("'Coal mining 2050'!"&amp;'Country Selector'!$B$3&amp;ROW($A81))*10^12,0)</f>
        <v>0</v>
      </c>
    </row>
    <row r="74" spans="1:4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IF('Coal mining 2050'!$A82="MR",INDIRECT("'Coal mining 2050'!"&amp;'Country Selector'!$B$3&amp;ROW($A82))*10^12,0)</f>
        <v>0</v>
      </c>
    </row>
    <row r="75" spans="1:4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IF('Coal mining 2050'!$A83="MR",INDIRECT("'Coal mining 2050'!"&amp;'Country Selector'!$B$3&amp;ROW($A83))*10^12,0)</f>
        <v>0</v>
      </c>
    </row>
    <row r="76" spans="1:4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IF('Coal mining 2050'!$A84="MR",INDIRECT("'Coal mining 2050'!"&amp;'Country Selector'!$B$3&amp;ROW($A84))*10^12,0)</f>
        <v>0</v>
      </c>
    </row>
    <row r="77" spans="1:4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IF('Coal mining 2050'!$A85="MR",INDIRECT("'Coal mining 2050'!"&amp;'Country Selector'!$B$3&amp;ROW($A85))*10^12,0)</f>
        <v>0</v>
      </c>
    </row>
    <row r="78" spans="1:4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141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IF('Coal mining 2050'!$A86="MR",INDIRECT("'Coal mining 2050'!"&amp;'Country Selector'!$B$3&amp;ROW($A86))*10^12,0)</f>
        <v>0</v>
      </c>
    </row>
    <row r="79" spans="1:4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</f>
        <v>0</v>
      </c>
      <c r="W79" s="90">
        <f t="shared" ref="W79:AL110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IF('Coal mining 2050'!$A87="MR",INDIRECT("'Coal mining 2050'!"&amp;'Country Selector'!$B$3&amp;ROW($A87))*10^12,0)</f>
        <v>0</v>
      </c>
    </row>
    <row r="80" spans="1:4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IF('Coal mining 2050'!$A88="MR",INDIRECT("'Coal mining 2050'!"&amp;'Country Selector'!$B$3&amp;ROW($A88))*10^12,0)</f>
        <v>0</v>
      </c>
    </row>
    <row r="81" spans="1:4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IF('Coal mining 2050'!$A89="MR",INDIRECT("'Coal mining 2050'!"&amp;'Country Selector'!$B$3&amp;ROW($A89))*10^12,0)</f>
        <v>0</v>
      </c>
    </row>
    <row r="82" spans="1:4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IF('Coal mining 2050'!$A90="MR",INDIRECT("'Coal mining 2050'!"&amp;'Country Selector'!$B$3&amp;ROW($A90))*10^12,0)</f>
        <v>0</v>
      </c>
    </row>
    <row r="83" spans="1:4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IF('Coal mining 2050'!$A91="MR",INDIRECT("'Coal mining 2050'!"&amp;'Country Selector'!$B$3&amp;ROW($A91))*10^12,0)</f>
        <v>0</v>
      </c>
    </row>
    <row r="84" spans="1:4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IF('Coal mining 2050'!$A92="MR",INDIRECT("'Coal mining 2050'!"&amp;'Country Selector'!$B$3&amp;ROW($A92))*10^12,0)</f>
        <v>0</v>
      </c>
    </row>
    <row r="85" spans="1:4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IF('Coal mining 2050'!$A93="MR",INDIRECT("'Coal mining 2050'!"&amp;'Country Selector'!$B$3&amp;ROW($A93))*10^12,0)</f>
        <v>0</v>
      </c>
    </row>
    <row r="86" spans="1:4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IF('Coal mining 2050'!$A94="MR",INDIRECT("'Coal mining 2050'!"&amp;'Country Selector'!$B$3&amp;ROW($A94))*10^12,0)</f>
        <v>0</v>
      </c>
    </row>
    <row r="87" spans="1:4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IF('Coal mining 2050'!$A95="MR",INDIRECT("'Coal mining 2050'!"&amp;'Country Selector'!$B$3&amp;ROW($A95))*10^12,0)</f>
        <v>0</v>
      </c>
    </row>
    <row r="88" spans="1:4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IF('Coal mining 2050'!$A96="MR",INDIRECT("'Coal mining 2050'!"&amp;'Country Selector'!$B$3&amp;ROW($A96))*10^12,0)</f>
        <v>0</v>
      </c>
    </row>
    <row r="89" spans="1:4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IF('Coal mining 2050'!$A97="MR",INDIRECT("'Coal mining 2050'!"&amp;'Country Selector'!$B$3&amp;ROW($A97))*10^12,0)</f>
        <v>0</v>
      </c>
    </row>
    <row r="90" spans="1:4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IF('Coal mining 2050'!$A98="MR",INDIRECT("'Coal mining 2050'!"&amp;'Country Selector'!$B$3&amp;ROW($A98))*10^12,0)</f>
        <v>0</v>
      </c>
    </row>
    <row r="91" spans="1:4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IF('Coal mining 2050'!$A99="MR",INDIRECT("'Coal mining 2050'!"&amp;'Country Selector'!$B$3&amp;ROW($A99))*10^12,0)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IF('Coal mining 2050'!$A100="MR",INDIRECT("'Coal mining 2050'!"&amp;'Country Selector'!$B$3&amp;ROW($A100))*10^12,0)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IF('Coal mining 2050'!$A101="MR",INDIRECT("'Coal mining 2050'!"&amp;'Country Selector'!$B$3&amp;ROW($A101))*10^12,0)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57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IF('Coal mining 2050'!$A102="MR",INDIRECT("'Coal mining 2050'!"&amp;'Country Selector'!$B$3&amp;ROW($A102))*10^12,0)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</f>
        <v>0</v>
      </c>
      <c r="W95" s="90">
        <f t="shared" ref="W95:AL126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IF('Coal mining 2050'!$A103="MR",INDIRECT("'Coal mining 2050'!"&amp;'Country Selector'!$B$3&amp;ROW($A103))*10^12,0)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IF('Coal mining 2050'!$A104="MR",INDIRECT("'Coal mining 2050'!"&amp;'Country Selector'!$B$3&amp;ROW($A104))*10^12,0)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IF('Coal mining 2050'!$A105="MR",INDIRECT("'Coal mining 2050'!"&amp;'Country Selector'!$B$3&amp;ROW($A105))*10^12,0)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IF('Coal mining 2050'!$A106="MR",INDIRECT("'Coal mining 2050'!"&amp;'Country Selector'!$B$3&amp;ROW($A106))*10^12,0)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IF('Coal mining 2050'!$A107="MR",INDIRECT("'Coal mining 2050'!"&amp;'Country Selector'!$B$3&amp;ROW($A107))*10^12,0)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IF('Coal mining 2050'!$A108="MR",INDIRECT("'Coal mining 2050'!"&amp;'Country Selector'!$B$3&amp;ROW($A108))*10^12,0)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IF('Coal mining 2050'!$A109="MR",INDIRECT("'Coal mining 2050'!"&amp;'Country Selector'!$B$3&amp;ROW($A109))*10^12,0)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IF('Coal mining 2050'!$A110="MR",INDIRECT("'Coal mining 2050'!"&amp;'Country Selector'!$B$3&amp;ROW($A110))*10^12,0)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IF('Coal mining 2050'!$A111="MR",INDIRECT("'Coal mining 2050'!"&amp;'Country Selector'!$B$3&amp;ROW($A111))*10^12,0)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IF('Coal mining 2050'!$A112="MR",INDIRECT("'Coal mining 2050'!"&amp;'Country Selector'!$B$3&amp;ROW($A112))*10^12,0)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IF('Coal mining 2050'!$A113="MR",INDIRECT("'Coal mining 2050'!"&amp;'Country Selector'!$B$3&amp;ROW($A113))*10^12,0)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IF('Coal mining 2050'!$A114="MR",INDIRECT("'Coal mining 2050'!"&amp;'Country Selector'!$B$3&amp;ROW($A114))*10^12,0)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IF('Coal mining 2050'!$A115="MR",INDIRECT("'Coal mining 2050'!"&amp;'Country Selector'!$B$3&amp;ROW($A115))*10^12,0)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IF('Coal mining 2050'!$A116="MR",INDIRECT("'Coal mining 2050'!"&amp;'Country Selector'!$B$3&amp;ROW($A116))*10^12,0)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IF('Coal mining 2050'!$A117="MR",INDIRECT("'Coal mining 2050'!"&amp;'Country Selector'!$B$3&amp;ROW($A117))*10^12,0)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73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IF('Coal mining 2050'!$A118="MR",INDIRECT("'Coal mining 2050'!"&amp;'Country Selector'!$B$3&amp;ROW($A118))*10^12,0)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</f>
        <v>0</v>
      </c>
      <c r="W111" s="90">
        <f t="shared" ref="W111:AL142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IF('Coal mining 2050'!$A119="MR",INDIRECT("'Coal mining 2050'!"&amp;'Country Selector'!$B$3&amp;ROW($A119))*10^12,0)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IF('Coal mining 2050'!$A120="MR",INDIRECT("'Coal mining 2050'!"&amp;'Country Selector'!$B$3&amp;ROW($A120))*10^12,0)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IF('Coal mining 2050'!$A121="MR",INDIRECT("'Coal mining 2050'!"&amp;'Country Selector'!$B$3&amp;ROW($A121))*10^12,0)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IF('Coal mining 2050'!$A122="MR",INDIRECT("'Coal mining 2050'!"&amp;'Country Selector'!$B$3&amp;ROW($A122))*10^12,0)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IF('Coal mining 2050'!$A123="MR",INDIRECT("'Coal mining 2050'!"&amp;'Country Selector'!$B$3&amp;ROW($A123))*10^12,0)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IF('Coal mining 2050'!$A124="MR",INDIRECT("'Coal mining 2050'!"&amp;'Country Selector'!$B$3&amp;ROW($A124))*10^12,0)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IF('Coal mining 2050'!$A125="MR",INDIRECT("'Coal mining 2050'!"&amp;'Country Selector'!$B$3&amp;ROW($A125))*10^12,0)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IF('Coal mining 2050'!$A126="MR",INDIRECT("'Coal mining 2050'!"&amp;'Country Selector'!$B$3&amp;ROW($A126))*10^12,0)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IF('Coal mining 2050'!$A127="MR",INDIRECT("'Coal mining 2050'!"&amp;'Country Selector'!$B$3&amp;ROW($A127))*10^12,0)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IF('Coal mining 2050'!$A128="MR",INDIRECT("'Coal mining 2050'!"&amp;'Country Selector'!$B$3&amp;ROW($A128))*10^12,0)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IF('Coal mining 2050'!$A129="MR",INDIRECT("'Coal mining 2050'!"&amp;'Country Selector'!$B$3&amp;ROW($A129))*10^12,0)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IF('Coal mining 2050'!$A130="MR",INDIRECT("'Coal mining 2050'!"&amp;'Country Selector'!$B$3&amp;ROW($A130))*10^12,0)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IF('Coal mining 2050'!$A131="MR",INDIRECT("'Coal mining 2050'!"&amp;'Country Selector'!$B$3&amp;ROW($A131))*10^12,0)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IF('Coal mining 2050'!$A132="MR",INDIRECT("'Coal mining 2050'!"&amp;'Country Selector'!$B$3&amp;ROW($A132))*10^12,0)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IF('Coal mining 2050'!$A133="MR",INDIRECT("'Coal mining 2050'!"&amp;'Country Selector'!$B$3&amp;ROW($A133))*10^12,0)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77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IF('Coal mining 2050'!$A134="MR",INDIRECT("'Coal mining 2050'!"&amp;'Country Selector'!$B$3&amp;ROW($A134))*10^12,0)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</f>
        <v>0</v>
      </c>
      <c r="W127" s="90">
        <f t="shared" ref="W127:AL158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IF('Coal mining 2050'!$A135="MR",INDIRECT("'Coal mining 2050'!"&amp;'Country Selector'!$B$3&amp;ROW($A135))*10^12,0)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IF('Coal mining 2050'!$A136="MR",INDIRECT("'Coal mining 2050'!"&amp;'Country Selector'!$B$3&amp;ROW($A136))*10^12,0)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IF('Coal mining 2050'!$A137="MR",INDIRECT("'Coal mining 2050'!"&amp;'Country Selector'!$B$3&amp;ROW($A137))*10^12,0)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IF('Coal mining 2050'!$A138="MR",INDIRECT("'Coal mining 2050'!"&amp;'Country Selector'!$B$3&amp;ROW($A138))*10^12,0)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IF('Coal mining 2050'!$A139="MR",INDIRECT("'Coal mining 2050'!"&amp;'Country Selector'!$B$3&amp;ROW($A139))*10^12,0)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IF('Coal mining 2050'!$A140="MR",INDIRECT("'Coal mining 2050'!"&amp;'Country Selector'!$B$3&amp;ROW($A140))*10^12,0)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IF('Coal mining 2050'!$A141="MR",INDIRECT("'Coal mining 2050'!"&amp;'Country Selector'!$B$3&amp;ROW($A141))*10^12,0)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IF('Coal mining 2050'!$A142="MR",INDIRECT("'Coal mining 2050'!"&amp;'Country Selector'!$B$3&amp;ROW($A142))*10^12,0)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IF('Coal mining 2050'!$A143="MR",INDIRECT("'Coal mining 2050'!"&amp;'Country Selector'!$B$3&amp;ROW($A143))*10^12,0)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IF('Coal mining 2050'!$A144="MR",INDIRECT("'Coal mining 2050'!"&amp;'Country Selector'!$B$3&amp;ROW($A144))*10^12,0)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IF('Coal mining 2050'!$A145="MR",INDIRECT("'Coal mining 2050'!"&amp;'Country Selector'!$B$3&amp;ROW($A145))*10^12,0)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IF('Coal mining 2050'!$A146="MR",INDIRECT("'Coal mining 2050'!"&amp;'Country Selector'!$B$3&amp;ROW($A146))*10^12,0)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IF('Coal mining 2050'!$A147="MR",INDIRECT("'Coal mining 2050'!"&amp;'Country Selector'!$B$3&amp;ROW($A147))*10^12,0)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IF('Coal mining 2050'!$A148="MR",INDIRECT("'Coal mining 2050'!"&amp;'Country Selector'!$B$3&amp;ROW($A148))*10^12,0)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IF('Coal mining 2050'!$A149="MR",INDIRECT("'Coal mining 2050'!"&amp;'Country Selector'!$B$3&amp;ROW($A149))*10^12,0)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7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IF('Coal mining 2050'!$A150="MR",INDIRECT("'Coal mining 2050'!"&amp;'Country Selector'!$B$3&amp;ROW($A150))*10^12,0)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</f>
        <v>0</v>
      </c>
      <c r="W143" s="90">
        <f t="shared" ref="W143:AL177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IF('Coal mining 2050'!$A151="MR",INDIRECT("'Coal mining 2050'!"&amp;'Country Selector'!$B$3&amp;ROW($A151))*10^12,0)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IF('Coal mining 2050'!$A152="MR",INDIRECT("'Coal mining 2050'!"&amp;'Country Selector'!$B$3&amp;ROW($A152))*10^12,0)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IF('Coal mining 2050'!$A153="MR",INDIRECT("'Coal mining 2050'!"&amp;'Country Selector'!$B$3&amp;ROW($A153))*10^12,0)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IF('Coal mining 2050'!$A154="MR",INDIRECT("'Coal mining 2050'!"&amp;'Country Selector'!$B$3&amp;ROW($A154))*10^12,0)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IF('Coal mining 2050'!$A155="MR",INDIRECT("'Coal mining 2050'!"&amp;'Country Selector'!$B$3&amp;ROW($A155))*10^12,0)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IF('Coal mining 2050'!$A156="MR",INDIRECT("'Coal mining 2050'!"&amp;'Country Selector'!$B$3&amp;ROW($A156))*10^12,0)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IF('Coal mining 2050'!$A157="MR",INDIRECT("'Coal mining 2050'!"&amp;'Country Selector'!$B$3&amp;ROW($A157))*10^12,0)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IF('Coal mining 2050'!$A158="MR",INDIRECT("'Coal mining 2050'!"&amp;'Country Selector'!$B$3&amp;ROW($A158))*10^12,0)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IF('Coal mining 2050'!$A159="MR",INDIRECT("'Coal mining 2050'!"&amp;'Country Selector'!$B$3&amp;ROW($A159))*10^12,0)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IF('Coal mining 2050'!$A160="MR",INDIRECT("'Coal mining 2050'!"&amp;'Country Selector'!$B$3&amp;ROW($A160))*10^12,0)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IF('Coal mining 2050'!$A161="MR",INDIRECT("'Coal mining 2050'!"&amp;'Country Selector'!$B$3&amp;ROW($A161))*10^12,0)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IF('Coal mining 2050'!$A162="MR",INDIRECT("'Coal mining 2050'!"&amp;'Country Selector'!$B$3&amp;ROW($A162))*10^12,0)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IF('Coal mining 2050'!$A163="MR",INDIRECT("'Coal mining 2050'!"&amp;'Country Selector'!$B$3&amp;ROW($A163))*10^12,0)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IF('Coal mining 2050'!$A164="MR",INDIRECT("'Coal mining 2050'!"&amp;'Country Selector'!$B$3&amp;ROW($A164))*10^12,0)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IF('Coal mining 2050'!$A165="MR",INDIRECT("'Coal mining 2050'!"&amp;'Country Selector'!$B$3&amp;ROW($A165))*10^12,0)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7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IF('Coal mining 2050'!$A166="MR",INDIRECT("'Coal mining 2050'!"&amp;'Country Selector'!$B$3&amp;ROW($A166))*10^12,0)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</f>
        <v>0</v>
      </c>
      <c r="W159" s="90">
        <f t="shared" ref="W159:AL177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IF('Coal mining 2050'!$A167="MR",INDIRECT("'Coal mining 2050'!"&amp;'Country Selector'!$B$3&amp;ROW($A167))*10^12,0)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IF('Coal mining 2050'!$A168="MR",INDIRECT("'Coal mining 2050'!"&amp;'Country Selector'!$B$3&amp;ROW($A168))*10^12,0)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IF('Coal mining 2050'!$A169="MR",INDIRECT("'Coal mining 2050'!"&amp;'Country Selector'!$B$3&amp;ROW($A169))*10^12,0)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IF('Coal mining 2050'!$A170="MR",INDIRECT("'Coal mining 2050'!"&amp;'Country Selector'!$B$3&amp;ROW($A170))*10^12,0)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IF('Coal mining 2050'!$A171="MR",INDIRECT("'Coal mining 2050'!"&amp;'Country Selector'!$B$3&amp;ROW($A171))*10^12,0)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IF('Coal mining 2050'!$A172="MR",INDIRECT("'Coal mining 2050'!"&amp;'Country Selector'!$B$3&amp;ROW($A172))*10^12,0)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IF('Coal mining 2050'!$A173="MR",INDIRECT("'Coal mining 2050'!"&amp;'Country Selector'!$B$3&amp;ROW($A173))*10^12,0)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IF('Coal mining 2050'!$A174="MR",INDIRECT("'Coal mining 2050'!"&amp;'Country Selector'!$B$3&amp;ROW($A174))*10^12,0)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IF('Coal mining 2050'!$A175="MR",INDIRECT("'Coal mining 2050'!"&amp;'Country Selector'!$B$3&amp;ROW($A175))*10^12,0)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IF('Coal mining 2050'!$A176="MR",INDIRECT("'Coal mining 2050'!"&amp;'Country Selector'!$B$3&amp;ROW($A176))*10^12,0)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IF('Coal mining 2050'!$A177="MR",INDIRECT("'Coal mining 2050'!"&amp;'Country Selector'!$B$3&amp;ROW($A177))*10^12,0)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IF('Coal mining 2050'!$A178="MR",INDIRECT("'Coal mining 2050'!"&amp;'Country Selector'!$B$3&amp;ROW($A178))*10^12,0)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IF('Coal mining 2050'!$A179="MR",INDIRECT("'Coal mining 2050'!"&amp;'Country Selector'!$B$3&amp;ROW($A179))*10^12,0)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IF('Coal mining 2050'!$A180="MR",INDIRECT("'Coal mining 2050'!"&amp;'Country Selector'!$B$3&amp;ROW($A180))*10^12,0)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IF('Coal mining 2050'!$A181="MR",INDIRECT("'Coal mining 2050'!"&amp;'Country Selector'!$B$3&amp;ROW($A181))*10^12,0)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IF('Coal mining 2050'!$A182="MR",INDIRECT("'Coal mining 2050'!"&amp;'Country Selector'!$B$3&amp;ROW($A182))*10^12,0)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IF('Coal mining 2050'!$A183="MR",INDIRECT("'Coal mining 2050'!"&amp;'Country Selector'!$B$3&amp;ROW($A183))*10^12,0)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IF('Coal mining 2050'!$A184="MR",INDIRECT("'Coal mining 2050'!"&amp;'Country Selector'!$B$3&amp;ROW($A184))*10^12,0)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IF('Coal mining 2050'!$A185="MR",INDIRECT("'Coal mining 2050'!"&amp;'Country Selector'!$B$3&amp;ROW($A185))*10^12,0)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IF('Coal mining 2050'!$A10="MD",INDIRECT("'Coal mining 2050'!"&amp;'Country Selector'!$B$3&amp;ROW($A10))*10^12,0)</f>
        <v>0</v>
      </c>
    </row>
    <row r="3" spans="1:4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</f>
        <v>0</v>
      </c>
      <c r="W3" s="90">
        <f t="shared" ref="W3:AL34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IF('Coal mining 2050'!$A11="MD",INDIRECT("'Coal mining 2050'!"&amp;'Country Selector'!$B$3&amp;ROW($A11))*10^12,0)</f>
        <v>0</v>
      </c>
    </row>
    <row r="4" spans="1:4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IF('Coal mining 2050'!$A12="MD",INDIRECT("'Coal mining 2050'!"&amp;'Country Selector'!$B$3&amp;ROW($A12))*10^12,0)</f>
        <v>0</v>
      </c>
    </row>
    <row r="5" spans="1:4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IF('Coal mining 2050'!$A13="MD",INDIRECT("'Coal mining 2050'!"&amp;'Country Selector'!$B$3&amp;ROW($A13))*10^12,0)</f>
        <v>0</v>
      </c>
    </row>
    <row r="6" spans="1:4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IF('Coal mining 2050'!$A14="MD",INDIRECT("'Coal mining 2050'!"&amp;'Country Selector'!$B$3&amp;ROW($A14))*10^12,0)</f>
        <v>0</v>
      </c>
    </row>
    <row r="7" spans="1:4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IF('Coal mining 2050'!$A15="MD",INDIRECT("'Coal mining 2050'!"&amp;'Country Selector'!$B$3&amp;ROW($A15))*10^12,0)</f>
        <v>0</v>
      </c>
    </row>
    <row r="8" spans="1:4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IF('Coal mining 2050'!$A16="MD",INDIRECT("'Coal mining 2050'!"&amp;'Country Selector'!$B$3&amp;ROW($A16))*10^12,0)</f>
        <v>0</v>
      </c>
    </row>
    <row r="9" spans="1:4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IF('Coal mining 2050'!$A17="MD",INDIRECT("'Coal mining 2050'!"&amp;'Country Selector'!$B$3&amp;ROW($A17))*10^12,0)</f>
        <v>0</v>
      </c>
    </row>
    <row r="10" spans="1:4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IF('Coal mining 2050'!$A18="MD",INDIRECT("'Coal mining 2050'!"&amp;'Country Selector'!$B$3&amp;ROW($A18))*10^12,0)</f>
        <v>0</v>
      </c>
    </row>
    <row r="11" spans="1:4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IF('Coal mining 2050'!$A19="MD",INDIRECT("'Coal mining 2050'!"&amp;'Country Selector'!$B$3&amp;ROW($A19))*10^12,0)</f>
        <v>0</v>
      </c>
    </row>
    <row r="12" spans="1:4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IF('Coal mining 2050'!$A20="MD",INDIRECT("'Coal mining 2050'!"&amp;'Country Selector'!$B$3&amp;ROW($A20))*10^12,0)</f>
        <v>0</v>
      </c>
    </row>
    <row r="13" spans="1:4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IF('Coal mining 2050'!$A21="MD",INDIRECT("'Coal mining 2050'!"&amp;'Country Selector'!$B$3&amp;ROW($A21))*10^12,0)</f>
        <v>0</v>
      </c>
    </row>
    <row r="14" spans="1:4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IF('Coal mining 2050'!$A22="MD",INDIRECT("'Coal mining 2050'!"&amp;'Country Selector'!$B$3&amp;ROW($A22))*10^12,0)</f>
        <v>0</v>
      </c>
    </row>
    <row r="15" spans="1:4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IF('Coal mining 2050'!$A23="MD",INDIRECT("'Coal mining 2050'!"&amp;'Country Selector'!$B$3&amp;ROW($A23))*10^12,0)</f>
        <v>0</v>
      </c>
    </row>
    <row r="16" spans="1:4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79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IF('Coal mining 2050'!$A24="MD",INDIRECT("'Coal mining 2050'!"&amp;'Country Selector'!$B$3&amp;ROW($A24))*10^12,0)</f>
        <v>0</v>
      </c>
    </row>
    <row r="17" spans="1:4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IF('Coal mining 2050'!$A25="MD",INDIRECT("'Coal mining 2050'!"&amp;'Country Selector'!$B$3&amp;ROW($A25))*10^12,0)</f>
        <v>0</v>
      </c>
    </row>
    <row r="18" spans="1:4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IF('Coal mining 2050'!$A26="MD",INDIRECT("'Coal mining 2050'!"&amp;'Country Selector'!$B$3&amp;ROW($A26))*10^12,0)</f>
        <v>0</v>
      </c>
    </row>
    <row r="19" spans="1:4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IF('Coal mining 2050'!$A27="MD",INDIRECT("'Coal mining 2050'!"&amp;'Country Selector'!$B$3&amp;ROW($A27))*10^12,0)</f>
        <v>0</v>
      </c>
    </row>
    <row r="20" spans="1:4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IF('Coal mining 2050'!$A28="MD",INDIRECT("'Coal mining 2050'!"&amp;'Country Selector'!$B$3&amp;ROW($A28))*10^12,0)</f>
        <v>0</v>
      </c>
    </row>
    <row r="21" spans="1:4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IF('Coal mining 2050'!$A29="MD",INDIRECT("'Coal mining 2050'!"&amp;'Country Selector'!$B$3&amp;ROW($A29))*10^12,0)</f>
        <v>0</v>
      </c>
    </row>
    <row r="22" spans="1:4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IF('Coal mining 2050'!$A30="MD",INDIRECT("'Coal mining 2050'!"&amp;'Country Selector'!$B$3&amp;ROW($A30))*10^12,0)</f>
        <v>0</v>
      </c>
    </row>
    <row r="23" spans="1:4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IF('Coal mining 2050'!$A31="MD",INDIRECT("'Coal mining 2050'!"&amp;'Country Selector'!$B$3&amp;ROW($A31))*10^12,0)</f>
        <v>0</v>
      </c>
    </row>
    <row r="24" spans="1:4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IF('Coal mining 2050'!$A32="MD",INDIRECT("'Coal mining 2050'!"&amp;'Country Selector'!$B$3&amp;ROW($A32))*10^12,0)</f>
        <v>0</v>
      </c>
    </row>
    <row r="25" spans="1:4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IF('Coal mining 2050'!$A33="MD",INDIRECT("'Coal mining 2050'!"&amp;'Country Selector'!$B$3&amp;ROW($A33))*10^12,0)</f>
        <v>0</v>
      </c>
    </row>
    <row r="26" spans="1:4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IF('Coal mining 2050'!$A34="MD",INDIRECT("'Coal mining 2050'!"&amp;'Country Selector'!$B$3&amp;ROW($A34))*10^12,0)</f>
        <v>0</v>
      </c>
    </row>
    <row r="27" spans="1:4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IF('Coal mining 2050'!$A35="MD",INDIRECT("'Coal mining 2050'!"&amp;'Country Selector'!$B$3&amp;ROW($A35))*10^12,0)</f>
        <v>0</v>
      </c>
    </row>
    <row r="28" spans="1:4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IF('Coal mining 2050'!$A36="MD",INDIRECT("'Coal mining 2050'!"&amp;'Country Selector'!$B$3&amp;ROW($A36))*10^12,0)</f>
        <v>0</v>
      </c>
    </row>
    <row r="29" spans="1:4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IF('Coal mining 2050'!$A37="MD",INDIRECT("'Coal mining 2050'!"&amp;'Country Selector'!$B$3&amp;ROW($A37))*10^12,0)</f>
        <v>0</v>
      </c>
    </row>
    <row r="30" spans="1:4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IF('Coal mining 2050'!$A38="MD",INDIRECT("'Coal mining 2050'!"&amp;'Country Selector'!$B$3&amp;ROW($A38))*10^12,0)</f>
        <v>0</v>
      </c>
    </row>
    <row r="31" spans="1:4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IF('Coal mining 2050'!$A39="MD",INDIRECT("'Coal mining 2050'!"&amp;'Country Selector'!$B$3&amp;ROW($A39))*10^12,0)</f>
        <v>0</v>
      </c>
    </row>
    <row r="32" spans="1:4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</f>
        <v>0</v>
      </c>
      <c r="W32" s="90">
        <f t="shared" ca="1" si="5"/>
        <v>0</v>
      </c>
      <c r="X32" s="90">
        <f t="shared" ref="X32:AM95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IF('Coal mining 2050'!$A40="MD",INDIRECT("'Coal mining 2050'!"&amp;'Country Selector'!$B$3&amp;ROW($A40))*10^12,0)</f>
        <v>0</v>
      </c>
    </row>
    <row r="33" spans="1:4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</f>
        <v>0</v>
      </c>
      <c r="W33" s="90">
        <f t="shared" ref="W33:AL64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IF('Coal mining 2050'!$A41="MD",INDIRECT("'Coal mining 2050'!"&amp;'Country Selector'!$B$3&amp;ROW($A41))*10^12,0)</f>
        <v>0</v>
      </c>
    </row>
    <row r="34" spans="1:4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IF('Coal mining 2050'!$A42="MD",INDIRECT("'Coal mining 2050'!"&amp;'Country Selector'!$B$3&amp;ROW($A42))*10^12,0)</f>
        <v>0</v>
      </c>
    </row>
    <row r="35" spans="1:4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IF('Coal mining 2050'!$A43="MD",INDIRECT("'Coal mining 2050'!"&amp;'Country Selector'!$B$3&amp;ROW($A43))*10^12,0)</f>
        <v>0</v>
      </c>
    </row>
    <row r="36" spans="1:4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IF('Coal mining 2050'!$A44="MD",INDIRECT("'Coal mining 2050'!"&amp;'Country Selector'!$B$3&amp;ROW($A44))*10^12,0)</f>
        <v>0</v>
      </c>
    </row>
    <row r="37" spans="1:4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IF('Coal mining 2050'!$A45="MD",INDIRECT("'Coal mining 2050'!"&amp;'Country Selector'!$B$3&amp;ROW($A45))*10^12,0)</f>
        <v>0</v>
      </c>
    </row>
    <row r="38" spans="1:4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IF('Coal mining 2050'!$A46="MD",INDIRECT("'Coal mining 2050'!"&amp;'Country Selector'!$B$3&amp;ROW($A46))*10^12,0)</f>
        <v>0</v>
      </c>
    </row>
    <row r="39" spans="1:4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IF('Coal mining 2050'!$A47="MD",INDIRECT("'Coal mining 2050'!"&amp;'Country Selector'!$B$3&amp;ROW($A47))*10^12,0)</f>
        <v>0</v>
      </c>
    </row>
    <row r="40" spans="1:4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IF('Coal mining 2050'!$A48="MD",INDIRECT("'Coal mining 2050'!"&amp;'Country Selector'!$B$3&amp;ROW($A48))*10^12,0)</f>
        <v>0</v>
      </c>
    </row>
    <row r="41" spans="1:4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IF('Coal mining 2050'!$A49="MD",INDIRECT("'Coal mining 2050'!"&amp;'Country Selector'!$B$3&amp;ROW($A49))*10^12,0)</f>
        <v>0</v>
      </c>
    </row>
    <row r="42" spans="1:4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IF('Coal mining 2050'!$A50="MD",INDIRECT("'Coal mining 2050'!"&amp;'Country Selector'!$B$3&amp;ROW($A50))*10^12,0)</f>
        <v>0</v>
      </c>
    </row>
    <row r="43" spans="1:4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IF('Coal mining 2050'!$A51="MD",INDIRECT("'Coal mining 2050'!"&amp;'Country Selector'!$B$3&amp;ROW($A51))*10^12,0)</f>
        <v>0</v>
      </c>
    </row>
    <row r="44" spans="1:4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IF('Coal mining 2050'!$A52="MD",INDIRECT("'Coal mining 2050'!"&amp;'Country Selector'!$B$3&amp;ROW($A52))*10^12,0)</f>
        <v>0</v>
      </c>
    </row>
    <row r="45" spans="1:4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IF('Coal mining 2050'!$A53="MD",INDIRECT("'Coal mining 2050'!"&amp;'Country Selector'!$B$3&amp;ROW($A53))*10^12,0)</f>
        <v>0</v>
      </c>
    </row>
    <row r="46" spans="1:4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IF('Coal mining 2050'!$A54="MD",INDIRECT("'Coal mining 2050'!"&amp;'Country Selector'!$B$3&amp;ROW($A54))*10^12,0)</f>
        <v>0</v>
      </c>
    </row>
    <row r="47" spans="1:4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110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IF('Coal mining 2050'!$A55="MD",INDIRECT("'Coal mining 2050'!"&amp;'Country Selector'!$B$3&amp;ROW($A55))*10^12,0)</f>
        <v>0</v>
      </c>
    </row>
    <row r="48" spans="1:4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IF('Coal mining 2050'!$A56="MD",INDIRECT("'Coal mining 2050'!"&amp;'Country Selector'!$B$3&amp;ROW($A56))*10^12,0)</f>
        <v>0</v>
      </c>
    </row>
    <row r="49" spans="1:4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IF('Coal mining 2050'!$A57="MD",INDIRECT("'Coal mining 2050'!"&amp;'Country Selector'!$B$3&amp;ROW($A57))*10^12,0)</f>
        <v>0</v>
      </c>
    </row>
    <row r="50" spans="1:4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IF('Coal mining 2050'!$A58="MD",INDIRECT("'Coal mining 2050'!"&amp;'Country Selector'!$B$3&amp;ROW($A58))*10^12,0)</f>
        <v>0</v>
      </c>
    </row>
    <row r="51" spans="1:4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IF('Coal mining 2050'!$A59="MD",INDIRECT("'Coal mining 2050'!"&amp;'Country Selector'!$B$3&amp;ROW($A59))*10^12,0)</f>
        <v>0</v>
      </c>
    </row>
    <row r="52" spans="1:4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IF('Coal mining 2050'!$A60="MD",INDIRECT("'Coal mining 2050'!"&amp;'Country Selector'!$B$3&amp;ROW($A60))*10^12,0)</f>
        <v>0</v>
      </c>
    </row>
    <row r="53" spans="1:42">
      <c r="A53" s="74">
        <v>1</v>
      </c>
      <c r="B53">
        <f ca="1">IF('Coal mining 2010'!$A61="MD",INDIRECT("'Coal mining 2010'!"&amp;'Country Selector'!$B$3&amp;ROW($A61))*10^12,0)</f>
        <v>4601073923272.4775</v>
      </c>
      <c r="C53" s="90">
        <f t="shared" ca="1" si="9"/>
        <v>4608014628182.209</v>
      </c>
      <c r="D53" s="90">
        <f t="shared" ca="1" si="9"/>
        <v>4614955333091.9414</v>
      </c>
      <c r="E53" s="90">
        <f t="shared" ca="1" si="9"/>
        <v>4621896038001.6738</v>
      </c>
      <c r="F53" s="90">
        <f t="shared" ca="1" si="9"/>
        <v>4628836742911.4062</v>
      </c>
      <c r="G53" s="90">
        <f t="shared" ca="1" si="9"/>
        <v>4635777447821.1387</v>
      </c>
      <c r="H53" s="90">
        <f t="shared" ca="1" si="9"/>
        <v>4642718152730.8711</v>
      </c>
      <c r="I53" s="90">
        <f t="shared" ca="1" si="9"/>
        <v>4649658857640.6035</v>
      </c>
      <c r="J53" s="90">
        <f t="shared" ca="1" si="9"/>
        <v>4656599562550.335</v>
      </c>
      <c r="K53" s="90">
        <f t="shared" ca="1" si="9"/>
        <v>4663540267460.0674</v>
      </c>
      <c r="L53">
        <f ca="1">IF('Coal mining 2020'!$A61="MD",INDIRECT("'Coal mining 2020'!"&amp;'Country Selector'!$B$3&amp;ROW($A61))*10^12,0)</f>
        <v>4670480972369.7998</v>
      </c>
      <c r="M53" s="90">
        <f t="shared" ca="1" si="10"/>
        <v>4727076245721.2021</v>
      </c>
      <c r="N53" s="90">
        <f t="shared" ca="1" si="10"/>
        <v>4783671519072.6064</v>
      </c>
      <c r="O53" s="90">
        <f t="shared" ca="1" si="10"/>
        <v>4840266792424.0098</v>
      </c>
      <c r="P53" s="90">
        <f t="shared" ca="1" si="10"/>
        <v>4896862065775.4121</v>
      </c>
      <c r="Q53" s="90">
        <f t="shared" ca="1" si="10"/>
        <v>4953457339126.8164</v>
      </c>
      <c r="R53" s="90">
        <f t="shared" ca="1" si="10"/>
        <v>5010052612478.2187</v>
      </c>
      <c r="S53" s="90">
        <f t="shared" ca="1" si="10"/>
        <v>5066647885829.623</v>
      </c>
      <c r="T53" s="90">
        <f t="shared" ca="1" si="10"/>
        <v>5123243159181.0254</v>
      </c>
      <c r="U53" s="90">
        <f t="shared" ca="1" si="10"/>
        <v>5179838432532.4277</v>
      </c>
      <c r="V53">
        <f ca="1">IF('Coal mining 2030'!$A61="MD",INDIRECT("'Coal mining 2030'!"&amp;'Country Selector'!$B$3&amp;ROW($A61))*10^12,0)</f>
        <v>5236433705883.832</v>
      </c>
      <c r="W53" s="90">
        <f t="shared" ca="1" si="8"/>
        <v>5286816596766.5889</v>
      </c>
      <c r="X53" s="90">
        <f t="shared" ca="1" si="8"/>
        <v>5337199487649.3447</v>
      </c>
      <c r="Y53" s="90">
        <f t="shared" ca="1" si="8"/>
        <v>5387582378532.1016</v>
      </c>
      <c r="Z53" s="90">
        <f t="shared" ca="1" si="8"/>
        <v>5437965269414.8594</v>
      </c>
      <c r="AA53" s="90">
        <f t="shared" ca="1" si="8"/>
        <v>5488348160297.6162</v>
      </c>
      <c r="AB53" s="90">
        <f t="shared" ca="1" si="8"/>
        <v>5538731051180.373</v>
      </c>
      <c r="AC53" s="90">
        <f t="shared" ca="1" si="8"/>
        <v>5589113942063.1289</v>
      </c>
      <c r="AD53" s="90">
        <f t="shared" ca="1" si="8"/>
        <v>5639496832945.8867</v>
      </c>
      <c r="AE53" s="90">
        <f t="shared" ca="1" si="8"/>
        <v>5689879723828.6436</v>
      </c>
      <c r="AF53" s="90">
        <f t="shared" ca="1" si="8"/>
        <v>5740262614711.4004</v>
      </c>
      <c r="AG53" s="90">
        <f t="shared" ca="1" si="8"/>
        <v>5790645505594.1562</v>
      </c>
      <c r="AH53" s="90">
        <f t="shared" ca="1" si="8"/>
        <v>5841028396476.9131</v>
      </c>
      <c r="AI53" s="90">
        <f t="shared" ca="1" si="8"/>
        <v>5891411287359.6699</v>
      </c>
      <c r="AJ53" s="90">
        <f t="shared" ca="1" si="8"/>
        <v>5941794178242.4268</v>
      </c>
      <c r="AK53" s="90">
        <f t="shared" ca="1" si="8"/>
        <v>5992177069125.1836</v>
      </c>
      <c r="AL53" s="90">
        <f t="shared" ca="1" si="8"/>
        <v>6042559960007.9404</v>
      </c>
      <c r="AM53" s="90">
        <f t="shared" ca="1" si="11"/>
        <v>6092942850890.6982</v>
      </c>
      <c r="AN53" s="90">
        <f t="shared" ca="1" si="11"/>
        <v>6143325741773.4541</v>
      </c>
      <c r="AO53" s="90">
        <f t="shared" ca="1" si="11"/>
        <v>6193708632656.2109</v>
      </c>
      <c r="AP53">
        <f ca="1">IF('Coal mining 2050'!$A61="MD",INDIRECT("'Coal mining 2050'!"&amp;'Country Selector'!$B$3&amp;ROW($A61))*10^12,0)</f>
        <v>6244091523538.9678</v>
      </c>
    </row>
    <row r="54" spans="1:42">
      <c r="A54" s="74">
        <v>2</v>
      </c>
      <c r="B54">
        <f ca="1">IF('Coal mining 2010'!$A62="MD",INDIRECT("'Coal mining 2010'!"&amp;'Country Selector'!$B$3&amp;ROW($A62))*10^12,0)</f>
        <v>1586609607819.6445</v>
      </c>
      <c r="C54" s="90">
        <f t="shared" ca="1" si="9"/>
        <v>1558954261600.8113</v>
      </c>
      <c r="D54" s="90">
        <f t="shared" ca="1" si="9"/>
        <v>1531298915381.9778</v>
      </c>
      <c r="E54" s="90">
        <f t="shared" ca="1" si="9"/>
        <v>1503643569163.1445</v>
      </c>
      <c r="F54" s="90">
        <f t="shared" ca="1" si="9"/>
        <v>1475988222944.311</v>
      </c>
      <c r="G54" s="90">
        <f t="shared" ca="1" si="9"/>
        <v>1448332876725.4775</v>
      </c>
      <c r="H54" s="90">
        <f t="shared" ca="1" si="9"/>
        <v>1420677530506.6443</v>
      </c>
      <c r="I54" s="90">
        <f t="shared" ca="1" si="9"/>
        <v>1393022184287.811</v>
      </c>
      <c r="J54" s="90">
        <f t="shared" ca="1" si="9"/>
        <v>1365366838068.9775</v>
      </c>
      <c r="K54" s="90">
        <f t="shared" ca="1" si="9"/>
        <v>1337711491850.144</v>
      </c>
      <c r="L54">
        <f ca="1">IF('Coal mining 2020'!$A62="MD",INDIRECT("'Coal mining 2020'!"&amp;'Country Selector'!$B$3&amp;ROW($A62))*10^12,0)</f>
        <v>1310056145631.3108</v>
      </c>
      <c r="M54" s="90">
        <f t="shared" ca="1" si="10"/>
        <v>1315688235233.1628</v>
      </c>
      <c r="N54" s="90">
        <f t="shared" ca="1" si="10"/>
        <v>1321320324835.0149</v>
      </c>
      <c r="O54" s="90">
        <f t="shared" ca="1" si="10"/>
        <v>1326952414436.8672</v>
      </c>
      <c r="P54" s="90">
        <f t="shared" ca="1" si="10"/>
        <v>1332584504038.7192</v>
      </c>
      <c r="Q54" s="90">
        <f t="shared" ca="1" si="10"/>
        <v>1338216593640.5713</v>
      </c>
      <c r="R54" s="90">
        <f t="shared" ca="1" si="10"/>
        <v>1343848683242.4233</v>
      </c>
      <c r="S54" s="90">
        <f t="shared" ca="1" si="10"/>
        <v>1349480772844.2756</v>
      </c>
      <c r="T54" s="90">
        <f t="shared" ca="1" si="10"/>
        <v>1355112862446.1277</v>
      </c>
      <c r="U54" s="90">
        <f t="shared" ca="1" si="10"/>
        <v>1360744952047.98</v>
      </c>
      <c r="V54">
        <f ca="1">IF('Coal mining 2030'!$A62="MD",INDIRECT("'Coal mining 2030'!"&amp;'Country Selector'!$B$3&amp;ROW($A62))*10^12,0)</f>
        <v>1366377041649.832</v>
      </c>
      <c r="W54" s="90">
        <f t="shared" ca="1" si="8"/>
        <v>1379523780300.7566</v>
      </c>
      <c r="X54" s="90">
        <f t="shared" ca="1" si="8"/>
        <v>1392670518951.6814</v>
      </c>
      <c r="Y54" s="90">
        <f t="shared" ca="1" si="8"/>
        <v>1405817257602.606</v>
      </c>
      <c r="Z54" s="90">
        <f t="shared" ca="1" si="8"/>
        <v>1418963996253.5305</v>
      </c>
      <c r="AA54" s="90">
        <f t="shared" ca="1" si="8"/>
        <v>1432110734904.4551</v>
      </c>
      <c r="AB54" s="90">
        <f t="shared" ca="1" si="8"/>
        <v>1445257473555.3799</v>
      </c>
      <c r="AC54" s="90">
        <f t="shared" ca="1" si="8"/>
        <v>1458404212206.3047</v>
      </c>
      <c r="AD54" s="90">
        <f t="shared" ca="1" si="8"/>
        <v>1471550950857.229</v>
      </c>
      <c r="AE54" s="90">
        <f t="shared" ca="1" si="8"/>
        <v>1484697689508.1538</v>
      </c>
      <c r="AF54" s="90">
        <f t="shared" ca="1" si="8"/>
        <v>1497844428159.0784</v>
      </c>
      <c r="AG54" s="90">
        <f t="shared" ca="1" si="8"/>
        <v>1510991166810.0029</v>
      </c>
      <c r="AH54" s="90">
        <f t="shared" ca="1" si="8"/>
        <v>1524137905460.9277</v>
      </c>
      <c r="AI54" s="90">
        <f t="shared" ca="1" si="8"/>
        <v>1537284644111.8523</v>
      </c>
      <c r="AJ54" s="90">
        <f t="shared" ca="1" si="8"/>
        <v>1550431382762.7769</v>
      </c>
      <c r="AK54" s="90">
        <f t="shared" ca="1" si="8"/>
        <v>1563578121413.7017</v>
      </c>
      <c r="AL54" s="90">
        <f t="shared" ca="1" si="8"/>
        <v>1576724860064.626</v>
      </c>
      <c r="AM54" s="90">
        <f t="shared" ca="1" si="11"/>
        <v>1589871598715.5508</v>
      </c>
      <c r="AN54" s="90">
        <f t="shared" ca="1" si="11"/>
        <v>1603018337366.4753</v>
      </c>
      <c r="AO54" s="90">
        <f t="shared" ca="1" si="11"/>
        <v>1616165076017.4001</v>
      </c>
      <c r="AP54">
        <f ca="1">IF('Coal mining 2050'!$A62="MD",INDIRECT("'Coal mining 2050'!"&amp;'Country Selector'!$B$3&amp;ROW($A62))*10^12,0)</f>
        <v>1629311814668.3247</v>
      </c>
    </row>
    <row r="55" spans="1:42">
      <c r="A55" s="74">
        <v>3</v>
      </c>
      <c r="B55">
        <f ca="1">IF('Coal mining 2010'!$A63="MD",INDIRECT("'Coal mining 2010'!"&amp;'Country Selector'!$B$3&amp;ROW($A63))*10^12,0)</f>
        <v>4424790405815.2422</v>
      </c>
      <c r="C55" s="90">
        <f t="shared" ca="1" si="9"/>
        <v>4434873210478.4678</v>
      </c>
      <c r="D55" s="90">
        <f t="shared" ca="1" si="9"/>
        <v>4444956015141.6943</v>
      </c>
      <c r="E55" s="90">
        <f t="shared" ca="1" si="9"/>
        <v>4455038819804.9199</v>
      </c>
      <c r="F55" s="90">
        <f t="shared" ca="1" si="9"/>
        <v>4465121624468.1465</v>
      </c>
      <c r="G55" s="90">
        <f t="shared" ca="1" si="9"/>
        <v>4475204429131.3711</v>
      </c>
      <c r="H55" s="90">
        <f t="shared" ca="1" si="9"/>
        <v>4485287233794.5977</v>
      </c>
      <c r="I55" s="90">
        <f t="shared" ca="1" si="9"/>
        <v>4495370038457.8242</v>
      </c>
      <c r="J55" s="90">
        <f t="shared" ca="1" si="9"/>
        <v>4505452843121.0498</v>
      </c>
      <c r="K55" s="90">
        <f t="shared" ca="1" si="9"/>
        <v>4515535647784.2754</v>
      </c>
      <c r="L55">
        <f ca="1">IF('Coal mining 2020'!$A63="MD",INDIRECT("'Coal mining 2020'!"&amp;'Country Selector'!$B$3&amp;ROW($A63))*10^12,0)</f>
        <v>4525618452447.501</v>
      </c>
      <c r="M55" s="90">
        <f t="shared" ca="1" si="10"/>
        <v>4574720382546.1426</v>
      </c>
      <c r="N55" s="90">
        <f t="shared" ca="1" si="10"/>
        <v>4623822312644.7842</v>
      </c>
      <c r="O55" s="90">
        <f t="shared" ca="1" si="10"/>
        <v>4672924242743.4258</v>
      </c>
      <c r="P55" s="90">
        <f t="shared" ca="1" si="10"/>
        <v>4722026172842.0664</v>
      </c>
      <c r="Q55" s="90">
        <f t="shared" ca="1" si="10"/>
        <v>4771128102940.708</v>
      </c>
      <c r="R55" s="90">
        <f t="shared" ca="1" si="10"/>
        <v>4820230033039.3496</v>
      </c>
      <c r="S55" s="90">
        <f t="shared" ca="1" si="10"/>
        <v>4869331963137.9912</v>
      </c>
      <c r="T55" s="90">
        <f t="shared" ca="1" si="10"/>
        <v>4918433893236.6318</v>
      </c>
      <c r="U55" s="90">
        <f t="shared" ca="1" si="10"/>
        <v>4967535823335.2734</v>
      </c>
      <c r="V55">
        <f ca="1">IF('Coal mining 2030'!$A63="MD",INDIRECT("'Coal mining 2030'!"&amp;'Country Selector'!$B$3&amp;ROW($A63))*10^12,0)</f>
        <v>5016637753433.915</v>
      </c>
      <c r="W55" s="90">
        <f t="shared" ca="1" si="8"/>
        <v>5064905854726.8965</v>
      </c>
      <c r="X55" s="90">
        <f t="shared" ca="1" si="8"/>
        <v>5113173956019.876</v>
      </c>
      <c r="Y55" s="90">
        <f t="shared" ca="1" si="8"/>
        <v>5161442057312.8574</v>
      </c>
      <c r="Z55" s="90">
        <f t="shared" ca="1" si="8"/>
        <v>5209710158605.8379</v>
      </c>
      <c r="AA55" s="90">
        <f t="shared" ca="1" si="8"/>
        <v>5257978259898.8184</v>
      </c>
      <c r="AB55" s="90">
        <f t="shared" ca="1" si="8"/>
        <v>5306246361191.7988</v>
      </c>
      <c r="AC55" s="90">
        <f t="shared" ca="1" si="8"/>
        <v>5354514462484.7803</v>
      </c>
      <c r="AD55" s="90">
        <f t="shared" ca="1" si="8"/>
        <v>5402782563777.7607</v>
      </c>
      <c r="AE55" s="90">
        <f t="shared" ca="1" si="8"/>
        <v>5451050665070.7422</v>
      </c>
      <c r="AF55" s="90">
        <f t="shared" ca="1" si="8"/>
        <v>5499318766363.7227</v>
      </c>
      <c r="AG55" s="90">
        <f t="shared" ca="1" si="8"/>
        <v>5547586867656.7031</v>
      </c>
      <c r="AH55" s="90">
        <f t="shared" ca="1" si="8"/>
        <v>5595854968949.6836</v>
      </c>
      <c r="AI55" s="90">
        <f t="shared" ca="1" si="8"/>
        <v>5644123070242.6641</v>
      </c>
      <c r="AJ55" s="90">
        <f t="shared" ca="1" si="8"/>
        <v>5692391171535.6445</v>
      </c>
      <c r="AK55" s="90">
        <f t="shared" ca="1" si="8"/>
        <v>5740659272828.625</v>
      </c>
      <c r="AL55" s="90">
        <f t="shared" ca="1" si="8"/>
        <v>5788927374121.6064</v>
      </c>
      <c r="AM55" s="90">
        <f t="shared" ca="1" si="11"/>
        <v>5837195475414.5869</v>
      </c>
      <c r="AN55" s="90">
        <f t="shared" ca="1" si="11"/>
        <v>5885463576707.5684</v>
      </c>
      <c r="AO55" s="90">
        <f t="shared" ca="1" si="11"/>
        <v>5933731678000.5488</v>
      </c>
      <c r="AP55">
        <f ca="1">IF('Coal mining 2050'!$A63="MD",INDIRECT("'Coal mining 2050'!"&amp;'Country Selector'!$B$3&amp;ROW($A63))*10^12,0)</f>
        <v>5981999779293.5293</v>
      </c>
    </row>
    <row r="56" spans="1:42">
      <c r="A56" s="74">
        <v>4</v>
      </c>
      <c r="B56">
        <f ca="1">IF('Coal mining 2010'!$A64="MD",INDIRECT("'Coal mining 2010'!"&amp;'Country Selector'!$B$3&amp;ROW($A64))*10^12,0)</f>
        <v>4546737132758.4922</v>
      </c>
      <c r="C56" s="90">
        <f t="shared" ca="1" si="9"/>
        <v>4524545924923.5635</v>
      </c>
      <c r="D56" s="90">
        <f t="shared" ca="1" si="9"/>
        <v>4502354717088.6357</v>
      </c>
      <c r="E56" s="90">
        <f t="shared" ca="1" si="9"/>
        <v>4480163509253.707</v>
      </c>
      <c r="F56" s="90">
        <f t="shared" ca="1" si="9"/>
        <v>4457972301418.7783</v>
      </c>
      <c r="G56" s="90">
        <f t="shared" ca="1" si="9"/>
        <v>4435781093583.8506</v>
      </c>
      <c r="H56" s="90">
        <f t="shared" ca="1" si="9"/>
        <v>4413589885748.9219</v>
      </c>
      <c r="I56" s="90">
        <f t="shared" ca="1" si="9"/>
        <v>4391398677913.9941</v>
      </c>
      <c r="J56" s="90">
        <f t="shared" ca="1" si="9"/>
        <v>4369207470079.0654</v>
      </c>
      <c r="K56" s="90">
        <f t="shared" ca="1" si="9"/>
        <v>4347016262244.1367</v>
      </c>
      <c r="L56">
        <f ca="1">IF('Coal mining 2020'!$A64="MD",INDIRECT("'Coal mining 2020'!"&amp;'Country Selector'!$B$3&amp;ROW($A64))*10^12,0)</f>
        <v>4324825054409.2085</v>
      </c>
      <c r="M56" s="90">
        <f t="shared" ca="1" si="10"/>
        <v>4371748421843.2471</v>
      </c>
      <c r="N56" s="90">
        <f t="shared" ca="1" si="10"/>
        <v>4418671789277.2852</v>
      </c>
      <c r="O56" s="90">
        <f t="shared" ca="1" si="10"/>
        <v>4465595156711.3242</v>
      </c>
      <c r="P56" s="90">
        <f t="shared" ca="1" si="10"/>
        <v>4512518524145.3623</v>
      </c>
      <c r="Q56" s="90">
        <f t="shared" ca="1" si="10"/>
        <v>4559441891579.4014</v>
      </c>
      <c r="R56" s="90">
        <f t="shared" ca="1" si="10"/>
        <v>4606365259013.4395</v>
      </c>
      <c r="S56" s="90">
        <f t="shared" ca="1" si="10"/>
        <v>4653288626447.4785</v>
      </c>
      <c r="T56" s="90">
        <f t="shared" ca="1" si="10"/>
        <v>4700211993881.5166</v>
      </c>
      <c r="U56" s="90">
        <f t="shared" ca="1" si="10"/>
        <v>4747135361315.5547</v>
      </c>
      <c r="V56">
        <f ca="1">IF('Coal mining 2030'!$A64="MD",INDIRECT("'Coal mining 2030'!"&amp;'Country Selector'!$B$3&amp;ROW($A64))*10^12,0)</f>
        <v>4794058728749.5937</v>
      </c>
      <c r="W56" s="90">
        <f t="shared" ca="1" si="8"/>
        <v>4840185262834.1787</v>
      </c>
      <c r="X56" s="90">
        <f t="shared" ca="1" si="8"/>
        <v>4886311796918.7627</v>
      </c>
      <c r="Y56" s="90">
        <f t="shared" ca="1" si="8"/>
        <v>4932438331003.3477</v>
      </c>
      <c r="Z56" s="90">
        <f t="shared" ca="1" si="8"/>
        <v>4978564865087.9316</v>
      </c>
      <c r="AA56" s="90">
        <f t="shared" ca="1" si="8"/>
        <v>5024691399172.5166</v>
      </c>
      <c r="AB56" s="90">
        <f t="shared" ca="1" si="8"/>
        <v>5070817933257.1016</v>
      </c>
      <c r="AC56" s="90">
        <f t="shared" ca="1" si="8"/>
        <v>5116944467341.6855</v>
      </c>
      <c r="AD56" s="90">
        <f t="shared" ca="1" si="8"/>
        <v>5163071001426.2715</v>
      </c>
      <c r="AE56" s="90">
        <f t="shared" ca="1" si="8"/>
        <v>5209197535510.8555</v>
      </c>
      <c r="AF56" s="90">
        <f t="shared" ca="1" si="8"/>
        <v>5255324069595.4395</v>
      </c>
      <c r="AG56" s="90">
        <f t="shared" ca="1" si="8"/>
        <v>5301450603680.0244</v>
      </c>
      <c r="AH56" s="90">
        <f t="shared" ca="1" si="8"/>
        <v>5347577137764.6094</v>
      </c>
      <c r="AI56" s="90">
        <f t="shared" ca="1" si="8"/>
        <v>5393703671849.1934</v>
      </c>
      <c r="AJ56" s="90">
        <f t="shared" ca="1" si="8"/>
        <v>5439830205933.7783</v>
      </c>
      <c r="AK56" s="90">
        <f t="shared" ca="1" si="8"/>
        <v>5485956740018.3633</v>
      </c>
      <c r="AL56" s="90">
        <f t="shared" ca="1" si="8"/>
        <v>5532083274102.9482</v>
      </c>
      <c r="AM56" s="90">
        <f t="shared" ca="1" si="11"/>
        <v>5578209808187.5322</v>
      </c>
      <c r="AN56" s="90">
        <f t="shared" ca="1" si="11"/>
        <v>5624336342272.1172</v>
      </c>
      <c r="AO56" s="90">
        <f t="shared" ca="1" si="11"/>
        <v>5670462876356.7012</v>
      </c>
      <c r="AP56">
        <f ca="1">IF('Coal mining 2050'!$A64="MD",INDIRECT("'Coal mining 2050'!"&amp;'Country Selector'!$B$3&amp;ROW($A64))*10^12,0)</f>
        <v>5716589410441.2861</v>
      </c>
    </row>
    <row r="57" spans="1:42">
      <c r="A57" s="74">
        <v>5</v>
      </c>
      <c r="B57">
        <f ca="1">IF('Coal mining 2010'!$A65="MD",INDIRECT("'Coal mining 2010'!"&amp;'Country Selector'!$B$3&amp;ROW($A65))*10^12,0)</f>
        <v>2511410360635.2065</v>
      </c>
      <c r="C57" s="90">
        <f t="shared" ca="1" si="9"/>
        <v>2525461714764.4561</v>
      </c>
      <c r="D57" s="90">
        <f t="shared" ca="1" si="9"/>
        <v>2539513068893.7051</v>
      </c>
      <c r="E57" s="90">
        <f t="shared" ca="1" si="9"/>
        <v>2553564423022.9541</v>
      </c>
      <c r="F57" s="90">
        <f t="shared" ca="1" si="9"/>
        <v>2567615777152.2031</v>
      </c>
      <c r="G57" s="90">
        <f t="shared" ca="1" si="9"/>
        <v>2581667131281.4526</v>
      </c>
      <c r="H57" s="90">
        <f t="shared" ca="1" si="9"/>
        <v>2595718485410.7017</v>
      </c>
      <c r="I57" s="90">
        <f t="shared" ca="1" si="9"/>
        <v>2609769839539.9512</v>
      </c>
      <c r="J57" s="90">
        <f t="shared" ca="1" si="9"/>
        <v>2623821193669.2002</v>
      </c>
      <c r="K57" s="90">
        <f t="shared" ca="1" si="9"/>
        <v>2637872547798.4492</v>
      </c>
      <c r="L57">
        <f ca="1">IF('Coal mining 2020'!$A65="MD",INDIRECT("'Coal mining 2020'!"&amp;'Country Selector'!$B$3&amp;ROW($A65))*10^12,0)</f>
        <v>2651923901927.6987</v>
      </c>
      <c r="M57" s="90">
        <f t="shared" ca="1" si="10"/>
        <v>2674832514558.647</v>
      </c>
      <c r="N57" s="90">
        <f t="shared" ca="1" si="10"/>
        <v>2697741127189.5952</v>
      </c>
      <c r="O57" s="90">
        <f t="shared" ca="1" si="10"/>
        <v>2720649739820.5435</v>
      </c>
      <c r="P57" s="90">
        <f t="shared" ca="1" si="10"/>
        <v>2743558352451.4917</v>
      </c>
      <c r="Q57" s="90">
        <f t="shared" ca="1" si="10"/>
        <v>2766466965082.4399</v>
      </c>
      <c r="R57" s="90">
        <f t="shared" ca="1" si="10"/>
        <v>2789375577713.3882</v>
      </c>
      <c r="S57" s="90">
        <f t="shared" ca="1" si="10"/>
        <v>2812284190344.3364</v>
      </c>
      <c r="T57" s="90">
        <f t="shared" ca="1" si="10"/>
        <v>2835192802975.2847</v>
      </c>
      <c r="U57" s="90">
        <f t="shared" ca="1" si="10"/>
        <v>2858101415606.2329</v>
      </c>
      <c r="V57">
        <f ca="1">IF('Coal mining 2030'!$A65="MD",INDIRECT("'Coal mining 2030'!"&amp;'Country Selector'!$B$3&amp;ROW($A65))*10^12,0)</f>
        <v>2881010028237.1812</v>
      </c>
      <c r="W57" s="90">
        <f t="shared" ca="1" si="8"/>
        <v>2908729965514.665</v>
      </c>
      <c r="X57" s="90">
        <f t="shared" ca="1" si="8"/>
        <v>2936449902792.1484</v>
      </c>
      <c r="Y57" s="90">
        <f t="shared" ca="1" si="8"/>
        <v>2964169840069.6328</v>
      </c>
      <c r="Z57" s="90">
        <f t="shared" ca="1" si="8"/>
        <v>2991889777347.1167</v>
      </c>
      <c r="AA57" s="90">
        <f t="shared" ca="1" si="8"/>
        <v>3019609714624.6006</v>
      </c>
      <c r="AB57" s="90">
        <f t="shared" ca="1" si="8"/>
        <v>3047329651902.084</v>
      </c>
      <c r="AC57" s="90">
        <f t="shared" ca="1" si="8"/>
        <v>3075049589179.5674</v>
      </c>
      <c r="AD57" s="90">
        <f t="shared" ca="1" si="8"/>
        <v>3102769526457.0518</v>
      </c>
      <c r="AE57" s="90">
        <f t="shared" ca="1" si="8"/>
        <v>3130489463734.5356</v>
      </c>
      <c r="AF57" s="90">
        <f t="shared" ca="1" si="8"/>
        <v>3158209401012.0195</v>
      </c>
      <c r="AG57" s="90">
        <f t="shared" ca="1" si="8"/>
        <v>3185929338289.5029</v>
      </c>
      <c r="AH57" s="90">
        <f t="shared" ca="1" si="8"/>
        <v>3213649275566.9873</v>
      </c>
      <c r="AI57" s="90">
        <f t="shared" ca="1" si="8"/>
        <v>3241369212844.4707</v>
      </c>
      <c r="AJ57" s="90">
        <f t="shared" ca="1" si="8"/>
        <v>3269089150121.9541</v>
      </c>
      <c r="AK57" s="90">
        <f t="shared" ca="1" si="8"/>
        <v>3296809087399.4385</v>
      </c>
      <c r="AL57" s="90">
        <f t="shared" ca="1" si="8"/>
        <v>3324529024676.9219</v>
      </c>
      <c r="AM57" s="90">
        <f t="shared" ca="1" si="11"/>
        <v>3352248961954.4062</v>
      </c>
      <c r="AN57" s="90">
        <f t="shared" ca="1" si="11"/>
        <v>3379968899231.8901</v>
      </c>
      <c r="AO57" s="90">
        <f t="shared" ca="1" si="11"/>
        <v>3407688836509.3735</v>
      </c>
      <c r="AP57">
        <f ca="1">IF('Coal mining 2050'!$A65="MD",INDIRECT("'Coal mining 2050'!"&amp;'Country Selector'!$B$3&amp;ROW($A65))*10^12,0)</f>
        <v>3435408773786.8574</v>
      </c>
    </row>
    <row r="58" spans="1:42">
      <c r="A58" s="74">
        <v>6</v>
      </c>
      <c r="B58">
        <f ca="1">IF('Coal mining 2010'!$A66="MD",INDIRECT("'Coal mining 2010'!"&amp;'Country Selector'!$B$3&amp;ROW($A66))*10^12,0)</f>
        <v>809945381822.9314</v>
      </c>
      <c r="C58" s="90">
        <f t="shared" ca="1" si="9"/>
        <v>792777787406.15259</v>
      </c>
      <c r="D58" s="90">
        <f t="shared" ca="1" si="9"/>
        <v>775610192989.37378</v>
      </c>
      <c r="E58" s="90">
        <f t="shared" ca="1" si="9"/>
        <v>758442598572.59497</v>
      </c>
      <c r="F58" s="90">
        <f t="shared" ca="1" si="9"/>
        <v>741275004155.81616</v>
      </c>
      <c r="G58" s="90">
        <f t="shared" ca="1" si="9"/>
        <v>724107409739.03735</v>
      </c>
      <c r="H58" s="90">
        <f t="shared" ca="1" si="9"/>
        <v>706939815322.25854</v>
      </c>
      <c r="I58" s="90">
        <f t="shared" ca="1" si="9"/>
        <v>689772220905.47974</v>
      </c>
      <c r="J58" s="90">
        <f t="shared" ca="1" si="9"/>
        <v>672604626488.70105</v>
      </c>
      <c r="K58" s="90">
        <f t="shared" ca="1" si="9"/>
        <v>655437032071.92224</v>
      </c>
      <c r="L58">
        <f ca="1">IF('Coal mining 2020'!$A66="MD",INDIRECT("'Coal mining 2020'!"&amp;'Country Selector'!$B$3&amp;ROW($A66))*10^12,0)</f>
        <v>638269437655.14343</v>
      </c>
      <c r="M58" s="90">
        <f t="shared" ca="1" si="10"/>
        <v>645194515772.34546</v>
      </c>
      <c r="N58" s="90">
        <f t="shared" ca="1" si="10"/>
        <v>652119593889.54736</v>
      </c>
      <c r="O58" s="90">
        <f t="shared" ca="1" si="10"/>
        <v>659044672006.74939</v>
      </c>
      <c r="P58" s="90">
        <f t="shared" ca="1" si="10"/>
        <v>665969750123.95142</v>
      </c>
      <c r="Q58" s="90">
        <f t="shared" ca="1" si="10"/>
        <v>672894828241.15332</v>
      </c>
      <c r="R58" s="90">
        <f t="shared" ca="1" si="10"/>
        <v>679819906358.35535</v>
      </c>
      <c r="S58" s="90">
        <f t="shared" ca="1" si="10"/>
        <v>686744984475.55737</v>
      </c>
      <c r="T58" s="90">
        <f t="shared" ca="1" si="10"/>
        <v>693670062592.75928</v>
      </c>
      <c r="U58" s="90">
        <f t="shared" ca="1" si="10"/>
        <v>700595140709.96118</v>
      </c>
      <c r="V58">
        <f ca="1">IF('Coal mining 2030'!$A66="MD",INDIRECT("'Coal mining 2030'!"&amp;'Country Selector'!$B$3&amp;ROW($A66))*10^12,0)</f>
        <v>707520218827.16321</v>
      </c>
      <c r="W58" s="90">
        <f t="shared" ca="1" si="8"/>
        <v>714327698112.62793</v>
      </c>
      <c r="X58" s="90">
        <f t="shared" ca="1" si="8"/>
        <v>721135177398.09253</v>
      </c>
      <c r="Y58" s="90">
        <f t="shared" ca="1" si="8"/>
        <v>727942656683.55725</v>
      </c>
      <c r="Z58" s="90">
        <f t="shared" ca="1" si="8"/>
        <v>734750135969.02185</v>
      </c>
      <c r="AA58" s="90">
        <f t="shared" ca="1" si="8"/>
        <v>741557615254.48645</v>
      </c>
      <c r="AB58" s="90">
        <f t="shared" ca="1" si="8"/>
        <v>748365094539.95117</v>
      </c>
      <c r="AC58" s="90">
        <f t="shared" ca="1" si="8"/>
        <v>755172573825.41577</v>
      </c>
      <c r="AD58" s="90">
        <f t="shared" ca="1" si="8"/>
        <v>761980053110.88062</v>
      </c>
      <c r="AE58" s="90">
        <f t="shared" ca="1" si="8"/>
        <v>768787532396.34521</v>
      </c>
      <c r="AF58" s="90">
        <f t="shared" ca="1" si="8"/>
        <v>775595011681.80981</v>
      </c>
      <c r="AG58" s="90">
        <f t="shared" ca="1" si="8"/>
        <v>782402490967.27454</v>
      </c>
      <c r="AH58" s="90">
        <f t="shared" ca="1" si="8"/>
        <v>789209970252.73914</v>
      </c>
      <c r="AI58" s="90">
        <f t="shared" ca="1" si="8"/>
        <v>796017449538.20386</v>
      </c>
      <c r="AJ58" s="90">
        <f t="shared" ca="1" si="8"/>
        <v>802824928823.66846</v>
      </c>
      <c r="AK58" s="90">
        <f t="shared" ca="1" si="8"/>
        <v>809632408109.13306</v>
      </c>
      <c r="AL58" s="90">
        <f t="shared" ca="1" si="8"/>
        <v>816439887394.59778</v>
      </c>
      <c r="AM58" s="90">
        <f t="shared" ca="1" si="11"/>
        <v>823247366680.0625</v>
      </c>
      <c r="AN58" s="90">
        <f t="shared" ca="1" si="11"/>
        <v>830054845965.5271</v>
      </c>
      <c r="AO58" s="90">
        <f t="shared" ca="1" si="11"/>
        <v>836862325250.9917</v>
      </c>
      <c r="AP58">
        <f ca="1">IF('Coal mining 2050'!$A66="MD",INDIRECT("'Coal mining 2050'!"&amp;'Country Selector'!$B$3&amp;ROW($A66))*10^12,0)</f>
        <v>843669804536.45642</v>
      </c>
    </row>
    <row r="59" spans="1:42">
      <c r="A59" s="74">
        <v>7</v>
      </c>
      <c r="B59">
        <f ca="1">IF('Coal mining 2010'!$A67="MD",INDIRECT("'Coal mining 2010'!"&amp;'Country Selector'!$B$3&amp;ROW($A67))*10^12,0)</f>
        <v>490018766858.96307</v>
      </c>
      <c r="C59" s="90">
        <f t="shared" ca="1" si="9"/>
        <v>484335726289.62909</v>
      </c>
      <c r="D59" s="90">
        <f t="shared" ca="1" si="9"/>
        <v>478652685720.2951</v>
      </c>
      <c r="E59" s="90">
        <f t="shared" ca="1" si="9"/>
        <v>472969645150.96112</v>
      </c>
      <c r="F59" s="90">
        <f t="shared" ca="1" si="9"/>
        <v>467286604581.62708</v>
      </c>
      <c r="G59" s="90">
        <f t="shared" ca="1" si="9"/>
        <v>461603564012.29309</v>
      </c>
      <c r="H59" s="90">
        <f t="shared" ca="1" si="9"/>
        <v>455920523442.95911</v>
      </c>
      <c r="I59" s="90">
        <f t="shared" ca="1" si="9"/>
        <v>450237482873.62506</v>
      </c>
      <c r="J59" s="90">
        <f t="shared" ca="1" si="9"/>
        <v>444554442304.29108</v>
      </c>
      <c r="K59" s="90">
        <f t="shared" ca="1" si="9"/>
        <v>438871401734.95709</v>
      </c>
      <c r="L59">
        <f ca="1">IF('Coal mining 2020'!$A67="MD",INDIRECT("'Coal mining 2020'!"&amp;'Country Selector'!$B$3&amp;ROW($A67))*10^12,0)</f>
        <v>433188361165.62311</v>
      </c>
      <c r="M59" s="90">
        <f t="shared" ca="1" si="10"/>
        <v>436651119768.58563</v>
      </c>
      <c r="N59" s="90">
        <f t="shared" ca="1" si="10"/>
        <v>440113878371.54816</v>
      </c>
      <c r="O59" s="90">
        <f t="shared" ca="1" si="10"/>
        <v>443576636974.51068</v>
      </c>
      <c r="P59" s="90">
        <f t="shared" ca="1" si="10"/>
        <v>447039395577.47321</v>
      </c>
      <c r="Q59" s="90">
        <f t="shared" ca="1" si="10"/>
        <v>450502154180.43573</v>
      </c>
      <c r="R59" s="90">
        <f t="shared" ca="1" si="10"/>
        <v>453964912783.39832</v>
      </c>
      <c r="S59" s="90">
        <f t="shared" ca="1" si="10"/>
        <v>457427671386.36078</v>
      </c>
      <c r="T59" s="90">
        <f t="shared" ca="1" si="10"/>
        <v>460890429989.3233</v>
      </c>
      <c r="U59" s="90">
        <f t="shared" ca="1" si="10"/>
        <v>464353188592.28583</v>
      </c>
      <c r="V59">
        <f ca="1">IF('Coal mining 2030'!$A67="MD",INDIRECT("'Coal mining 2030'!"&amp;'Country Selector'!$B$3&amp;ROW($A67))*10^12,0)</f>
        <v>467815947195.24835</v>
      </c>
      <c r="W59" s="90">
        <f t="shared" ca="1" si="8"/>
        <v>472317086929.77185</v>
      </c>
      <c r="X59" s="90">
        <f t="shared" ca="1" si="8"/>
        <v>476818226664.29529</v>
      </c>
      <c r="Y59" s="90">
        <f t="shared" ca="1" si="8"/>
        <v>481319366398.81873</v>
      </c>
      <c r="Z59" s="90">
        <f t="shared" ca="1" si="8"/>
        <v>485820506133.34216</v>
      </c>
      <c r="AA59" s="90">
        <f t="shared" ca="1" si="8"/>
        <v>490321645867.86572</v>
      </c>
      <c r="AB59" s="90">
        <f t="shared" ca="1" si="8"/>
        <v>494822785602.3891</v>
      </c>
      <c r="AC59" s="90">
        <f t="shared" ca="1" si="8"/>
        <v>499323925336.9126</v>
      </c>
      <c r="AD59" s="90">
        <f t="shared" ca="1" si="8"/>
        <v>503825065071.4361</v>
      </c>
      <c r="AE59" s="90">
        <f t="shared" ca="1" si="8"/>
        <v>508326204805.95947</v>
      </c>
      <c r="AF59" s="90">
        <f t="shared" ca="1" si="8"/>
        <v>512827344540.48303</v>
      </c>
      <c r="AG59" s="90">
        <f t="shared" ca="1" si="8"/>
        <v>517328484275.00647</v>
      </c>
      <c r="AH59" s="90">
        <f t="shared" ca="1" si="8"/>
        <v>521829624009.52991</v>
      </c>
      <c r="AI59" s="90">
        <f t="shared" ca="1" si="8"/>
        <v>526330763744.05334</v>
      </c>
      <c r="AJ59" s="90">
        <f t="shared" ca="1" si="8"/>
        <v>530831903478.57684</v>
      </c>
      <c r="AK59" s="90">
        <f t="shared" ca="1" si="8"/>
        <v>535333043213.10028</v>
      </c>
      <c r="AL59" s="90">
        <f t="shared" ca="1" si="8"/>
        <v>539834182947.62378</v>
      </c>
      <c r="AM59" s="90">
        <f t="shared" ca="1" si="11"/>
        <v>544335322682.14722</v>
      </c>
      <c r="AN59" s="90">
        <f t="shared" ca="1" si="11"/>
        <v>548836462416.67072</v>
      </c>
      <c r="AO59" s="90">
        <f t="shared" ca="1" si="11"/>
        <v>553337602151.19421</v>
      </c>
      <c r="AP59">
        <f ca="1">IF('Coal mining 2050'!$A67="MD",INDIRECT("'Coal mining 2050'!"&amp;'Country Selector'!$B$3&amp;ROW($A67))*10^12,0)</f>
        <v>557838741885.71765</v>
      </c>
    </row>
    <row r="60" spans="1:42">
      <c r="A60" s="74">
        <v>8</v>
      </c>
      <c r="B60">
        <f ca="1">IF('Coal mining 2010'!$A68="MD",INDIRECT("'Coal mining 2010'!"&amp;'Country Selector'!$B$3&amp;ROW($A68))*10^12,0)</f>
        <v>91010540437.469696</v>
      </c>
      <c r="C60" s="90">
        <f t="shared" ca="1" si="9"/>
        <v>92761161240.381195</v>
      </c>
      <c r="D60" s="90">
        <f t="shared" ca="1" si="9"/>
        <v>94511782043.292664</v>
      </c>
      <c r="E60" s="90">
        <f t="shared" ca="1" si="9"/>
        <v>96262402846.204147</v>
      </c>
      <c r="F60" s="90">
        <f t="shared" ca="1" si="9"/>
        <v>98013023649.115631</v>
      </c>
      <c r="G60" s="90">
        <f t="shared" ca="1" si="9"/>
        <v>99763644452.02713</v>
      </c>
      <c r="H60" s="90">
        <f t="shared" ca="1" si="9"/>
        <v>101514265254.9386</v>
      </c>
      <c r="I60" s="90">
        <f t="shared" ca="1" si="9"/>
        <v>103264886057.85008</v>
      </c>
      <c r="J60" s="90">
        <f t="shared" ca="1" si="9"/>
        <v>105015506860.76158</v>
      </c>
      <c r="K60" s="90">
        <f t="shared" ca="1" si="9"/>
        <v>106766127663.67307</v>
      </c>
      <c r="L60">
        <f ca="1">IF('Coal mining 2020'!$A68="MD",INDIRECT("'Coal mining 2020'!"&amp;'Country Selector'!$B$3&amp;ROW($A68))*10^12,0)</f>
        <v>108516748466.58455</v>
      </c>
      <c r="M60" s="90">
        <f t="shared" ca="1" si="10"/>
        <v>114114764789.17992</v>
      </c>
      <c r="N60" s="90">
        <f t="shared" ca="1" si="10"/>
        <v>119712781111.77527</v>
      </c>
      <c r="O60" s="90">
        <f t="shared" ca="1" si="10"/>
        <v>125310797434.37061</v>
      </c>
      <c r="P60" s="90">
        <f t="shared" ca="1" si="10"/>
        <v>130908813756.96597</v>
      </c>
      <c r="Q60" s="90">
        <f t="shared" ca="1" si="10"/>
        <v>136506830079.56134</v>
      </c>
      <c r="R60" s="90">
        <f t="shared" ca="1" si="10"/>
        <v>142104846402.15668</v>
      </c>
      <c r="S60" s="90">
        <f t="shared" ca="1" si="10"/>
        <v>147702862724.75204</v>
      </c>
      <c r="T60" s="90">
        <f t="shared" ca="1" si="10"/>
        <v>153300879047.34741</v>
      </c>
      <c r="U60" s="90">
        <f t="shared" ca="1" si="10"/>
        <v>158898895369.94275</v>
      </c>
      <c r="V60">
        <f ca="1">IF('Coal mining 2030'!$A68="MD",INDIRECT("'Coal mining 2030'!"&amp;'Country Selector'!$B$3&amp;ROW($A68))*10^12,0)</f>
        <v>164496911692.53812</v>
      </c>
      <c r="W60" s="90">
        <f t="shared" ca="1" si="8"/>
        <v>166079635816.98239</v>
      </c>
      <c r="X60" s="90">
        <f t="shared" ca="1" si="8"/>
        <v>167662359941.42673</v>
      </c>
      <c r="Y60" s="90">
        <f t="shared" ca="1" si="8"/>
        <v>169245084065.87103</v>
      </c>
      <c r="Z60" s="90">
        <f t="shared" ca="1" si="8"/>
        <v>170827808190.31531</v>
      </c>
      <c r="AA60" s="90">
        <f t="shared" ca="1" si="8"/>
        <v>172410532314.75964</v>
      </c>
      <c r="AB60" s="90">
        <f t="shared" ca="1" si="8"/>
        <v>173993256439.20392</v>
      </c>
      <c r="AC60" s="90">
        <f t="shared" ca="1" si="8"/>
        <v>175575980563.64825</v>
      </c>
      <c r="AD60" s="90">
        <f t="shared" ca="1" si="8"/>
        <v>177158704688.09253</v>
      </c>
      <c r="AE60" s="90">
        <f t="shared" ca="1" si="8"/>
        <v>178741428812.53683</v>
      </c>
      <c r="AF60" s="90">
        <f t="shared" ca="1" si="8"/>
        <v>180324152936.98114</v>
      </c>
      <c r="AG60" s="90">
        <f t="shared" ca="1" si="8"/>
        <v>181906877061.42545</v>
      </c>
      <c r="AH60" s="90">
        <f t="shared" ca="1" si="8"/>
        <v>183489601185.86975</v>
      </c>
      <c r="AI60" s="90">
        <f t="shared" ca="1" si="8"/>
        <v>185072325310.31406</v>
      </c>
      <c r="AJ60" s="90">
        <f t="shared" ca="1" si="8"/>
        <v>186655049434.75836</v>
      </c>
      <c r="AK60" s="90">
        <f t="shared" ca="1" si="8"/>
        <v>188237773559.20264</v>
      </c>
      <c r="AL60" s="90">
        <f t="shared" ca="1" si="8"/>
        <v>189820497683.64697</v>
      </c>
      <c r="AM60" s="90">
        <f t="shared" ca="1" si="11"/>
        <v>191403221808.09125</v>
      </c>
      <c r="AN60" s="90">
        <f t="shared" ca="1" si="11"/>
        <v>192985945932.53555</v>
      </c>
      <c r="AO60" s="90">
        <f t="shared" ca="1" si="11"/>
        <v>194568670056.97986</v>
      </c>
      <c r="AP60">
        <f ca="1">IF('Coal mining 2050'!$A68="MD",INDIRECT("'Coal mining 2050'!"&amp;'Country Selector'!$B$3&amp;ROW($A68))*10^12,0)</f>
        <v>196151394181.42416</v>
      </c>
    </row>
    <row r="61" spans="1:42">
      <c r="A61" s="74">
        <v>9</v>
      </c>
      <c r="B61">
        <f ca="1">IF('Coal mining 2010'!$A69="MD",INDIRECT("'Coal mining 2010'!"&amp;'Country Selector'!$B$3&amp;ROW($A69))*10^12,0)</f>
        <v>175222485692.93454</v>
      </c>
      <c r="C61" s="90">
        <f t="shared" ca="1" si="9"/>
        <v>166306553239.08456</v>
      </c>
      <c r="D61" s="90">
        <f t="shared" ca="1" si="9"/>
        <v>157390620785.23462</v>
      </c>
      <c r="E61" s="90">
        <f t="shared" ca="1" si="9"/>
        <v>148474688331.38464</v>
      </c>
      <c r="F61" s="90">
        <f t="shared" ca="1" si="9"/>
        <v>139558755877.53467</v>
      </c>
      <c r="G61" s="90">
        <f t="shared" ca="1" si="9"/>
        <v>130642823423.68472</v>
      </c>
      <c r="H61" s="90">
        <f t="shared" ca="1" si="9"/>
        <v>121726890969.83475</v>
      </c>
      <c r="I61" s="90">
        <f t="shared" ca="1" si="9"/>
        <v>112810958515.98479</v>
      </c>
      <c r="J61" s="90">
        <f t="shared" ca="1" si="9"/>
        <v>103895026062.13483</v>
      </c>
      <c r="K61" s="90">
        <f t="shared" ca="1" si="9"/>
        <v>94979093608.284882</v>
      </c>
      <c r="L61">
        <f ca="1">IF('Coal mining 2020'!$A69="MD",INDIRECT("'Coal mining 2020'!"&amp;'Country Selector'!$B$3&amp;ROW($A69))*10^12,0)</f>
        <v>86063161154.434906</v>
      </c>
      <c r="M61" s="90">
        <f t="shared" ca="1" si="10"/>
        <v>90965577987.437744</v>
      </c>
      <c r="N61" s="90">
        <f t="shared" ca="1" si="10"/>
        <v>95867994820.440582</v>
      </c>
      <c r="O61" s="90">
        <f t="shared" ca="1" si="10"/>
        <v>100770411653.44339</v>
      </c>
      <c r="P61" s="90">
        <f t="shared" ca="1" si="10"/>
        <v>105672828486.44623</v>
      </c>
      <c r="Q61" s="90">
        <f t="shared" ca="1" si="10"/>
        <v>110575245319.44907</v>
      </c>
      <c r="R61" s="90">
        <f t="shared" ca="1" si="10"/>
        <v>115477662152.4519</v>
      </c>
      <c r="S61" s="90">
        <f t="shared" ca="1" si="10"/>
        <v>120380078985.45473</v>
      </c>
      <c r="T61" s="90">
        <f t="shared" ca="1" si="10"/>
        <v>125282495818.45757</v>
      </c>
      <c r="U61" s="90">
        <f t="shared" ca="1" si="10"/>
        <v>130184912651.46039</v>
      </c>
      <c r="V61">
        <f ca="1">IF('Coal mining 2030'!$A69="MD",INDIRECT("'Coal mining 2030'!"&amp;'Country Selector'!$B$3&amp;ROW($A69))*10^12,0)</f>
        <v>135087329484.46323</v>
      </c>
      <c r="W61" s="90">
        <f t="shared" ca="1" si="8"/>
        <v>136387086258.50797</v>
      </c>
      <c r="X61" s="90">
        <f t="shared" ca="1" si="8"/>
        <v>137686843032.5527</v>
      </c>
      <c r="Y61" s="90">
        <f t="shared" ca="1" si="8"/>
        <v>138986599806.59747</v>
      </c>
      <c r="Z61" s="90">
        <f t="shared" ca="1" si="8"/>
        <v>140286356580.64221</v>
      </c>
      <c r="AA61" s="90">
        <f t="shared" ca="1" si="8"/>
        <v>141586113354.68695</v>
      </c>
      <c r="AB61" s="90">
        <f t="shared" ca="1" si="8"/>
        <v>142885870128.73169</v>
      </c>
      <c r="AC61" s="90">
        <f t="shared" ca="1" si="8"/>
        <v>144185626902.77643</v>
      </c>
      <c r="AD61" s="90">
        <f t="shared" ca="1" si="8"/>
        <v>145485383676.82117</v>
      </c>
      <c r="AE61" s="90">
        <f t="shared" ca="1" si="8"/>
        <v>146785140450.86591</v>
      </c>
      <c r="AF61" s="90">
        <f t="shared" ca="1" si="8"/>
        <v>148084897224.91064</v>
      </c>
      <c r="AG61" s="90">
        <f t="shared" ca="1" si="8"/>
        <v>149384653998.95538</v>
      </c>
      <c r="AH61" s="90">
        <f t="shared" ca="1" si="8"/>
        <v>150684410773.00012</v>
      </c>
      <c r="AI61" s="90">
        <f t="shared" ca="1" si="8"/>
        <v>151984167547.04486</v>
      </c>
      <c r="AJ61" s="90">
        <f t="shared" ca="1" si="8"/>
        <v>153283924321.0896</v>
      </c>
      <c r="AK61" s="90">
        <f t="shared" ca="1" si="8"/>
        <v>154583681095.13437</v>
      </c>
      <c r="AL61" s="90">
        <f t="shared" ca="1" si="8"/>
        <v>155883437869.17911</v>
      </c>
      <c r="AM61" s="90">
        <f t="shared" ca="1" si="11"/>
        <v>157183194643.22385</v>
      </c>
      <c r="AN61" s="90">
        <f t="shared" ca="1" si="11"/>
        <v>158482951417.26859</v>
      </c>
      <c r="AO61" s="90">
        <f t="shared" ca="1" si="11"/>
        <v>159782708191.31332</v>
      </c>
      <c r="AP61">
        <f ca="1">IF('Coal mining 2050'!$A69="MD",INDIRECT("'Coal mining 2050'!"&amp;'Country Selector'!$B$3&amp;ROW($A69))*10^12,0)</f>
        <v>161082464965.35806</v>
      </c>
    </row>
    <row r="62" spans="1:42">
      <c r="A62" s="74">
        <v>10</v>
      </c>
      <c r="B62">
        <f ca="1">IF('Coal mining 2010'!$A70="MD",INDIRECT("'Coal mining 2010'!"&amp;'Country Selector'!$B$3&amp;ROW($A70))*10^12,0)</f>
        <v>199013416175.63516</v>
      </c>
      <c r="C62" s="90">
        <f t="shared" ca="1" si="9"/>
        <v>189762435149.49792</v>
      </c>
      <c r="D62" s="90">
        <f t="shared" ca="1" si="9"/>
        <v>180511454123.36066</v>
      </c>
      <c r="E62" s="90">
        <f t="shared" ca="1" si="9"/>
        <v>171260473097.22345</v>
      </c>
      <c r="F62" s="90">
        <f t="shared" ca="1" si="9"/>
        <v>162009492071.08621</v>
      </c>
      <c r="G62" s="90">
        <f t="shared" ca="1" si="9"/>
        <v>152758511044.94897</v>
      </c>
      <c r="H62" s="90">
        <f t="shared" ca="1" si="9"/>
        <v>143507530018.81171</v>
      </c>
      <c r="I62" s="90">
        <f t="shared" ca="1" si="9"/>
        <v>134256548992.67448</v>
      </c>
      <c r="J62" s="90">
        <f t="shared" ca="1" si="9"/>
        <v>125005567966.53725</v>
      </c>
      <c r="K62" s="90">
        <f t="shared" ca="1" si="9"/>
        <v>115754586940.40002</v>
      </c>
      <c r="L62">
        <f ca="1">IF('Coal mining 2020'!$A70="MD",INDIRECT("'Coal mining 2020'!"&amp;'Country Selector'!$B$3&amp;ROW($A70))*10^12,0)</f>
        <v>106503605914.26277</v>
      </c>
      <c r="M62" s="90">
        <f t="shared" ca="1" si="10"/>
        <v>107659145796.33708</v>
      </c>
      <c r="N62" s="90">
        <f t="shared" ca="1" si="10"/>
        <v>108814685678.41139</v>
      </c>
      <c r="O62" s="90">
        <f t="shared" ca="1" si="10"/>
        <v>109970225560.48569</v>
      </c>
      <c r="P62" s="90">
        <f t="shared" ca="1" si="10"/>
        <v>111125765442.56</v>
      </c>
      <c r="Q62" s="90">
        <f t="shared" ca="1" si="10"/>
        <v>112281305324.63431</v>
      </c>
      <c r="R62" s="90">
        <f t="shared" ca="1" si="10"/>
        <v>113436845206.70862</v>
      </c>
      <c r="S62" s="90">
        <f t="shared" ca="1" si="10"/>
        <v>114592385088.78293</v>
      </c>
      <c r="T62" s="90">
        <f t="shared" ca="1" si="10"/>
        <v>115747924970.85724</v>
      </c>
      <c r="U62" s="90">
        <f t="shared" ca="1" si="10"/>
        <v>116903464852.93155</v>
      </c>
      <c r="V62">
        <f ca="1">IF('Coal mining 2030'!$A70="MD",INDIRECT("'Coal mining 2030'!"&amp;'Country Selector'!$B$3&amp;ROW($A70))*10^12,0)</f>
        <v>118059004735.00586</v>
      </c>
      <c r="W62" s="90">
        <f t="shared" ca="1" si="8"/>
        <v>119194921713.50348</v>
      </c>
      <c r="X62" s="90">
        <f t="shared" ca="1" si="8"/>
        <v>120330838692.00111</v>
      </c>
      <c r="Y62" s="90">
        <f t="shared" ca="1" si="8"/>
        <v>121466755670.49872</v>
      </c>
      <c r="Z62" s="90">
        <f t="shared" ca="1" si="8"/>
        <v>122602672648.99634</v>
      </c>
      <c r="AA62" s="90">
        <f t="shared" ca="1" si="8"/>
        <v>123738589627.49396</v>
      </c>
      <c r="AB62" s="90">
        <f t="shared" ca="1" si="8"/>
        <v>124874506605.99159</v>
      </c>
      <c r="AC62" s="90">
        <f t="shared" ca="1" si="8"/>
        <v>126010423584.48921</v>
      </c>
      <c r="AD62" s="90">
        <f t="shared" ca="1" si="8"/>
        <v>127146340562.98682</v>
      </c>
      <c r="AE62" s="90">
        <f t="shared" ca="1" si="8"/>
        <v>128282257541.48444</v>
      </c>
      <c r="AF62" s="90">
        <f t="shared" ca="1" si="8"/>
        <v>129418174519.98207</v>
      </c>
      <c r="AG62" s="90">
        <f t="shared" ca="1" si="8"/>
        <v>130554091498.47969</v>
      </c>
      <c r="AH62" s="90">
        <f t="shared" ca="1" si="8"/>
        <v>131690008476.97733</v>
      </c>
      <c r="AI62" s="90">
        <f t="shared" ca="1" si="8"/>
        <v>132825925455.47495</v>
      </c>
      <c r="AJ62" s="90">
        <f t="shared" ca="1" si="8"/>
        <v>133961842433.97255</v>
      </c>
      <c r="AK62" s="90">
        <f t="shared" ca="1" si="8"/>
        <v>135097759412.47018</v>
      </c>
      <c r="AL62" s="90">
        <f t="shared" ca="1" si="8"/>
        <v>136233676390.9678</v>
      </c>
      <c r="AM62" s="90">
        <f t="shared" ca="1" si="11"/>
        <v>137369593369.46542</v>
      </c>
      <c r="AN62" s="90">
        <f t="shared" ca="1" si="11"/>
        <v>138505510347.96304</v>
      </c>
      <c r="AO62" s="90">
        <f t="shared" ca="1" si="11"/>
        <v>139641427326.46066</v>
      </c>
      <c r="AP62">
        <f ca="1">IF('Coal mining 2050'!$A70="MD",INDIRECT("'Coal mining 2050'!"&amp;'Country Selector'!$B$3&amp;ROW($A70))*10^12,0)</f>
        <v>140777344304.95828</v>
      </c>
    </row>
    <row r="63" spans="1:42">
      <c r="A63" s="74">
        <v>11</v>
      </c>
      <c r="B63">
        <f ca="1">IF('Coal mining 2010'!$A71="MD",INDIRECT("'Coal mining 2010'!"&amp;'Country Selector'!$B$3&amp;ROW($A71))*10^12,0)</f>
        <v>658718851272.30457</v>
      </c>
      <c r="C63" s="90">
        <f t="shared" ca="1" si="9"/>
        <v>678892527405.77356</v>
      </c>
      <c r="D63" s="90">
        <f t="shared" ca="1" si="9"/>
        <v>699066203539.24243</v>
      </c>
      <c r="E63" s="90">
        <f t="shared" ca="1" si="9"/>
        <v>719239879672.71143</v>
      </c>
      <c r="F63" s="90">
        <f t="shared" ref="D63:K95" ca="1" si="12">$B63*($L$1-F$1)/($L$1-$B$1)+$L63*(F$1-$B$1)/($L$1-$B$1)</f>
        <v>739413555806.18042</v>
      </c>
      <c r="G63" s="90">
        <f t="shared" ca="1" si="12"/>
        <v>759587231939.64941</v>
      </c>
      <c r="H63" s="90">
        <f t="shared" ca="1" si="12"/>
        <v>779760908073.11841</v>
      </c>
      <c r="I63" s="90">
        <f t="shared" ca="1" si="12"/>
        <v>799934584206.5874</v>
      </c>
      <c r="J63" s="90">
        <f t="shared" ca="1" si="12"/>
        <v>820108260340.0564</v>
      </c>
      <c r="K63" s="90">
        <f t="shared" ca="1" si="12"/>
        <v>840281936473.52539</v>
      </c>
      <c r="L63">
        <f ca="1">IF('Coal mining 2020'!$A71="MD",INDIRECT("'Coal mining 2020'!"&amp;'Country Selector'!$B$3&amp;ROW($A71))*10^12,0)</f>
        <v>860455612606.99438</v>
      </c>
      <c r="M63" s="90">
        <f t="shared" ca="1" si="10"/>
        <v>855625708693.66711</v>
      </c>
      <c r="N63" s="90">
        <f t="shared" ca="1" si="10"/>
        <v>850795804780.33984</v>
      </c>
      <c r="O63" s="90">
        <f t="shared" ca="1" si="10"/>
        <v>845965900867.0127</v>
      </c>
      <c r="P63" s="90">
        <f t="shared" ref="N63:U95" ca="1" si="13">$L63*($V$1-P$1)/($V$1-$L$1)+$V63*(P$1-$L$1)/($V$1-$L$1)</f>
        <v>841135996953.6853</v>
      </c>
      <c r="Q63" s="90">
        <f t="shared" ca="1" si="13"/>
        <v>836306093040.35803</v>
      </c>
      <c r="R63" s="90">
        <f t="shared" ca="1" si="13"/>
        <v>831476189127.03076</v>
      </c>
      <c r="S63" s="90">
        <f t="shared" ca="1" si="13"/>
        <v>826646285213.70361</v>
      </c>
      <c r="T63" s="90">
        <f t="shared" ca="1" si="13"/>
        <v>821816381300.37622</v>
      </c>
      <c r="U63" s="90">
        <f t="shared" ca="1" si="13"/>
        <v>816986477387.04895</v>
      </c>
      <c r="V63">
        <f ca="1">IF('Coal mining 2030'!$A71="MD",INDIRECT("'Coal mining 2030'!"&amp;'Country Selector'!$B$3&amp;ROW($A71))*10^12,0)</f>
        <v>812156573473.72168</v>
      </c>
      <c r="W63" s="90">
        <f t="shared" ref="W63:AL94" ca="1" si="14">$V63*($AP$1-W$1)/($AP$1-$V$1)+$AP63*(W$1-$V$1)/($AP$1-$V$1)</f>
        <v>819970822315.45947</v>
      </c>
      <c r="X63" s="90">
        <f t="shared" ca="1" si="14"/>
        <v>827785071157.19751</v>
      </c>
      <c r="Y63" s="90">
        <f t="shared" ca="1" si="14"/>
        <v>835599319998.93555</v>
      </c>
      <c r="Z63" s="90">
        <f t="shared" ca="1" si="14"/>
        <v>843413568840.67334</v>
      </c>
      <c r="AA63" s="90">
        <f t="shared" ca="1" si="14"/>
        <v>851227817682.41138</v>
      </c>
      <c r="AB63" s="90">
        <f t="shared" ca="1" si="14"/>
        <v>859042066524.14929</v>
      </c>
      <c r="AC63" s="90">
        <f t="shared" ca="1" si="14"/>
        <v>866856315365.88721</v>
      </c>
      <c r="AD63" s="90">
        <f t="shared" ca="1" si="14"/>
        <v>874670564207.62512</v>
      </c>
      <c r="AE63" s="90">
        <f t="shared" ca="1" si="14"/>
        <v>882484813049.36304</v>
      </c>
      <c r="AF63" s="90">
        <f t="shared" ca="1" si="14"/>
        <v>890299061891.10095</v>
      </c>
      <c r="AG63" s="90">
        <f t="shared" ca="1" si="14"/>
        <v>898113310732.83887</v>
      </c>
      <c r="AH63" s="90">
        <f t="shared" ca="1" si="14"/>
        <v>905927559574.57678</v>
      </c>
      <c r="AI63" s="90">
        <f t="shared" ca="1" si="14"/>
        <v>913741808416.3147</v>
      </c>
      <c r="AJ63" s="90">
        <f t="shared" ca="1" si="14"/>
        <v>921556057258.05273</v>
      </c>
      <c r="AK63" s="90">
        <f t="shared" ca="1" si="14"/>
        <v>929370306099.79053</v>
      </c>
      <c r="AL63" s="90">
        <f t="shared" ca="1" si="14"/>
        <v>937184554941.52856</v>
      </c>
      <c r="AM63" s="90">
        <f t="shared" ca="1" si="11"/>
        <v>944998803783.26648</v>
      </c>
      <c r="AN63" s="90">
        <f t="shared" ca="1" si="11"/>
        <v>952813052625.00439</v>
      </c>
      <c r="AO63" s="90">
        <f t="shared" ca="1" si="11"/>
        <v>960627301466.74231</v>
      </c>
      <c r="AP63">
        <f ca="1">IF('Coal mining 2050'!$A71="MD",INDIRECT("'Coal mining 2050'!"&amp;'Country Selector'!$B$3&amp;ROW($A71))*10^12,0)</f>
        <v>968441550308.48022</v>
      </c>
    </row>
    <row r="64" spans="1:42">
      <c r="A64" s="74">
        <v>12</v>
      </c>
      <c r="B64">
        <f ca="1">IF('Coal mining 2010'!$A72="MD",INDIRECT("'Coal mining 2010'!"&amp;'Country Selector'!$B$3&amp;ROW($A72))*10^12,0)</f>
        <v>160921701339.12732</v>
      </c>
      <c r="C64" s="90">
        <f t="shared" ref="C64:K127" ca="1" si="15">$B64*($L$1-C$1)/($L$1-$B$1)+$L64*(C$1-$B$1)/($L$1-$B$1)</f>
        <v>167298325797.2341</v>
      </c>
      <c r="D64" s="90">
        <f t="shared" ca="1" si="12"/>
        <v>173674950255.34082</v>
      </c>
      <c r="E64" s="90">
        <f t="shared" ca="1" si="12"/>
        <v>180051574713.44757</v>
      </c>
      <c r="F64" s="90">
        <f t="shared" ca="1" si="12"/>
        <v>186428199171.55438</v>
      </c>
      <c r="G64" s="90">
        <f t="shared" ca="1" si="12"/>
        <v>192804823629.66113</v>
      </c>
      <c r="H64" s="90">
        <f t="shared" ca="1" si="12"/>
        <v>199181448087.76788</v>
      </c>
      <c r="I64" s="90">
        <f t="shared" ca="1" si="12"/>
        <v>205558072545.87463</v>
      </c>
      <c r="J64" s="90">
        <f t="shared" ca="1" si="12"/>
        <v>211934697003.98141</v>
      </c>
      <c r="K64" s="90">
        <f t="shared" ca="1" si="12"/>
        <v>218311321462.08813</v>
      </c>
      <c r="L64">
        <f ca="1">IF('Coal mining 2020'!$A72="MD",INDIRECT("'Coal mining 2020'!"&amp;'Country Selector'!$B$3&amp;ROW($A72))*10^12,0)</f>
        <v>224687945920.19492</v>
      </c>
      <c r="M64" s="90">
        <f t="shared" ref="M64:U127" ca="1" si="16">$L64*($V$1-M$1)/($V$1-$L$1)+$V64*(M$1-$L$1)/($V$1-$L$1)</f>
        <v>225328644892.05621</v>
      </c>
      <c r="N64" s="90">
        <f t="shared" ca="1" si="13"/>
        <v>225969343863.91754</v>
      </c>
      <c r="O64" s="90">
        <f t="shared" ca="1" si="13"/>
        <v>226610042835.77881</v>
      </c>
      <c r="P64" s="90">
        <f t="shared" ca="1" si="13"/>
        <v>227250741807.64011</v>
      </c>
      <c r="Q64" s="90">
        <f t="shared" ca="1" si="13"/>
        <v>227891440779.5014</v>
      </c>
      <c r="R64" s="90">
        <f t="shared" ca="1" si="13"/>
        <v>228532139751.3627</v>
      </c>
      <c r="S64" s="90">
        <f t="shared" ca="1" si="13"/>
        <v>229172838723.224</v>
      </c>
      <c r="T64" s="90">
        <f t="shared" ca="1" si="13"/>
        <v>229813537695.08533</v>
      </c>
      <c r="U64" s="90">
        <f t="shared" ca="1" si="13"/>
        <v>230454236666.94659</v>
      </c>
      <c r="V64">
        <f ca="1">IF('Coal mining 2030'!$A72="MD",INDIRECT("'Coal mining 2030'!"&amp;'Country Selector'!$B$3&amp;ROW($A72))*10^12,0)</f>
        <v>231094935638.80789</v>
      </c>
      <c r="W64" s="90">
        <f t="shared" ca="1" si="14"/>
        <v>233318439569.11929</v>
      </c>
      <c r="X64" s="90">
        <f t="shared" ca="1" si="14"/>
        <v>235541943499.43066</v>
      </c>
      <c r="Y64" s="90">
        <f t="shared" ca="1" si="14"/>
        <v>237765447429.7421</v>
      </c>
      <c r="Z64" s="90">
        <f t="shared" ca="1" si="14"/>
        <v>239988951360.05347</v>
      </c>
      <c r="AA64" s="90">
        <f t="shared" ca="1" si="14"/>
        <v>242212455290.36484</v>
      </c>
      <c r="AB64" s="90">
        <f t="shared" ca="1" si="14"/>
        <v>244435959220.67627</v>
      </c>
      <c r="AC64" s="90">
        <f t="shared" ca="1" si="14"/>
        <v>246659463150.98767</v>
      </c>
      <c r="AD64" s="90">
        <f t="shared" ca="1" si="14"/>
        <v>248882967081.29904</v>
      </c>
      <c r="AE64" s="90">
        <f t="shared" ca="1" si="14"/>
        <v>251106471011.61041</v>
      </c>
      <c r="AF64" s="90">
        <f t="shared" ca="1" si="14"/>
        <v>253329974941.92184</v>
      </c>
      <c r="AG64" s="90">
        <f t="shared" ca="1" si="14"/>
        <v>255553478872.23322</v>
      </c>
      <c r="AH64" s="90">
        <f t="shared" ca="1" si="14"/>
        <v>257776982802.54462</v>
      </c>
      <c r="AI64" s="90">
        <f t="shared" ca="1" si="14"/>
        <v>260000486732.85602</v>
      </c>
      <c r="AJ64" s="90">
        <f t="shared" ca="1" si="14"/>
        <v>262223990663.16742</v>
      </c>
      <c r="AK64" s="90">
        <f t="shared" ca="1" si="14"/>
        <v>264447494593.47882</v>
      </c>
      <c r="AL64" s="90">
        <f t="shared" ca="1" si="14"/>
        <v>266670998523.79022</v>
      </c>
      <c r="AM64" s="90">
        <f t="shared" ca="1" si="11"/>
        <v>268894502454.10162</v>
      </c>
      <c r="AN64" s="90">
        <f t="shared" ca="1" si="11"/>
        <v>271118006384.41296</v>
      </c>
      <c r="AO64" s="90">
        <f t="shared" ca="1" si="11"/>
        <v>273341510314.7244</v>
      </c>
      <c r="AP64">
        <f ca="1">IF('Coal mining 2050'!$A72="MD",INDIRECT("'Coal mining 2050'!"&amp;'Country Selector'!$B$3&amp;ROW($A72))*10^12,0)</f>
        <v>275565014245.03577</v>
      </c>
    </row>
    <row r="65" spans="1:42">
      <c r="A65" s="74">
        <v>13</v>
      </c>
      <c r="B65">
        <f ca="1">IF('Coal mining 2010'!$A73="MD",INDIRECT("'Coal mining 2010'!"&amp;'Country Selector'!$B$3&amp;ROW($A73))*10^12,0)</f>
        <v>90381797827.575378</v>
      </c>
      <c r="C65" s="90">
        <f t="shared" ca="1" si="15"/>
        <v>82269990621.924896</v>
      </c>
      <c r="D65" s="90">
        <f t="shared" ca="1" si="12"/>
        <v>74158183416.274429</v>
      </c>
      <c r="E65" s="90">
        <f t="shared" ca="1" si="12"/>
        <v>66046376210.62394</v>
      </c>
      <c r="F65" s="90">
        <f t="shared" ca="1" si="12"/>
        <v>57934569004.973465</v>
      </c>
      <c r="G65" s="90">
        <f t="shared" ca="1" si="12"/>
        <v>49822761799.32299</v>
      </c>
      <c r="H65" s="90">
        <f t="shared" ca="1" si="12"/>
        <v>41710954593.672508</v>
      </c>
      <c r="I65" s="90">
        <f t="shared" ca="1" si="12"/>
        <v>33599147388.022034</v>
      </c>
      <c r="J65" s="90">
        <f t="shared" ca="1" si="12"/>
        <v>25487340182.371552</v>
      </c>
      <c r="K65" s="90">
        <f t="shared" ca="1" si="12"/>
        <v>17375532976.721077</v>
      </c>
      <c r="L65">
        <f ca="1">IF('Coal mining 2020'!$A73="MD",INDIRECT("'Coal mining 2020'!"&amp;'Country Selector'!$B$3&amp;ROW($A73))*10^12,0)</f>
        <v>9263725771.0705967</v>
      </c>
      <c r="M65" s="90">
        <f t="shared" ca="1" si="16"/>
        <v>18265105964.44173</v>
      </c>
      <c r="N65" s="90">
        <f t="shared" ca="1" si="13"/>
        <v>27266486157.812866</v>
      </c>
      <c r="O65" s="90">
        <f t="shared" ca="1" si="13"/>
        <v>36267866351.183998</v>
      </c>
      <c r="P65" s="90">
        <f t="shared" ca="1" si="13"/>
        <v>45269246544.55513</v>
      </c>
      <c r="Q65" s="90">
        <f t="shared" ca="1" si="13"/>
        <v>54270626737.92627</v>
      </c>
      <c r="R65" s="90">
        <f t="shared" ca="1" si="13"/>
        <v>63272006931.297401</v>
      </c>
      <c r="S65" s="90">
        <f t="shared" ca="1" si="13"/>
        <v>72273387124.668533</v>
      </c>
      <c r="T65" s="90">
        <f t="shared" ca="1" si="13"/>
        <v>81274767318.039673</v>
      </c>
      <c r="U65" s="90">
        <f t="shared" ca="1" si="13"/>
        <v>90276147511.410797</v>
      </c>
      <c r="V65">
        <f ca="1">IF('Coal mining 2030'!$A73="MD",INDIRECT("'Coal mining 2030'!"&amp;'Country Selector'!$B$3&amp;ROW($A73))*10^12,0)</f>
        <v>99277527704.781937</v>
      </c>
      <c r="W65" s="90">
        <f t="shared" ca="1" si="14"/>
        <v>100232736750.93858</v>
      </c>
      <c r="X65" s="90">
        <f t="shared" ca="1" si="14"/>
        <v>101187945797.09526</v>
      </c>
      <c r="Y65" s="90">
        <f t="shared" ca="1" si="14"/>
        <v>102143154843.25192</v>
      </c>
      <c r="Z65" s="90">
        <f t="shared" ca="1" si="14"/>
        <v>103098363889.40858</v>
      </c>
      <c r="AA65" s="90">
        <f t="shared" ca="1" si="14"/>
        <v>104053572935.56525</v>
      </c>
      <c r="AB65" s="90">
        <f t="shared" ca="1" si="14"/>
        <v>105008781981.72191</v>
      </c>
      <c r="AC65" s="90">
        <f t="shared" ca="1" si="14"/>
        <v>105963991027.87857</v>
      </c>
      <c r="AD65" s="90">
        <f t="shared" ca="1" si="14"/>
        <v>106919200074.03523</v>
      </c>
      <c r="AE65" s="90">
        <f t="shared" ca="1" si="14"/>
        <v>107874409120.19189</v>
      </c>
      <c r="AF65" s="90">
        <f t="shared" ca="1" si="14"/>
        <v>108829618166.34857</v>
      </c>
      <c r="AG65" s="90">
        <f t="shared" ca="1" si="14"/>
        <v>109784827212.50522</v>
      </c>
      <c r="AH65" s="90">
        <f t="shared" ca="1" si="14"/>
        <v>110740036258.6619</v>
      </c>
      <c r="AI65" s="90">
        <f t="shared" ca="1" si="14"/>
        <v>111695245304.81854</v>
      </c>
      <c r="AJ65" s="90">
        <f t="shared" ca="1" si="14"/>
        <v>112650454350.9752</v>
      </c>
      <c r="AK65" s="90">
        <f t="shared" ca="1" si="14"/>
        <v>113605663397.13185</v>
      </c>
      <c r="AL65" s="90">
        <f t="shared" ca="1" si="14"/>
        <v>114560872443.28853</v>
      </c>
      <c r="AM65" s="90">
        <f t="shared" ca="1" si="11"/>
        <v>115516081489.44519</v>
      </c>
      <c r="AN65" s="90">
        <f t="shared" ca="1" si="11"/>
        <v>116471290535.60185</v>
      </c>
      <c r="AO65" s="90">
        <f t="shared" ca="1" si="11"/>
        <v>117426499581.7585</v>
      </c>
      <c r="AP65">
        <f ca="1">IF('Coal mining 2050'!$A73="MD",INDIRECT("'Coal mining 2050'!"&amp;'Country Selector'!$B$3&amp;ROW($A73))*10^12,0)</f>
        <v>118381708627.91518</v>
      </c>
    </row>
    <row r="66" spans="1:42">
      <c r="A66" s="74">
        <v>14</v>
      </c>
      <c r="B66">
        <f ca="1">IF('Coal mining 2010'!$A74="MD",INDIRECT("'Coal mining 2010'!"&amp;'Country Selector'!$B$3&amp;ROW($A74))*10^12,0)</f>
        <v>81413430132.762695</v>
      </c>
      <c r="C66" s="90">
        <f t="shared" ca="1" si="15"/>
        <v>82846692073.91246</v>
      </c>
      <c r="D66" s="90">
        <f t="shared" ca="1" si="12"/>
        <v>84279954015.062225</v>
      </c>
      <c r="E66" s="90">
        <f t="shared" ca="1" si="12"/>
        <v>85713215956.21199</v>
      </c>
      <c r="F66" s="90">
        <f t="shared" ca="1" si="12"/>
        <v>87146477897.361755</v>
      </c>
      <c r="G66" s="90">
        <f t="shared" ca="1" si="12"/>
        <v>88579739838.511536</v>
      </c>
      <c r="H66" s="90">
        <f t="shared" ca="1" si="12"/>
        <v>90013001779.661285</v>
      </c>
      <c r="I66" s="90">
        <f t="shared" ca="1" si="12"/>
        <v>91446263720.811066</v>
      </c>
      <c r="J66" s="90">
        <f t="shared" ca="1" si="12"/>
        <v>92879525661.960831</v>
      </c>
      <c r="K66" s="90">
        <f t="shared" ca="1" si="12"/>
        <v>94312787603.110596</v>
      </c>
      <c r="L66">
        <f ca="1">IF('Coal mining 2020'!$A74="MD",INDIRECT("'Coal mining 2020'!"&amp;'Country Selector'!$B$3&amp;ROW($A74))*10^12,0)</f>
        <v>95746049544.260361</v>
      </c>
      <c r="M66" s="90">
        <f t="shared" ca="1" si="16"/>
        <v>90793012707.020889</v>
      </c>
      <c r="N66" s="90">
        <f t="shared" ca="1" si="13"/>
        <v>85839975869.781433</v>
      </c>
      <c r="O66" s="90">
        <f t="shared" ca="1" si="13"/>
        <v>80886939032.541962</v>
      </c>
      <c r="P66" s="90">
        <f t="shared" ca="1" si="13"/>
        <v>75933902195.30249</v>
      </c>
      <c r="Q66" s="90">
        <f t="shared" ca="1" si="13"/>
        <v>70980865358.063034</v>
      </c>
      <c r="R66" s="90">
        <f t="shared" ca="1" si="13"/>
        <v>66027828520.82357</v>
      </c>
      <c r="S66" s="90">
        <f t="shared" ca="1" si="13"/>
        <v>61074791683.584091</v>
      </c>
      <c r="T66" s="90">
        <f t="shared" ca="1" si="13"/>
        <v>56121754846.344635</v>
      </c>
      <c r="U66" s="90">
        <f t="shared" ca="1" si="13"/>
        <v>51168718009.105164</v>
      </c>
      <c r="V66">
        <f ca="1">IF('Coal mining 2030'!$A74="MD",INDIRECT("'Coal mining 2030'!"&amp;'Country Selector'!$B$3&amp;ROW($A74))*10^12,0)</f>
        <v>46215681171.8657</v>
      </c>
      <c r="W66" s="90">
        <f t="shared" ca="1" si="14"/>
        <v>46660350149.329887</v>
      </c>
      <c r="X66" s="90">
        <f t="shared" ca="1" si="14"/>
        <v>47105019126.794083</v>
      </c>
      <c r="Y66" s="90">
        <f t="shared" ca="1" si="14"/>
        <v>47549688104.25827</v>
      </c>
      <c r="Z66" s="90">
        <f t="shared" ca="1" si="14"/>
        <v>47994357081.722466</v>
      </c>
      <c r="AA66" s="90">
        <f t="shared" ca="1" si="14"/>
        <v>48439026059.186653</v>
      </c>
      <c r="AB66" s="90">
        <f t="shared" ca="1" si="14"/>
        <v>48883695036.650841</v>
      </c>
      <c r="AC66" s="90">
        <f t="shared" ca="1" si="14"/>
        <v>49328364014.115036</v>
      </c>
      <c r="AD66" s="90">
        <f t="shared" ca="1" si="14"/>
        <v>49773032991.579224</v>
      </c>
      <c r="AE66" s="90">
        <f t="shared" ca="1" si="14"/>
        <v>50217701969.043411</v>
      </c>
      <c r="AF66" s="90">
        <f t="shared" ca="1" si="14"/>
        <v>50662370946.507607</v>
      </c>
      <c r="AG66" s="90">
        <f t="shared" ca="1" si="14"/>
        <v>51107039923.971802</v>
      </c>
      <c r="AH66" s="90">
        <f t="shared" ca="1" si="14"/>
        <v>51551708901.435989</v>
      </c>
      <c r="AI66" s="90">
        <f t="shared" ca="1" si="14"/>
        <v>51996377878.900177</v>
      </c>
      <c r="AJ66" s="90">
        <f t="shared" ca="1" si="14"/>
        <v>52441046856.364365</v>
      </c>
      <c r="AK66" s="90">
        <f t="shared" ca="1" si="14"/>
        <v>52885715833.82856</v>
      </c>
      <c r="AL66" s="90">
        <f t="shared" ca="1" si="14"/>
        <v>53330384811.292747</v>
      </c>
      <c r="AM66" s="90">
        <f t="shared" ca="1" si="11"/>
        <v>53775053788.756943</v>
      </c>
      <c r="AN66" s="90">
        <f t="shared" ca="1" si="11"/>
        <v>54219722766.22113</v>
      </c>
      <c r="AO66" s="90">
        <f t="shared" ca="1" si="11"/>
        <v>54664391743.685318</v>
      </c>
      <c r="AP66">
        <f ca="1">IF('Coal mining 2050'!$A74="MD",INDIRECT("'Coal mining 2050'!"&amp;'Country Selector'!$B$3&amp;ROW($A74))*10^12,0)</f>
        <v>55109060721.149513</v>
      </c>
    </row>
    <row r="67" spans="1:42">
      <c r="A67" s="74">
        <v>15</v>
      </c>
      <c r="B67">
        <f ca="1">IF('Coal mining 2010'!$A75="MD",INDIRECT("'Coal mining 2010'!"&amp;'Country Selector'!$B$3&amp;ROW($A75))*10^12,0)</f>
        <v>594128782537.85803</v>
      </c>
      <c r="C67" s="90">
        <f t="shared" ca="1" si="15"/>
        <v>597911680289.35962</v>
      </c>
      <c r="D67" s="90">
        <f t="shared" ca="1" si="12"/>
        <v>601694578040.86121</v>
      </c>
      <c r="E67" s="90">
        <f t="shared" ca="1" si="12"/>
        <v>605477475792.36279</v>
      </c>
      <c r="F67" s="90">
        <f t="shared" ca="1" si="12"/>
        <v>609260373543.86438</v>
      </c>
      <c r="G67" s="90">
        <f t="shared" ca="1" si="12"/>
        <v>613043271295.36597</v>
      </c>
      <c r="H67" s="90">
        <f t="shared" ca="1" si="12"/>
        <v>616826169046.86755</v>
      </c>
      <c r="I67" s="90">
        <f t="shared" ca="1" si="12"/>
        <v>620609066798.36914</v>
      </c>
      <c r="J67" s="90">
        <f t="shared" ca="1" si="12"/>
        <v>624391964549.87073</v>
      </c>
      <c r="K67" s="90">
        <f t="shared" ca="1" si="12"/>
        <v>628174862301.37231</v>
      </c>
      <c r="L67">
        <f ca="1">IF('Coal mining 2020'!$A75="MD",INDIRECT("'Coal mining 2020'!"&amp;'Country Selector'!$B$3&amp;ROW($A75))*10^12,0)</f>
        <v>631957760052.8739</v>
      </c>
      <c r="M67" s="90">
        <f t="shared" ca="1" si="16"/>
        <v>649372820348.30774</v>
      </c>
      <c r="N67" s="90">
        <f t="shared" ca="1" si="13"/>
        <v>666787880643.74146</v>
      </c>
      <c r="O67" s="90">
        <f t="shared" ca="1" si="13"/>
        <v>684202940939.17529</v>
      </c>
      <c r="P67" s="90">
        <f t="shared" ca="1" si="13"/>
        <v>701618001234.60913</v>
      </c>
      <c r="Q67" s="90">
        <f t="shared" ca="1" si="13"/>
        <v>719033061530.04297</v>
      </c>
      <c r="R67" s="90">
        <f t="shared" ca="1" si="13"/>
        <v>736448121825.47668</v>
      </c>
      <c r="S67" s="90">
        <f t="shared" ca="1" si="13"/>
        <v>753863182120.91052</v>
      </c>
      <c r="T67" s="90">
        <f t="shared" ca="1" si="13"/>
        <v>771278242416.34436</v>
      </c>
      <c r="U67" s="90">
        <f t="shared" ca="1" si="13"/>
        <v>788693302711.77808</v>
      </c>
      <c r="V67">
        <f ca="1">IF('Coal mining 2030'!$A75="MD",INDIRECT("'Coal mining 2030'!"&amp;'Country Selector'!$B$3&amp;ROW($A75))*10^12,0)</f>
        <v>806108363007.21191</v>
      </c>
      <c r="W67" s="90">
        <f t="shared" ca="1" si="14"/>
        <v>813864418363.63416</v>
      </c>
      <c r="X67" s="90">
        <f t="shared" ca="1" si="14"/>
        <v>821620473720.05627</v>
      </c>
      <c r="Y67" s="90">
        <f t="shared" ca="1" si="14"/>
        <v>829376529076.47852</v>
      </c>
      <c r="Z67" s="90">
        <f t="shared" ca="1" si="14"/>
        <v>837132584432.90063</v>
      </c>
      <c r="AA67" s="90">
        <f t="shared" ca="1" si="14"/>
        <v>844888639789.32288</v>
      </c>
      <c r="AB67" s="90">
        <f t="shared" ca="1" si="14"/>
        <v>852644695145.74512</v>
      </c>
      <c r="AC67" s="90">
        <f t="shared" ca="1" si="14"/>
        <v>860400750502.16724</v>
      </c>
      <c r="AD67" s="90">
        <f t="shared" ca="1" si="14"/>
        <v>868156805858.58948</v>
      </c>
      <c r="AE67" s="90">
        <f t="shared" ca="1" si="14"/>
        <v>875912861215.01172</v>
      </c>
      <c r="AF67" s="90">
        <f t="shared" ca="1" si="14"/>
        <v>883668916571.43384</v>
      </c>
      <c r="AG67" s="90">
        <f t="shared" ca="1" si="14"/>
        <v>891424971927.85608</v>
      </c>
      <c r="AH67" s="90">
        <f t="shared" ca="1" si="14"/>
        <v>899181027284.27832</v>
      </c>
      <c r="AI67" s="90">
        <f t="shared" ca="1" si="14"/>
        <v>906937082640.70056</v>
      </c>
      <c r="AJ67" s="90">
        <f t="shared" ca="1" si="14"/>
        <v>914693137997.12268</v>
      </c>
      <c r="AK67" s="90">
        <f t="shared" ca="1" si="14"/>
        <v>922449193353.54492</v>
      </c>
      <c r="AL67" s="90">
        <f t="shared" ca="1" si="14"/>
        <v>930205248709.96704</v>
      </c>
      <c r="AM67" s="90">
        <f t="shared" ca="1" si="11"/>
        <v>937961304066.38928</v>
      </c>
      <c r="AN67" s="90">
        <f t="shared" ca="1" si="11"/>
        <v>945717359422.81152</v>
      </c>
      <c r="AO67" s="90">
        <f t="shared" ca="1" si="11"/>
        <v>953473414779.23364</v>
      </c>
      <c r="AP67">
        <f ca="1">IF('Coal mining 2050'!$A75="MD",INDIRECT("'Coal mining 2050'!"&amp;'Country Selector'!$B$3&amp;ROW($A75))*10^12,0)</f>
        <v>961229470135.65588</v>
      </c>
    </row>
    <row r="68" spans="1:42">
      <c r="A68" s="74">
        <v>16</v>
      </c>
      <c r="B68">
        <f ca="1">IF('Coal mining 2010'!$A76="MD",INDIRECT("'Coal mining 2010'!"&amp;'Country Selector'!$B$3&amp;ROW($A76))*10^12,0)</f>
        <v>183948519135.15707</v>
      </c>
      <c r="C68" s="90">
        <f t="shared" ca="1" si="15"/>
        <v>174917314853.70676</v>
      </c>
      <c r="D68" s="90">
        <f t="shared" ca="1" si="12"/>
        <v>165886110572.2565</v>
      </c>
      <c r="E68" s="90">
        <f t="shared" ca="1" si="12"/>
        <v>156854906290.80618</v>
      </c>
      <c r="F68" s="90">
        <f t="shared" ca="1" si="12"/>
        <v>147823702009.35587</v>
      </c>
      <c r="G68" s="90">
        <f t="shared" ca="1" si="12"/>
        <v>138792497727.90558</v>
      </c>
      <c r="H68" s="90">
        <f t="shared" ca="1" si="12"/>
        <v>129761293446.45529</v>
      </c>
      <c r="I68" s="90">
        <f t="shared" ca="1" si="12"/>
        <v>120730089165.00497</v>
      </c>
      <c r="J68" s="90">
        <f t="shared" ca="1" si="12"/>
        <v>111698884883.55469</v>
      </c>
      <c r="K68" s="90">
        <f t="shared" ca="1" si="12"/>
        <v>102667680602.10437</v>
      </c>
      <c r="L68">
        <f ca="1">IF('Coal mining 2020'!$A76="MD",INDIRECT("'Coal mining 2020'!"&amp;'Country Selector'!$B$3&amp;ROW($A76))*10^12,0)</f>
        <v>93636476320.654083</v>
      </c>
      <c r="M68" s="90">
        <f t="shared" ca="1" si="16"/>
        <v>93414418599.929047</v>
      </c>
      <c r="N68" s="90">
        <f t="shared" ca="1" si="13"/>
        <v>93192360879.20401</v>
      </c>
      <c r="O68" s="90">
        <f t="shared" ca="1" si="13"/>
        <v>92970303158.478989</v>
      </c>
      <c r="P68" s="90">
        <f t="shared" ca="1" si="13"/>
        <v>92748245437.753952</v>
      </c>
      <c r="Q68" s="90">
        <f t="shared" ca="1" si="13"/>
        <v>92526187717.028915</v>
      </c>
      <c r="R68" s="90">
        <f t="shared" ca="1" si="13"/>
        <v>92304129996.303894</v>
      </c>
      <c r="S68" s="90">
        <f t="shared" ca="1" si="13"/>
        <v>92082072275.578842</v>
      </c>
      <c r="T68" s="90">
        <f t="shared" ca="1" si="13"/>
        <v>91860014554.853806</v>
      </c>
      <c r="U68" s="90">
        <f t="shared" ca="1" si="13"/>
        <v>91637956834.128799</v>
      </c>
      <c r="V68">
        <f ca="1">IF('Coal mining 2030'!$A76="MD",INDIRECT("'Coal mining 2030'!"&amp;'Country Selector'!$B$3&amp;ROW($A76))*10^12,0)</f>
        <v>91415899113.403748</v>
      </c>
      <c r="W68" s="90">
        <f t="shared" ca="1" si="14"/>
        <v>92295466683.371155</v>
      </c>
      <c r="X68" s="90">
        <f t="shared" ca="1" si="14"/>
        <v>93175034253.338593</v>
      </c>
      <c r="Y68" s="90">
        <f t="shared" ca="1" si="14"/>
        <v>94054601823.306</v>
      </c>
      <c r="Z68" s="90">
        <f t="shared" ca="1" si="14"/>
        <v>94934169393.273407</v>
      </c>
      <c r="AA68" s="90">
        <f t="shared" ca="1" si="14"/>
        <v>95813736963.240845</v>
      </c>
      <c r="AB68" s="90">
        <f t="shared" ca="1" si="14"/>
        <v>96693304533.208252</v>
      </c>
      <c r="AC68" s="90">
        <f t="shared" ca="1" si="14"/>
        <v>97572872103.17569</v>
      </c>
      <c r="AD68" s="90">
        <f t="shared" ca="1" si="14"/>
        <v>98452439673.143097</v>
      </c>
      <c r="AE68" s="90">
        <f t="shared" ca="1" si="14"/>
        <v>99332007243.110504</v>
      </c>
      <c r="AF68" s="90">
        <f t="shared" ca="1" si="14"/>
        <v>100211574813.07794</v>
      </c>
      <c r="AG68" s="90">
        <f t="shared" ca="1" si="14"/>
        <v>101091142383.04536</v>
      </c>
      <c r="AH68" s="90">
        <f t="shared" ca="1" si="14"/>
        <v>101970709953.01276</v>
      </c>
      <c r="AI68" s="90">
        <f t="shared" ca="1" si="14"/>
        <v>102850277522.98019</v>
      </c>
      <c r="AJ68" s="90">
        <f t="shared" ca="1" si="14"/>
        <v>103729845092.9476</v>
      </c>
      <c r="AK68" s="90">
        <f t="shared" ca="1" si="14"/>
        <v>104609412662.91502</v>
      </c>
      <c r="AL68" s="90">
        <f t="shared" ca="1" si="14"/>
        <v>105488980232.88245</v>
      </c>
      <c r="AM68" s="90">
        <f t="shared" ca="1" si="11"/>
        <v>106368547802.84987</v>
      </c>
      <c r="AN68" s="90">
        <f t="shared" ca="1" si="11"/>
        <v>107248115372.81728</v>
      </c>
      <c r="AO68" s="90">
        <f t="shared" ca="1" si="11"/>
        <v>108127682942.7847</v>
      </c>
      <c r="AP68">
        <f ca="1">IF('Coal mining 2050'!$A76="MD",INDIRECT("'Coal mining 2050'!"&amp;'Country Selector'!$B$3&amp;ROW($A76))*10^12,0)</f>
        <v>109007250512.75212</v>
      </c>
    </row>
    <row r="69" spans="1:42">
      <c r="A69" s="74">
        <v>17</v>
      </c>
      <c r="B69">
        <f ca="1">IF('Coal mining 2010'!$A77="MD",INDIRECT("'Coal mining 2010'!"&amp;'Country Selector'!$B$3&amp;ROW($A77))*10^12,0)</f>
        <v>58456935880.599304</v>
      </c>
      <c r="C69" s="90">
        <f t="shared" ca="1" si="15"/>
        <v>59009080496.370819</v>
      </c>
      <c r="D69" s="90">
        <f t="shared" ca="1" si="12"/>
        <v>59561225112.142326</v>
      </c>
      <c r="E69" s="90">
        <f t="shared" ca="1" si="12"/>
        <v>60113369727.913834</v>
      </c>
      <c r="F69" s="90">
        <f t="shared" ca="1" si="12"/>
        <v>60665514343.685349</v>
      </c>
      <c r="G69" s="90">
        <f t="shared" ca="1" si="12"/>
        <v>61217658959.456856</v>
      </c>
      <c r="H69" s="90">
        <f t="shared" ca="1" si="12"/>
        <v>61769803575.228371</v>
      </c>
      <c r="I69" s="90">
        <f t="shared" ca="1" si="12"/>
        <v>62321948190.999878</v>
      </c>
      <c r="J69" s="90">
        <f t="shared" ca="1" si="12"/>
        <v>62874092806.771393</v>
      </c>
      <c r="K69" s="90">
        <f t="shared" ca="1" si="12"/>
        <v>63426237422.5429</v>
      </c>
      <c r="L69">
        <f ca="1">IF('Coal mining 2020'!$A77="MD",INDIRECT("'Coal mining 2020'!"&amp;'Country Selector'!$B$3&amp;ROW($A77))*10^12,0)</f>
        <v>63978382038.314407</v>
      </c>
      <c r="M69" s="90">
        <f t="shared" ca="1" si="16"/>
        <v>60575214482.871338</v>
      </c>
      <c r="N69" s="90">
        <f t="shared" ca="1" si="13"/>
        <v>57172046927.428253</v>
      </c>
      <c r="O69" s="90">
        <f t="shared" ca="1" si="13"/>
        <v>53768879371.985176</v>
      </c>
      <c r="P69" s="90">
        <f t="shared" ca="1" si="13"/>
        <v>50365711816.542107</v>
      </c>
      <c r="Q69" s="90">
        <f t="shared" ca="1" si="13"/>
        <v>46962544261.09903</v>
      </c>
      <c r="R69" s="90">
        <f t="shared" ca="1" si="13"/>
        <v>43559376705.655952</v>
      </c>
      <c r="S69" s="90">
        <f t="shared" ca="1" si="13"/>
        <v>40156209150.212875</v>
      </c>
      <c r="T69" s="90">
        <f t="shared" ca="1" si="13"/>
        <v>36753041594.769798</v>
      </c>
      <c r="U69" s="90">
        <f t="shared" ca="1" si="13"/>
        <v>33349874039.326717</v>
      </c>
      <c r="V69">
        <f ca="1">IF('Coal mining 2030'!$A77="MD",INDIRECT("'Coal mining 2030'!"&amp;'Country Selector'!$B$3&amp;ROW($A77))*10^12,0)</f>
        <v>29946706483.883644</v>
      </c>
      <c r="W69" s="90">
        <f t="shared" ca="1" si="14"/>
        <v>30234841831.301506</v>
      </c>
      <c r="X69" s="90">
        <f t="shared" ca="1" si="14"/>
        <v>30522977178.719372</v>
      </c>
      <c r="Y69" s="90">
        <f t="shared" ca="1" si="14"/>
        <v>30811112526.137238</v>
      </c>
      <c r="Z69" s="90">
        <f t="shared" ca="1" si="14"/>
        <v>31099247873.555099</v>
      </c>
      <c r="AA69" s="90">
        <f t="shared" ca="1" si="14"/>
        <v>31387383220.972965</v>
      </c>
      <c r="AB69" s="90">
        <f t="shared" ca="1" si="14"/>
        <v>31675518568.390831</v>
      </c>
      <c r="AC69" s="90">
        <f t="shared" ca="1" si="14"/>
        <v>31963653915.808697</v>
      </c>
      <c r="AD69" s="90">
        <f t="shared" ca="1" si="14"/>
        <v>32251789263.226562</v>
      </c>
      <c r="AE69" s="90">
        <f t="shared" ca="1" si="14"/>
        <v>32539924610.644428</v>
      </c>
      <c r="AF69" s="90">
        <f t="shared" ca="1" si="14"/>
        <v>32828059958.06229</v>
      </c>
      <c r="AG69" s="90">
        <f t="shared" ca="1" si="14"/>
        <v>33116195305.480152</v>
      </c>
      <c r="AH69" s="90">
        <f t="shared" ca="1" si="14"/>
        <v>33404330652.898018</v>
      </c>
      <c r="AI69" s="90">
        <f t="shared" ca="1" si="14"/>
        <v>33692466000.315887</v>
      </c>
      <c r="AJ69" s="90">
        <f t="shared" ca="1" si="14"/>
        <v>33980601347.733749</v>
      </c>
      <c r="AK69" s="90">
        <f t="shared" ca="1" si="14"/>
        <v>34268736695.151611</v>
      </c>
      <c r="AL69" s="90">
        <f t="shared" ca="1" si="14"/>
        <v>34556872042.569473</v>
      </c>
      <c r="AM69" s="90">
        <f t="shared" ca="1" si="11"/>
        <v>34845007389.987343</v>
      </c>
      <c r="AN69" s="90">
        <f t="shared" ca="1" si="11"/>
        <v>35133142737.405212</v>
      </c>
      <c r="AO69" s="90">
        <f t="shared" ca="1" si="11"/>
        <v>35421278084.823067</v>
      </c>
      <c r="AP69">
        <f ca="1">IF('Coal mining 2050'!$A77="MD",INDIRECT("'Coal mining 2050'!"&amp;'Country Selector'!$B$3&amp;ROW($A77))*10^12,0)</f>
        <v>35709413432.240936</v>
      </c>
    </row>
    <row r="70" spans="1:42">
      <c r="A70" s="74">
        <v>18</v>
      </c>
      <c r="B70">
        <f ca="1">IF('Coal mining 2010'!$A78="MD",INDIRECT("'Coal mining 2010'!"&amp;'Country Selector'!$B$3&amp;ROW($A78))*10^12,0)</f>
        <v>166364978856.41788</v>
      </c>
      <c r="C70" s="90">
        <f t="shared" ca="1" si="15"/>
        <v>185141093960.67227</v>
      </c>
      <c r="D70" s="90">
        <f t="shared" ca="1" si="12"/>
        <v>203917209064.92664</v>
      </c>
      <c r="E70" s="90">
        <f t="shared" ca="1" si="12"/>
        <v>222693324169.18103</v>
      </c>
      <c r="F70" s="90">
        <f t="shared" ca="1" si="12"/>
        <v>241469439273.43542</v>
      </c>
      <c r="G70" s="90">
        <f t="shared" ca="1" si="12"/>
        <v>260245554377.68982</v>
      </c>
      <c r="H70" s="90">
        <f t="shared" ca="1" si="12"/>
        <v>279021669481.94421</v>
      </c>
      <c r="I70" s="90">
        <f t="shared" ca="1" si="12"/>
        <v>297797784586.19855</v>
      </c>
      <c r="J70" s="90">
        <f t="shared" ca="1" si="12"/>
        <v>316573899690.45294</v>
      </c>
      <c r="K70" s="90">
        <f t="shared" ca="1" si="12"/>
        <v>335350014794.70734</v>
      </c>
      <c r="L70">
        <f ca="1">IF('Coal mining 2020'!$A78="MD",INDIRECT("'Coal mining 2020'!"&amp;'Country Selector'!$B$3&amp;ROW($A78))*10^12,0)</f>
        <v>354126129898.96173</v>
      </c>
      <c r="M70" s="90">
        <f t="shared" ca="1" si="16"/>
        <v>337973361133.25079</v>
      </c>
      <c r="N70" s="90">
        <f t="shared" ca="1" si="13"/>
        <v>321820592367.53986</v>
      </c>
      <c r="O70" s="90">
        <f t="shared" ca="1" si="13"/>
        <v>305667823601.82886</v>
      </c>
      <c r="P70" s="90">
        <f t="shared" ca="1" si="13"/>
        <v>289515054836.11798</v>
      </c>
      <c r="Q70" s="90">
        <f t="shared" ca="1" si="13"/>
        <v>273362286070.40701</v>
      </c>
      <c r="R70" s="90">
        <f t="shared" ca="1" si="13"/>
        <v>257209517304.69604</v>
      </c>
      <c r="S70" s="90">
        <f t="shared" ca="1" si="13"/>
        <v>241056748538.98511</v>
      </c>
      <c r="T70" s="90">
        <f t="shared" ca="1" si="13"/>
        <v>224903979773.27417</v>
      </c>
      <c r="U70" s="90">
        <f t="shared" ca="1" si="13"/>
        <v>208751211007.56323</v>
      </c>
      <c r="V70">
        <f ca="1">IF('Coal mining 2030'!$A78="MD",INDIRECT("'Coal mining 2030'!"&amp;'Country Selector'!$B$3&amp;ROW($A78))*10^12,0)</f>
        <v>192598442241.85229</v>
      </c>
      <c r="W70" s="90">
        <f t="shared" ca="1" si="14"/>
        <v>194451548161.77576</v>
      </c>
      <c r="X70" s="90">
        <f t="shared" ca="1" si="14"/>
        <v>196304654081.69925</v>
      </c>
      <c r="Y70" s="90">
        <f t="shared" ca="1" si="14"/>
        <v>198157760001.62274</v>
      </c>
      <c r="Z70" s="90">
        <f t="shared" ca="1" si="14"/>
        <v>200010865921.5462</v>
      </c>
      <c r="AA70" s="90">
        <f t="shared" ca="1" si="14"/>
        <v>201863971841.4697</v>
      </c>
      <c r="AB70" s="90">
        <f t="shared" ca="1" si="14"/>
        <v>203717077761.39319</v>
      </c>
      <c r="AC70" s="90">
        <f t="shared" ca="1" si="14"/>
        <v>205570183681.31668</v>
      </c>
      <c r="AD70" s="90">
        <f t="shared" ca="1" si="14"/>
        <v>207423289601.24011</v>
      </c>
      <c r="AE70" s="90">
        <f t="shared" ca="1" si="14"/>
        <v>209276395521.16364</v>
      </c>
      <c r="AF70" s="90">
        <f t="shared" ca="1" si="14"/>
        <v>211129501441.0871</v>
      </c>
      <c r="AG70" s="90">
        <f t="shared" ca="1" si="14"/>
        <v>212982607361.01056</v>
      </c>
      <c r="AH70" s="90">
        <f t="shared" ca="1" si="14"/>
        <v>214835713280.93408</v>
      </c>
      <c r="AI70" s="90">
        <f t="shared" ca="1" si="14"/>
        <v>216688819200.85754</v>
      </c>
      <c r="AJ70" s="90">
        <f t="shared" ca="1" si="14"/>
        <v>218541925120.78104</v>
      </c>
      <c r="AK70" s="90">
        <f t="shared" ca="1" si="14"/>
        <v>220395031040.7045</v>
      </c>
      <c r="AL70" s="90">
        <f t="shared" ca="1" si="14"/>
        <v>222248136960.62796</v>
      </c>
      <c r="AM70" s="90">
        <f t="shared" ca="1" si="11"/>
        <v>224101242880.55145</v>
      </c>
      <c r="AN70" s="90">
        <f t="shared" ca="1" si="11"/>
        <v>225954348800.47495</v>
      </c>
      <c r="AO70" s="90">
        <f t="shared" ca="1" si="11"/>
        <v>227807454720.39844</v>
      </c>
      <c r="AP70">
        <f ca="1">IF('Coal mining 2050'!$A78="MD",INDIRECT("'Coal mining 2050'!"&amp;'Country Selector'!$B$3&amp;ROW($A78))*10^12,0)</f>
        <v>229660560640.3219</v>
      </c>
    </row>
    <row r="71" spans="1:42">
      <c r="A71" s="74">
        <v>19</v>
      </c>
      <c r="B71">
        <f ca="1">IF('Coal mining 2010'!$A79="MD",INDIRECT("'Coal mining 2010'!"&amp;'Country Selector'!$B$3&amp;ROW($A79))*10^12,0)</f>
        <v>651557489764.02356</v>
      </c>
      <c r="C71" s="90">
        <f t="shared" ca="1" si="15"/>
        <v>658314773787.43811</v>
      </c>
      <c r="D71" s="90">
        <f t="shared" ca="1" si="12"/>
        <v>665072057810.85266</v>
      </c>
      <c r="E71" s="90">
        <f t="shared" ca="1" si="12"/>
        <v>671829341834.26733</v>
      </c>
      <c r="F71" s="90">
        <f t="shared" ca="1" si="12"/>
        <v>678586625857.68188</v>
      </c>
      <c r="G71" s="90">
        <f t="shared" ca="1" si="12"/>
        <v>685343909881.09631</v>
      </c>
      <c r="H71" s="90">
        <f t="shared" ca="1" si="12"/>
        <v>692101193904.51099</v>
      </c>
      <c r="I71" s="90">
        <f t="shared" ca="1" si="12"/>
        <v>698858477927.92554</v>
      </c>
      <c r="J71" s="90">
        <f t="shared" ca="1" si="12"/>
        <v>705615761951.33997</v>
      </c>
      <c r="K71" s="90">
        <f t="shared" ca="1" si="12"/>
        <v>712373045974.75452</v>
      </c>
      <c r="L71">
        <f ca="1">IF('Coal mining 2020'!$A79="MD",INDIRECT("'Coal mining 2020'!"&amp;'Country Selector'!$B$3&amp;ROW($A79))*10^12,0)</f>
        <v>719130329998.16907</v>
      </c>
      <c r="M71" s="90">
        <f t="shared" ca="1" si="16"/>
        <v>722647209244.40845</v>
      </c>
      <c r="N71" s="90">
        <f t="shared" ca="1" si="13"/>
        <v>726164088490.64771</v>
      </c>
      <c r="O71" s="90">
        <f t="shared" ca="1" si="13"/>
        <v>729680967736.88696</v>
      </c>
      <c r="P71" s="90">
        <f t="shared" ca="1" si="13"/>
        <v>733197846983.12634</v>
      </c>
      <c r="Q71" s="90">
        <f t="shared" ca="1" si="13"/>
        <v>736714726229.3656</v>
      </c>
      <c r="R71" s="90">
        <f t="shared" ca="1" si="13"/>
        <v>740231605475.60498</v>
      </c>
      <c r="S71" s="90">
        <f t="shared" ca="1" si="13"/>
        <v>743748484721.84424</v>
      </c>
      <c r="T71" s="90">
        <f t="shared" ca="1" si="13"/>
        <v>747265363968.0835</v>
      </c>
      <c r="U71" s="90">
        <f t="shared" ca="1" si="13"/>
        <v>750782243214.32288</v>
      </c>
      <c r="V71">
        <f ca="1">IF('Coal mining 2030'!$A79="MD",INDIRECT("'Coal mining 2030'!"&amp;'Country Selector'!$B$3&amp;ROW($A79))*10^12,0)</f>
        <v>754299122460.56213</v>
      </c>
      <c r="W71" s="90">
        <f t="shared" ca="1" si="14"/>
        <v>761556689826.91431</v>
      </c>
      <c r="X71" s="90">
        <f t="shared" ca="1" si="14"/>
        <v>768814257193.26685</v>
      </c>
      <c r="Y71" s="90">
        <f t="shared" ca="1" si="14"/>
        <v>776071824559.61902</v>
      </c>
      <c r="Z71" s="90">
        <f t="shared" ca="1" si="14"/>
        <v>783329391925.97131</v>
      </c>
      <c r="AA71" s="90">
        <f t="shared" ca="1" si="14"/>
        <v>790586959292.32361</v>
      </c>
      <c r="AB71" s="90">
        <f t="shared" ca="1" si="14"/>
        <v>797844526658.67578</v>
      </c>
      <c r="AC71" s="90">
        <f t="shared" ca="1" si="14"/>
        <v>805102094025.0282</v>
      </c>
      <c r="AD71" s="90">
        <f t="shared" ca="1" si="14"/>
        <v>812359661391.38049</v>
      </c>
      <c r="AE71" s="90">
        <f t="shared" ca="1" si="14"/>
        <v>819617228757.73291</v>
      </c>
      <c r="AF71" s="90">
        <f t="shared" ca="1" si="14"/>
        <v>826874796124.08508</v>
      </c>
      <c r="AG71" s="90">
        <f t="shared" ca="1" si="14"/>
        <v>834132363490.43738</v>
      </c>
      <c r="AH71" s="90">
        <f t="shared" ca="1" si="14"/>
        <v>841389930856.78967</v>
      </c>
      <c r="AI71" s="90">
        <f t="shared" ca="1" si="14"/>
        <v>848647498223.14185</v>
      </c>
      <c r="AJ71" s="90">
        <f t="shared" ca="1" si="14"/>
        <v>855905065589.49414</v>
      </c>
      <c r="AK71" s="90">
        <f t="shared" ca="1" si="14"/>
        <v>863162632955.84656</v>
      </c>
      <c r="AL71" s="90">
        <f t="shared" ca="1" si="14"/>
        <v>870420200322.19885</v>
      </c>
      <c r="AM71" s="90">
        <f t="shared" ca="1" si="11"/>
        <v>877677767688.55115</v>
      </c>
      <c r="AN71" s="90">
        <f t="shared" ca="1" si="11"/>
        <v>884935335054.90356</v>
      </c>
      <c r="AO71" s="90">
        <f t="shared" ca="1" si="11"/>
        <v>892192902421.25574</v>
      </c>
      <c r="AP71">
        <f ca="1">IF('Coal mining 2050'!$A79="MD",INDIRECT("'Coal mining 2050'!"&amp;'Country Selector'!$B$3&amp;ROW($A79))*10^12,0)</f>
        <v>899450469787.60803</v>
      </c>
    </row>
    <row r="72" spans="1:42">
      <c r="A72" s="74">
        <v>20</v>
      </c>
      <c r="B72">
        <f ca="1">IF('Coal mining 2010'!$A80="MD",INDIRECT("'Coal mining 2010'!"&amp;'Country Selector'!$B$3&amp;ROW($A80))*10^12,0)</f>
        <v>2627285073.8706665</v>
      </c>
      <c r="C72" s="90">
        <f t="shared" ca="1" si="15"/>
        <v>2638943391.1560898</v>
      </c>
      <c r="D72" s="90">
        <f t="shared" ca="1" si="12"/>
        <v>2650601708.4415135</v>
      </c>
      <c r="E72" s="90">
        <f t="shared" ca="1" si="12"/>
        <v>2662260025.7269363</v>
      </c>
      <c r="F72" s="90">
        <f t="shared" ca="1" si="12"/>
        <v>2673918343.0123601</v>
      </c>
      <c r="G72" s="90">
        <f t="shared" ca="1" si="12"/>
        <v>2685576660.2977839</v>
      </c>
      <c r="H72" s="90">
        <f t="shared" ca="1" si="12"/>
        <v>2697234977.5832071</v>
      </c>
      <c r="I72" s="90">
        <f t="shared" ca="1" si="12"/>
        <v>2708893294.8686304</v>
      </c>
      <c r="J72" s="90">
        <f t="shared" ca="1" si="12"/>
        <v>2720551612.1540537</v>
      </c>
      <c r="K72" s="90">
        <f t="shared" ca="1" si="12"/>
        <v>2732209929.4394774</v>
      </c>
      <c r="L72">
        <f ca="1">IF('Coal mining 2020'!$A80="MD",INDIRECT("'Coal mining 2020'!"&amp;'Country Selector'!$B$3&amp;ROW($A80))*10^12,0)</f>
        <v>2743868246.7249007</v>
      </c>
      <c r="M72" s="90">
        <f t="shared" ca="1" si="16"/>
        <v>5979728995.1447392</v>
      </c>
      <c r="N72" s="90">
        <f t="shared" ca="1" si="13"/>
        <v>9215589743.5645771</v>
      </c>
      <c r="O72" s="90">
        <f t="shared" ca="1" si="13"/>
        <v>12451450491.984417</v>
      </c>
      <c r="P72" s="90">
        <f t="shared" ca="1" si="13"/>
        <v>15687311240.404255</v>
      </c>
      <c r="Q72" s="90">
        <f t="shared" ca="1" si="13"/>
        <v>18923171988.824093</v>
      </c>
      <c r="R72" s="90">
        <f t="shared" ca="1" si="13"/>
        <v>22159032737.243935</v>
      </c>
      <c r="S72" s="90">
        <f t="shared" ca="1" si="13"/>
        <v>25394893485.663773</v>
      </c>
      <c r="T72" s="90">
        <f t="shared" ca="1" si="13"/>
        <v>28630754234.083607</v>
      </c>
      <c r="U72" s="90">
        <f t="shared" ca="1" si="13"/>
        <v>31866614982.503445</v>
      </c>
      <c r="V72">
        <f ca="1">IF('Coal mining 2030'!$A80="MD",INDIRECT("'Coal mining 2030'!"&amp;'Country Selector'!$B$3&amp;ROW($A80))*10^12,0)</f>
        <v>35102475730.923286</v>
      </c>
      <c r="W72" s="90">
        <f t="shared" ca="1" si="14"/>
        <v>35440217847.753395</v>
      </c>
      <c r="X72" s="90">
        <f t="shared" ca="1" si="14"/>
        <v>35777959964.583496</v>
      </c>
      <c r="Y72" s="90">
        <f t="shared" ca="1" si="14"/>
        <v>36115702081.413612</v>
      </c>
      <c r="Z72" s="90">
        <f t="shared" ca="1" si="14"/>
        <v>36453444198.243713</v>
      </c>
      <c r="AA72" s="90">
        <f t="shared" ca="1" si="14"/>
        <v>36791186315.073822</v>
      </c>
      <c r="AB72" s="90">
        <f t="shared" ca="1" si="14"/>
        <v>37128928431.903931</v>
      </c>
      <c r="AC72" s="90">
        <f t="shared" ca="1" si="14"/>
        <v>37466670548.734039</v>
      </c>
      <c r="AD72" s="90">
        <f t="shared" ca="1" si="14"/>
        <v>37804412665.56414</v>
      </c>
      <c r="AE72" s="90">
        <f t="shared" ca="1" si="14"/>
        <v>38142154782.394241</v>
      </c>
      <c r="AF72" s="90">
        <f t="shared" ca="1" si="14"/>
        <v>38479896899.22435</v>
      </c>
      <c r="AG72" s="90">
        <f t="shared" ca="1" si="14"/>
        <v>38817639016.054459</v>
      </c>
      <c r="AH72" s="90">
        <f t="shared" ca="1" si="14"/>
        <v>39155381132.884567</v>
      </c>
      <c r="AI72" s="90">
        <f t="shared" ca="1" si="14"/>
        <v>39493123249.714676</v>
      </c>
      <c r="AJ72" s="90">
        <f t="shared" ca="1" si="14"/>
        <v>39830865366.544785</v>
      </c>
      <c r="AK72" s="90">
        <f t="shared" ca="1" si="14"/>
        <v>40168607483.374886</v>
      </c>
      <c r="AL72" s="90">
        <f t="shared" ca="1" si="14"/>
        <v>40506349600.204994</v>
      </c>
      <c r="AM72" s="90">
        <f t="shared" ca="1" si="11"/>
        <v>40844091717.035103</v>
      </c>
      <c r="AN72" s="90">
        <f t="shared" ca="1" si="11"/>
        <v>41181833833.865204</v>
      </c>
      <c r="AO72" s="90">
        <f t="shared" ca="1" si="11"/>
        <v>41519575950.69532</v>
      </c>
      <c r="AP72">
        <f ca="1">IF('Coal mining 2050'!$A80="MD",INDIRECT("'Coal mining 2050'!"&amp;'Country Selector'!$B$3&amp;ROW($A80))*10^12,0)</f>
        <v>41857318067.525421</v>
      </c>
    </row>
    <row r="73" spans="1:42">
      <c r="A73" s="74">
        <v>21</v>
      </c>
      <c r="B73">
        <f ca="1">IF('Coal mining 2010'!$A81="MD",INDIRECT("'Coal mining 2010'!"&amp;'Country Selector'!$B$3&amp;ROW($A81))*10^12,0)</f>
        <v>684212642953.30176</v>
      </c>
      <c r="C73" s="90">
        <f t="shared" ca="1" si="15"/>
        <v>684356484630.71558</v>
      </c>
      <c r="D73" s="90">
        <f t="shared" ca="1" si="12"/>
        <v>684500326308.12964</v>
      </c>
      <c r="E73" s="90">
        <f t="shared" ca="1" si="12"/>
        <v>684644167985.54346</v>
      </c>
      <c r="F73" s="90">
        <f t="shared" ca="1" si="12"/>
        <v>684788009662.9574</v>
      </c>
      <c r="G73" s="90">
        <f t="shared" ca="1" si="12"/>
        <v>684931851340.37134</v>
      </c>
      <c r="H73" s="90">
        <f t="shared" ca="1" si="12"/>
        <v>685075693017.78516</v>
      </c>
      <c r="I73" s="90">
        <f t="shared" ca="1" si="12"/>
        <v>685219534695.19922</v>
      </c>
      <c r="J73" s="90">
        <f t="shared" ca="1" si="12"/>
        <v>685363376372.61304</v>
      </c>
      <c r="K73" s="90">
        <f t="shared" ca="1" si="12"/>
        <v>685507218050.02686</v>
      </c>
      <c r="L73">
        <f ca="1">IF('Coal mining 2020'!$A81="MD",INDIRECT("'Coal mining 2020'!"&amp;'Country Selector'!$B$3&amp;ROW($A81))*10^12,0)</f>
        <v>685651059727.4408</v>
      </c>
      <c r="M73" s="90">
        <f t="shared" ca="1" si="16"/>
        <v>693090217659.23474</v>
      </c>
      <c r="N73" s="90">
        <f t="shared" ca="1" si="13"/>
        <v>700529375591.02881</v>
      </c>
      <c r="O73" s="90">
        <f t="shared" ca="1" si="13"/>
        <v>707968533522.82275</v>
      </c>
      <c r="P73" s="90">
        <f t="shared" ca="1" si="13"/>
        <v>715407691454.6167</v>
      </c>
      <c r="Q73" s="90">
        <f t="shared" ca="1" si="13"/>
        <v>722846849386.41064</v>
      </c>
      <c r="R73" s="90">
        <f t="shared" ca="1" si="13"/>
        <v>730286007318.20459</v>
      </c>
      <c r="S73" s="90">
        <f t="shared" ca="1" si="13"/>
        <v>737725165249.99854</v>
      </c>
      <c r="T73" s="90">
        <f t="shared" ca="1" si="13"/>
        <v>745164323181.7926</v>
      </c>
      <c r="U73" s="90">
        <f t="shared" ca="1" si="13"/>
        <v>752603481113.58667</v>
      </c>
      <c r="V73">
        <f ca="1">IF('Coal mining 2030'!$A81="MD",INDIRECT("'Coal mining 2030'!"&amp;'Country Selector'!$B$3&amp;ROW($A81))*10^12,0)</f>
        <v>760042639045.38049</v>
      </c>
      <c r="W73" s="90">
        <f t="shared" ca="1" si="14"/>
        <v>767355468253.21301</v>
      </c>
      <c r="X73" s="90">
        <f t="shared" ca="1" si="14"/>
        <v>774668297461.04565</v>
      </c>
      <c r="Y73" s="90">
        <f t="shared" ca="1" si="14"/>
        <v>781981126668.87805</v>
      </c>
      <c r="Z73" s="90">
        <f t="shared" ca="1" si="14"/>
        <v>789293955876.71057</v>
      </c>
      <c r="AA73" s="90">
        <f t="shared" ca="1" si="14"/>
        <v>796606785084.54309</v>
      </c>
      <c r="AB73" s="90">
        <f t="shared" ca="1" si="14"/>
        <v>803919614292.37549</v>
      </c>
      <c r="AC73" s="90">
        <f t="shared" ca="1" si="14"/>
        <v>811232443500.20813</v>
      </c>
      <c r="AD73" s="90">
        <f t="shared" ca="1" si="14"/>
        <v>818545272708.04053</v>
      </c>
      <c r="AE73" s="90">
        <f t="shared" ca="1" si="14"/>
        <v>825858101915.87305</v>
      </c>
      <c r="AF73" s="90">
        <f t="shared" ca="1" si="14"/>
        <v>833170931123.70557</v>
      </c>
      <c r="AG73" s="90">
        <f t="shared" ca="1" si="14"/>
        <v>840483760331.53809</v>
      </c>
      <c r="AH73" s="90">
        <f t="shared" ca="1" si="14"/>
        <v>847796589539.37061</v>
      </c>
      <c r="AI73" s="90">
        <f t="shared" ca="1" si="14"/>
        <v>855109418747.20312</v>
      </c>
      <c r="AJ73" s="90">
        <f t="shared" ca="1" si="14"/>
        <v>862422247955.03564</v>
      </c>
      <c r="AK73" s="90">
        <f t="shared" ca="1" si="14"/>
        <v>869735077162.86804</v>
      </c>
      <c r="AL73" s="90">
        <f t="shared" ca="1" si="14"/>
        <v>877047906370.70068</v>
      </c>
      <c r="AM73" s="90">
        <f t="shared" ca="1" si="11"/>
        <v>884360735578.5332</v>
      </c>
      <c r="AN73" s="90">
        <f t="shared" ca="1" si="11"/>
        <v>891673564786.3656</v>
      </c>
      <c r="AO73" s="90">
        <f t="shared" ca="1" si="11"/>
        <v>898986393994.19812</v>
      </c>
      <c r="AP73">
        <f ca="1">IF('Coal mining 2050'!$A81="MD",INDIRECT("'Coal mining 2050'!"&amp;'Country Selector'!$B$3&amp;ROW($A81))*10^12,0)</f>
        <v>906299223202.03064</v>
      </c>
    </row>
    <row r="74" spans="1:42">
      <c r="A74" s="74">
        <v>22</v>
      </c>
      <c r="B74">
        <f ca="1">IF('Coal mining 2010'!$A82="MD",INDIRECT("'Coal mining 2010'!"&amp;'Country Selector'!$B$3&amp;ROW($A82))*10^12,0)</f>
        <v>621602865281.85437</v>
      </c>
      <c r="C74" s="90">
        <f t="shared" ca="1" si="15"/>
        <v>627407954419.51746</v>
      </c>
      <c r="D74" s="90">
        <f t="shared" ca="1" si="12"/>
        <v>633213043557.18054</v>
      </c>
      <c r="E74" s="90">
        <f t="shared" ca="1" si="12"/>
        <v>639018132694.84363</v>
      </c>
      <c r="F74" s="90">
        <f t="shared" ca="1" si="12"/>
        <v>644823221832.50671</v>
      </c>
      <c r="G74" s="90">
        <f t="shared" ca="1" si="12"/>
        <v>650628310970.1698</v>
      </c>
      <c r="H74" s="90">
        <f t="shared" ca="1" si="12"/>
        <v>656433400107.83289</v>
      </c>
      <c r="I74" s="90">
        <f t="shared" ca="1" si="12"/>
        <v>662238489245.49597</v>
      </c>
      <c r="J74" s="90">
        <f t="shared" ca="1" si="12"/>
        <v>668043578383.15906</v>
      </c>
      <c r="K74" s="90">
        <f t="shared" ca="1" si="12"/>
        <v>673848667520.82214</v>
      </c>
      <c r="L74">
        <f ca="1">IF('Coal mining 2020'!$A82="MD",INDIRECT("'Coal mining 2020'!"&amp;'Country Selector'!$B$3&amp;ROW($A82))*10^12,0)</f>
        <v>679653756658.48523</v>
      </c>
      <c r="M74" s="90">
        <f t="shared" ca="1" si="16"/>
        <v>686634526713.46826</v>
      </c>
      <c r="N74" s="90">
        <f t="shared" ca="1" si="13"/>
        <v>693615296768.45142</v>
      </c>
      <c r="O74" s="90">
        <f t="shared" ca="1" si="13"/>
        <v>700596066823.43433</v>
      </c>
      <c r="P74" s="90">
        <f t="shared" ca="1" si="13"/>
        <v>707576836878.41748</v>
      </c>
      <c r="Q74" s="90">
        <f t="shared" ca="1" si="13"/>
        <v>714557606933.40051</v>
      </c>
      <c r="R74" s="90">
        <f t="shared" ca="1" si="13"/>
        <v>721538376988.38354</v>
      </c>
      <c r="S74" s="90">
        <f t="shared" ca="1" si="13"/>
        <v>728519147043.3667</v>
      </c>
      <c r="T74" s="90">
        <f t="shared" ca="1" si="13"/>
        <v>735499917098.34961</v>
      </c>
      <c r="U74" s="90">
        <f t="shared" ca="1" si="13"/>
        <v>742480687153.33264</v>
      </c>
      <c r="V74">
        <f ca="1">IF('Coal mining 2030'!$A82="MD",INDIRECT("'Coal mining 2030'!"&amp;'Country Selector'!$B$3&amp;ROW($A82))*10^12,0)</f>
        <v>749461457208.3158</v>
      </c>
      <c r="W74" s="90">
        <f t="shared" ca="1" si="14"/>
        <v>756672478475.8877</v>
      </c>
      <c r="X74" s="90">
        <f t="shared" ca="1" si="14"/>
        <v>763883499743.45947</v>
      </c>
      <c r="Y74" s="90">
        <f t="shared" ca="1" si="14"/>
        <v>771094521011.03149</v>
      </c>
      <c r="Z74" s="90">
        <f t="shared" ca="1" si="14"/>
        <v>778305542278.60327</v>
      </c>
      <c r="AA74" s="90">
        <f t="shared" ca="1" si="14"/>
        <v>785516563546.17505</v>
      </c>
      <c r="AB74" s="90">
        <f t="shared" ca="1" si="14"/>
        <v>792727584813.74707</v>
      </c>
      <c r="AC74" s="90">
        <f t="shared" ca="1" si="14"/>
        <v>799938606081.31885</v>
      </c>
      <c r="AD74" s="90">
        <f t="shared" ca="1" si="14"/>
        <v>807149627348.89062</v>
      </c>
      <c r="AE74" s="90">
        <f t="shared" ca="1" si="14"/>
        <v>814360648616.46265</v>
      </c>
      <c r="AF74" s="90">
        <f t="shared" ca="1" si="14"/>
        <v>821571669884.03442</v>
      </c>
      <c r="AG74" s="90">
        <f t="shared" ca="1" si="14"/>
        <v>828782691151.60632</v>
      </c>
      <c r="AH74" s="90">
        <f t="shared" ca="1" si="14"/>
        <v>835993712419.17822</v>
      </c>
      <c r="AI74" s="90">
        <f t="shared" ca="1" si="14"/>
        <v>843204733686.75012</v>
      </c>
      <c r="AJ74" s="90">
        <f t="shared" ca="1" si="14"/>
        <v>850415754954.32202</v>
      </c>
      <c r="AK74" s="90">
        <f t="shared" ca="1" si="14"/>
        <v>857626776221.8938</v>
      </c>
      <c r="AL74" s="90">
        <f t="shared" ca="1" si="14"/>
        <v>864837797489.46558</v>
      </c>
      <c r="AM74" s="90">
        <f t="shared" ca="1" si="11"/>
        <v>872048818757.0376</v>
      </c>
      <c r="AN74" s="90">
        <f t="shared" ca="1" si="11"/>
        <v>879259840024.60937</v>
      </c>
      <c r="AO74" s="90">
        <f t="shared" ca="1" si="11"/>
        <v>886470861292.18127</v>
      </c>
      <c r="AP74">
        <f ca="1">IF('Coal mining 2050'!$A82="MD",INDIRECT("'Coal mining 2050'!"&amp;'Country Selector'!$B$3&amp;ROW($A82))*10^12,0)</f>
        <v>893681882559.75317</v>
      </c>
    </row>
    <row r="75" spans="1:42">
      <c r="A75" s="74">
        <v>23</v>
      </c>
      <c r="B75">
        <f ca="1">IF('Coal mining 2010'!$A83="MD",INDIRECT("'Coal mining 2010'!"&amp;'Country Selector'!$B$3&amp;ROW($A83))*10^12,0)</f>
        <v>2756155546309.8701</v>
      </c>
      <c r="C75" s="90">
        <f t="shared" ca="1" si="15"/>
        <v>2768586030924.5884</v>
      </c>
      <c r="D75" s="90">
        <f t="shared" ca="1" si="12"/>
        <v>2781016515539.3066</v>
      </c>
      <c r="E75" s="90">
        <f t="shared" ca="1" si="12"/>
        <v>2793447000154.0249</v>
      </c>
      <c r="F75" s="90">
        <f t="shared" ca="1" si="12"/>
        <v>2805877484768.7432</v>
      </c>
      <c r="G75" s="90">
        <f t="shared" ca="1" si="12"/>
        <v>2818307969383.4614</v>
      </c>
      <c r="H75" s="90">
        <f t="shared" ca="1" si="12"/>
        <v>2830738453998.1797</v>
      </c>
      <c r="I75" s="90">
        <f t="shared" ca="1" si="12"/>
        <v>2843168938612.8979</v>
      </c>
      <c r="J75" s="90">
        <f t="shared" ca="1" si="12"/>
        <v>2855599423227.6162</v>
      </c>
      <c r="K75" s="90">
        <f t="shared" ca="1" si="12"/>
        <v>2868029907842.3345</v>
      </c>
      <c r="L75">
        <f ca="1">IF('Coal mining 2020'!$A83="MD",INDIRECT("'Coal mining 2020'!"&amp;'Country Selector'!$B$3&amp;ROW($A83))*10^12,0)</f>
        <v>2880460392457.0527</v>
      </c>
      <c r="M75" s="90">
        <f t="shared" ca="1" si="16"/>
        <v>2917043091518.0972</v>
      </c>
      <c r="N75" s="90">
        <f t="shared" ca="1" si="13"/>
        <v>2953625790579.1406</v>
      </c>
      <c r="O75" s="90">
        <f t="shared" ca="1" si="13"/>
        <v>2990208489640.1846</v>
      </c>
      <c r="P75" s="90">
        <f t="shared" ca="1" si="13"/>
        <v>3026791188701.229</v>
      </c>
      <c r="Q75" s="90">
        <f t="shared" ca="1" si="13"/>
        <v>3063373887762.2729</v>
      </c>
      <c r="R75" s="90">
        <f t="shared" ca="1" si="13"/>
        <v>3099956586823.3174</v>
      </c>
      <c r="S75" s="90">
        <f t="shared" ca="1" si="13"/>
        <v>3136539285884.3608</v>
      </c>
      <c r="T75" s="90">
        <f t="shared" ca="1" si="13"/>
        <v>3173121984945.4053</v>
      </c>
      <c r="U75" s="90">
        <f t="shared" ca="1" si="13"/>
        <v>3209704684006.4487</v>
      </c>
      <c r="V75">
        <f ca="1">IF('Coal mining 2030'!$A83="MD",INDIRECT("'Coal mining 2030'!"&amp;'Country Selector'!$B$3&amp;ROW($A83))*10^12,0)</f>
        <v>3246287383067.4932</v>
      </c>
      <c r="W75" s="90">
        <f t="shared" ca="1" si="14"/>
        <v>3277521874360.9434</v>
      </c>
      <c r="X75" s="90">
        <f t="shared" ca="1" si="14"/>
        <v>3308756365654.394</v>
      </c>
      <c r="Y75" s="90">
        <f t="shared" ca="1" si="14"/>
        <v>3339990856947.8447</v>
      </c>
      <c r="Z75" s="90">
        <f t="shared" ca="1" si="14"/>
        <v>3371225348241.2954</v>
      </c>
      <c r="AA75" s="90">
        <f t="shared" ca="1" si="14"/>
        <v>3402459839534.7461</v>
      </c>
      <c r="AB75" s="90">
        <f t="shared" ca="1" si="14"/>
        <v>3433694330828.1963</v>
      </c>
      <c r="AC75" s="90">
        <f t="shared" ca="1" si="14"/>
        <v>3464928822121.647</v>
      </c>
      <c r="AD75" s="90">
        <f t="shared" ca="1" si="14"/>
        <v>3496163313415.0977</v>
      </c>
      <c r="AE75" s="90">
        <f t="shared" ca="1" si="14"/>
        <v>3527397804708.5479</v>
      </c>
      <c r="AF75" s="90">
        <f t="shared" ca="1" si="14"/>
        <v>3558632296001.9985</v>
      </c>
      <c r="AG75" s="90">
        <f t="shared" ca="1" si="14"/>
        <v>3589866787295.4492</v>
      </c>
      <c r="AH75" s="90">
        <f t="shared" ca="1" si="14"/>
        <v>3621101278588.8994</v>
      </c>
      <c r="AI75" s="90">
        <f t="shared" ca="1" si="14"/>
        <v>3652335769882.3501</v>
      </c>
      <c r="AJ75" s="90">
        <f t="shared" ca="1" si="14"/>
        <v>3683570261175.8008</v>
      </c>
      <c r="AK75" s="90">
        <f t="shared" ca="1" si="14"/>
        <v>3714804752469.251</v>
      </c>
      <c r="AL75" s="90">
        <f t="shared" ca="1" si="14"/>
        <v>3746039243762.7017</v>
      </c>
      <c r="AM75" s="90">
        <f t="shared" ca="1" si="11"/>
        <v>3777273735056.1523</v>
      </c>
      <c r="AN75" s="90">
        <f t="shared" ca="1" si="11"/>
        <v>3808508226349.603</v>
      </c>
      <c r="AO75" s="90">
        <f t="shared" ca="1" si="11"/>
        <v>3839742717643.0532</v>
      </c>
      <c r="AP75">
        <f ca="1">IF('Coal mining 2050'!$A83="MD",INDIRECT("'Coal mining 2050'!"&amp;'Country Selector'!$B$3&amp;ROW($A83))*10^12,0)</f>
        <v>3870977208936.5039</v>
      </c>
    </row>
    <row r="76" spans="1:42">
      <c r="A76" s="74">
        <v>24</v>
      </c>
      <c r="B76">
        <f ca="1">IF('Coal mining 2010'!$A84="MD",INDIRECT("'Coal mining 2010'!"&amp;'Country Selector'!$B$3&amp;ROW($A84))*10^12,0)</f>
        <v>100238453628.52057</v>
      </c>
      <c r="C76" s="90">
        <f t="shared" ca="1" si="15"/>
        <v>90451009745.200729</v>
      </c>
      <c r="D76" s="90">
        <f t="shared" ca="1" si="12"/>
        <v>80663565861.88092</v>
      </c>
      <c r="E76" s="90">
        <f t="shared" ca="1" si="12"/>
        <v>70876121978.561096</v>
      </c>
      <c r="F76" s="90">
        <f t="shared" ca="1" si="12"/>
        <v>61088678095.24128</v>
      </c>
      <c r="G76" s="90">
        <f t="shared" ca="1" si="12"/>
        <v>51301234211.921448</v>
      </c>
      <c r="H76" s="90">
        <f t="shared" ca="1" si="12"/>
        <v>41513790328.601624</v>
      </c>
      <c r="I76" s="90">
        <f t="shared" ca="1" si="12"/>
        <v>31726346445.281803</v>
      </c>
      <c r="J76" s="90">
        <f t="shared" ca="1" si="12"/>
        <v>21938902561.961979</v>
      </c>
      <c r="K76" s="90">
        <f t="shared" ca="1" si="12"/>
        <v>12151458678.642157</v>
      </c>
      <c r="L76">
        <f ca="1">IF('Coal mining 2020'!$A84="MD",INDIRECT("'Coal mining 2020'!"&amp;'Country Selector'!$B$3&amp;ROW($A84))*10^12,0)</f>
        <v>2364014795.3223333</v>
      </c>
      <c r="M76" s="90">
        <f t="shared" ca="1" si="16"/>
        <v>7949396231.849803</v>
      </c>
      <c r="N76" s="90">
        <f t="shared" ca="1" si="13"/>
        <v>13534777668.377272</v>
      </c>
      <c r="O76" s="90">
        <f t="shared" ca="1" si="13"/>
        <v>19120159104.904739</v>
      </c>
      <c r="P76" s="90">
        <f t="shared" ca="1" si="13"/>
        <v>24705540541.432213</v>
      </c>
      <c r="Q76" s="90">
        <f t="shared" ca="1" si="13"/>
        <v>30290921977.959682</v>
      </c>
      <c r="R76" s="90">
        <f t="shared" ca="1" si="13"/>
        <v>35876303414.487152</v>
      </c>
      <c r="S76" s="90">
        <f t="shared" ca="1" si="13"/>
        <v>41461684851.014626</v>
      </c>
      <c r="T76" s="90">
        <f t="shared" ca="1" si="13"/>
        <v>47047066287.542091</v>
      </c>
      <c r="U76" s="90">
        <f t="shared" ca="1" si="13"/>
        <v>52632447724.069565</v>
      </c>
      <c r="V76">
        <f ca="1">IF('Coal mining 2030'!$A84="MD",INDIRECT("'Coal mining 2030'!"&amp;'Country Selector'!$B$3&amp;ROW($A84))*10^12,0)</f>
        <v>58217829160.597031</v>
      </c>
      <c r="W76" s="90">
        <f t="shared" ca="1" si="14"/>
        <v>58777978051.765747</v>
      </c>
      <c r="X76" s="90">
        <f t="shared" ca="1" si="14"/>
        <v>59338126942.934471</v>
      </c>
      <c r="Y76" s="90">
        <f t="shared" ca="1" si="14"/>
        <v>59898275834.103188</v>
      </c>
      <c r="Z76" s="90">
        <f t="shared" ca="1" si="14"/>
        <v>60458424725.271912</v>
      </c>
      <c r="AA76" s="90">
        <f t="shared" ca="1" si="14"/>
        <v>61018573616.440628</v>
      </c>
      <c r="AB76" s="90">
        <f t="shared" ca="1" si="14"/>
        <v>61578722507.609344</v>
      </c>
      <c r="AC76" s="90">
        <f t="shared" ca="1" si="14"/>
        <v>62138871398.778061</v>
      </c>
      <c r="AD76" s="90">
        <f t="shared" ca="1" si="14"/>
        <v>62699020289.946785</v>
      </c>
      <c r="AE76" s="90">
        <f t="shared" ca="1" si="14"/>
        <v>63259169181.115509</v>
      </c>
      <c r="AF76" s="90">
        <f t="shared" ca="1" si="14"/>
        <v>63819318072.284225</v>
      </c>
      <c r="AG76" s="90">
        <f t="shared" ca="1" si="14"/>
        <v>64379466963.452942</v>
      </c>
      <c r="AH76" s="90">
        <f t="shared" ca="1" si="14"/>
        <v>64939615854.621658</v>
      </c>
      <c r="AI76" s="90">
        <f t="shared" ca="1" si="14"/>
        <v>65499764745.790382</v>
      </c>
      <c r="AJ76" s="90">
        <f t="shared" ca="1" si="14"/>
        <v>66059913636.959099</v>
      </c>
      <c r="AK76" s="90">
        <f t="shared" ca="1" si="14"/>
        <v>66620062528.127823</v>
      </c>
      <c r="AL76" s="90">
        <f t="shared" ca="1" si="14"/>
        <v>67180211419.296547</v>
      </c>
      <c r="AM76" s="90">
        <f t="shared" ca="1" si="11"/>
        <v>67740360310.465263</v>
      </c>
      <c r="AN76" s="90">
        <f t="shared" ca="1" si="11"/>
        <v>68300509201.63398</v>
      </c>
      <c r="AO76" s="90">
        <f t="shared" ca="1" si="11"/>
        <v>68860658092.802704</v>
      </c>
      <c r="AP76">
        <f ca="1">IF('Coal mining 2050'!$A84="MD",INDIRECT("'Coal mining 2050'!"&amp;'Country Selector'!$B$3&amp;ROW($A84))*10^12,0)</f>
        <v>69420806983.97142</v>
      </c>
    </row>
    <row r="77" spans="1:42">
      <c r="A77" s="74">
        <v>25</v>
      </c>
      <c r="B77">
        <f ca="1">IF('Coal mining 2010'!$A85="MD",INDIRECT("'Coal mining 2010'!"&amp;'Country Selector'!$B$3&amp;ROW($A85))*10^12,0)</f>
        <v>24998282296.973427</v>
      </c>
      <c r="C77" s="90">
        <f t="shared" ca="1" si="15"/>
        <v>25316944773.085125</v>
      </c>
      <c r="D77" s="90">
        <f t="shared" ca="1" si="12"/>
        <v>25635607249.196823</v>
      </c>
      <c r="E77" s="90">
        <f t="shared" ca="1" si="12"/>
        <v>25954269725.308521</v>
      </c>
      <c r="F77" s="90">
        <f t="shared" ca="1" si="12"/>
        <v>26272932201.420219</v>
      </c>
      <c r="G77" s="90">
        <f t="shared" ca="1" si="12"/>
        <v>26591594677.531914</v>
      </c>
      <c r="H77" s="90">
        <f t="shared" ca="1" si="12"/>
        <v>26910257153.643616</v>
      </c>
      <c r="I77" s="90">
        <f t="shared" ca="1" si="12"/>
        <v>27228919629.755314</v>
      </c>
      <c r="J77" s="90">
        <f t="shared" ca="1" si="12"/>
        <v>27547582105.867012</v>
      </c>
      <c r="K77" s="90">
        <f t="shared" ca="1" si="12"/>
        <v>27866244581.978706</v>
      </c>
      <c r="L77">
        <f ca="1">IF('Coal mining 2020'!$A85="MD",INDIRECT("'Coal mining 2020'!"&amp;'Country Selector'!$B$3&amp;ROW($A85))*10^12,0)</f>
        <v>28184907058.090405</v>
      </c>
      <c r="M77" s="90">
        <f t="shared" ca="1" si="16"/>
        <v>25506667833.567322</v>
      </c>
      <c r="N77" s="90">
        <f t="shared" ca="1" si="13"/>
        <v>22828428609.044239</v>
      </c>
      <c r="O77" s="90">
        <f t="shared" ca="1" si="13"/>
        <v>20150189384.521156</v>
      </c>
      <c r="P77" s="90">
        <f t="shared" ca="1" si="13"/>
        <v>17471950159.998074</v>
      </c>
      <c r="Q77" s="90">
        <f t="shared" ca="1" si="13"/>
        <v>14793710935.474991</v>
      </c>
      <c r="R77" s="90">
        <f t="shared" ca="1" si="13"/>
        <v>12115471710.95191</v>
      </c>
      <c r="S77" s="90">
        <f t="shared" ca="1" si="13"/>
        <v>9437232486.4288254</v>
      </c>
      <c r="T77" s="90">
        <f t="shared" ca="1" si="13"/>
        <v>6758993261.9057446</v>
      </c>
      <c r="U77" s="90">
        <f t="shared" ca="1" si="13"/>
        <v>4080754037.3826618</v>
      </c>
      <c r="V77">
        <f ca="1">IF('Coal mining 2030'!$A85="MD",INDIRECT("'Coal mining 2030'!"&amp;'Country Selector'!$B$3&amp;ROW($A85))*10^12,0)</f>
        <v>1402514812.8595788</v>
      </c>
      <c r="W77" s="90">
        <f t="shared" ca="1" si="14"/>
        <v>1416009254.8303337</v>
      </c>
      <c r="X77" s="90">
        <f t="shared" ca="1" si="14"/>
        <v>1429503696.8010886</v>
      </c>
      <c r="Y77" s="90">
        <f t="shared" ca="1" si="14"/>
        <v>1442998138.7718432</v>
      </c>
      <c r="Z77" s="90">
        <f t="shared" ca="1" si="14"/>
        <v>1456492580.7425981</v>
      </c>
      <c r="AA77" s="90">
        <f t="shared" ca="1" si="14"/>
        <v>1469987022.7133532</v>
      </c>
      <c r="AB77" s="90">
        <f t="shared" ca="1" si="14"/>
        <v>1483481464.684108</v>
      </c>
      <c r="AC77" s="90">
        <f t="shared" ca="1" si="14"/>
        <v>1496975906.6548629</v>
      </c>
      <c r="AD77" s="90">
        <f t="shared" ca="1" si="14"/>
        <v>1510470348.6256175</v>
      </c>
      <c r="AE77" s="90">
        <f t="shared" ca="1" si="14"/>
        <v>1523964790.5963726</v>
      </c>
      <c r="AF77" s="90">
        <f t="shared" ca="1" si="14"/>
        <v>1537459232.5671272</v>
      </c>
      <c r="AG77" s="90">
        <f t="shared" ca="1" si="14"/>
        <v>1550953674.5378823</v>
      </c>
      <c r="AH77" s="90">
        <f t="shared" ca="1" si="14"/>
        <v>1564448116.508637</v>
      </c>
      <c r="AI77" s="90">
        <f t="shared" ca="1" si="14"/>
        <v>1577942558.4793918</v>
      </c>
      <c r="AJ77" s="90">
        <f t="shared" ca="1" si="14"/>
        <v>1591437000.4501469</v>
      </c>
      <c r="AK77" s="90">
        <f t="shared" ca="1" si="14"/>
        <v>1604931442.4209015</v>
      </c>
      <c r="AL77" s="90">
        <f t="shared" ca="1" si="14"/>
        <v>1618425884.3916564</v>
      </c>
      <c r="AM77" s="90">
        <f t="shared" ca="1" si="11"/>
        <v>1631920326.3624113</v>
      </c>
      <c r="AN77" s="90">
        <f t="shared" ca="1" si="11"/>
        <v>1645414768.3331661</v>
      </c>
      <c r="AO77" s="90">
        <f t="shared" ca="1" si="11"/>
        <v>1658909210.303921</v>
      </c>
      <c r="AP77">
        <f ca="1">IF('Coal mining 2050'!$A85="MD",INDIRECT("'Coal mining 2050'!"&amp;'Country Selector'!$B$3&amp;ROW($A85))*10^12,0)</f>
        <v>1672403652.2746758</v>
      </c>
    </row>
    <row r="78" spans="1:42">
      <c r="A78" s="74">
        <v>26</v>
      </c>
      <c r="B78">
        <f ca="1">IF('Coal mining 2010'!$A86="MD",INDIRECT("'Coal mining 2010'!"&amp;'Country Selector'!$B$3&amp;ROW($A86))*10^12,0)</f>
        <v>24876369159.521515</v>
      </c>
      <c r="C78" s="90">
        <f t="shared" ca="1" si="15"/>
        <v>32861291728.540462</v>
      </c>
      <c r="D78" s="90">
        <f t="shared" ca="1" si="12"/>
        <v>40846214297.55941</v>
      </c>
      <c r="E78" s="90">
        <f t="shared" ca="1" si="12"/>
        <v>48831136866.578362</v>
      </c>
      <c r="F78" s="90">
        <f t="shared" ca="1" si="12"/>
        <v>56816059435.597305</v>
      </c>
      <c r="G78" s="90">
        <f t="shared" ca="1" si="12"/>
        <v>64800982004.616257</v>
      </c>
      <c r="H78" s="90">
        <f t="shared" ca="1" si="12"/>
        <v>72785904573.635208</v>
      </c>
      <c r="I78" s="90">
        <f t="shared" ca="1" si="12"/>
        <v>80770827142.65416</v>
      </c>
      <c r="J78" s="90">
        <f t="shared" ca="1" si="12"/>
        <v>88755749711.673096</v>
      </c>
      <c r="K78" s="90">
        <f t="shared" ca="1" si="12"/>
        <v>96740672280.692047</v>
      </c>
      <c r="L78">
        <f ca="1">IF('Coal mining 2020'!$A86="MD",INDIRECT("'Coal mining 2020'!"&amp;'Country Selector'!$B$3&amp;ROW($A86))*10^12,0)</f>
        <v>104725594849.711</v>
      </c>
      <c r="M78" s="90">
        <f t="shared" ca="1" si="16"/>
        <v>97132938323.698425</v>
      </c>
      <c r="N78" s="90">
        <f t="shared" ca="1" si="13"/>
        <v>89540281797.685852</v>
      </c>
      <c r="O78" s="90">
        <f t="shared" ca="1" si="13"/>
        <v>81947625271.673279</v>
      </c>
      <c r="P78" s="90">
        <f t="shared" ca="1" si="13"/>
        <v>74354968745.660706</v>
      </c>
      <c r="Q78" s="90">
        <f t="shared" ca="1" si="13"/>
        <v>66762312219.648125</v>
      </c>
      <c r="R78" s="90">
        <f t="shared" ca="1" si="13"/>
        <v>59169655693.635544</v>
      </c>
      <c r="S78" s="90">
        <f t="shared" ca="1" si="13"/>
        <v>51576999167.622971</v>
      </c>
      <c r="T78" s="90">
        <f t="shared" ca="1" si="13"/>
        <v>43984342641.610397</v>
      </c>
      <c r="U78" s="90">
        <f t="shared" ca="1" si="13"/>
        <v>36391686115.597824</v>
      </c>
      <c r="V78">
        <f ca="1">IF('Coal mining 2030'!$A86="MD",INDIRECT("'Coal mining 2030'!"&amp;'Country Selector'!$B$3&amp;ROW($A86))*10^12,0)</f>
        <v>28799029589.585247</v>
      </c>
      <c r="W78" s="90">
        <f t="shared" ca="1" si="14"/>
        <v>29076122444.539371</v>
      </c>
      <c r="X78" s="90">
        <f t="shared" ca="1" si="14"/>
        <v>29353215299.493492</v>
      </c>
      <c r="Y78" s="90">
        <f t="shared" ca="1" si="14"/>
        <v>29630308154.44762</v>
      </c>
      <c r="Z78" s="90">
        <f t="shared" ca="1" si="14"/>
        <v>29907401009.401745</v>
      </c>
      <c r="AA78" s="90">
        <f t="shared" ca="1" si="14"/>
        <v>30184493864.355869</v>
      </c>
      <c r="AB78" s="90">
        <f t="shared" ca="1" si="14"/>
        <v>30461586719.309998</v>
      </c>
      <c r="AC78" s="90">
        <f t="shared" ca="1" si="14"/>
        <v>30738679574.264122</v>
      </c>
      <c r="AD78" s="90">
        <f t="shared" ca="1" si="14"/>
        <v>31015772429.218243</v>
      </c>
      <c r="AE78" s="90">
        <f t="shared" ca="1" si="14"/>
        <v>31292865284.172371</v>
      </c>
      <c r="AF78" s="90">
        <f t="shared" ca="1" si="14"/>
        <v>31569958139.126492</v>
      </c>
      <c r="AG78" s="90">
        <f t="shared" ca="1" si="14"/>
        <v>31847050994.080612</v>
      </c>
      <c r="AH78" s="90">
        <f t="shared" ca="1" si="14"/>
        <v>32124143849.03474</v>
      </c>
      <c r="AI78" s="90">
        <f t="shared" ca="1" si="14"/>
        <v>32401236703.988861</v>
      </c>
      <c r="AJ78" s="90">
        <f t="shared" ca="1" si="14"/>
        <v>32678329558.942993</v>
      </c>
      <c r="AK78" s="90">
        <f t="shared" ca="1" si="14"/>
        <v>32955422413.897114</v>
      </c>
      <c r="AL78" s="90">
        <f t="shared" ref="AL78:AO141" ca="1" si="17">$V78*($AP$1-AL$1)/($AP$1-$V$1)+$AP78*(AL$1-$V$1)/($AP$1-$V$1)</f>
        <v>33232515268.851238</v>
      </c>
      <c r="AM78" s="90">
        <f t="shared" ca="1" si="17"/>
        <v>33509608123.805363</v>
      </c>
      <c r="AN78" s="90">
        <f t="shared" ca="1" si="17"/>
        <v>33786700978.759491</v>
      </c>
      <c r="AO78" s="90">
        <f t="shared" ca="1" si="17"/>
        <v>34063793833.713615</v>
      </c>
      <c r="AP78">
        <f ca="1">IF('Coal mining 2050'!$A86="MD",INDIRECT("'Coal mining 2050'!"&amp;'Country Selector'!$B$3&amp;ROW($A86))*10^12,0)</f>
        <v>34340886688.667736</v>
      </c>
    </row>
    <row r="79" spans="1:42">
      <c r="A79" s="74">
        <v>27</v>
      </c>
      <c r="B79">
        <f ca="1">IF('Coal mining 2010'!$A87="MD",INDIRECT("'Coal mining 2010'!"&amp;'Country Selector'!$B$3&amp;ROW($A87))*10^12,0)</f>
        <v>22950221690.745564</v>
      </c>
      <c r="C79" s="90">
        <f t="shared" ca="1" si="15"/>
        <v>23258862109.809544</v>
      </c>
      <c r="D79" s="90">
        <f t="shared" ca="1" si="12"/>
        <v>23567502528.87352</v>
      </c>
      <c r="E79" s="90">
        <f t="shared" ca="1" si="12"/>
        <v>23876142947.937492</v>
      </c>
      <c r="F79" s="90">
        <f t="shared" ca="1" si="12"/>
        <v>24184783367.001472</v>
      </c>
      <c r="G79" s="90">
        <f t="shared" ca="1" si="12"/>
        <v>24493423786.065449</v>
      </c>
      <c r="H79" s="90">
        <f t="shared" ca="1" si="12"/>
        <v>24802064205.129425</v>
      </c>
      <c r="I79" s="90">
        <f t="shared" ca="1" si="12"/>
        <v>25110704624.193405</v>
      </c>
      <c r="J79" s="90">
        <f t="shared" ca="1" si="12"/>
        <v>25419345043.257381</v>
      </c>
      <c r="K79" s="90">
        <f t="shared" ca="1" si="12"/>
        <v>25727985462.321358</v>
      </c>
      <c r="L79">
        <f ca="1">IF('Coal mining 2020'!$A87="MD",INDIRECT("'Coal mining 2020'!"&amp;'Country Selector'!$B$3&amp;ROW($A87))*10^12,0)</f>
        <v>26036625881.385334</v>
      </c>
      <c r="M79" s="90">
        <f t="shared" ca="1" si="16"/>
        <v>26089878815.448135</v>
      </c>
      <c r="N79" s="90">
        <f t="shared" ca="1" si="13"/>
        <v>26143131749.510933</v>
      </c>
      <c r="O79" s="90">
        <f t="shared" ca="1" si="13"/>
        <v>26196384683.573727</v>
      </c>
      <c r="P79" s="90">
        <f t="shared" ca="1" si="13"/>
        <v>26249637617.636528</v>
      </c>
      <c r="Q79" s="90">
        <f t="shared" ca="1" si="13"/>
        <v>26302890551.699322</v>
      </c>
      <c r="R79" s="90">
        <f t="shared" ca="1" si="13"/>
        <v>26356143485.762123</v>
      </c>
      <c r="S79" s="90">
        <f t="shared" ca="1" si="13"/>
        <v>26409396419.824917</v>
      </c>
      <c r="T79" s="90">
        <f t="shared" ca="1" si="13"/>
        <v>26462649353.887718</v>
      </c>
      <c r="U79" s="90">
        <f t="shared" ca="1" si="13"/>
        <v>26515902287.950512</v>
      </c>
      <c r="V79">
        <f ca="1">IF('Coal mining 2030'!$A87="MD",INDIRECT("'Coal mining 2030'!"&amp;'Country Selector'!$B$3&amp;ROW($A87))*10^12,0)</f>
        <v>26569155222.013309</v>
      </c>
      <c r="W79" s="90">
        <f t="shared" ref="W79:AL110" ca="1" si="18">$V79*($AP$1-W$1)/($AP$1-$V$1)+$AP79*(W$1-$V$1)/($AP$1-$V$1)</f>
        <v>26824793109.091606</v>
      </c>
      <c r="X79" s="90">
        <f t="shared" ca="1" si="18"/>
        <v>27080430996.169903</v>
      </c>
      <c r="Y79" s="90">
        <f t="shared" ca="1" si="18"/>
        <v>27336068883.248199</v>
      </c>
      <c r="Z79" s="90">
        <f t="shared" ca="1" si="18"/>
        <v>27591706770.3265</v>
      </c>
      <c r="AA79" s="90">
        <f t="shared" ca="1" si="18"/>
        <v>27847344657.4048</v>
      </c>
      <c r="AB79" s="90">
        <f t="shared" ca="1" si="18"/>
        <v>28102982544.483097</v>
      </c>
      <c r="AC79" s="90">
        <f t="shared" ca="1" si="18"/>
        <v>28358620431.561394</v>
      </c>
      <c r="AD79" s="90">
        <f t="shared" ca="1" si="18"/>
        <v>28614258318.639694</v>
      </c>
      <c r="AE79" s="90">
        <f t="shared" ca="1" si="18"/>
        <v>28869896205.717987</v>
      </c>
      <c r="AF79" s="90">
        <f t="shared" ca="1" si="18"/>
        <v>29125534092.796288</v>
      </c>
      <c r="AG79" s="90">
        <f t="shared" ca="1" si="18"/>
        <v>29381171979.874588</v>
      </c>
      <c r="AH79" s="90">
        <f t="shared" ca="1" si="18"/>
        <v>29636809866.952885</v>
      </c>
      <c r="AI79" s="90">
        <f t="shared" ca="1" si="18"/>
        <v>29892447754.031181</v>
      </c>
      <c r="AJ79" s="90">
        <f t="shared" ca="1" si="18"/>
        <v>30148085641.109478</v>
      </c>
      <c r="AK79" s="90">
        <f t="shared" ca="1" si="18"/>
        <v>30403723528.187775</v>
      </c>
      <c r="AL79" s="90">
        <f t="shared" ca="1" si="18"/>
        <v>30659361415.266075</v>
      </c>
      <c r="AM79" s="90">
        <f t="shared" ca="1" si="17"/>
        <v>30914999302.344376</v>
      </c>
      <c r="AN79" s="90">
        <f t="shared" ca="1" si="17"/>
        <v>31170637189.422668</v>
      </c>
      <c r="AO79" s="90">
        <f t="shared" ca="1" si="17"/>
        <v>31426275076.500973</v>
      </c>
      <c r="AP79">
        <f ca="1">IF('Coal mining 2050'!$A87="MD",INDIRECT("'Coal mining 2050'!"&amp;'Country Selector'!$B$3&amp;ROW($A87))*10^12,0)</f>
        <v>31681912963.579266</v>
      </c>
    </row>
    <row r="80" spans="1:42">
      <c r="A80" s="74">
        <v>28</v>
      </c>
      <c r="B80">
        <f ca="1">IF('Coal mining 2010'!$A88="MD",INDIRECT("'Coal mining 2010'!"&amp;'Country Selector'!$B$3&amp;ROW($A88))*10^12,0)</f>
        <v>64585926827.543716</v>
      </c>
      <c r="C80" s="90">
        <f t="shared" ca="1" si="15"/>
        <v>64872520480.661324</v>
      </c>
      <c r="D80" s="90">
        <f t="shared" ca="1" si="12"/>
        <v>65159114133.778931</v>
      </c>
      <c r="E80" s="90">
        <f t="shared" ca="1" si="12"/>
        <v>65445707786.89653</v>
      </c>
      <c r="F80" s="90">
        <f t="shared" ca="1" si="12"/>
        <v>65732301440.014145</v>
      </c>
      <c r="G80" s="90">
        <f t="shared" ca="1" si="12"/>
        <v>66018895093.131744</v>
      </c>
      <c r="H80" s="90">
        <f t="shared" ca="1" si="12"/>
        <v>66305488746.249352</v>
      </c>
      <c r="I80" s="90">
        <f t="shared" ca="1" si="12"/>
        <v>66592082399.366959</v>
      </c>
      <c r="J80" s="90">
        <f t="shared" ca="1" si="12"/>
        <v>66878676052.484566</v>
      </c>
      <c r="K80" s="90">
        <f t="shared" ca="1" si="12"/>
        <v>67165269705.602173</v>
      </c>
      <c r="L80">
        <f ca="1">IF('Coal mining 2020'!$A88="MD",INDIRECT("'Coal mining 2020'!"&amp;'Country Selector'!$B$3&amp;ROW($A88))*10^12,0)</f>
        <v>67451863358.71978</v>
      </c>
      <c r="M80" s="90">
        <f t="shared" ca="1" si="16"/>
        <v>72978743803.531647</v>
      </c>
      <c r="N80" s="90">
        <f t="shared" ca="1" si="13"/>
        <v>78505624248.343506</v>
      </c>
      <c r="O80" s="90">
        <f t="shared" ca="1" si="13"/>
        <v>84032504693.155365</v>
      </c>
      <c r="P80" s="90">
        <f t="shared" ca="1" si="13"/>
        <v>89559385137.967239</v>
      </c>
      <c r="Q80" s="90">
        <f t="shared" ca="1" si="13"/>
        <v>95086265582.779099</v>
      </c>
      <c r="R80" s="90">
        <f t="shared" ca="1" si="13"/>
        <v>100613146027.59097</v>
      </c>
      <c r="S80" s="90">
        <f t="shared" ca="1" si="13"/>
        <v>106140026472.40285</v>
      </c>
      <c r="T80" s="90">
        <f t="shared" ca="1" si="13"/>
        <v>111666906917.21471</v>
      </c>
      <c r="U80" s="90">
        <f t="shared" ca="1" si="13"/>
        <v>117193787362.02657</v>
      </c>
      <c r="V80">
        <f ca="1">IF('Coal mining 2030'!$A88="MD",INDIRECT("'Coal mining 2030'!"&amp;'Country Selector'!$B$3&amp;ROW($A88))*10^12,0)</f>
        <v>122720667806.83844</v>
      </c>
      <c r="W80" s="90">
        <f t="shared" ca="1" si="18"/>
        <v>123901437460.85382</v>
      </c>
      <c r="X80" s="90">
        <f t="shared" ca="1" si="18"/>
        <v>125082207114.86922</v>
      </c>
      <c r="Y80" s="90">
        <f t="shared" ca="1" si="18"/>
        <v>126262976768.88461</v>
      </c>
      <c r="Z80" s="90">
        <f t="shared" ca="1" si="18"/>
        <v>127443746422.89999</v>
      </c>
      <c r="AA80" s="90">
        <f t="shared" ca="1" si="18"/>
        <v>128624516076.91541</v>
      </c>
      <c r="AB80" s="90">
        <f t="shared" ca="1" si="18"/>
        <v>129805285730.93079</v>
      </c>
      <c r="AC80" s="90">
        <f t="shared" ca="1" si="18"/>
        <v>130986055384.94617</v>
      </c>
      <c r="AD80" s="90">
        <f t="shared" ca="1" si="18"/>
        <v>132166825038.96156</v>
      </c>
      <c r="AE80" s="90">
        <f t="shared" ca="1" si="18"/>
        <v>133347594692.97696</v>
      </c>
      <c r="AF80" s="90">
        <f t="shared" ca="1" si="18"/>
        <v>134528364346.99234</v>
      </c>
      <c r="AG80" s="90">
        <f t="shared" ca="1" si="18"/>
        <v>135709134001.00775</v>
      </c>
      <c r="AH80" s="90">
        <f t="shared" ca="1" si="18"/>
        <v>136889903655.02313</v>
      </c>
      <c r="AI80" s="90">
        <f t="shared" ca="1" si="18"/>
        <v>138070673309.03854</v>
      </c>
      <c r="AJ80" s="90">
        <f t="shared" ca="1" si="18"/>
        <v>139251442963.05392</v>
      </c>
      <c r="AK80" s="90">
        <f t="shared" ca="1" si="18"/>
        <v>140432212617.06931</v>
      </c>
      <c r="AL80" s="90">
        <f t="shared" ca="1" si="18"/>
        <v>141612982271.08469</v>
      </c>
      <c r="AM80" s="90">
        <f t="shared" ca="1" si="17"/>
        <v>142793751925.1001</v>
      </c>
      <c r="AN80" s="90">
        <f t="shared" ca="1" si="17"/>
        <v>143974521579.11548</v>
      </c>
      <c r="AO80" s="90">
        <f t="shared" ca="1" si="17"/>
        <v>145155291233.13089</v>
      </c>
      <c r="AP80">
        <f ca="1">IF('Coal mining 2050'!$A88="MD",INDIRECT("'Coal mining 2050'!"&amp;'Country Selector'!$B$3&amp;ROW($A88))*10^12,0)</f>
        <v>146336060887.14627</v>
      </c>
    </row>
    <row r="81" spans="1:42">
      <c r="A81" s="74">
        <v>29</v>
      </c>
      <c r="B81">
        <f ca="1">IF('Coal mining 2010'!$A89="MD",INDIRECT("'Coal mining 2010'!"&amp;'Country Selector'!$B$3&amp;ROW($A89))*10^12,0)</f>
        <v>65134399259.999756</v>
      </c>
      <c r="C81" s="90">
        <f t="shared" ca="1" si="15"/>
        <v>61305663746.633957</v>
      </c>
      <c r="D81" s="90">
        <f t="shared" ca="1" si="12"/>
        <v>57476928233.26815</v>
      </c>
      <c r="E81" s="90">
        <f t="shared" ca="1" si="12"/>
        <v>53648192719.902359</v>
      </c>
      <c r="F81" s="90">
        <f t="shared" ca="1" si="12"/>
        <v>49819457206.53656</v>
      </c>
      <c r="G81" s="90">
        <f t="shared" ca="1" si="12"/>
        <v>45990721693.170761</v>
      </c>
      <c r="H81" s="90">
        <f t="shared" ca="1" si="12"/>
        <v>42161986179.804955</v>
      </c>
      <c r="I81" s="90">
        <f t="shared" ca="1" si="12"/>
        <v>38333250666.439163</v>
      </c>
      <c r="J81" s="90">
        <f t="shared" ca="1" si="12"/>
        <v>34504515153.073357</v>
      </c>
      <c r="K81" s="90">
        <f t="shared" ca="1" si="12"/>
        <v>30675779639.707558</v>
      </c>
      <c r="L81">
        <f ca="1">IF('Coal mining 2020'!$A89="MD",INDIRECT("'Coal mining 2020'!"&amp;'Country Selector'!$B$3&amp;ROW($A89))*10^12,0)</f>
        <v>26847044126.341759</v>
      </c>
      <c r="M81" s="90">
        <f t="shared" ca="1" si="16"/>
        <v>26907816230.48011</v>
      </c>
      <c r="N81" s="90">
        <f t="shared" ca="1" si="13"/>
        <v>26968588334.618462</v>
      </c>
      <c r="O81" s="90">
        <f t="shared" ca="1" si="13"/>
        <v>27029360438.756813</v>
      </c>
      <c r="P81" s="90">
        <f t="shared" ca="1" si="13"/>
        <v>27090132542.895161</v>
      </c>
      <c r="Q81" s="90">
        <f t="shared" ca="1" si="13"/>
        <v>27150904647.033516</v>
      </c>
      <c r="R81" s="90">
        <f t="shared" ca="1" si="13"/>
        <v>27211676751.171867</v>
      </c>
      <c r="S81" s="90">
        <f t="shared" ca="1" si="13"/>
        <v>27272448855.310215</v>
      </c>
      <c r="T81" s="90">
        <f t="shared" ca="1" si="13"/>
        <v>27333220959.448566</v>
      </c>
      <c r="U81" s="90">
        <f t="shared" ca="1" si="13"/>
        <v>27393993063.586918</v>
      </c>
      <c r="V81">
        <f ca="1">IF('Coal mining 2030'!$A89="MD",INDIRECT("'Coal mining 2030'!"&amp;'Country Selector'!$B$3&amp;ROW($A89))*10^12,0)</f>
        <v>27454765167.725269</v>
      </c>
      <c r="W81" s="90">
        <f t="shared" ca="1" si="18"/>
        <v>27718924042.896923</v>
      </c>
      <c r="X81" s="90">
        <f t="shared" ca="1" si="18"/>
        <v>27983082918.068581</v>
      </c>
      <c r="Y81" s="90">
        <f t="shared" ca="1" si="18"/>
        <v>28247241793.240234</v>
      </c>
      <c r="Z81" s="90">
        <f t="shared" ca="1" si="18"/>
        <v>28511400668.411888</v>
      </c>
      <c r="AA81" s="90">
        <f t="shared" ca="1" si="18"/>
        <v>28775559543.583546</v>
      </c>
      <c r="AB81" s="90">
        <f t="shared" ca="1" si="18"/>
        <v>29039718418.755199</v>
      </c>
      <c r="AC81" s="90">
        <f t="shared" ca="1" si="18"/>
        <v>29303877293.926857</v>
      </c>
      <c r="AD81" s="90">
        <f t="shared" ca="1" si="18"/>
        <v>29568036169.098511</v>
      </c>
      <c r="AE81" s="90">
        <f t="shared" ca="1" si="18"/>
        <v>29832195044.270164</v>
      </c>
      <c r="AF81" s="90">
        <f t="shared" ca="1" si="18"/>
        <v>30096353919.441822</v>
      </c>
      <c r="AG81" s="90">
        <f t="shared" ca="1" si="18"/>
        <v>30360512794.613476</v>
      </c>
      <c r="AH81" s="90">
        <f t="shared" ca="1" si="18"/>
        <v>30624671669.78513</v>
      </c>
      <c r="AI81" s="90">
        <f t="shared" ca="1" si="18"/>
        <v>30888830544.956787</v>
      </c>
      <c r="AJ81" s="90">
        <f t="shared" ca="1" si="18"/>
        <v>31152989420.128441</v>
      </c>
      <c r="AK81" s="90">
        <f t="shared" ca="1" si="18"/>
        <v>31417148295.300095</v>
      </c>
      <c r="AL81" s="90">
        <f t="shared" ca="1" si="18"/>
        <v>31681307170.471748</v>
      </c>
      <c r="AM81" s="90">
        <f t="shared" ca="1" si="17"/>
        <v>31945466045.643402</v>
      </c>
      <c r="AN81" s="90">
        <f t="shared" ca="1" si="17"/>
        <v>32209624920.81506</v>
      </c>
      <c r="AO81" s="90">
        <f t="shared" ca="1" si="17"/>
        <v>32473783795.986717</v>
      </c>
      <c r="AP81">
        <f ca="1">IF('Coal mining 2050'!$A89="MD",INDIRECT("'Coal mining 2050'!"&amp;'Country Selector'!$B$3&amp;ROW($A89))*10^12,0)</f>
        <v>32737942671.158371</v>
      </c>
    </row>
    <row r="82" spans="1:42">
      <c r="A82" s="74">
        <v>30</v>
      </c>
      <c r="B82">
        <f ca="1">IF('Coal mining 2010'!$A90="MD",INDIRECT("'Coal mining 2010'!"&amp;'Country Selector'!$B$3&amp;ROW($A90))*10^12,0)</f>
        <v>4770992487.2378902</v>
      </c>
      <c r="C82" s="90">
        <f t="shared" ca="1" si="15"/>
        <v>7069593918.0883017</v>
      </c>
      <c r="D82" s="90">
        <f t="shared" ca="1" si="12"/>
        <v>9368195348.9387131</v>
      </c>
      <c r="E82" s="90">
        <f t="shared" ca="1" si="12"/>
        <v>11666796779.789124</v>
      </c>
      <c r="F82" s="90">
        <f t="shared" ca="1" si="12"/>
        <v>13965398210.639534</v>
      </c>
      <c r="G82" s="90">
        <f t="shared" ca="1" si="12"/>
        <v>16263999641.489944</v>
      </c>
      <c r="H82" s="90">
        <f t="shared" ca="1" si="12"/>
        <v>18562601072.340355</v>
      </c>
      <c r="I82" s="90">
        <f t="shared" ca="1" si="12"/>
        <v>20861202503.190769</v>
      </c>
      <c r="J82" s="90">
        <f t="shared" ca="1" si="12"/>
        <v>23159803934.04118</v>
      </c>
      <c r="K82" s="90">
        <f t="shared" ca="1" si="12"/>
        <v>25458405364.89159</v>
      </c>
      <c r="L82">
        <f ca="1">IF('Coal mining 2020'!$A90="MD",INDIRECT("'Coal mining 2020'!"&amp;'Country Selector'!$B$3&amp;ROW($A90))*10^12,0)</f>
        <v>27757006795.742001</v>
      </c>
      <c r="M82" s="90">
        <f t="shared" ca="1" si="16"/>
        <v>27802376006.587437</v>
      </c>
      <c r="N82" s="90">
        <f t="shared" ca="1" si="13"/>
        <v>27847745217.432873</v>
      </c>
      <c r="O82" s="90">
        <f t="shared" ca="1" si="13"/>
        <v>27893114428.278309</v>
      </c>
      <c r="P82" s="90">
        <f t="shared" ca="1" si="13"/>
        <v>27938483639.123745</v>
      </c>
      <c r="Q82" s="90">
        <f t="shared" ca="1" si="13"/>
        <v>27983852849.969177</v>
      </c>
      <c r="R82" s="90">
        <f t="shared" ca="1" si="13"/>
        <v>28029222060.814617</v>
      </c>
      <c r="S82" s="90">
        <f t="shared" ca="1" si="13"/>
        <v>28074591271.660053</v>
      </c>
      <c r="T82" s="90">
        <f t="shared" ca="1" si="13"/>
        <v>28119960482.505489</v>
      </c>
      <c r="U82" s="90">
        <f t="shared" ca="1" si="13"/>
        <v>28165329693.350925</v>
      </c>
      <c r="V82">
        <f ca="1">IF('Coal mining 2030'!$A90="MD",INDIRECT("'Coal mining 2030'!"&amp;'Country Selector'!$B$3&amp;ROW($A90))*10^12,0)</f>
        <v>28210698904.196362</v>
      </c>
      <c r="W82" s="90">
        <f t="shared" ca="1" si="18"/>
        <v>28482131074.342884</v>
      </c>
      <c r="X82" s="90">
        <f t="shared" ca="1" si="18"/>
        <v>28753563244.489403</v>
      </c>
      <c r="Y82" s="90">
        <f t="shared" ca="1" si="18"/>
        <v>29024995414.635918</v>
      </c>
      <c r="Z82" s="90">
        <f t="shared" ca="1" si="18"/>
        <v>29296427584.78244</v>
      </c>
      <c r="AA82" s="90">
        <f t="shared" ca="1" si="18"/>
        <v>29567859754.928959</v>
      </c>
      <c r="AB82" s="90">
        <f t="shared" ca="1" si="18"/>
        <v>29839291925.075481</v>
      </c>
      <c r="AC82" s="90">
        <f t="shared" ca="1" si="18"/>
        <v>30110724095.222</v>
      </c>
      <c r="AD82" s="90">
        <f t="shared" ca="1" si="18"/>
        <v>30382156265.368523</v>
      </c>
      <c r="AE82" s="90">
        <f t="shared" ca="1" si="18"/>
        <v>30653588435.515038</v>
      </c>
      <c r="AF82" s="90">
        <f t="shared" ca="1" si="18"/>
        <v>30925020605.66156</v>
      </c>
      <c r="AG82" s="90">
        <f t="shared" ca="1" si="18"/>
        <v>31196452775.808079</v>
      </c>
      <c r="AH82" s="90">
        <f t="shared" ca="1" si="18"/>
        <v>31467884945.954597</v>
      </c>
      <c r="AI82" s="90">
        <f t="shared" ca="1" si="18"/>
        <v>31739317116.10112</v>
      </c>
      <c r="AJ82" s="90">
        <f t="shared" ca="1" si="18"/>
        <v>32010749286.247639</v>
      </c>
      <c r="AK82" s="90">
        <f t="shared" ca="1" si="18"/>
        <v>32282181456.394161</v>
      </c>
      <c r="AL82" s="90">
        <f t="shared" ca="1" si="18"/>
        <v>32553613626.54068</v>
      </c>
      <c r="AM82" s="90">
        <f t="shared" ca="1" si="17"/>
        <v>32825045796.687202</v>
      </c>
      <c r="AN82" s="90">
        <f t="shared" ca="1" si="17"/>
        <v>33096477966.833717</v>
      </c>
      <c r="AO82" s="90">
        <f t="shared" ca="1" si="17"/>
        <v>33367910136.980244</v>
      </c>
      <c r="AP82">
        <f ca="1">IF('Coal mining 2050'!$A90="MD",INDIRECT("'Coal mining 2050'!"&amp;'Country Selector'!$B$3&amp;ROW($A90))*10^12,0)</f>
        <v>33639342307.126759</v>
      </c>
    </row>
    <row r="83" spans="1:42">
      <c r="A83" s="74">
        <v>31</v>
      </c>
      <c r="B83">
        <f ca="1">IF('Coal mining 2010'!$A91="MD",INDIRECT("'Coal mining 2010'!"&amp;'Country Selector'!$B$3&amp;ROW($A91))*10^12,0)</f>
        <v>20494507004.940487</v>
      </c>
      <c r="C83" s="90">
        <f t="shared" ca="1" si="15"/>
        <v>22864483720.438499</v>
      </c>
      <c r="D83" s="90">
        <f t="shared" ca="1" si="12"/>
        <v>25234460435.936508</v>
      </c>
      <c r="E83" s="90">
        <f t="shared" ca="1" si="12"/>
        <v>27604437151.434525</v>
      </c>
      <c r="F83" s="90">
        <f t="shared" ca="1" si="12"/>
        <v>29974413866.932533</v>
      </c>
      <c r="G83" s="90">
        <f t="shared" ca="1" si="12"/>
        <v>32344390582.43055</v>
      </c>
      <c r="H83" s="90">
        <f t="shared" ca="1" si="12"/>
        <v>34714367297.928558</v>
      </c>
      <c r="I83" s="90">
        <f t="shared" ca="1" si="12"/>
        <v>37084344013.426575</v>
      </c>
      <c r="J83" s="90">
        <f t="shared" ca="1" si="12"/>
        <v>39454320728.924583</v>
      </c>
      <c r="K83" s="90">
        <f t="shared" ca="1" si="12"/>
        <v>41824297444.422592</v>
      </c>
      <c r="L83">
        <f ca="1">IF('Coal mining 2020'!$A91="MD",INDIRECT("'Coal mining 2020'!"&amp;'Country Selector'!$B$3&amp;ROW($A91))*10^12,0)</f>
        <v>44194274159.920609</v>
      </c>
      <c r="M83" s="90">
        <f t="shared" ca="1" si="16"/>
        <v>42086740244.530312</v>
      </c>
      <c r="N83" s="90">
        <f t="shared" ca="1" si="13"/>
        <v>39979206329.140022</v>
      </c>
      <c r="O83" s="90">
        <f t="shared" ca="1" si="13"/>
        <v>37871672413.749733</v>
      </c>
      <c r="P83" s="90">
        <f t="shared" ca="1" si="13"/>
        <v>35764138498.359444</v>
      </c>
      <c r="Q83" s="90">
        <f t="shared" ca="1" si="13"/>
        <v>33656604582.969151</v>
      </c>
      <c r="R83" s="90">
        <f t="shared" ca="1" si="13"/>
        <v>31549070667.578857</v>
      </c>
      <c r="S83" s="90">
        <f t="shared" ca="1" si="13"/>
        <v>29441536752.188568</v>
      </c>
      <c r="T83" s="90">
        <f t="shared" ca="1" si="13"/>
        <v>27334002836.798279</v>
      </c>
      <c r="U83" s="90">
        <f t="shared" ca="1" si="13"/>
        <v>25226468921.407986</v>
      </c>
      <c r="V83">
        <f ca="1">IF('Coal mining 2030'!$A91="MD",INDIRECT("'Coal mining 2030'!"&amp;'Country Selector'!$B$3&amp;ROW($A91))*10^12,0)</f>
        <v>23118935006.017693</v>
      </c>
      <c r="W83" s="90">
        <f t="shared" ca="1" si="18"/>
        <v>23341376240.865166</v>
      </c>
      <c r="X83" s="90">
        <f t="shared" ca="1" si="18"/>
        <v>23563817475.712643</v>
      </c>
      <c r="Y83" s="90">
        <f t="shared" ca="1" si="18"/>
        <v>23786258710.560116</v>
      </c>
      <c r="Z83" s="90">
        <f t="shared" ca="1" si="18"/>
        <v>24008699945.407593</v>
      </c>
      <c r="AA83" s="90">
        <f t="shared" ca="1" si="18"/>
        <v>24231141180.255062</v>
      </c>
      <c r="AB83" s="90">
        <f t="shared" ca="1" si="18"/>
        <v>24453582415.102539</v>
      </c>
      <c r="AC83" s="90">
        <f t="shared" ca="1" si="18"/>
        <v>24676023649.950012</v>
      </c>
      <c r="AD83" s="90">
        <f t="shared" ca="1" si="18"/>
        <v>24898464884.797485</v>
      </c>
      <c r="AE83" s="90">
        <f t="shared" ca="1" si="18"/>
        <v>25120906119.644958</v>
      </c>
      <c r="AF83" s="90">
        <f t="shared" ca="1" si="18"/>
        <v>25343347354.492432</v>
      </c>
      <c r="AG83" s="90">
        <f t="shared" ca="1" si="18"/>
        <v>25565788589.339912</v>
      </c>
      <c r="AH83" s="90">
        <f t="shared" ca="1" si="18"/>
        <v>25788229824.187386</v>
      </c>
      <c r="AI83" s="90">
        <f t="shared" ca="1" si="18"/>
        <v>26010671059.034859</v>
      </c>
      <c r="AJ83" s="90">
        <f t="shared" ca="1" si="18"/>
        <v>26233112293.882332</v>
      </c>
      <c r="AK83" s="90">
        <f t="shared" ca="1" si="18"/>
        <v>26455553528.729805</v>
      </c>
      <c r="AL83" s="90">
        <f t="shared" ca="1" si="18"/>
        <v>26677994763.577278</v>
      </c>
      <c r="AM83" s="90">
        <f t="shared" ca="1" si="17"/>
        <v>26900435998.424755</v>
      </c>
      <c r="AN83" s="90">
        <f t="shared" ca="1" si="17"/>
        <v>27122877233.272228</v>
      </c>
      <c r="AO83" s="90">
        <f t="shared" ca="1" si="17"/>
        <v>27345318468.119705</v>
      </c>
      <c r="AP83">
        <f ca="1">IF('Coal mining 2050'!$A91="MD",INDIRECT("'Coal mining 2050'!"&amp;'Country Selector'!$B$3&amp;ROW($A91))*10^12,0)</f>
        <v>27567759702.967178</v>
      </c>
    </row>
    <row r="84" spans="1:42">
      <c r="A84" s="74">
        <v>32</v>
      </c>
      <c r="B84">
        <f ca="1">IF('Coal mining 2010'!$A92="MD",INDIRECT("'Coal mining 2010'!"&amp;'Country Selector'!$B$3&amp;ROW($A92))*10^12,0)</f>
        <v>20020640174.966076</v>
      </c>
      <c r="C84" s="90">
        <f t="shared" ca="1" si="15"/>
        <v>20267340380.171104</v>
      </c>
      <c r="D84" s="90">
        <f t="shared" ca="1" si="12"/>
        <v>20514040585.376137</v>
      </c>
      <c r="E84" s="90">
        <f t="shared" ca="1" si="12"/>
        <v>20760740790.581169</v>
      </c>
      <c r="F84" s="90">
        <f t="shared" ca="1" si="12"/>
        <v>21007440995.786198</v>
      </c>
      <c r="G84" s="90">
        <f t="shared" ca="1" si="12"/>
        <v>21254141200.991226</v>
      </c>
      <c r="H84" s="90">
        <f t="shared" ca="1" si="12"/>
        <v>21500841406.196259</v>
      </c>
      <c r="I84" s="90">
        <f t="shared" ca="1" si="12"/>
        <v>21747541611.401287</v>
      </c>
      <c r="J84" s="90">
        <f t="shared" ca="1" si="12"/>
        <v>21994241816.606319</v>
      </c>
      <c r="K84" s="90">
        <f t="shared" ca="1" si="12"/>
        <v>22240942021.811352</v>
      </c>
      <c r="L84">
        <f ca="1">IF('Coal mining 2020'!$A92="MD",INDIRECT("'Coal mining 2020'!"&amp;'Country Selector'!$B$3&amp;ROW($A92))*10^12,0)</f>
        <v>22487642227.01638</v>
      </c>
      <c r="M84" s="90">
        <f t="shared" ca="1" si="16"/>
        <v>24665204182.85363</v>
      </c>
      <c r="N84" s="90">
        <f t="shared" ca="1" si="13"/>
        <v>26842766138.69088</v>
      </c>
      <c r="O84" s="90">
        <f t="shared" ca="1" si="13"/>
        <v>29020328094.528122</v>
      </c>
      <c r="P84" s="90">
        <f t="shared" ca="1" si="13"/>
        <v>31197890050.365372</v>
      </c>
      <c r="Q84" s="90">
        <f t="shared" ca="1" si="13"/>
        <v>33375452006.202621</v>
      </c>
      <c r="R84" s="90">
        <f t="shared" ca="1" si="13"/>
        <v>35553013962.039871</v>
      </c>
      <c r="S84" s="90">
        <f t="shared" ca="1" si="13"/>
        <v>37730575917.877121</v>
      </c>
      <c r="T84" s="90">
        <f t="shared" ca="1" si="13"/>
        <v>39908137873.714363</v>
      </c>
      <c r="U84" s="90">
        <f t="shared" ca="1" si="13"/>
        <v>42085699829.551613</v>
      </c>
      <c r="V84">
        <f ca="1">IF('Coal mining 2030'!$A92="MD",INDIRECT("'Coal mining 2030'!"&amp;'Country Selector'!$B$3&amp;ROW($A92))*10^12,0)</f>
        <v>44263261785.388863</v>
      </c>
      <c r="W84" s="90">
        <f t="shared" ca="1" si="18"/>
        <v>44689145356.900963</v>
      </c>
      <c r="X84" s="90">
        <f t="shared" ca="1" si="18"/>
        <v>45115028928.413063</v>
      </c>
      <c r="Y84" s="90">
        <f t="shared" ca="1" si="18"/>
        <v>45540912499.925163</v>
      </c>
      <c r="Z84" s="90">
        <f t="shared" ca="1" si="18"/>
        <v>45966796071.437256</v>
      </c>
      <c r="AA84" s="90">
        <f t="shared" ca="1" si="18"/>
        <v>46392679642.949356</v>
      </c>
      <c r="AB84" s="90">
        <f t="shared" ca="1" si="18"/>
        <v>46818563214.461456</v>
      </c>
      <c r="AC84" s="90">
        <f t="shared" ca="1" si="18"/>
        <v>47244446785.973557</v>
      </c>
      <c r="AD84" s="90">
        <f t="shared" ca="1" si="18"/>
        <v>47670330357.485657</v>
      </c>
      <c r="AE84" s="90">
        <f t="shared" ca="1" si="18"/>
        <v>48096213928.997757</v>
      </c>
      <c r="AF84" s="90">
        <f t="shared" ca="1" si="18"/>
        <v>48522097500.509857</v>
      </c>
      <c r="AG84" s="90">
        <f t="shared" ca="1" si="18"/>
        <v>48947981072.021957</v>
      </c>
      <c r="AH84" s="90">
        <f t="shared" ca="1" si="18"/>
        <v>49373864643.534058</v>
      </c>
      <c r="AI84" s="90">
        <f t="shared" ca="1" si="18"/>
        <v>49799748215.046158</v>
      </c>
      <c r="AJ84" s="90">
        <f t="shared" ca="1" si="18"/>
        <v>50225631786.558258</v>
      </c>
      <c r="AK84" s="90">
        <f t="shared" ca="1" si="18"/>
        <v>50651515358.070351</v>
      </c>
      <c r="AL84" s="90">
        <f t="shared" ca="1" si="18"/>
        <v>51077398929.582458</v>
      </c>
      <c r="AM84" s="90">
        <f t="shared" ca="1" si="17"/>
        <v>51503282501.094551</v>
      </c>
      <c r="AN84" s="90">
        <f t="shared" ca="1" si="17"/>
        <v>51929166072.606651</v>
      </c>
      <c r="AO84" s="90">
        <f t="shared" ca="1" si="17"/>
        <v>52355049644.118752</v>
      </c>
      <c r="AP84">
        <f ca="1">IF('Coal mining 2050'!$A92="MD",INDIRECT("'Coal mining 2050'!"&amp;'Country Selector'!$B$3&amp;ROW($A92))*10^12,0)</f>
        <v>52780933215.630852</v>
      </c>
    </row>
    <row r="85" spans="1:42">
      <c r="A85" s="74">
        <v>33</v>
      </c>
      <c r="B85">
        <f ca="1">IF('Coal mining 2010'!$A93="MD",INDIRECT("'Coal mining 2010'!"&amp;'Country Selector'!$B$3&amp;ROW($A93))*10^12,0)</f>
        <v>58469082961.472908</v>
      </c>
      <c r="C85" s="90">
        <f t="shared" ca="1" si="15"/>
        <v>54954680317.193901</v>
      </c>
      <c r="D85" s="90">
        <f t="shared" ca="1" si="12"/>
        <v>51440277672.914909</v>
      </c>
      <c r="E85" s="90">
        <f t="shared" ca="1" si="12"/>
        <v>47925875028.635902</v>
      </c>
      <c r="F85" s="90">
        <f t="shared" ca="1" si="12"/>
        <v>44411472384.356895</v>
      </c>
      <c r="G85" s="90">
        <f t="shared" ca="1" si="12"/>
        <v>40897069740.077896</v>
      </c>
      <c r="H85" s="90">
        <f t="shared" ca="1" si="12"/>
        <v>37382667095.798889</v>
      </c>
      <c r="I85" s="90">
        <f t="shared" ca="1" si="12"/>
        <v>33868264451.51989</v>
      </c>
      <c r="J85" s="90">
        <f t="shared" ca="1" si="12"/>
        <v>30353861807.240891</v>
      </c>
      <c r="K85" s="90">
        <f t="shared" ca="1" si="12"/>
        <v>26839459162.961891</v>
      </c>
      <c r="L85">
        <f ca="1">IF('Coal mining 2020'!$A93="MD",INDIRECT("'Coal mining 2020'!"&amp;'Country Selector'!$B$3&amp;ROW($A93))*10^12,0)</f>
        <v>23325056518.682884</v>
      </c>
      <c r="M85" s="90">
        <f t="shared" ca="1" si="16"/>
        <v>25548257725.779778</v>
      </c>
      <c r="N85" s="90">
        <f t="shared" ca="1" si="13"/>
        <v>27771458932.876671</v>
      </c>
      <c r="O85" s="90">
        <f t="shared" ca="1" si="13"/>
        <v>29994660139.97356</v>
      </c>
      <c r="P85" s="90">
        <f t="shared" ca="1" si="13"/>
        <v>32217861347.07045</v>
      </c>
      <c r="Q85" s="90">
        <f t="shared" ca="1" si="13"/>
        <v>34441062554.167343</v>
      </c>
      <c r="R85" s="90">
        <f t="shared" ca="1" si="13"/>
        <v>36664263761.264236</v>
      </c>
      <c r="S85" s="90">
        <f t="shared" ca="1" si="13"/>
        <v>38887464968.36113</v>
      </c>
      <c r="T85" s="90">
        <f t="shared" ca="1" si="13"/>
        <v>41110666175.458023</v>
      </c>
      <c r="U85" s="90">
        <f t="shared" ca="1" si="13"/>
        <v>43333867382.554909</v>
      </c>
      <c r="V85">
        <f ca="1">IF('Coal mining 2030'!$A93="MD",INDIRECT("'Coal mining 2030'!"&amp;'Country Selector'!$B$3&amp;ROW($A93))*10^12,0)</f>
        <v>45557068589.651802</v>
      </c>
      <c r="W85" s="90">
        <f t="shared" ca="1" si="18"/>
        <v>45995400657.736923</v>
      </c>
      <c r="X85" s="90">
        <f t="shared" ca="1" si="18"/>
        <v>46433732725.822044</v>
      </c>
      <c r="Y85" s="90">
        <f t="shared" ca="1" si="18"/>
        <v>46872064793.907166</v>
      </c>
      <c r="Z85" s="90">
        <f t="shared" ca="1" si="18"/>
        <v>47310396861.992287</v>
      </c>
      <c r="AA85" s="90">
        <f t="shared" ca="1" si="18"/>
        <v>47748728930.077408</v>
      </c>
      <c r="AB85" s="90">
        <f t="shared" ca="1" si="18"/>
        <v>48187060998.162537</v>
      </c>
      <c r="AC85" s="90">
        <f t="shared" ca="1" si="18"/>
        <v>48625393066.24765</v>
      </c>
      <c r="AD85" s="90">
        <f t="shared" ca="1" si="18"/>
        <v>49063725134.332779</v>
      </c>
      <c r="AE85" s="90">
        <f t="shared" ca="1" si="18"/>
        <v>49502057202.417892</v>
      </c>
      <c r="AF85" s="90">
        <f t="shared" ca="1" si="18"/>
        <v>49940389270.503014</v>
      </c>
      <c r="AG85" s="90">
        <f t="shared" ca="1" si="18"/>
        <v>50378721338.588135</v>
      </c>
      <c r="AH85" s="90">
        <f t="shared" ca="1" si="18"/>
        <v>50817053406.673264</v>
      </c>
      <c r="AI85" s="90">
        <f t="shared" ca="1" si="18"/>
        <v>51255385474.758377</v>
      </c>
      <c r="AJ85" s="90">
        <f t="shared" ca="1" si="18"/>
        <v>51693717542.843491</v>
      </c>
      <c r="AK85" s="90">
        <f t="shared" ca="1" si="18"/>
        <v>52132049610.928619</v>
      </c>
      <c r="AL85" s="90">
        <f t="shared" ca="1" si="18"/>
        <v>52570381679.013741</v>
      </c>
      <c r="AM85" s="90">
        <f t="shared" ca="1" si="17"/>
        <v>53008713747.098862</v>
      </c>
      <c r="AN85" s="90">
        <f t="shared" ca="1" si="17"/>
        <v>53447045815.183983</v>
      </c>
      <c r="AO85" s="90">
        <f t="shared" ca="1" si="17"/>
        <v>53885377883.269104</v>
      </c>
      <c r="AP85">
        <f ca="1">IF('Coal mining 2050'!$A93="MD",INDIRECT("'Coal mining 2050'!"&amp;'Country Selector'!$B$3&amp;ROW($A93))*10^12,0)</f>
        <v>54323709951.354225</v>
      </c>
    </row>
    <row r="86" spans="1:42">
      <c r="A86" s="74">
        <v>34</v>
      </c>
      <c r="B86">
        <f ca="1">IF('Coal mining 2010'!$A94="MD",INDIRECT("'Coal mining 2010'!"&amp;'Country Selector'!$B$3&amp;ROW($A94))*10^12,0)</f>
        <v>39751315613.468559</v>
      </c>
      <c r="C86" s="90">
        <f t="shared" ca="1" si="15"/>
        <v>40022082704.818726</v>
      </c>
      <c r="D86" s="90">
        <f t="shared" ca="1" si="12"/>
        <v>40292849796.168892</v>
      </c>
      <c r="E86" s="90">
        <f t="shared" ca="1" si="12"/>
        <v>40563616887.519058</v>
      </c>
      <c r="F86" s="90">
        <f t="shared" ca="1" si="12"/>
        <v>40834383978.869225</v>
      </c>
      <c r="G86" s="90">
        <f t="shared" ca="1" si="12"/>
        <v>41105151070.219391</v>
      </c>
      <c r="H86" s="90">
        <f t="shared" ca="1" si="12"/>
        <v>41375918161.569565</v>
      </c>
      <c r="I86" s="90">
        <f t="shared" ca="1" si="12"/>
        <v>41646685252.919724</v>
      </c>
      <c r="J86" s="90">
        <f t="shared" ca="1" si="12"/>
        <v>41917452344.26989</v>
      </c>
      <c r="K86" s="90">
        <f t="shared" ca="1" si="12"/>
        <v>42188219435.620056</v>
      </c>
      <c r="L86">
        <f ca="1">IF('Coal mining 2020'!$A94="MD",INDIRECT("'Coal mining 2020'!"&amp;'Country Selector'!$B$3&amp;ROW($A94))*10^12,0)</f>
        <v>42458986526.970222</v>
      </c>
      <c r="M86" s="90">
        <f t="shared" ca="1" si="16"/>
        <v>40711645516.405426</v>
      </c>
      <c r="N86" s="90">
        <f t="shared" ca="1" si="13"/>
        <v>38964304505.84063</v>
      </c>
      <c r="O86" s="90">
        <f t="shared" ca="1" si="13"/>
        <v>37216963495.275841</v>
      </c>
      <c r="P86" s="90">
        <f t="shared" ca="1" si="13"/>
        <v>35469622484.711044</v>
      </c>
      <c r="Q86" s="90">
        <f t="shared" ca="1" si="13"/>
        <v>33722281474.146244</v>
      </c>
      <c r="R86" s="90">
        <f t="shared" ca="1" si="13"/>
        <v>31974940463.581451</v>
      </c>
      <c r="S86" s="90">
        <f t="shared" ca="1" si="13"/>
        <v>30227599453.016655</v>
      </c>
      <c r="T86" s="90">
        <f t="shared" ca="1" si="13"/>
        <v>28480258442.451859</v>
      </c>
      <c r="U86" s="90">
        <f t="shared" ca="1" si="13"/>
        <v>26732917431.887062</v>
      </c>
      <c r="V86">
        <f ca="1">IF('Coal mining 2030'!$A94="MD",INDIRECT("'Coal mining 2030'!"&amp;'Country Selector'!$B$3&amp;ROW($A94))*10^12,0)</f>
        <v>24985576421.322266</v>
      </c>
      <c r="W86" s="90">
        <f t="shared" ca="1" si="18"/>
        <v>25225977740.461239</v>
      </c>
      <c r="X86" s="90">
        <f t="shared" ca="1" si="18"/>
        <v>25466379059.600216</v>
      </c>
      <c r="Y86" s="90">
        <f t="shared" ca="1" si="18"/>
        <v>25706780378.739185</v>
      </c>
      <c r="Z86" s="90">
        <f t="shared" ca="1" si="18"/>
        <v>25947181697.878159</v>
      </c>
      <c r="AA86" s="90">
        <f t="shared" ca="1" si="18"/>
        <v>26187583017.017136</v>
      </c>
      <c r="AB86" s="90">
        <f t="shared" ca="1" si="18"/>
        <v>26427984336.156113</v>
      </c>
      <c r="AC86" s="90">
        <f t="shared" ca="1" si="18"/>
        <v>26668385655.295082</v>
      </c>
      <c r="AD86" s="90">
        <f t="shared" ca="1" si="18"/>
        <v>26908786974.434059</v>
      </c>
      <c r="AE86" s="90">
        <f t="shared" ca="1" si="18"/>
        <v>27149188293.573029</v>
      </c>
      <c r="AF86" s="90">
        <f t="shared" ca="1" si="18"/>
        <v>27389589612.712006</v>
      </c>
      <c r="AG86" s="90">
        <f t="shared" ca="1" si="18"/>
        <v>27629990931.850983</v>
      </c>
      <c r="AH86" s="90">
        <f t="shared" ca="1" si="18"/>
        <v>27870392250.989952</v>
      </c>
      <c r="AI86" s="90">
        <f t="shared" ca="1" si="18"/>
        <v>28110793570.128929</v>
      </c>
      <c r="AJ86" s="90">
        <f t="shared" ca="1" si="18"/>
        <v>28351194889.267902</v>
      </c>
      <c r="AK86" s="90">
        <f t="shared" ca="1" si="18"/>
        <v>28591596208.406876</v>
      </c>
      <c r="AL86" s="90">
        <f t="shared" ca="1" si="18"/>
        <v>28831997527.545849</v>
      </c>
      <c r="AM86" s="90">
        <f t="shared" ca="1" si="17"/>
        <v>29072398846.684826</v>
      </c>
      <c r="AN86" s="90">
        <f t="shared" ca="1" si="17"/>
        <v>29312800165.823795</v>
      </c>
      <c r="AO86" s="90">
        <f t="shared" ca="1" si="17"/>
        <v>29553201484.962769</v>
      </c>
      <c r="AP86">
        <f ca="1">IF('Coal mining 2050'!$A94="MD",INDIRECT("'Coal mining 2050'!"&amp;'Country Selector'!$B$3&amp;ROW($A94))*10^12,0)</f>
        <v>29793602804.101746</v>
      </c>
    </row>
    <row r="87" spans="1:42">
      <c r="A87" s="74">
        <v>35</v>
      </c>
      <c r="B87">
        <f ca="1">IF('Coal mining 2010'!$A95="MD",INDIRECT("'Coal mining 2010'!"&amp;'Country Selector'!$B$3&amp;ROW($A95))*10^12,0)</f>
        <v>859612855.16233945</v>
      </c>
      <c r="C87" s="90">
        <f t="shared" ca="1" si="15"/>
        <v>6683959399.7524815</v>
      </c>
      <c r="D87" s="90">
        <f t="shared" ca="1" si="12"/>
        <v>12508305944.342623</v>
      </c>
      <c r="E87" s="90">
        <f t="shared" ca="1" si="12"/>
        <v>18332652488.932766</v>
      </c>
      <c r="F87" s="90">
        <f t="shared" ca="1" si="12"/>
        <v>24156999033.522907</v>
      </c>
      <c r="G87" s="90">
        <f t="shared" ca="1" si="12"/>
        <v>29981345578.113049</v>
      </c>
      <c r="H87" s="90">
        <f t="shared" ca="1" si="12"/>
        <v>35805692122.703194</v>
      </c>
      <c r="I87" s="90">
        <f t="shared" ca="1" si="12"/>
        <v>41630038667.293327</v>
      </c>
      <c r="J87" s="90">
        <f t="shared" ca="1" si="12"/>
        <v>47454385211.883476</v>
      </c>
      <c r="K87" s="90">
        <f t="shared" ca="1" si="12"/>
        <v>53278731756.473618</v>
      </c>
      <c r="L87">
        <f ca="1">IF('Coal mining 2020'!$A95="MD",INDIRECT("'Coal mining 2020'!"&amp;'Country Selector'!$B$3&amp;ROW($A95))*10^12,0)</f>
        <v>59103078301.063759</v>
      </c>
      <c r="M87" s="90">
        <f t="shared" ca="1" si="16"/>
        <v>53292286665.996613</v>
      </c>
      <c r="N87" s="90">
        <f t="shared" ca="1" si="13"/>
        <v>47481495030.929466</v>
      </c>
      <c r="O87" s="90">
        <f t="shared" ca="1" si="13"/>
        <v>41670703395.862312</v>
      </c>
      <c r="P87" s="90">
        <f t="shared" ca="1" si="13"/>
        <v>35859911760.795174</v>
      </c>
      <c r="Q87" s="90">
        <f t="shared" ca="1" si="13"/>
        <v>30049120125.728024</v>
      </c>
      <c r="R87" s="90">
        <f t="shared" ca="1" si="13"/>
        <v>24238328490.660873</v>
      </c>
      <c r="S87" s="90">
        <f t="shared" ca="1" si="13"/>
        <v>18427536855.593731</v>
      </c>
      <c r="T87" s="90">
        <f t="shared" ca="1" si="13"/>
        <v>12616745220.526581</v>
      </c>
      <c r="U87" s="90">
        <f t="shared" ca="1" si="13"/>
        <v>6805953585.4594336</v>
      </c>
      <c r="V87">
        <f ca="1">IF('Coal mining 2030'!$A95="MD",INDIRECT("'Coal mining 2030'!"&amp;'Country Selector'!$B$3&amp;ROW($A95))*10^12,0)</f>
        <v>995161950.39228702</v>
      </c>
      <c r="W87" s="90">
        <f t="shared" ca="1" si="18"/>
        <v>1004737004.4793746</v>
      </c>
      <c r="X87" s="90">
        <f t="shared" ca="1" si="18"/>
        <v>1014312058.566462</v>
      </c>
      <c r="Y87" s="90">
        <f t="shared" ca="1" si="18"/>
        <v>1023887112.6535497</v>
      </c>
      <c r="Z87" s="90">
        <f t="shared" ca="1" si="18"/>
        <v>1033462166.7406373</v>
      </c>
      <c r="AA87" s="90">
        <f t="shared" ca="1" si="18"/>
        <v>1043037220.8277249</v>
      </c>
      <c r="AB87" s="90">
        <f t="shared" ca="1" si="18"/>
        <v>1052612274.9148123</v>
      </c>
      <c r="AC87" s="90">
        <f t="shared" ca="1" si="18"/>
        <v>1062187329.0019</v>
      </c>
      <c r="AD87" s="90">
        <f t="shared" ca="1" si="18"/>
        <v>1071762383.0889875</v>
      </c>
      <c r="AE87" s="90">
        <f t="shared" ca="1" si="18"/>
        <v>1081337437.176075</v>
      </c>
      <c r="AF87" s="90">
        <f t="shared" ca="1" si="18"/>
        <v>1090912491.2631626</v>
      </c>
      <c r="AG87" s="90">
        <f t="shared" ca="1" si="18"/>
        <v>1100487545.3502502</v>
      </c>
      <c r="AH87" s="90">
        <f t="shared" ca="1" si="18"/>
        <v>1110062599.4373379</v>
      </c>
      <c r="AI87" s="90">
        <f t="shared" ca="1" si="18"/>
        <v>1119637653.5244253</v>
      </c>
      <c r="AJ87" s="90">
        <f t="shared" ca="1" si="18"/>
        <v>1129212707.6115129</v>
      </c>
      <c r="AK87" s="90">
        <f t="shared" ca="1" si="18"/>
        <v>1138787761.6986005</v>
      </c>
      <c r="AL87" s="90">
        <f t="shared" ca="1" si="18"/>
        <v>1148362815.7856879</v>
      </c>
      <c r="AM87" s="90">
        <f t="shared" ca="1" si="17"/>
        <v>1157937869.8727756</v>
      </c>
      <c r="AN87" s="90">
        <f t="shared" ca="1" si="17"/>
        <v>1167512923.9598632</v>
      </c>
      <c r="AO87" s="90">
        <f t="shared" ca="1" si="17"/>
        <v>1177087978.0469508</v>
      </c>
      <c r="AP87">
        <f ca="1">IF('Coal mining 2050'!$A95="MD",INDIRECT("'Coal mining 2050'!"&amp;'Country Selector'!$B$3&amp;ROW($A95))*10^12,0)</f>
        <v>1186663032.1340382</v>
      </c>
    </row>
    <row r="88" spans="1:42">
      <c r="A88" s="74">
        <v>36</v>
      </c>
      <c r="B88">
        <f ca="1">IF('Coal mining 2010'!$A96="MD",INDIRECT("'Coal mining 2010'!"&amp;'Country Selector'!$B$3&amp;ROW($A96))*10^12,0)</f>
        <v>18731943810.966103</v>
      </c>
      <c r="C88" s="90">
        <f t="shared" ca="1" si="15"/>
        <v>18930434873.296066</v>
      </c>
      <c r="D88" s="90">
        <f t="shared" ca="1" si="12"/>
        <v>19128925935.62603</v>
      </c>
      <c r="E88" s="90">
        <f t="shared" ca="1" si="12"/>
        <v>19327416997.955994</v>
      </c>
      <c r="F88" s="90">
        <f t="shared" ca="1" si="12"/>
        <v>19525908060.285957</v>
      </c>
      <c r="G88" s="90">
        <f t="shared" ca="1" si="12"/>
        <v>19724399122.615921</v>
      </c>
      <c r="H88" s="90">
        <f t="shared" ca="1" si="12"/>
        <v>19922890184.945885</v>
      </c>
      <c r="I88" s="90">
        <f t="shared" ca="1" si="12"/>
        <v>20121381247.275848</v>
      </c>
      <c r="J88" s="90">
        <f t="shared" ca="1" si="12"/>
        <v>20319872309.605812</v>
      </c>
      <c r="K88" s="90">
        <f t="shared" ca="1" si="12"/>
        <v>20518363371.935776</v>
      </c>
      <c r="L88">
        <f ca="1">IF('Coal mining 2020'!$A96="MD",INDIRECT("'Coal mining 2020'!"&amp;'Country Selector'!$B$3&amp;ROW($A96))*10^12,0)</f>
        <v>20716854434.265739</v>
      </c>
      <c r="M88" s="90">
        <f t="shared" ca="1" si="16"/>
        <v>20813740298.907032</v>
      </c>
      <c r="N88" s="90">
        <f t="shared" ca="1" si="13"/>
        <v>20910626163.548328</v>
      </c>
      <c r="O88" s="90">
        <f t="shared" ca="1" si="13"/>
        <v>21007512028.189621</v>
      </c>
      <c r="P88" s="90">
        <f t="shared" ca="1" si="13"/>
        <v>21104397892.830917</v>
      </c>
      <c r="Q88" s="90">
        <f t="shared" ca="1" si="13"/>
        <v>21201283757.47221</v>
      </c>
      <c r="R88" s="90">
        <f t="shared" ca="1" si="13"/>
        <v>21298169622.113503</v>
      </c>
      <c r="S88" s="90">
        <f t="shared" ca="1" si="13"/>
        <v>21395055486.754799</v>
      </c>
      <c r="T88" s="90">
        <f t="shared" ca="1" si="13"/>
        <v>21491941351.396095</v>
      </c>
      <c r="U88" s="90">
        <f t="shared" ca="1" si="13"/>
        <v>21588827216.037388</v>
      </c>
      <c r="V88">
        <f ca="1">IF('Coal mining 2030'!$A96="MD",INDIRECT("'Coal mining 2030'!"&amp;'Country Selector'!$B$3&amp;ROW($A96))*10^12,0)</f>
        <v>21685713080.67868</v>
      </c>
      <c r="W88" s="90">
        <f t="shared" ca="1" si="18"/>
        <v>21894364421.882702</v>
      </c>
      <c r="X88" s="90">
        <f t="shared" ca="1" si="18"/>
        <v>22103015763.086723</v>
      </c>
      <c r="Y88" s="90">
        <f t="shared" ca="1" si="18"/>
        <v>22311667104.290749</v>
      </c>
      <c r="Z88" s="90">
        <f t="shared" ca="1" si="18"/>
        <v>22520318445.494766</v>
      </c>
      <c r="AA88" s="90">
        <f t="shared" ca="1" si="18"/>
        <v>22728969786.698784</v>
      </c>
      <c r="AB88" s="90">
        <f t="shared" ca="1" si="18"/>
        <v>22937621127.902809</v>
      </c>
      <c r="AC88" s="90">
        <f t="shared" ca="1" si="18"/>
        <v>23146272469.106831</v>
      </c>
      <c r="AD88" s="90">
        <f t="shared" ca="1" si="18"/>
        <v>23354923810.310852</v>
      </c>
      <c r="AE88" s="90">
        <f t="shared" ca="1" si="18"/>
        <v>23563575151.51487</v>
      </c>
      <c r="AF88" s="90">
        <f t="shared" ca="1" si="18"/>
        <v>23772226492.718895</v>
      </c>
      <c r="AG88" s="90">
        <f t="shared" ca="1" si="18"/>
        <v>23980877833.922913</v>
      </c>
      <c r="AH88" s="90">
        <f t="shared" ca="1" si="18"/>
        <v>24189529175.126938</v>
      </c>
      <c r="AI88" s="90">
        <f t="shared" ca="1" si="18"/>
        <v>24398180516.330956</v>
      </c>
      <c r="AJ88" s="90">
        <f t="shared" ca="1" si="18"/>
        <v>24606831857.534981</v>
      </c>
      <c r="AK88" s="90">
        <f t="shared" ca="1" si="18"/>
        <v>24815483198.738998</v>
      </c>
      <c r="AL88" s="90">
        <f t="shared" ca="1" si="18"/>
        <v>25024134539.943024</v>
      </c>
      <c r="AM88" s="90">
        <f t="shared" ca="1" si="17"/>
        <v>25232785881.147041</v>
      </c>
      <c r="AN88" s="90">
        <f t="shared" ca="1" si="17"/>
        <v>25441437222.351063</v>
      </c>
      <c r="AO88" s="90">
        <f t="shared" ca="1" si="17"/>
        <v>25650088563.555088</v>
      </c>
      <c r="AP88">
        <f ca="1">IF('Coal mining 2050'!$A96="MD",INDIRECT("'Coal mining 2050'!"&amp;'Country Selector'!$B$3&amp;ROW($A96))*10^12,0)</f>
        <v>25858739904.759106</v>
      </c>
    </row>
    <row r="89" spans="1:42">
      <c r="A89" s="74">
        <v>37</v>
      </c>
      <c r="B89">
        <f ca="1">IF('Coal mining 2010'!$A97="MD",INDIRECT("'Coal mining 2010'!"&amp;'Country Selector'!$B$3&amp;ROW($A97))*10^12,0)</f>
        <v>65932278640.868706</v>
      </c>
      <c r="C89" s="90">
        <f t="shared" ca="1" si="15"/>
        <v>66224846596.80233</v>
      </c>
      <c r="D89" s="90">
        <f t="shared" ca="1" si="12"/>
        <v>66517414552.735947</v>
      </c>
      <c r="E89" s="90">
        <f t="shared" ca="1" si="12"/>
        <v>66809982508.669571</v>
      </c>
      <c r="F89" s="90">
        <f t="shared" ca="1" si="12"/>
        <v>67102550464.603188</v>
      </c>
      <c r="G89" s="90">
        <f t="shared" ca="1" si="12"/>
        <v>67395118420.536804</v>
      </c>
      <c r="H89" s="90">
        <f t="shared" ca="1" si="12"/>
        <v>67687686376.470428</v>
      </c>
      <c r="I89" s="90">
        <f t="shared" ca="1" si="12"/>
        <v>67980254332.404053</v>
      </c>
      <c r="J89" s="90">
        <f t="shared" ca="1" si="12"/>
        <v>68272822288.337662</v>
      </c>
      <c r="K89" s="90">
        <f t="shared" ca="1" si="12"/>
        <v>68565390244.271294</v>
      </c>
      <c r="L89">
        <f ca="1">IF('Coal mining 2020'!$A97="MD",INDIRECT("'Coal mining 2020'!"&amp;'Country Selector'!$B$3&amp;ROW($A97))*10^12,0)</f>
        <v>68857958200.20491</v>
      </c>
      <c r="M89" s="90">
        <f t="shared" ca="1" si="16"/>
        <v>75308145051.245407</v>
      </c>
      <c r="N89" s="90">
        <f t="shared" ca="1" si="13"/>
        <v>81758331902.285873</v>
      </c>
      <c r="O89" s="90">
        <f t="shared" ca="1" si="13"/>
        <v>88208518753.32637</v>
      </c>
      <c r="P89" s="90">
        <f t="shared" ca="1" si="13"/>
        <v>94658705604.366852</v>
      </c>
      <c r="Q89" s="90">
        <f t="shared" ca="1" si="13"/>
        <v>101108892455.40735</v>
      </c>
      <c r="R89" s="90">
        <f t="shared" ca="1" si="13"/>
        <v>107559079306.44781</v>
      </c>
      <c r="S89" s="90">
        <f t="shared" ca="1" si="13"/>
        <v>114009266157.48831</v>
      </c>
      <c r="T89" s="90">
        <f t="shared" ca="1" si="13"/>
        <v>120459453008.52879</v>
      </c>
      <c r="U89" s="90">
        <f t="shared" ca="1" si="13"/>
        <v>126909639859.56927</v>
      </c>
      <c r="V89">
        <f ca="1">IF('Coal mining 2030'!$A97="MD",INDIRECT("'Coal mining 2030'!"&amp;'Country Selector'!$B$3&amp;ROW($A97))*10^12,0)</f>
        <v>133359826710.60976</v>
      </c>
      <c r="W89" s="90">
        <f t="shared" ca="1" si="18"/>
        <v>134642962137.256</v>
      </c>
      <c r="X89" s="90">
        <f t="shared" ca="1" si="18"/>
        <v>135926097563.90224</v>
      </c>
      <c r="Y89" s="90">
        <f t="shared" ca="1" si="18"/>
        <v>137209232990.54846</v>
      </c>
      <c r="Z89" s="90">
        <f t="shared" ca="1" si="18"/>
        <v>138492368417.1947</v>
      </c>
      <c r="AA89" s="90">
        <f t="shared" ca="1" si="18"/>
        <v>139775503843.84094</v>
      </c>
      <c r="AB89" s="90">
        <f t="shared" ca="1" si="18"/>
        <v>141058639270.48718</v>
      </c>
      <c r="AC89" s="90">
        <f t="shared" ca="1" si="18"/>
        <v>142341774697.13342</v>
      </c>
      <c r="AD89" s="90">
        <f t="shared" ca="1" si="18"/>
        <v>143624910123.77966</v>
      </c>
      <c r="AE89" s="90">
        <f t="shared" ca="1" si="18"/>
        <v>144908045550.4259</v>
      </c>
      <c r="AF89" s="90">
        <f t="shared" ca="1" si="18"/>
        <v>146191180977.07214</v>
      </c>
      <c r="AG89" s="90">
        <f t="shared" ca="1" si="18"/>
        <v>147474316403.71838</v>
      </c>
      <c r="AH89" s="90">
        <f t="shared" ca="1" si="18"/>
        <v>148757451830.36462</v>
      </c>
      <c r="AI89" s="90">
        <f t="shared" ca="1" si="18"/>
        <v>150040587257.01086</v>
      </c>
      <c r="AJ89" s="90">
        <f t="shared" ca="1" si="18"/>
        <v>151323722683.6571</v>
      </c>
      <c r="AK89" s="90">
        <f t="shared" ca="1" si="18"/>
        <v>152606858110.30334</v>
      </c>
      <c r="AL89" s="90">
        <f t="shared" ca="1" si="18"/>
        <v>153889993536.94958</v>
      </c>
      <c r="AM89" s="90">
        <f t="shared" ca="1" si="17"/>
        <v>155173128963.59583</v>
      </c>
      <c r="AN89" s="90">
        <f t="shared" ca="1" si="17"/>
        <v>156456264390.24207</v>
      </c>
      <c r="AO89" s="90">
        <f t="shared" ca="1" si="17"/>
        <v>157739399816.88831</v>
      </c>
      <c r="AP89">
        <f ca="1">IF('Coal mining 2050'!$A97="MD",INDIRECT("'Coal mining 2050'!"&amp;'Country Selector'!$B$3&amp;ROW($A97))*10^12,0)</f>
        <v>159022535243.53455</v>
      </c>
    </row>
    <row r="90" spans="1:42">
      <c r="A90" s="74">
        <v>38</v>
      </c>
      <c r="B90">
        <f ca="1">IF('Coal mining 2010'!$A98="MD",INDIRECT("'Coal mining 2010'!"&amp;'Country Selector'!$B$3&amp;ROW($A98))*10^12,0)</f>
        <v>50866443017.827835</v>
      </c>
      <c r="C90" s="90">
        <f t="shared" ca="1" si="15"/>
        <v>45947272490.25148</v>
      </c>
      <c r="D90" s="90">
        <f t="shared" ca="1" si="12"/>
        <v>41028101962.675125</v>
      </c>
      <c r="E90" s="90">
        <f t="shared" ca="1" si="12"/>
        <v>36108931435.09877</v>
      </c>
      <c r="F90" s="90">
        <f t="shared" ca="1" si="12"/>
        <v>31189760907.522415</v>
      </c>
      <c r="G90" s="90">
        <f t="shared" ca="1" si="12"/>
        <v>26270590379.946056</v>
      </c>
      <c r="H90" s="90">
        <f t="shared" ca="1" si="12"/>
        <v>21351419852.369701</v>
      </c>
      <c r="I90" s="90">
        <f t="shared" ca="1" si="12"/>
        <v>16432249324.793348</v>
      </c>
      <c r="J90" s="90">
        <f t="shared" ca="1" si="12"/>
        <v>11513078797.216991</v>
      </c>
      <c r="K90" s="90">
        <f t="shared" ca="1" si="12"/>
        <v>6593908269.6406364</v>
      </c>
      <c r="L90">
        <f ca="1">IF('Coal mining 2020'!$A98="MD",INDIRECT("'Coal mining 2020'!"&amp;'Country Selector'!$B$3&amp;ROW($A98))*10^12,0)</f>
        <v>1674737742.0642805</v>
      </c>
      <c r="M90" s="90">
        <f t="shared" ca="1" si="16"/>
        <v>3562786976.7381525</v>
      </c>
      <c r="N90" s="90">
        <f t="shared" ca="1" si="13"/>
        <v>5450836211.4120245</v>
      </c>
      <c r="O90" s="90">
        <f t="shared" ca="1" si="13"/>
        <v>7338885446.0858974</v>
      </c>
      <c r="P90" s="90">
        <f t="shared" ca="1" si="13"/>
        <v>9226934680.7597694</v>
      </c>
      <c r="Q90" s="90">
        <f t="shared" ca="1" si="13"/>
        <v>11114983915.433641</v>
      </c>
      <c r="R90" s="90">
        <f t="shared" ca="1" si="13"/>
        <v>13003033150.107513</v>
      </c>
      <c r="S90" s="90">
        <f t="shared" ca="1" si="13"/>
        <v>14891082384.781384</v>
      </c>
      <c r="T90" s="90">
        <f t="shared" ca="1" si="13"/>
        <v>16779131619.455257</v>
      </c>
      <c r="U90" s="90">
        <f t="shared" ca="1" si="13"/>
        <v>18667180854.129131</v>
      </c>
      <c r="V90">
        <f ca="1">IF('Coal mining 2030'!$A98="MD",INDIRECT("'Coal mining 2030'!"&amp;'Country Selector'!$B$3&amp;ROW($A98))*10^12,0)</f>
        <v>20555230088.803001</v>
      </c>
      <c r="W90" s="90">
        <f t="shared" ca="1" si="18"/>
        <v>20753004370.461613</v>
      </c>
      <c r="X90" s="90">
        <f t="shared" ca="1" si="18"/>
        <v>20950778652.120228</v>
      </c>
      <c r="Y90" s="90">
        <f t="shared" ca="1" si="18"/>
        <v>21148552933.778839</v>
      </c>
      <c r="Z90" s="90">
        <f t="shared" ca="1" si="18"/>
        <v>21346327215.43745</v>
      </c>
      <c r="AA90" s="90">
        <f t="shared" ca="1" si="18"/>
        <v>21544101497.096066</v>
      </c>
      <c r="AB90" s="90">
        <f t="shared" ca="1" si="18"/>
        <v>21741875778.754677</v>
      </c>
      <c r="AC90" s="90">
        <f t="shared" ca="1" si="18"/>
        <v>21939650060.413288</v>
      </c>
      <c r="AD90" s="90">
        <f t="shared" ca="1" si="18"/>
        <v>22137424342.071899</v>
      </c>
      <c r="AE90" s="90">
        <f t="shared" ca="1" si="18"/>
        <v>22335198623.730515</v>
      </c>
      <c r="AF90" s="90">
        <f t="shared" ca="1" si="18"/>
        <v>22532972905.389126</v>
      </c>
      <c r="AG90" s="90">
        <f t="shared" ca="1" si="18"/>
        <v>22730747187.047737</v>
      </c>
      <c r="AH90" s="90">
        <f t="shared" ca="1" si="18"/>
        <v>22928521468.706352</v>
      </c>
      <c r="AI90" s="90">
        <f t="shared" ca="1" si="18"/>
        <v>23126295750.36496</v>
      </c>
      <c r="AJ90" s="90">
        <f t="shared" ca="1" si="18"/>
        <v>23324070032.023575</v>
      </c>
      <c r="AK90" s="90">
        <f t="shared" ca="1" si="18"/>
        <v>23521844313.68219</v>
      </c>
      <c r="AL90" s="90">
        <f t="shared" ca="1" si="18"/>
        <v>23719618595.340801</v>
      </c>
      <c r="AM90" s="90">
        <f t="shared" ca="1" si="17"/>
        <v>23917392876.999413</v>
      </c>
      <c r="AN90" s="90">
        <f t="shared" ca="1" si="17"/>
        <v>24115167158.658024</v>
      </c>
      <c r="AO90" s="90">
        <f t="shared" ca="1" si="17"/>
        <v>24312941440.316639</v>
      </c>
      <c r="AP90">
        <f ca="1">IF('Coal mining 2050'!$A98="MD",INDIRECT("'Coal mining 2050'!"&amp;'Country Selector'!$B$3&amp;ROW($A98))*10^12,0)</f>
        <v>24510715721.97525</v>
      </c>
    </row>
    <row r="91" spans="1:42">
      <c r="A91" s="74">
        <v>39</v>
      </c>
      <c r="B91">
        <f ca="1">IF('Coal mining 2010'!$A99="MD",INDIRECT("'Coal mining 2010'!"&amp;'Country Selector'!$B$3&amp;ROW($A99))*10^12,0)</f>
        <v>16919970798.834782</v>
      </c>
      <c r="C91" s="90">
        <f t="shared" ca="1" si="15"/>
        <v>17090343846.836475</v>
      </c>
      <c r="D91" s="90">
        <f t="shared" ca="1" si="12"/>
        <v>17260716894.838169</v>
      </c>
      <c r="E91" s="90">
        <f t="shared" ca="1" si="12"/>
        <v>17431089942.839859</v>
      </c>
      <c r="F91" s="90">
        <f t="shared" ca="1" si="12"/>
        <v>17601462990.841553</v>
      </c>
      <c r="G91" s="90">
        <f t="shared" ca="1" si="12"/>
        <v>17771836038.843246</v>
      </c>
      <c r="H91" s="90">
        <f t="shared" ca="1" si="12"/>
        <v>17942209086.84494</v>
      </c>
      <c r="I91" s="90">
        <f t="shared" ca="1" si="12"/>
        <v>18112582134.846634</v>
      </c>
      <c r="J91" s="90">
        <f t="shared" ca="1" si="12"/>
        <v>18282955182.848328</v>
      </c>
      <c r="K91" s="90">
        <f t="shared" ca="1" si="12"/>
        <v>18453328230.850021</v>
      </c>
      <c r="L91">
        <f ca="1">IF('Coal mining 2020'!$A99="MD",INDIRECT("'Coal mining 2020'!"&amp;'Country Selector'!$B$3&amp;ROW($A99))*10^12,0)</f>
        <v>18623701278.851711</v>
      </c>
      <c r="M91" s="90">
        <f t="shared" ca="1" si="16"/>
        <v>16850254130.332232</v>
      </c>
      <c r="N91" s="90">
        <f t="shared" ca="1" si="13"/>
        <v>15076806981.812752</v>
      </c>
      <c r="O91" s="90">
        <f t="shared" ca="1" si="13"/>
        <v>13303359833.29327</v>
      </c>
      <c r="P91" s="90">
        <f t="shared" ca="1" si="13"/>
        <v>11529912684.773788</v>
      </c>
      <c r="Q91" s="90">
        <f t="shared" ca="1" si="13"/>
        <v>9756465536.2543106</v>
      </c>
      <c r="R91" s="90">
        <f t="shared" ca="1" si="13"/>
        <v>7983018387.7348299</v>
      </c>
      <c r="S91" s="90">
        <f t="shared" ca="1" si="13"/>
        <v>6209571239.2153492</v>
      </c>
      <c r="T91" s="90">
        <f t="shared" ca="1" si="13"/>
        <v>4436124090.6958694</v>
      </c>
      <c r="U91" s="90">
        <f t="shared" ca="1" si="13"/>
        <v>2662676942.1763897</v>
      </c>
      <c r="V91">
        <f ca="1">IF('Coal mining 2030'!$A99="MD",INDIRECT("'Coal mining 2030'!"&amp;'Country Selector'!$B$3&amp;ROW($A99))*10^12,0)</f>
        <v>889229793.65690935</v>
      </c>
      <c r="W91" s="90">
        <f t="shared" ca="1" si="18"/>
        <v>897785610.49331295</v>
      </c>
      <c r="X91" s="90">
        <f t="shared" ca="1" si="18"/>
        <v>906341427.32971656</v>
      </c>
      <c r="Y91" s="90">
        <f t="shared" ca="1" si="18"/>
        <v>914897244.16612029</v>
      </c>
      <c r="Z91" s="90">
        <f t="shared" ca="1" si="18"/>
        <v>923453061.0025239</v>
      </c>
      <c r="AA91" s="90">
        <f t="shared" ca="1" si="18"/>
        <v>932008877.83892751</v>
      </c>
      <c r="AB91" s="90">
        <f t="shared" ca="1" si="18"/>
        <v>940564694.67533123</v>
      </c>
      <c r="AC91" s="90">
        <f t="shared" ca="1" si="18"/>
        <v>949120511.51173472</v>
      </c>
      <c r="AD91" s="90">
        <f t="shared" ca="1" si="18"/>
        <v>957676328.34813833</v>
      </c>
      <c r="AE91" s="90">
        <f t="shared" ca="1" si="18"/>
        <v>966232145.18454218</v>
      </c>
      <c r="AF91" s="90">
        <f t="shared" ca="1" si="18"/>
        <v>974787962.02094579</v>
      </c>
      <c r="AG91" s="90">
        <f t="shared" ca="1" si="18"/>
        <v>983343778.8573494</v>
      </c>
      <c r="AH91" s="90">
        <f t="shared" ca="1" si="18"/>
        <v>991899595.693753</v>
      </c>
      <c r="AI91" s="90">
        <f t="shared" ca="1" si="18"/>
        <v>1000455412.5301567</v>
      </c>
      <c r="AJ91" s="90">
        <f t="shared" ca="1" si="18"/>
        <v>1009011229.3665602</v>
      </c>
      <c r="AK91" s="90">
        <f t="shared" ca="1" si="18"/>
        <v>1017567046.2029639</v>
      </c>
      <c r="AL91" s="90">
        <f t="shared" ca="1" si="18"/>
        <v>1026122863.0393676</v>
      </c>
      <c r="AM91" s="90">
        <f t="shared" ca="1" si="17"/>
        <v>1034678679.8757713</v>
      </c>
      <c r="AN91" s="90">
        <f t="shared" ca="1" si="17"/>
        <v>1043234496.7121749</v>
      </c>
      <c r="AO91" s="90">
        <f t="shared" ca="1" si="17"/>
        <v>1051790313.5485784</v>
      </c>
      <c r="AP91">
        <f ca="1">IF('Coal mining 2050'!$A99="MD",INDIRECT("'Coal mining 2050'!"&amp;'Country Selector'!$B$3&amp;ROW($A99))*10^12,0)</f>
        <v>1060346130.3849821</v>
      </c>
    </row>
    <row r="92" spans="1:42">
      <c r="A92" s="74">
        <v>40</v>
      </c>
      <c r="B92">
        <f ca="1">IF('Coal mining 2010'!$A100="MD",INDIRECT("'Coal mining 2010'!"&amp;'Country Selector'!$B$3&amp;ROW($A100))*10^12,0)</f>
        <v>793053479.42337787</v>
      </c>
      <c r="C92" s="90">
        <f t="shared" ca="1" si="15"/>
        <v>5941457905.8781672</v>
      </c>
      <c r="D92" s="90">
        <f t="shared" ca="1" si="12"/>
        <v>11089862332.332956</v>
      </c>
      <c r="E92" s="90">
        <f t="shared" ca="1" si="12"/>
        <v>16238266758.787746</v>
      </c>
      <c r="F92" s="90">
        <f t="shared" ca="1" si="12"/>
        <v>21386671185.242535</v>
      </c>
      <c r="G92" s="90">
        <f t="shared" ca="1" si="12"/>
        <v>26535075611.697323</v>
      </c>
      <c r="H92" s="90">
        <f t="shared" ca="1" si="12"/>
        <v>31683480038.152115</v>
      </c>
      <c r="I92" s="90">
        <f t="shared" ca="1" si="12"/>
        <v>36831884464.606903</v>
      </c>
      <c r="J92" s="90">
        <f t="shared" ca="1" si="12"/>
        <v>41980288891.061691</v>
      </c>
      <c r="K92" s="90">
        <f t="shared" ca="1" si="12"/>
        <v>47128693317.516479</v>
      </c>
      <c r="L92">
        <f ca="1">IF('Coal mining 2020'!$A100="MD",INDIRECT("'Coal mining 2020'!"&amp;'Country Selector'!$B$3&amp;ROW($A100))*10^12,0)</f>
        <v>52277097743.971268</v>
      </c>
      <c r="M92" s="90">
        <f t="shared" ca="1" si="16"/>
        <v>48932490188.15844</v>
      </c>
      <c r="N92" s="90">
        <f t="shared" ca="1" si="13"/>
        <v>45587882632.345612</v>
      </c>
      <c r="O92" s="90">
        <f t="shared" ca="1" si="13"/>
        <v>42243275076.532784</v>
      </c>
      <c r="P92" s="90">
        <f t="shared" ca="1" si="13"/>
        <v>38898667520.719955</v>
      </c>
      <c r="Q92" s="90">
        <f t="shared" ca="1" si="13"/>
        <v>35554059964.907127</v>
      </c>
      <c r="R92" s="90">
        <f t="shared" ca="1" si="13"/>
        <v>32209452409.094299</v>
      </c>
      <c r="S92" s="90">
        <f t="shared" ca="1" si="13"/>
        <v>28864844853.281471</v>
      </c>
      <c r="T92" s="90">
        <f t="shared" ca="1" si="13"/>
        <v>25520237297.468643</v>
      </c>
      <c r="U92" s="90">
        <f t="shared" ca="1" si="13"/>
        <v>22175629741.655815</v>
      </c>
      <c r="V92">
        <f ca="1">IF('Coal mining 2030'!$A100="MD",INDIRECT("'Coal mining 2030'!"&amp;'Country Selector'!$B$3&amp;ROW($A100))*10^12,0)</f>
        <v>18831022185.842983</v>
      </c>
      <c r="W92" s="90">
        <f t="shared" ca="1" si="18"/>
        <v>19012206822.045681</v>
      </c>
      <c r="X92" s="90">
        <f t="shared" ca="1" si="18"/>
        <v>19193391458.248375</v>
      </c>
      <c r="Y92" s="90">
        <f t="shared" ca="1" si="18"/>
        <v>19374576094.451069</v>
      </c>
      <c r="Z92" s="90">
        <f t="shared" ca="1" si="18"/>
        <v>19555760730.65377</v>
      </c>
      <c r="AA92" s="90">
        <f t="shared" ca="1" si="18"/>
        <v>19736945366.856464</v>
      </c>
      <c r="AB92" s="90">
        <f t="shared" ca="1" si="18"/>
        <v>19918130003.059158</v>
      </c>
      <c r="AC92" s="90">
        <f t="shared" ca="1" si="18"/>
        <v>20099314639.261856</v>
      </c>
      <c r="AD92" s="90">
        <f t="shared" ca="1" si="18"/>
        <v>20280499275.464554</v>
      </c>
      <c r="AE92" s="90">
        <f t="shared" ca="1" si="18"/>
        <v>20461683911.667252</v>
      </c>
      <c r="AF92" s="90">
        <f t="shared" ca="1" si="18"/>
        <v>20642868547.869946</v>
      </c>
      <c r="AG92" s="90">
        <f t="shared" ca="1" si="18"/>
        <v>20824053184.072643</v>
      </c>
      <c r="AH92" s="90">
        <f t="shared" ca="1" si="18"/>
        <v>21005237820.275337</v>
      </c>
      <c r="AI92" s="90">
        <f t="shared" ca="1" si="18"/>
        <v>21186422456.478035</v>
      </c>
      <c r="AJ92" s="90">
        <f t="shared" ca="1" si="18"/>
        <v>21367607092.680729</v>
      </c>
      <c r="AK92" s="90">
        <f t="shared" ca="1" si="18"/>
        <v>21548791728.883427</v>
      </c>
      <c r="AL92" s="90">
        <f t="shared" ca="1" si="18"/>
        <v>21729976365.086124</v>
      </c>
      <c r="AM92" s="90">
        <f t="shared" ca="1" si="17"/>
        <v>21911161001.288818</v>
      </c>
      <c r="AN92" s="90">
        <f t="shared" ca="1" si="17"/>
        <v>22092345637.491516</v>
      </c>
      <c r="AO92" s="90">
        <f t="shared" ca="1" si="17"/>
        <v>22273530273.69421</v>
      </c>
      <c r="AP92">
        <f ca="1">IF('Coal mining 2050'!$A100="MD",INDIRECT("'Coal mining 2050'!"&amp;'Country Selector'!$B$3&amp;ROW($A100))*10^12,0)</f>
        <v>22454714909.896908</v>
      </c>
    </row>
    <row r="93" spans="1:42">
      <c r="A93" s="74">
        <v>41</v>
      </c>
      <c r="B93">
        <f ca="1">IF('Coal mining 2010'!$A101="MD",INDIRECT("'Coal mining 2010'!"&amp;'Country Selector'!$B$3&amp;ROW($A101))*10^12,0)</f>
        <v>17664318126.083599</v>
      </c>
      <c r="C93" s="90">
        <f t="shared" ca="1" si="15"/>
        <v>17813597017.754642</v>
      </c>
      <c r="D93" s="90">
        <f t="shared" ca="1" si="12"/>
        <v>17962875909.42569</v>
      </c>
      <c r="E93" s="90">
        <f t="shared" ca="1" si="12"/>
        <v>18112154801.096733</v>
      </c>
      <c r="F93" s="90">
        <f t="shared" ca="1" si="12"/>
        <v>18261433692.767776</v>
      </c>
      <c r="G93" s="90">
        <f t="shared" ca="1" si="12"/>
        <v>18410712584.438828</v>
      </c>
      <c r="H93" s="90">
        <f t="shared" ca="1" si="12"/>
        <v>18559991476.109871</v>
      </c>
      <c r="I93" s="90">
        <f t="shared" ca="1" si="12"/>
        <v>18709270367.780914</v>
      </c>
      <c r="J93" s="90">
        <f t="shared" ca="1" si="12"/>
        <v>18858549259.451962</v>
      </c>
      <c r="K93" s="90">
        <f t="shared" ca="1" si="12"/>
        <v>19007828151.123009</v>
      </c>
      <c r="L93">
        <f ca="1">IF('Coal mining 2020'!$A101="MD",INDIRECT("'Coal mining 2020'!"&amp;'Country Selector'!$B$3&amp;ROW($A101))*10^12,0)</f>
        <v>19157107042.794052</v>
      </c>
      <c r="M93" s="90">
        <f t="shared" ca="1" si="16"/>
        <v>19232629740.145058</v>
      </c>
      <c r="N93" s="90">
        <f t="shared" ca="1" si="13"/>
        <v>19308152437.496059</v>
      </c>
      <c r="O93" s="90">
        <f t="shared" ca="1" si="13"/>
        <v>19383675134.847069</v>
      </c>
      <c r="P93" s="90">
        <f t="shared" ca="1" si="13"/>
        <v>19459197832.198071</v>
      </c>
      <c r="Q93" s="90">
        <f t="shared" ca="1" si="13"/>
        <v>19534720529.549076</v>
      </c>
      <c r="R93" s="90">
        <f t="shared" ca="1" si="13"/>
        <v>19610243226.900078</v>
      </c>
      <c r="S93" s="90">
        <f t="shared" ca="1" si="13"/>
        <v>19685765924.251083</v>
      </c>
      <c r="T93" s="90">
        <f t="shared" ca="1" si="13"/>
        <v>19761288621.602089</v>
      </c>
      <c r="U93" s="90">
        <f t="shared" ca="1" si="13"/>
        <v>19836811318.953094</v>
      </c>
      <c r="V93">
        <f ca="1">IF('Coal mining 2030'!$A101="MD",INDIRECT("'Coal mining 2030'!"&amp;'Country Selector'!$B$3&amp;ROW($A101))*10^12,0)</f>
        <v>19912334016.3041</v>
      </c>
      <c r="W93" s="90">
        <f t="shared" ca="1" si="18"/>
        <v>20103922606.614559</v>
      </c>
      <c r="X93" s="90">
        <f t="shared" ca="1" si="18"/>
        <v>20295511196.925018</v>
      </c>
      <c r="Y93" s="90">
        <f t="shared" ca="1" si="18"/>
        <v>20487099787.235477</v>
      </c>
      <c r="Z93" s="90">
        <f t="shared" ca="1" si="18"/>
        <v>20678688377.545937</v>
      </c>
      <c r="AA93" s="90">
        <f t="shared" ca="1" si="18"/>
        <v>20870276967.856396</v>
      </c>
      <c r="AB93" s="90">
        <f t="shared" ca="1" si="18"/>
        <v>21061865558.166855</v>
      </c>
      <c r="AC93" s="90">
        <f t="shared" ca="1" si="18"/>
        <v>21253454148.477314</v>
      </c>
      <c r="AD93" s="90">
        <f t="shared" ca="1" si="18"/>
        <v>21445042738.787773</v>
      </c>
      <c r="AE93" s="90">
        <f t="shared" ca="1" si="18"/>
        <v>21636631329.098228</v>
      </c>
      <c r="AF93" s="90">
        <f t="shared" ca="1" si="18"/>
        <v>21828219919.408691</v>
      </c>
      <c r="AG93" s="90">
        <f t="shared" ca="1" si="18"/>
        <v>22019808509.719147</v>
      </c>
      <c r="AH93" s="90">
        <f t="shared" ca="1" si="18"/>
        <v>22211397100.02961</v>
      </c>
      <c r="AI93" s="90">
        <f t="shared" ca="1" si="18"/>
        <v>22402985690.340065</v>
      </c>
      <c r="AJ93" s="90">
        <f t="shared" ca="1" si="18"/>
        <v>22594574280.650528</v>
      </c>
      <c r="AK93" s="90">
        <f t="shared" ca="1" si="18"/>
        <v>22786162870.960983</v>
      </c>
      <c r="AL93" s="90">
        <f t="shared" ca="1" si="18"/>
        <v>22977751461.271442</v>
      </c>
      <c r="AM93" s="90">
        <f t="shared" ca="1" si="17"/>
        <v>23169340051.581902</v>
      </c>
      <c r="AN93" s="90">
        <f t="shared" ca="1" si="17"/>
        <v>23360928641.892361</v>
      </c>
      <c r="AO93" s="90">
        <f t="shared" ca="1" si="17"/>
        <v>23552517232.20282</v>
      </c>
      <c r="AP93">
        <f ca="1">IF('Coal mining 2050'!$A101="MD",INDIRECT("'Coal mining 2050'!"&amp;'Country Selector'!$B$3&amp;ROW($A101))*10^12,0)</f>
        <v>23744105822.513279</v>
      </c>
    </row>
    <row r="94" spans="1:42">
      <c r="A94" s="74">
        <v>42</v>
      </c>
      <c r="B94">
        <f ca="1">IF('Coal mining 2010'!$A102="MD",INDIRECT("'Coal mining 2010'!"&amp;'Country Selector'!$B$3&amp;ROW($A102))*10^12,0)</f>
        <v>15717309965.197046</v>
      </c>
      <c r="C94" s="90">
        <f t="shared" ca="1" si="15"/>
        <v>14219571133.611452</v>
      </c>
      <c r="D94" s="90">
        <f t="shared" ca="1" si="12"/>
        <v>12721832302.02586</v>
      </c>
      <c r="E94" s="90">
        <f t="shared" ca="1" si="12"/>
        <v>11224093470.440266</v>
      </c>
      <c r="F94" s="90">
        <f t="shared" ca="1" si="12"/>
        <v>9726354638.8546734</v>
      </c>
      <c r="G94" s="90">
        <f t="shared" ca="1" si="12"/>
        <v>8228615807.2690802</v>
      </c>
      <c r="H94" s="90">
        <f t="shared" ca="1" si="12"/>
        <v>6730876975.683486</v>
      </c>
      <c r="I94" s="90">
        <f t="shared" ca="1" si="12"/>
        <v>5233138144.0978937</v>
      </c>
      <c r="J94" s="90">
        <f t="shared" ca="1" si="12"/>
        <v>3735399312.5122995</v>
      </c>
      <c r="K94" s="90">
        <f t="shared" ca="1" si="12"/>
        <v>2237660480.9267063</v>
      </c>
      <c r="L94">
        <f ca="1">IF('Coal mining 2020'!$A102="MD",INDIRECT("'Coal mining 2020'!"&amp;'Country Selector'!$B$3&amp;ROW($A102))*10^12,0)</f>
        <v>739921649.34111321</v>
      </c>
      <c r="M94" s="90">
        <f t="shared" ca="1" si="16"/>
        <v>2436954244.1384339</v>
      </c>
      <c r="N94" s="90">
        <f t="shared" ca="1" si="13"/>
        <v>4133986838.9357548</v>
      </c>
      <c r="O94" s="90">
        <f t="shared" ca="1" si="13"/>
        <v>5831019433.7330751</v>
      </c>
      <c r="P94" s="90">
        <f t="shared" ca="1" si="13"/>
        <v>7528052028.5303955</v>
      </c>
      <c r="Q94" s="90">
        <f t="shared" ca="1" si="13"/>
        <v>9225084623.3277168</v>
      </c>
      <c r="R94" s="90">
        <f t="shared" ca="1" si="13"/>
        <v>10922117218.125036</v>
      </c>
      <c r="S94" s="90">
        <f t="shared" ca="1" si="13"/>
        <v>12619149812.922358</v>
      </c>
      <c r="T94" s="90">
        <f t="shared" ca="1" si="13"/>
        <v>14316182407.719679</v>
      </c>
      <c r="U94" s="90">
        <f t="shared" ca="1" si="13"/>
        <v>16013215002.517</v>
      </c>
      <c r="V94">
        <f ca="1">IF('Coal mining 2030'!$A102="MD",INDIRECT("'Coal mining 2030'!"&amp;'Country Selector'!$B$3&amp;ROW($A102))*10^12,0)</f>
        <v>17710247597.31432</v>
      </c>
      <c r="W94" s="90">
        <f t="shared" ca="1" si="18"/>
        <v>17880648584.382957</v>
      </c>
      <c r="X94" s="90">
        <f t="shared" ca="1" si="18"/>
        <v>18051049571.451599</v>
      </c>
      <c r="Y94" s="90">
        <f t="shared" ca="1" si="18"/>
        <v>18221450558.520237</v>
      </c>
      <c r="Z94" s="90">
        <f t="shared" ca="1" si="18"/>
        <v>18391851545.588875</v>
      </c>
      <c r="AA94" s="90">
        <f t="shared" ca="1" si="18"/>
        <v>18562252532.657509</v>
      </c>
      <c r="AB94" s="90">
        <f t="shared" ca="1" si="18"/>
        <v>18732653519.726151</v>
      </c>
      <c r="AC94" s="90">
        <f t="shared" ca="1" si="18"/>
        <v>18903054506.794788</v>
      </c>
      <c r="AD94" s="90">
        <f t="shared" ca="1" si="18"/>
        <v>19073455493.863426</v>
      </c>
      <c r="AE94" s="90">
        <f t="shared" ca="1" si="18"/>
        <v>19243856480.932068</v>
      </c>
      <c r="AF94" s="90">
        <f t="shared" ca="1" si="18"/>
        <v>19414257468.000702</v>
      </c>
      <c r="AG94" s="90">
        <f t="shared" ca="1" si="18"/>
        <v>19584658455.069344</v>
      </c>
      <c r="AH94" s="90">
        <f t="shared" ca="1" si="18"/>
        <v>19755059442.137981</v>
      </c>
      <c r="AI94" s="90">
        <f t="shared" ca="1" si="18"/>
        <v>19925460429.206619</v>
      </c>
      <c r="AJ94" s="90">
        <f t="shared" ca="1" si="18"/>
        <v>20095861416.275261</v>
      </c>
      <c r="AK94" s="90">
        <f t="shared" ca="1" si="18"/>
        <v>20266262403.343895</v>
      </c>
      <c r="AL94" s="90">
        <f t="shared" ref="AL94:AO157" ca="1" si="19">$V94*($AP$1-AL$1)/($AP$1-$V$1)+$AP94*(AL$1-$V$1)/($AP$1-$V$1)</f>
        <v>20436663390.412537</v>
      </c>
      <c r="AM94" s="90">
        <f t="shared" ca="1" si="19"/>
        <v>20607064377.481174</v>
      </c>
      <c r="AN94" s="90">
        <f t="shared" ca="1" si="19"/>
        <v>20777465364.549812</v>
      </c>
      <c r="AO94" s="90">
        <f t="shared" ca="1" si="19"/>
        <v>20947866351.61845</v>
      </c>
      <c r="AP94">
        <f ca="1">IF('Coal mining 2050'!$A102="MD",INDIRECT("'Coal mining 2050'!"&amp;'Country Selector'!$B$3&amp;ROW($A102))*10^12,0)</f>
        <v>21118267338.687088</v>
      </c>
    </row>
    <row r="95" spans="1:42">
      <c r="A95" s="74">
        <v>43</v>
      </c>
      <c r="B95">
        <f ca="1">IF('Coal mining 2010'!$A103="MD",INDIRECT("'Coal mining 2010'!"&amp;'Country Selector'!$B$3&amp;ROW($A103))*10^12,0)</f>
        <v>16050232137.956755</v>
      </c>
      <c r="C95" s="90">
        <f t="shared" ca="1" si="15"/>
        <v>16213728696.806482</v>
      </c>
      <c r="D95" s="90">
        <f t="shared" ca="1" si="12"/>
        <v>16377225255.656214</v>
      </c>
      <c r="E95" s="90">
        <f t="shared" ref="D95:K126" ca="1" si="20">$B95*($L$1-E$1)/($L$1-$B$1)+$L95*(E$1-$B$1)/($L$1-$B$1)</f>
        <v>16540721814.505943</v>
      </c>
      <c r="F95" s="90">
        <f t="shared" ca="1" si="20"/>
        <v>16704218373.355671</v>
      </c>
      <c r="G95" s="90">
        <f t="shared" ca="1" si="20"/>
        <v>16867714932.2054</v>
      </c>
      <c r="H95" s="90">
        <f t="shared" ca="1" si="20"/>
        <v>17031211491.05513</v>
      </c>
      <c r="I95" s="90">
        <f t="shared" ca="1" si="20"/>
        <v>17194708049.904861</v>
      </c>
      <c r="J95" s="90">
        <f t="shared" ca="1" si="20"/>
        <v>17358204608.754589</v>
      </c>
      <c r="K95" s="90">
        <f t="shared" ca="1" si="20"/>
        <v>17521701167.604321</v>
      </c>
      <c r="L95">
        <f ca="1">IF('Coal mining 2020'!$A103="MD",INDIRECT("'Coal mining 2020'!"&amp;'Country Selector'!$B$3&amp;ROW($A103))*10^12,0)</f>
        <v>17685197726.454048</v>
      </c>
      <c r="M95" s="90">
        <f t="shared" ca="1" si="16"/>
        <v>16085786585.61832</v>
      </c>
      <c r="N95" s="90">
        <f t="shared" ca="1" si="13"/>
        <v>14486375444.782595</v>
      </c>
      <c r="O95" s="90">
        <f t="shared" ref="N95:U126" ca="1" si="21">$L95*($V$1-O$1)/($V$1-$L$1)+$V95*(O$1-$L$1)/($V$1-$L$1)</f>
        <v>12886964303.946867</v>
      </c>
      <c r="P95" s="90">
        <f t="shared" ca="1" si="21"/>
        <v>11287553163.111141</v>
      </c>
      <c r="Q95" s="90">
        <f t="shared" ca="1" si="21"/>
        <v>9688142022.2754135</v>
      </c>
      <c r="R95" s="90">
        <f t="shared" ca="1" si="21"/>
        <v>8088730881.4396868</v>
      </c>
      <c r="S95" s="90">
        <f t="shared" ca="1" si="21"/>
        <v>6489319740.60396</v>
      </c>
      <c r="T95" s="90">
        <f t="shared" ca="1" si="21"/>
        <v>4889908599.7682333</v>
      </c>
      <c r="U95" s="90">
        <f t="shared" ca="1" si="21"/>
        <v>3290497458.9325061</v>
      </c>
      <c r="V95">
        <f ca="1">IF('Coal mining 2030'!$A103="MD",INDIRECT("'Coal mining 2030'!"&amp;'Country Selector'!$B$3&amp;ROW($A103))*10^12,0)</f>
        <v>1691086318.0967793</v>
      </c>
      <c r="W95" s="90">
        <f t="shared" ref="W95:AL126" ca="1" si="22">$V95*($AP$1-W$1)/($AP$1-$V$1)+$AP95*(W$1-$V$1)/($AP$1-$V$1)</f>
        <v>1707357280.7831316</v>
      </c>
      <c r="X95" s="90">
        <f t="shared" ca="1" si="22"/>
        <v>1723628243.4694836</v>
      </c>
      <c r="Y95" s="90">
        <f t="shared" ca="1" si="22"/>
        <v>1739899206.1558361</v>
      </c>
      <c r="Z95" s="90">
        <f t="shared" ca="1" si="22"/>
        <v>1756170168.8421884</v>
      </c>
      <c r="AA95" s="90">
        <f t="shared" ca="1" si="22"/>
        <v>1772441131.5285406</v>
      </c>
      <c r="AB95" s="90">
        <f t="shared" ca="1" si="22"/>
        <v>1788712094.2148929</v>
      </c>
      <c r="AC95" s="90">
        <f t="shared" ca="1" si="22"/>
        <v>1804983056.9012449</v>
      </c>
      <c r="AD95" s="90">
        <f t="shared" ca="1" si="22"/>
        <v>1821254019.5875974</v>
      </c>
      <c r="AE95" s="90">
        <f t="shared" ca="1" si="22"/>
        <v>1837524982.2739491</v>
      </c>
      <c r="AF95" s="90">
        <f t="shared" ca="1" si="22"/>
        <v>1853795944.9603016</v>
      </c>
      <c r="AG95" s="90">
        <f t="shared" ca="1" si="22"/>
        <v>1870066907.6466539</v>
      </c>
      <c r="AH95" s="90">
        <f t="shared" ca="1" si="22"/>
        <v>1886337870.3330059</v>
      </c>
      <c r="AI95" s="90">
        <f t="shared" ca="1" si="22"/>
        <v>1902608833.0193582</v>
      </c>
      <c r="AJ95" s="90">
        <f t="shared" ca="1" si="22"/>
        <v>1918879795.7057104</v>
      </c>
      <c r="AK95" s="90">
        <f t="shared" ca="1" si="22"/>
        <v>1935150758.3920627</v>
      </c>
      <c r="AL95" s="90">
        <f t="shared" ca="1" si="22"/>
        <v>1951421721.0784152</v>
      </c>
      <c r="AM95" s="90">
        <f t="shared" ca="1" si="19"/>
        <v>1967692683.7647672</v>
      </c>
      <c r="AN95" s="90">
        <f t="shared" ca="1" si="19"/>
        <v>1983963646.4511192</v>
      </c>
      <c r="AO95" s="90">
        <f t="shared" ca="1" si="19"/>
        <v>2000234609.1374719</v>
      </c>
      <c r="AP95">
        <f ca="1">IF('Coal mining 2050'!$A103="MD",INDIRECT("'Coal mining 2050'!"&amp;'Country Selector'!$B$3&amp;ROW($A103))*10^12,0)</f>
        <v>2016505571.8238239</v>
      </c>
    </row>
    <row r="96" spans="1:42">
      <c r="A96" s="74">
        <v>44</v>
      </c>
      <c r="B96">
        <f ca="1">IF('Coal mining 2010'!$A104="MD",INDIRECT("'Coal mining 2010'!"&amp;'Country Selector'!$B$3&amp;ROW($A104))*10^12,0)</f>
        <v>14274962629.620802</v>
      </c>
      <c r="C96" s="90">
        <f t="shared" ca="1" si="15"/>
        <v>14414949204.429207</v>
      </c>
      <c r="D96" s="90">
        <f t="shared" ca="1" si="20"/>
        <v>14554935779.23761</v>
      </c>
      <c r="E96" s="90">
        <f t="shared" ca="1" si="20"/>
        <v>14694922354.046015</v>
      </c>
      <c r="F96" s="90">
        <f t="shared" ca="1" si="20"/>
        <v>14834908928.854418</v>
      </c>
      <c r="G96" s="90">
        <f t="shared" ca="1" si="20"/>
        <v>14974895503.662819</v>
      </c>
      <c r="H96" s="90">
        <f t="shared" ca="1" si="20"/>
        <v>15114882078.471226</v>
      </c>
      <c r="I96" s="90">
        <f t="shared" ca="1" si="20"/>
        <v>15254868653.279631</v>
      </c>
      <c r="J96" s="90">
        <f t="shared" ca="1" si="20"/>
        <v>15394855228.088034</v>
      </c>
      <c r="K96" s="90">
        <f t="shared" ca="1" si="20"/>
        <v>15534841802.896437</v>
      </c>
      <c r="L96">
        <f ca="1">IF('Coal mining 2020'!$A104="MD",INDIRECT("'Coal mining 2020'!"&amp;'Country Selector'!$B$3&amp;ROW($A104))*10^12,0)</f>
        <v>15674828377.704842</v>
      </c>
      <c r="M96" s="90">
        <f t="shared" ca="1" si="16"/>
        <v>15759938281.762941</v>
      </c>
      <c r="N96" s="90">
        <f t="shared" ca="1" si="21"/>
        <v>15845048185.821043</v>
      </c>
      <c r="O96" s="90">
        <f t="shared" ca="1" si="21"/>
        <v>15930158089.879145</v>
      </c>
      <c r="P96" s="90">
        <f t="shared" ca="1" si="21"/>
        <v>16015267993.937244</v>
      </c>
      <c r="Q96" s="90">
        <f t="shared" ca="1" si="21"/>
        <v>16100377897.995342</v>
      </c>
      <c r="R96" s="90">
        <f t="shared" ca="1" si="21"/>
        <v>16185487802.053444</v>
      </c>
      <c r="S96" s="90">
        <f t="shared" ca="1" si="21"/>
        <v>16270597706.111546</v>
      </c>
      <c r="T96" s="90">
        <f t="shared" ca="1" si="21"/>
        <v>16355707610.169645</v>
      </c>
      <c r="U96" s="90">
        <f t="shared" ca="1" si="21"/>
        <v>16440817514.227749</v>
      </c>
      <c r="V96">
        <f ca="1">IF('Coal mining 2030'!$A104="MD",INDIRECT("'Coal mining 2030'!"&amp;'Country Selector'!$B$3&amp;ROW($A104))*10^12,0)</f>
        <v>16525927418.285847</v>
      </c>
      <c r="W96" s="90">
        <f t="shared" ca="1" si="22"/>
        <v>16684933345.720064</v>
      </c>
      <c r="X96" s="90">
        <f t="shared" ca="1" si="22"/>
        <v>16843939273.154284</v>
      </c>
      <c r="Y96" s="90">
        <f t="shared" ca="1" si="22"/>
        <v>17002945200.588497</v>
      </c>
      <c r="Z96" s="90">
        <f t="shared" ca="1" si="22"/>
        <v>17161951128.022717</v>
      </c>
      <c r="AA96" s="90">
        <f t="shared" ca="1" si="22"/>
        <v>17320957055.456932</v>
      </c>
      <c r="AB96" s="90">
        <f t="shared" ca="1" si="22"/>
        <v>17479962982.891151</v>
      </c>
      <c r="AC96" s="90">
        <f t="shared" ca="1" si="22"/>
        <v>17638968910.325367</v>
      </c>
      <c r="AD96" s="90">
        <f t="shared" ca="1" si="22"/>
        <v>17797974837.759583</v>
      </c>
      <c r="AE96" s="90">
        <f t="shared" ca="1" si="22"/>
        <v>17956980765.193802</v>
      </c>
      <c r="AF96" s="90">
        <f t="shared" ca="1" si="22"/>
        <v>18115986692.628021</v>
      </c>
      <c r="AG96" s="90">
        <f t="shared" ca="1" si="22"/>
        <v>18274992620.062241</v>
      </c>
      <c r="AH96" s="90">
        <f t="shared" ca="1" si="22"/>
        <v>18433998547.496452</v>
      </c>
      <c r="AI96" s="90">
        <f t="shared" ca="1" si="22"/>
        <v>18593004474.930672</v>
      </c>
      <c r="AJ96" s="90">
        <f t="shared" ca="1" si="22"/>
        <v>18752010402.364891</v>
      </c>
      <c r="AK96" s="90">
        <f t="shared" ca="1" si="22"/>
        <v>18911016329.799103</v>
      </c>
      <c r="AL96" s="90">
        <f t="shared" ca="1" si="22"/>
        <v>19070022257.233322</v>
      </c>
      <c r="AM96" s="90">
        <f t="shared" ca="1" si="19"/>
        <v>19229028184.667542</v>
      </c>
      <c r="AN96" s="90">
        <f t="shared" ca="1" si="19"/>
        <v>19388034112.101753</v>
      </c>
      <c r="AO96" s="90">
        <f t="shared" ca="1" si="19"/>
        <v>19547040039.535973</v>
      </c>
      <c r="AP96">
        <f ca="1">IF('Coal mining 2050'!$A104="MD",INDIRECT("'Coal mining 2050'!"&amp;'Country Selector'!$B$3&amp;ROW($A104))*10^12,0)</f>
        <v>19706045966.970192</v>
      </c>
    </row>
    <row r="97" spans="1:42">
      <c r="A97" s="74">
        <v>45</v>
      </c>
      <c r="B97">
        <f ca="1">IF('Coal mining 2010'!$A105="MD",INDIRECT("'Coal mining 2010'!"&amp;'Country Selector'!$B$3&amp;ROW($A105))*10^12,0)</f>
        <v>1478217070.34268</v>
      </c>
      <c r="C97" s="90">
        <f t="shared" ca="1" si="15"/>
        <v>3008464452.1885195</v>
      </c>
      <c r="D97" s="90">
        <f t="shared" ca="1" si="20"/>
        <v>4538711834.034359</v>
      </c>
      <c r="E97" s="90">
        <f t="shared" ca="1" si="20"/>
        <v>6068959215.8801985</v>
      </c>
      <c r="F97" s="90">
        <f t="shared" ca="1" si="20"/>
        <v>7599206597.726038</v>
      </c>
      <c r="G97" s="90">
        <f t="shared" ca="1" si="20"/>
        <v>9129453979.5718765</v>
      </c>
      <c r="H97" s="90">
        <f t="shared" ca="1" si="20"/>
        <v>10659701361.417717</v>
      </c>
      <c r="I97" s="90">
        <f t="shared" ca="1" si="20"/>
        <v>12189948743.263557</v>
      </c>
      <c r="J97" s="90">
        <f t="shared" ca="1" si="20"/>
        <v>13720196125.109396</v>
      </c>
      <c r="K97" s="90">
        <f t="shared" ca="1" si="20"/>
        <v>15250443506.955236</v>
      </c>
      <c r="L97">
        <f ca="1">IF('Coal mining 2020'!$A105="MD",INDIRECT("'Coal mining 2020'!"&amp;'Country Selector'!$B$3&amp;ROW($A105))*10^12,0)</f>
        <v>16780690888.801075</v>
      </c>
      <c r="M97" s="90">
        <f t="shared" ca="1" si="16"/>
        <v>16874366580.629642</v>
      </c>
      <c r="N97" s="90">
        <f t="shared" ca="1" si="21"/>
        <v>16968042272.458204</v>
      </c>
      <c r="O97" s="90">
        <f t="shared" ca="1" si="21"/>
        <v>17061717964.28677</v>
      </c>
      <c r="P97" s="90">
        <f t="shared" ca="1" si="21"/>
        <v>17155393656.115337</v>
      </c>
      <c r="Q97" s="90">
        <f t="shared" ca="1" si="21"/>
        <v>17249069347.943901</v>
      </c>
      <c r="R97" s="90">
        <f t="shared" ca="1" si="21"/>
        <v>17342745039.772465</v>
      </c>
      <c r="S97" s="90">
        <f t="shared" ca="1" si="21"/>
        <v>17436420731.601032</v>
      </c>
      <c r="T97" s="90">
        <f t="shared" ca="1" si="21"/>
        <v>17530096423.429596</v>
      </c>
      <c r="U97" s="90">
        <f t="shared" ca="1" si="21"/>
        <v>17623772115.258163</v>
      </c>
      <c r="V97">
        <f ca="1">IF('Coal mining 2030'!$A105="MD",INDIRECT("'Coal mining 2030'!"&amp;'Country Selector'!$B$3&amp;ROW($A105))*10^12,0)</f>
        <v>17717447807.086727</v>
      </c>
      <c r="W97" s="90">
        <f t="shared" ca="1" si="22"/>
        <v>17887918071.72168</v>
      </c>
      <c r="X97" s="90">
        <f t="shared" ca="1" si="22"/>
        <v>18058388336.356628</v>
      </c>
      <c r="Y97" s="90">
        <f t="shared" ca="1" si="22"/>
        <v>18228858600.991577</v>
      </c>
      <c r="Z97" s="90">
        <f t="shared" ca="1" si="22"/>
        <v>18399328865.626526</v>
      </c>
      <c r="AA97" s="90">
        <f t="shared" ca="1" si="22"/>
        <v>18569799130.261475</v>
      </c>
      <c r="AB97" s="90">
        <f t="shared" ca="1" si="22"/>
        <v>18740269394.896427</v>
      </c>
      <c r="AC97" s="90">
        <f t="shared" ca="1" si="22"/>
        <v>18910739659.53138</v>
      </c>
      <c r="AD97" s="90">
        <f t="shared" ca="1" si="22"/>
        <v>19081209924.166328</v>
      </c>
      <c r="AE97" s="90">
        <f t="shared" ca="1" si="22"/>
        <v>19251680188.801277</v>
      </c>
      <c r="AF97" s="90">
        <f t="shared" ca="1" si="22"/>
        <v>19422150453.436226</v>
      </c>
      <c r="AG97" s="90">
        <f t="shared" ca="1" si="22"/>
        <v>19592620718.071178</v>
      </c>
      <c r="AH97" s="90">
        <f t="shared" ca="1" si="22"/>
        <v>19763090982.706127</v>
      </c>
      <c r="AI97" s="90">
        <f t="shared" ca="1" si="22"/>
        <v>19933561247.34108</v>
      </c>
      <c r="AJ97" s="90">
        <f t="shared" ca="1" si="22"/>
        <v>20104031511.976028</v>
      </c>
      <c r="AK97" s="90">
        <f t="shared" ca="1" si="22"/>
        <v>20274501776.610981</v>
      </c>
      <c r="AL97" s="90">
        <f t="shared" ca="1" si="22"/>
        <v>20444972041.24593</v>
      </c>
      <c r="AM97" s="90">
        <f t="shared" ca="1" si="19"/>
        <v>20615442305.880875</v>
      </c>
      <c r="AN97" s="90">
        <f t="shared" ca="1" si="19"/>
        <v>20785912570.515827</v>
      </c>
      <c r="AO97" s="90">
        <f t="shared" ca="1" si="19"/>
        <v>20956382835.150776</v>
      </c>
      <c r="AP97">
        <f ca="1">IF('Coal mining 2050'!$A105="MD",INDIRECT("'Coal mining 2050'!"&amp;'Country Selector'!$B$3&amp;ROW($A105))*10^12,0)</f>
        <v>21126853099.785728</v>
      </c>
    </row>
    <row r="98" spans="1:42">
      <c r="A98" s="74">
        <v>46</v>
      </c>
      <c r="B98">
        <f ca="1">IF('Coal mining 2010'!$A106="MD",INDIRECT("'Coal mining 2010'!"&amp;'Country Selector'!$B$3&amp;ROW($A106))*10^12,0)</f>
        <v>16730327643.550425</v>
      </c>
      <c r="C98" s="90">
        <f t="shared" ca="1" si="15"/>
        <v>15360618312.621456</v>
      </c>
      <c r="D98" s="90">
        <f t="shared" ca="1" si="20"/>
        <v>13990908981.692486</v>
      </c>
      <c r="E98" s="90">
        <f t="shared" ca="1" si="20"/>
        <v>12621199650.763514</v>
      </c>
      <c r="F98" s="90">
        <f t="shared" ca="1" si="20"/>
        <v>11251490319.834545</v>
      </c>
      <c r="G98" s="90">
        <f t="shared" ca="1" si="20"/>
        <v>9881780988.9055748</v>
      </c>
      <c r="H98" s="90">
        <f t="shared" ca="1" si="20"/>
        <v>8512071657.9766054</v>
      </c>
      <c r="I98" s="90">
        <f t="shared" ca="1" si="20"/>
        <v>7142362327.047636</v>
      </c>
      <c r="J98" s="90">
        <f t="shared" ca="1" si="20"/>
        <v>5772652996.1186657</v>
      </c>
      <c r="K98" s="90">
        <f t="shared" ca="1" si="20"/>
        <v>4402943665.1896954</v>
      </c>
      <c r="L98">
        <f ca="1">IF('Coal mining 2020'!$A106="MD",INDIRECT("'Coal mining 2020'!"&amp;'Country Selector'!$B$3&amp;ROW($A106))*10^12,0)</f>
        <v>3033234334.260726</v>
      </c>
      <c r="M98" s="90">
        <f t="shared" ca="1" si="16"/>
        <v>3066144236.3701496</v>
      </c>
      <c r="N98" s="90">
        <f t="shared" ca="1" si="21"/>
        <v>3099054138.4795732</v>
      </c>
      <c r="O98" s="90">
        <f t="shared" ca="1" si="21"/>
        <v>3131964040.5889969</v>
      </c>
      <c r="P98" s="90">
        <f t="shared" ca="1" si="21"/>
        <v>3164873942.6984205</v>
      </c>
      <c r="Q98" s="90">
        <f t="shared" ca="1" si="21"/>
        <v>3197783844.8078442</v>
      </c>
      <c r="R98" s="90">
        <f t="shared" ca="1" si="21"/>
        <v>3230693746.9172678</v>
      </c>
      <c r="S98" s="90">
        <f t="shared" ca="1" si="21"/>
        <v>3263603649.0266919</v>
      </c>
      <c r="T98" s="90">
        <f t="shared" ca="1" si="21"/>
        <v>3296513551.1361156</v>
      </c>
      <c r="U98" s="90">
        <f t="shared" ca="1" si="21"/>
        <v>3329423453.2455392</v>
      </c>
      <c r="V98">
        <f ca="1">IF('Coal mining 2030'!$A106="MD",INDIRECT("'Coal mining 2030'!"&amp;'Country Selector'!$B$3&amp;ROW($A106))*10^12,0)</f>
        <v>3362333355.3549628</v>
      </c>
      <c r="W98" s="90">
        <f t="shared" ca="1" si="22"/>
        <v>3394684395.0260949</v>
      </c>
      <c r="X98" s="90">
        <f t="shared" ca="1" si="22"/>
        <v>3427035434.6972275</v>
      </c>
      <c r="Y98" s="90">
        <f t="shared" ca="1" si="22"/>
        <v>3459386474.3683605</v>
      </c>
      <c r="Z98" s="90">
        <f t="shared" ca="1" si="22"/>
        <v>3491737514.0394926</v>
      </c>
      <c r="AA98" s="90">
        <f t="shared" ca="1" si="22"/>
        <v>3524088553.7106247</v>
      </c>
      <c r="AB98" s="90">
        <f t="shared" ca="1" si="22"/>
        <v>3556439593.3817573</v>
      </c>
      <c r="AC98" s="90">
        <f t="shared" ca="1" si="22"/>
        <v>3588790633.0528898</v>
      </c>
      <c r="AD98" s="90">
        <f t="shared" ca="1" si="22"/>
        <v>3621141672.7240219</v>
      </c>
      <c r="AE98" s="90">
        <f t="shared" ca="1" si="22"/>
        <v>3653492712.395155</v>
      </c>
      <c r="AF98" s="90">
        <f t="shared" ca="1" si="22"/>
        <v>3685843752.066287</v>
      </c>
      <c r="AG98" s="90">
        <f t="shared" ca="1" si="22"/>
        <v>3718194791.7374191</v>
      </c>
      <c r="AH98" s="90">
        <f t="shared" ca="1" si="22"/>
        <v>3750545831.4085512</v>
      </c>
      <c r="AI98" s="90">
        <f t="shared" ca="1" si="22"/>
        <v>3782896871.0796843</v>
      </c>
      <c r="AJ98" s="90">
        <f t="shared" ca="1" si="22"/>
        <v>3815247910.7508163</v>
      </c>
      <c r="AK98" s="90">
        <f t="shared" ca="1" si="22"/>
        <v>3847598950.4219489</v>
      </c>
      <c r="AL98" s="90">
        <f t="shared" ca="1" si="22"/>
        <v>3879949990.093081</v>
      </c>
      <c r="AM98" s="90">
        <f t="shared" ca="1" si="19"/>
        <v>3912301029.7642136</v>
      </c>
      <c r="AN98" s="90">
        <f t="shared" ca="1" si="19"/>
        <v>3944652069.4353461</v>
      </c>
      <c r="AO98" s="90">
        <f t="shared" ca="1" si="19"/>
        <v>3977003109.1064782</v>
      </c>
      <c r="AP98">
        <f ca="1">IF('Coal mining 2050'!$A106="MD",INDIRECT("'Coal mining 2050'!"&amp;'Country Selector'!$B$3&amp;ROW($A106))*10^12,0)</f>
        <v>4009354148.7776108</v>
      </c>
    </row>
    <row r="99" spans="1:42">
      <c r="A99" s="74">
        <v>47</v>
      </c>
      <c r="B99">
        <f ca="1">IF('Coal mining 2010'!$A107="MD",INDIRECT("'Coal mining 2010'!"&amp;'Country Selector'!$B$3&amp;ROW($A107))*10^12,0)</f>
        <v>0</v>
      </c>
      <c r="C99" s="90">
        <f t="shared" ca="1" si="15"/>
        <v>1490839995.708626</v>
      </c>
      <c r="D99" s="90">
        <f t="shared" ca="1" si="20"/>
        <v>2981679991.4172521</v>
      </c>
      <c r="E99" s="90">
        <f t="shared" ca="1" si="20"/>
        <v>4472519987.1258783</v>
      </c>
      <c r="F99" s="90">
        <f t="shared" ca="1" si="20"/>
        <v>5963359982.8345041</v>
      </c>
      <c r="G99" s="90">
        <f t="shared" ca="1" si="20"/>
        <v>7454199978.5431309</v>
      </c>
      <c r="H99" s="90">
        <f t="shared" ca="1" si="20"/>
        <v>8945039974.2517567</v>
      </c>
      <c r="I99" s="90">
        <f t="shared" ca="1" si="20"/>
        <v>10435879969.960382</v>
      </c>
      <c r="J99" s="90">
        <f t="shared" ca="1" si="20"/>
        <v>11926719965.669008</v>
      </c>
      <c r="K99" s="90">
        <f t="shared" ca="1" si="20"/>
        <v>13417559961.377634</v>
      </c>
      <c r="L99">
        <f ca="1">IF('Coal mining 2020'!$A107="MD",INDIRECT("'Coal mining 2020'!"&amp;'Country Selector'!$B$3&amp;ROW($A107))*10^12,0)</f>
        <v>14908399957.08626</v>
      </c>
      <c r="M99" s="90">
        <f t="shared" ca="1" si="16"/>
        <v>14957740330.471836</v>
      </c>
      <c r="N99" s="90">
        <f t="shared" ca="1" si="21"/>
        <v>15007080703.85741</v>
      </c>
      <c r="O99" s="90">
        <f t="shared" ca="1" si="21"/>
        <v>15056421077.242989</v>
      </c>
      <c r="P99" s="90">
        <f t="shared" ca="1" si="21"/>
        <v>15105761450.628563</v>
      </c>
      <c r="Q99" s="90">
        <f t="shared" ca="1" si="21"/>
        <v>15155101824.014139</v>
      </c>
      <c r="R99" s="90">
        <f t="shared" ca="1" si="21"/>
        <v>15204442197.399715</v>
      </c>
      <c r="S99" s="90">
        <f t="shared" ca="1" si="21"/>
        <v>15253782570.78529</v>
      </c>
      <c r="T99" s="90">
        <f t="shared" ca="1" si="21"/>
        <v>15303122944.170864</v>
      </c>
      <c r="U99" s="90">
        <f t="shared" ca="1" si="21"/>
        <v>15352463317.55644</v>
      </c>
      <c r="V99">
        <f ca="1">IF('Coal mining 2030'!$A107="MD",INDIRECT("'Coal mining 2030'!"&amp;'Country Selector'!$B$3&amp;ROW($A107))*10^12,0)</f>
        <v>15401803690.942017</v>
      </c>
      <c r="W99" s="90">
        <f t="shared" ca="1" si="22"/>
        <v>15549993745.155144</v>
      </c>
      <c r="X99" s="90">
        <f t="shared" ca="1" si="22"/>
        <v>15698183799.368271</v>
      </c>
      <c r="Y99" s="90">
        <f t="shared" ca="1" si="22"/>
        <v>15846373853.581398</v>
      </c>
      <c r="Z99" s="90">
        <f t="shared" ca="1" si="22"/>
        <v>15994563907.794525</v>
      </c>
      <c r="AA99" s="90">
        <f t="shared" ca="1" si="22"/>
        <v>16142753962.007652</v>
      </c>
      <c r="AB99" s="90">
        <f t="shared" ca="1" si="22"/>
        <v>16290944016.220781</v>
      </c>
      <c r="AC99" s="90">
        <f t="shared" ca="1" si="22"/>
        <v>16439134070.433907</v>
      </c>
      <c r="AD99" s="90">
        <f t="shared" ca="1" si="22"/>
        <v>16587324124.647036</v>
      </c>
      <c r="AE99" s="90">
        <f t="shared" ca="1" si="22"/>
        <v>16735514178.860163</v>
      </c>
      <c r="AF99" s="90">
        <f t="shared" ca="1" si="22"/>
        <v>16883704233.07329</v>
      </c>
      <c r="AG99" s="90">
        <f t="shared" ca="1" si="22"/>
        <v>17031894287.286415</v>
      </c>
      <c r="AH99" s="90">
        <f t="shared" ca="1" si="22"/>
        <v>17180084341.499542</v>
      </c>
      <c r="AI99" s="90">
        <f t="shared" ca="1" si="22"/>
        <v>17328274395.712673</v>
      </c>
      <c r="AJ99" s="90">
        <f t="shared" ca="1" si="22"/>
        <v>17476464449.9258</v>
      </c>
      <c r="AK99" s="90">
        <f t="shared" ca="1" si="22"/>
        <v>17624654504.138924</v>
      </c>
      <c r="AL99" s="90">
        <f t="shared" ca="1" si="22"/>
        <v>17772844558.352055</v>
      </c>
      <c r="AM99" s="90">
        <f t="shared" ca="1" si="19"/>
        <v>17921034612.565182</v>
      </c>
      <c r="AN99" s="90">
        <f t="shared" ca="1" si="19"/>
        <v>18069224666.778309</v>
      </c>
      <c r="AO99" s="90">
        <f t="shared" ca="1" si="19"/>
        <v>18217414720.991436</v>
      </c>
      <c r="AP99">
        <f ca="1">IF('Coal mining 2050'!$A107="MD",INDIRECT("'Coal mining 2050'!"&amp;'Country Selector'!$B$3&amp;ROW($A107))*10^12,0)</f>
        <v>18365604775.204563</v>
      </c>
    </row>
    <row r="100" spans="1:42">
      <c r="A100" s="74">
        <v>48</v>
      </c>
      <c r="B100">
        <f ca="1">IF('Coal mining 2010'!$A108="MD",INDIRECT("'Coal mining 2010'!"&amp;'Country Selector'!$B$3&amp;ROW($A108))*10^12,0)</f>
        <v>14720920433.511253</v>
      </c>
      <c r="C100" s="90">
        <f t="shared" ca="1" si="15"/>
        <v>14840761222.7512</v>
      </c>
      <c r="D100" s="90">
        <f t="shared" ca="1" si="20"/>
        <v>14960602011.991142</v>
      </c>
      <c r="E100" s="90">
        <f t="shared" ca="1" si="20"/>
        <v>15080442801.231087</v>
      </c>
      <c r="F100" s="90">
        <f t="shared" ca="1" si="20"/>
        <v>15200283590.471031</v>
      </c>
      <c r="G100" s="90">
        <f t="shared" ca="1" si="20"/>
        <v>15320124379.710978</v>
      </c>
      <c r="H100" s="90">
        <f t="shared" ca="1" si="20"/>
        <v>15439965168.95092</v>
      </c>
      <c r="I100" s="90">
        <f t="shared" ca="1" si="20"/>
        <v>15559805958.190865</v>
      </c>
      <c r="J100" s="90">
        <f t="shared" ca="1" si="20"/>
        <v>15679646747.430809</v>
      </c>
      <c r="K100" s="90">
        <f t="shared" ca="1" si="20"/>
        <v>15799487536.670755</v>
      </c>
      <c r="L100">
        <f ca="1">IF('Coal mining 2020'!$A108="MD",INDIRECT("'Coal mining 2020'!"&amp;'Country Selector'!$B$3&amp;ROW($A108))*10^12,0)</f>
        <v>15919328325.910698</v>
      </c>
      <c r="M100" s="90">
        <f t="shared" ca="1" si="16"/>
        <v>17517535805.955833</v>
      </c>
      <c r="N100" s="90">
        <f t="shared" ca="1" si="21"/>
        <v>19115743286.000961</v>
      </c>
      <c r="O100" s="90">
        <f t="shared" ca="1" si="21"/>
        <v>20713950766.046097</v>
      </c>
      <c r="P100" s="90">
        <f t="shared" ca="1" si="21"/>
        <v>22312158246.091232</v>
      </c>
      <c r="Q100" s="90">
        <f t="shared" ca="1" si="21"/>
        <v>23910365726.13636</v>
      </c>
      <c r="R100" s="90">
        <f t="shared" ca="1" si="21"/>
        <v>25508573206.181496</v>
      </c>
      <c r="S100" s="90">
        <f t="shared" ca="1" si="21"/>
        <v>27106780686.226627</v>
      </c>
      <c r="T100" s="90">
        <f t="shared" ca="1" si="21"/>
        <v>28704988166.271763</v>
      </c>
      <c r="U100" s="90">
        <f t="shared" ca="1" si="21"/>
        <v>30303195646.316891</v>
      </c>
      <c r="V100">
        <f ca="1">IF('Coal mining 2030'!$A108="MD",INDIRECT("'Coal mining 2030'!"&amp;'Country Selector'!$B$3&amp;ROW($A108))*10^12,0)</f>
        <v>31901403126.362026</v>
      </c>
      <c r="W100" s="90">
        <f t="shared" ca="1" si="22"/>
        <v>32208345790.587173</v>
      </c>
      <c r="X100" s="90">
        <f t="shared" ca="1" si="22"/>
        <v>32515288454.812317</v>
      </c>
      <c r="Y100" s="90">
        <f t="shared" ca="1" si="22"/>
        <v>32822231119.037464</v>
      </c>
      <c r="Z100" s="90">
        <f t="shared" ca="1" si="22"/>
        <v>33129173783.262611</v>
      </c>
      <c r="AA100" s="90">
        <f t="shared" ca="1" si="22"/>
        <v>33436116447.487755</v>
      </c>
      <c r="AB100" s="90">
        <f t="shared" ca="1" si="22"/>
        <v>33743059111.712898</v>
      </c>
      <c r="AC100" s="90">
        <f t="shared" ca="1" si="22"/>
        <v>34050001775.938049</v>
      </c>
      <c r="AD100" s="90">
        <f t="shared" ca="1" si="22"/>
        <v>34356944440.163189</v>
      </c>
      <c r="AE100" s="90">
        <f t="shared" ca="1" si="22"/>
        <v>34663887104.388336</v>
      </c>
      <c r="AF100" s="90">
        <f t="shared" ca="1" si="22"/>
        <v>34970829768.61348</v>
      </c>
      <c r="AG100" s="90">
        <f t="shared" ca="1" si="22"/>
        <v>35277772432.838623</v>
      </c>
      <c r="AH100" s="90">
        <f t="shared" ca="1" si="22"/>
        <v>35584715097.063774</v>
      </c>
      <c r="AI100" s="90">
        <f t="shared" ca="1" si="22"/>
        <v>35891657761.288918</v>
      </c>
      <c r="AJ100" s="90">
        <f t="shared" ca="1" si="22"/>
        <v>36198600425.514069</v>
      </c>
      <c r="AK100" s="90">
        <f t="shared" ca="1" si="22"/>
        <v>36505543089.739204</v>
      </c>
      <c r="AL100" s="90">
        <f t="shared" ca="1" si="22"/>
        <v>36812485753.964355</v>
      </c>
      <c r="AM100" s="90">
        <f t="shared" ca="1" si="19"/>
        <v>37119428418.189499</v>
      </c>
      <c r="AN100" s="90">
        <f t="shared" ca="1" si="19"/>
        <v>37426371082.414642</v>
      </c>
      <c r="AO100" s="90">
        <f t="shared" ca="1" si="19"/>
        <v>37733313746.639793</v>
      </c>
      <c r="AP100">
        <f ca="1">IF('Coal mining 2050'!$A108="MD",INDIRECT("'Coal mining 2050'!"&amp;'Country Selector'!$B$3&amp;ROW($A108))*10^12,0)</f>
        <v>38040256410.864937</v>
      </c>
    </row>
    <row r="101" spans="1:42">
      <c r="A101" s="74">
        <v>49</v>
      </c>
      <c r="B101">
        <f ca="1">IF('Coal mining 2010'!$A109="MD",INDIRECT("'Coal mining 2010'!"&amp;'Country Selector'!$B$3&amp;ROW($A109))*10^12,0)</f>
        <v>27524481942.343472</v>
      </c>
      <c r="C101" s="90">
        <f t="shared" ca="1" si="15"/>
        <v>24916708203.853233</v>
      </c>
      <c r="D101" s="90">
        <f t="shared" ca="1" si="20"/>
        <v>22308934465.362999</v>
      </c>
      <c r="E101" s="90">
        <f t="shared" ca="1" si="20"/>
        <v>19701160726.872757</v>
      </c>
      <c r="F101" s="90">
        <f t="shared" ca="1" si="20"/>
        <v>17093386988.382519</v>
      </c>
      <c r="G101" s="90">
        <f t="shared" ca="1" si="20"/>
        <v>14485613249.892281</v>
      </c>
      <c r="H101" s="90">
        <f t="shared" ca="1" si="20"/>
        <v>11877839511.402046</v>
      </c>
      <c r="I101" s="90">
        <f t="shared" ca="1" si="20"/>
        <v>9270065772.9118061</v>
      </c>
      <c r="J101" s="90">
        <f t="shared" ca="1" si="20"/>
        <v>6662292034.4215698</v>
      </c>
      <c r="K101" s="90">
        <f t="shared" ca="1" si="20"/>
        <v>4054518295.9313312</v>
      </c>
      <c r="L101">
        <f ca="1">IF('Coal mining 2020'!$A109="MD",INDIRECT("'Coal mining 2020'!"&amp;'Country Selector'!$B$3&amp;ROW($A109))*10^12,0)</f>
        <v>1446744557.4410932</v>
      </c>
      <c r="M101" s="90">
        <f t="shared" ca="1" si="16"/>
        <v>2938804041.9682684</v>
      </c>
      <c r="N101" s="90">
        <f t="shared" ca="1" si="21"/>
        <v>4430863526.4954433</v>
      </c>
      <c r="O101" s="90">
        <f t="shared" ca="1" si="21"/>
        <v>5922923011.0226173</v>
      </c>
      <c r="P101" s="90">
        <f t="shared" ca="1" si="21"/>
        <v>7414982495.5497932</v>
      </c>
      <c r="Q101" s="90">
        <f t="shared" ca="1" si="21"/>
        <v>8907041980.0769672</v>
      </c>
      <c r="R101" s="90">
        <f t="shared" ca="1" si="21"/>
        <v>10399101464.604141</v>
      </c>
      <c r="S101" s="90">
        <f t="shared" ca="1" si="21"/>
        <v>11891160949.131319</v>
      </c>
      <c r="T101" s="90">
        <f t="shared" ca="1" si="21"/>
        <v>13383220433.658493</v>
      </c>
      <c r="U101" s="90">
        <f t="shared" ca="1" si="21"/>
        <v>14875279918.185669</v>
      </c>
      <c r="V101">
        <f ca="1">IF('Coal mining 2030'!$A109="MD",INDIRECT("'Coal mining 2030'!"&amp;'Country Selector'!$B$3&amp;ROW($A109))*10^12,0)</f>
        <v>16367339402.712843</v>
      </c>
      <c r="W101" s="90">
        <f t="shared" ca="1" si="22"/>
        <v>16524819459.080469</v>
      </c>
      <c r="X101" s="90">
        <f t="shared" ca="1" si="22"/>
        <v>16682299515.448097</v>
      </c>
      <c r="Y101" s="90">
        <f t="shared" ca="1" si="22"/>
        <v>16839779571.815723</v>
      </c>
      <c r="Z101" s="90">
        <f t="shared" ca="1" si="22"/>
        <v>16997259628.18335</v>
      </c>
      <c r="AA101" s="90">
        <f t="shared" ca="1" si="22"/>
        <v>17154739684.55098</v>
      </c>
      <c r="AB101" s="90">
        <f t="shared" ca="1" si="22"/>
        <v>17312219740.918602</v>
      </c>
      <c r="AC101" s="90">
        <f t="shared" ca="1" si="22"/>
        <v>17469699797.286232</v>
      </c>
      <c r="AD101" s="90">
        <f t="shared" ca="1" si="22"/>
        <v>17627179853.653854</v>
      </c>
      <c r="AE101" s="90">
        <f t="shared" ca="1" si="22"/>
        <v>17784659910.021484</v>
      </c>
      <c r="AF101" s="90">
        <f t="shared" ca="1" si="22"/>
        <v>17942139966.389111</v>
      </c>
      <c r="AG101" s="90">
        <f t="shared" ca="1" si="22"/>
        <v>18099620022.756737</v>
      </c>
      <c r="AH101" s="90">
        <f t="shared" ca="1" si="22"/>
        <v>18257100079.124363</v>
      </c>
      <c r="AI101" s="90">
        <f t="shared" ca="1" si="22"/>
        <v>18414580135.491993</v>
      </c>
      <c r="AJ101" s="90">
        <f t="shared" ca="1" si="22"/>
        <v>18572060191.859619</v>
      </c>
      <c r="AK101" s="90">
        <f t="shared" ca="1" si="22"/>
        <v>18729540248.227245</v>
      </c>
      <c r="AL101" s="90">
        <f t="shared" ca="1" si="22"/>
        <v>18887020304.594872</v>
      </c>
      <c r="AM101" s="90">
        <f t="shared" ca="1" si="19"/>
        <v>19044500360.962498</v>
      </c>
      <c r="AN101" s="90">
        <f t="shared" ca="1" si="19"/>
        <v>19201980417.330128</v>
      </c>
      <c r="AO101" s="90">
        <f t="shared" ca="1" si="19"/>
        <v>19359460473.697754</v>
      </c>
      <c r="AP101">
        <f ca="1">IF('Coal mining 2050'!$A109="MD",INDIRECT("'Coal mining 2050'!"&amp;'Country Selector'!$B$3&amp;ROW($A109))*10^12,0)</f>
        <v>19516940530.06538</v>
      </c>
    </row>
    <row r="102" spans="1:42">
      <c r="A102" s="74">
        <v>50</v>
      </c>
      <c r="B102">
        <f ca="1">IF('Coal mining 2010'!$A110="MD",INDIRECT("'Coal mining 2010'!"&amp;'Country Selector'!$B$3&amp;ROW($A110))*10^12,0)</f>
        <v>13952512485.07634</v>
      </c>
      <c r="C102" s="90">
        <f t="shared" ca="1" si="15"/>
        <v>14071996748.244686</v>
      </c>
      <c r="D102" s="90">
        <f t="shared" ca="1" si="20"/>
        <v>14191481011.413031</v>
      </c>
      <c r="E102" s="90">
        <f t="shared" ca="1" si="20"/>
        <v>14310965274.581379</v>
      </c>
      <c r="F102" s="90">
        <f t="shared" ca="1" si="20"/>
        <v>14430449537.749723</v>
      </c>
      <c r="G102" s="90">
        <f t="shared" ca="1" si="20"/>
        <v>14549933800.91807</v>
      </c>
      <c r="H102" s="90">
        <f t="shared" ca="1" si="20"/>
        <v>14669418064.086414</v>
      </c>
      <c r="I102" s="90">
        <f t="shared" ca="1" si="20"/>
        <v>14788902327.254761</v>
      </c>
      <c r="J102" s="90">
        <f t="shared" ca="1" si="20"/>
        <v>14908386590.423107</v>
      </c>
      <c r="K102" s="90">
        <f t="shared" ca="1" si="20"/>
        <v>15027870853.591452</v>
      </c>
      <c r="L102">
        <f ca="1">IF('Coal mining 2020'!$A110="MD",INDIRECT("'Coal mining 2020'!"&amp;'Country Selector'!$B$3&amp;ROW($A110))*10^12,0)</f>
        <v>15147355116.759798</v>
      </c>
      <c r="M102" s="90">
        <f t="shared" ca="1" si="16"/>
        <v>13771520102.877588</v>
      </c>
      <c r="N102" s="90">
        <f t="shared" ca="1" si="21"/>
        <v>12395685088.995378</v>
      </c>
      <c r="O102" s="90">
        <f t="shared" ca="1" si="21"/>
        <v>11019850075.113171</v>
      </c>
      <c r="P102" s="90">
        <f t="shared" ca="1" si="21"/>
        <v>9644015061.2309608</v>
      </c>
      <c r="Q102" s="90">
        <f t="shared" ca="1" si="21"/>
        <v>8268180047.3487511</v>
      </c>
      <c r="R102" s="90">
        <f t="shared" ca="1" si="21"/>
        <v>6892345033.4665403</v>
      </c>
      <c r="S102" s="90">
        <f t="shared" ca="1" si="21"/>
        <v>5516510019.5843315</v>
      </c>
      <c r="T102" s="90">
        <f t="shared" ca="1" si="21"/>
        <v>4140675005.7021217</v>
      </c>
      <c r="U102" s="90">
        <f t="shared" ca="1" si="21"/>
        <v>2764839991.819912</v>
      </c>
      <c r="V102">
        <f ca="1">IF('Coal mining 2030'!$A110="MD",INDIRECT("'Coal mining 2030'!"&amp;'Country Selector'!$B$3&amp;ROW($A110))*10^12,0)</f>
        <v>1389004977.9377022</v>
      </c>
      <c r="W102" s="90">
        <f t="shared" ca="1" si="22"/>
        <v>1402369433.6283007</v>
      </c>
      <c r="X102" s="90">
        <f t="shared" ca="1" si="22"/>
        <v>1415733889.3188992</v>
      </c>
      <c r="Y102" s="90">
        <f t="shared" ca="1" si="22"/>
        <v>1429098345.0094979</v>
      </c>
      <c r="Z102" s="90">
        <f t="shared" ca="1" si="22"/>
        <v>1442462800.7000964</v>
      </c>
      <c r="AA102" s="90">
        <f t="shared" ca="1" si="22"/>
        <v>1455827256.3906949</v>
      </c>
      <c r="AB102" s="90">
        <f t="shared" ca="1" si="22"/>
        <v>1469191712.0812936</v>
      </c>
      <c r="AC102" s="90">
        <f t="shared" ca="1" si="22"/>
        <v>1482556167.7718921</v>
      </c>
      <c r="AD102" s="90">
        <f t="shared" ca="1" si="22"/>
        <v>1495920623.4624906</v>
      </c>
      <c r="AE102" s="90">
        <f t="shared" ca="1" si="22"/>
        <v>1509285079.153089</v>
      </c>
      <c r="AF102" s="90">
        <f t="shared" ca="1" si="22"/>
        <v>1522649534.8436875</v>
      </c>
      <c r="AG102" s="90">
        <f t="shared" ca="1" si="22"/>
        <v>1536013990.534286</v>
      </c>
      <c r="AH102" s="90">
        <f t="shared" ca="1" si="22"/>
        <v>1549378446.224885</v>
      </c>
      <c r="AI102" s="90">
        <f t="shared" ca="1" si="22"/>
        <v>1562742901.9154835</v>
      </c>
      <c r="AJ102" s="90">
        <f t="shared" ca="1" si="22"/>
        <v>1576107357.6060817</v>
      </c>
      <c r="AK102" s="90">
        <f t="shared" ca="1" si="22"/>
        <v>1589471813.2966805</v>
      </c>
      <c r="AL102" s="90">
        <f t="shared" ca="1" si="22"/>
        <v>1602836268.9872789</v>
      </c>
      <c r="AM102" s="90">
        <f t="shared" ca="1" si="19"/>
        <v>1616200724.6778774</v>
      </c>
      <c r="AN102" s="90">
        <f t="shared" ca="1" si="19"/>
        <v>1629565180.3684762</v>
      </c>
      <c r="AO102" s="90">
        <f t="shared" ca="1" si="19"/>
        <v>1642929636.0590746</v>
      </c>
      <c r="AP102">
        <f ca="1">IF('Coal mining 2050'!$A110="MD",INDIRECT("'Coal mining 2050'!"&amp;'Country Selector'!$B$3&amp;ROW($A110))*10^12,0)</f>
        <v>1656294091.7496731</v>
      </c>
    </row>
    <row r="103" spans="1:42">
      <c r="A103" s="74">
        <v>51</v>
      </c>
      <c r="B103">
        <f ca="1">IF('Coal mining 2010'!$A111="MD",INDIRECT("'Coal mining 2010'!"&amp;'Country Selector'!$B$3&amp;ROW($A111))*10^12,0)</f>
        <v>12467469410.768929</v>
      </c>
      <c r="C103" s="90">
        <f t="shared" ca="1" si="15"/>
        <v>13950633370.525978</v>
      </c>
      <c r="D103" s="90">
        <f t="shared" ca="1" si="20"/>
        <v>15433797330.283028</v>
      </c>
      <c r="E103" s="90">
        <f t="shared" ca="1" si="20"/>
        <v>16916961290.040077</v>
      </c>
      <c r="F103" s="90">
        <f t="shared" ca="1" si="20"/>
        <v>18400125249.797127</v>
      </c>
      <c r="G103" s="90">
        <f t="shared" ca="1" si="20"/>
        <v>19883289209.554176</v>
      </c>
      <c r="H103" s="90">
        <f t="shared" ca="1" si="20"/>
        <v>21366453169.311226</v>
      </c>
      <c r="I103" s="90">
        <f t="shared" ca="1" si="20"/>
        <v>22849617129.068279</v>
      </c>
      <c r="J103" s="90">
        <f t="shared" ca="1" si="20"/>
        <v>24332781088.825329</v>
      </c>
      <c r="K103" s="90">
        <f t="shared" ca="1" si="20"/>
        <v>25815945048.582378</v>
      </c>
      <c r="L103">
        <f ca="1">IF('Coal mining 2020'!$A111="MD",INDIRECT("'Coal mining 2020'!"&amp;'Country Selector'!$B$3&amp;ROW($A111))*10^12,0)</f>
        <v>27299109008.339428</v>
      </c>
      <c r="M103" s="90">
        <f t="shared" ca="1" si="16"/>
        <v>26012539851.494408</v>
      </c>
      <c r="N103" s="90">
        <f t="shared" ca="1" si="21"/>
        <v>24725970694.649391</v>
      </c>
      <c r="O103" s="90">
        <f t="shared" ca="1" si="21"/>
        <v>23439401537.804375</v>
      </c>
      <c r="P103" s="90">
        <f t="shared" ca="1" si="21"/>
        <v>22152832380.959351</v>
      </c>
      <c r="Q103" s="90">
        <f t="shared" ca="1" si="21"/>
        <v>20866263224.114334</v>
      </c>
      <c r="R103" s="90">
        <f t="shared" ca="1" si="21"/>
        <v>19579694067.269318</v>
      </c>
      <c r="S103" s="90">
        <f t="shared" ca="1" si="21"/>
        <v>18293124910.424297</v>
      </c>
      <c r="T103" s="90">
        <f t="shared" ca="1" si="21"/>
        <v>17006555753.579277</v>
      </c>
      <c r="U103" s="90">
        <f t="shared" ca="1" si="21"/>
        <v>15719986596.734259</v>
      </c>
      <c r="V103">
        <f ca="1">IF('Coal mining 2030'!$A111="MD",INDIRECT("'Coal mining 2030'!"&amp;'Country Selector'!$B$3&amp;ROW($A111))*10^12,0)</f>
        <v>14433417439.88924</v>
      </c>
      <c r="W103" s="90">
        <f t="shared" ca="1" si="22"/>
        <v>14572290065.188042</v>
      </c>
      <c r="X103" s="90">
        <f t="shared" ca="1" si="22"/>
        <v>14711162690.486843</v>
      </c>
      <c r="Y103" s="90">
        <f t="shared" ca="1" si="22"/>
        <v>14850035315.785645</v>
      </c>
      <c r="Z103" s="90">
        <f t="shared" ca="1" si="22"/>
        <v>14988907941.084446</v>
      </c>
      <c r="AA103" s="90">
        <f t="shared" ca="1" si="22"/>
        <v>15127780566.383245</v>
      </c>
      <c r="AB103" s="90">
        <f t="shared" ca="1" si="22"/>
        <v>15266653191.682049</v>
      </c>
      <c r="AC103" s="90">
        <f t="shared" ca="1" si="22"/>
        <v>15405525816.980848</v>
      </c>
      <c r="AD103" s="90">
        <f t="shared" ca="1" si="22"/>
        <v>15544398442.27965</v>
      </c>
      <c r="AE103" s="90">
        <f t="shared" ca="1" si="22"/>
        <v>15683271067.578451</v>
      </c>
      <c r="AF103" s="90">
        <f t="shared" ca="1" si="22"/>
        <v>15822143692.877253</v>
      </c>
      <c r="AG103" s="90">
        <f t="shared" ca="1" si="22"/>
        <v>15961016318.176052</v>
      </c>
      <c r="AH103" s="90">
        <f t="shared" ca="1" si="22"/>
        <v>16099888943.474855</v>
      </c>
      <c r="AI103" s="90">
        <f t="shared" ca="1" si="22"/>
        <v>16238761568.773655</v>
      </c>
      <c r="AJ103" s="90">
        <f t="shared" ca="1" si="22"/>
        <v>16377634194.072458</v>
      </c>
      <c r="AK103" s="90">
        <f t="shared" ca="1" si="22"/>
        <v>16516506819.371258</v>
      </c>
      <c r="AL103" s="90">
        <f t="shared" ca="1" si="22"/>
        <v>16655379444.670059</v>
      </c>
      <c r="AM103" s="90">
        <f t="shared" ca="1" si="19"/>
        <v>16794252069.968861</v>
      </c>
      <c r="AN103" s="90">
        <f t="shared" ca="1" si="19"/>
        <v>16933124695.267662</v>
      </c>
      <c r="AO103" s="90">
        <f t="shared" ca="1" si="19"/>
        <v>17071997320.566463</v>
      </c>
      <c r="AP103">
        <f ca="1">IF('Coal mining 2050'!$A111="MD",INDIRECT("'Coal mining 2050'!"&amp;'Country Selector'!$B$3&amp;ROW($A111))*10^12,0)</f>
        <v>17210869945.865265</v>
      </c>
    </row>
    <row r="104" spans="1:42">
      <c r="A104" s="74">
        <v>52</v>
      </c>
      <c r="B104">
        <f ca="1">IF('Coal mining 2010'!$A112="MD",INDIRECT("'Coal mining 2010'!"&amp;'Country Selector'!$B$3&amp;ROW($A112))*10^12,0)</f>
        <v>0</v>
      </c>
      <c r="C104" s="90">
        <f t="shared" ca="1" si="15"/>
        <v>1331858968.8125825</v>
      </c>
      <c r="D104" s="90">
        <f t="shared" ca="1" si="20"/>
        <v>2663717937.625165</v>
      </c>
      <c r="E104" s="90">
        <f t="shared" ca="1" si="20"/>
        <v>3995576906.437748</v>
      </c>
      <c r="F104" s="90">
        <f t="shared" ca="1" si="20"/>
        <v>5327435875.25033</v>
      </c>
      <c r="G104" s="90">
        <f t="shared" ca="1" si="20"/>
        <v>6659294844.0629129</v>
      </c>
      <c r="H104" s="90">
        <f t="shared" ca="1" si="20"/>
        <v>7991153812.8754959</v>
      </c>
      <c r="I104" s="90">
        <f t="shared" ca="1" si="20"/>
        <v>9323012781.6880779</v>
      </c>
      <c r="J104" s="90">
        <f t="shared" ca="1" si="20"/>
        <v>10654871750.50066</v>
      </c>
      <c r="K104" s="90">
        <f t="shared" ca="1" si="20"/>
        <v>11986730719.313244</v>
      </c>
      <c r="L104">
        <f ca="1">IF('Coal mining 2020'!$A112="MD",INDIRECT("'Coal mining 2020'!"&amp;'Country Selector'!$B$3&amp;ROW($A112))*10^12,0)</f>
        <v>13318589688.125826</v>
      </c>
      <c r="M104" s="90">
        <f t="shared" ca="1" si="16"/>
        <v>11986730719.313244</v>
      </c>
      <c r="N104" s="90">
        <f t="shared" ca="1" si="21"/>
        <v>10654871750.50066</v>
      </c>
      <c r="O104" s="90">
        <f t="shared" ca="1" si="21"/>
        <v>9323012781.6880779</v>
      </c>
      <c r="P104" s="90">
        <f t="shared" ca="1" si="21"/>
        <v>7991153812.8754959</v>
      </c>
      <c r="Q104" s="90">
        <f t="shared" ca="1" si="21"/>
        <v>6659294844.0629129</v>
      </c>
      <c r="R104" s="90">
        <f t="shared" ca="1" si="21"/>
        <v>5327435875.25033</v>
      </c>
      <c r="S104" s="90">
        <f t="shared" ca="1" si="21"/>
        <v>3995576906.437748</v>
      </c>
      <c r="T104" s="90">
        <f t="shared" ca="1" si="21"/>
        <v>2663717937.625165</v>
      </c>
      <c r="U104" s="90">
        <f t="shared" ca="1" si="21"/>
        <v>1331858968.8125825</v>
      </c>
      <c r="V104">
        <f ca="1">IF('Coal mining 2030'!$A112="MD",INDIRECT("'Coal mining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IF('Coal mining 2050'!$A112="MD",INDIRECT("'Coal mining 2050'!"&amp;'Country Selector'!$B$3&amp;ROW($A112))*10^12,0)</f>
        <v>0</v>
      </c>
    </row>
    <row r="105" spans="1:42">
      <c r="A105" s="74">
        <v>53</v>
      </c>
      <c r="B105">
        <f ca="1">IF('Coal mining 2010'!$A113="MD",INDIRECT("'Coal mining 2010'!"&amp;'Country Selector'!$B$3&amp;ROW($A113))*10^12,0)</f>
        <v>560451660.08189535</v>
      </c>
      <c r="C105" s="90">
        <f t="shared" ca="1" si="15"/>
        <v>562938608.8113364</v>
      </c>
      <c r="D105" s="90">
        <f t="shared" ca="1" si="20"/>
        <v>565425557.54077733</v>
      </c>
      <c r="E105" s="90">
        <f t="shared" ca="1" si="20"/>
        <v>567912506.27021837</v>
      </c>
      <c r="F105" s="90">
        <f t="shared" ca="1" si="20"/>
        <v>570399454.9996593</v>
      </c>
      <c r="G105" s="90">
        <f t="shared" ca="1" si="20"/>
        <v>572886403.72910035</v>
      </c>
      <c r="H105" s="90">
        <f t="shared" ca="1" si="20"/>
        <v>575373352.45854139</v>
      </c>
      <c r="I105" s="90">
        <f t="shared" ca="1" si="20"/>
        <v>577860301.18798232</v>
      </c>
      <c r="J105" s="90">
        <f t="shared" ca="1" si="20"/>
        <v>580347249.91742337</v>
      </c>
      <c r="K105" s="90">
        <f t="shared" ca="1" si="20"/>
        <v>582834198.64686441</v>
      </c>
      <c r="L105">
        <f ca="1">IF('Coal mining 2020'!$A113="MD",INDIRECT("'Coal mining 2020'!"&amp;'Country Selector'!$B$3&amp;ROW($A113))*10^12,0)</f>
        <v>585321147.37630534</v>
      </c>
      <c r="M105" s="90">
        <f t="shared" ca="1" si="16"/>
        <v>591671748.59595668</v>
      </c>
      <c r="N105" s="90">
        <f t="shared" ca="1" si="21"/>
        <v>598022349.81560779</v>
      </c>
      <c r="O105" s="90">
        <f t="shared" ca="1" si="21"/>
        <v>604372951.03525913</v>
      </c>
      <c r="P105" s="90">
        <f t="shared" ca="1" si="21"/>
        <v>610723552.25491035</v>
      </c>
      <c r="Q105" s="90">
        <f t="shared" ca="1" si="21"/>
        <v>617074153.47456169</v>
      </c>
      <c r="R105" s="90">
        <f t="shared" ca="1" si="21"/>
        <v>623424754.69421291</v>
      </c>
      <c r="S105" s="90">
        <f t="shared" ca="1" si="21"/>
        <v>629775355.91386414</v>
      </c>
      <c r="T105" s="90">
        <f t="shared" ca="1" si="21"/>
        <v>636125957.13351536</v>
      </c>
      <c r="U105" s="90">
        <f t="shared" ca="1" si="21"/>
        <v>642476558.35316658</v>
      </c>
      <c r="V105">
        <f ca="1">IF('Coal mining 2030'!$A113="MD",INDIRECT("'Coal mining 2030'!"&amp;'Country Selector'!$B$3&amp;ROW($A113))*10^12,0)</f>
        <v>648827159.57281792</v>
      </c>
      <c r="W105" s="90">
        <f t="shared" ca="1" si="22"/>
        <v>655069917.4913981</v>
      </c>
      <c r="X105" s="90">
        <f t="shared" ca="1" si="22"/>
        <v>661312675.40997815</v>
      </c>
      <c r="Y105" s="90">
        <f t="shared" ca="1" si="22"/>
        <v>667555433.32855844</v>
      </c>
      <c r="Z105" s="90">
        <f t="shared" ca="1" si="22"/>
        <v>673798191.2471385</v>
      </c>
      <c r="AA105" s="90">
        <f t="shared" ca="1" si="22"/>
        <v>680040949.16571867</v>
      </c>
      <c r="AB105" s="90">
        <f t="shared" ca="1" si="22"/>
        <v>686283707.08429885</v>
      </c>
      <c r="AC105" s="90">
        <f t="shared" ca="1" si="22"/>
        <v>692526465.0028789</v>
      </c>
      <c r="AD105" s="90">
        <f t="shared" ca="1" si="22"/>
        <v>698769222.9214592</v>
      </c>
      <c r="AE105" s="90">
        <f t="shared" ca="1" si="22"/>
        <v>705011980.84003925</v>
      </c>
      <c r="AF105" s="90">
        <f t="shared" ca="1" si="22"/>
        <v>711254738.75861943</v>
      </c>
      <c r="AG105" s="90">
        <f t="shared" ca="1" si="22"/>
        <v>717497496.6771996</v>
      </c>
      <c r="AH105" s="90">
        <f t="shared" ca="1" si="22"/>
        <v>723740254.59577978</v>
      </c>
      <c r="AI105" s="90">
        <f t="shared" ca="1" si="22"/>
        <v>729983012.51435983</v>
      </c>
      <c r="AJ105" s="90">
        <f t="shared" ca="1" si="22"/>
        <v>736225770.43294001</v>
      </c>
      <c r="AK105" s="90">
        <f t="shared" ca="1" si="22"/>
        <v>742468528.35152006</v>
      </c>
      <c r="AL105" s="90">
        <f t="shared" ca="1" si="22"/>
        <v>748711286.27010024</v>
      </c>
      <c r="AM105" s="90">
        <f t="shared" ca="1" si="19"/>
        <v>754954044.18868053</v>
      </c>
      <c r="AN105" s="90">
        <f t="shared" ca="1" si="19"/>
        <v>761196802.1072607</v>
      </c>
      <c r="AO105" s="90">
        <f t="shared" ca="1" si="19"/>
        <v>767439560.02584088</v>
      </c>
      <c r="AP105">
        <f ca="1">IF('Coal mining 2050'!$A113="MD",INDIRECT("'Coal mining 2050'!"&amp;'Country Selector'!$B$3&amp;ROW($A113))*10^12,0)</f>
        <v>773682317.94442093</v>
      </c>
    </row>
    <row r="106" spans="1:42">
      <c r="A106" s="74">
        <v>54</v>
      </c>
      <c r="B106">
        <f ca="1">IF('Coal mining 2010'!$A114="MD",INDIRECT("'Coal mining 2010'!"&amp;'Country Selector'!$B$3&amp;ROW($A114))*10^12,0)</f>
        <v>550379458.29994333</v>
      </c>
      <c r="C106" s="90">
        <f t="shared" ca="1" si="15"/>
        <v>1854891814.3270755</v>
      </c>
      <c r="D106" s="90">
        <f t="shared" ca="1" si="20"/>
        <v>3159404170.3542075</v>
      </c>
      <c r="E106" s="90">
        <f t="shared" ca="1" si="20"/>
        <v>4463916526.3813391</v>
      </c>
      <c r="F106" s="90">
        <f t="shared" ca="1" si="20"/>
        <v>5768428882.4084721</v>
      </c>
      <c r="G106" s="90">
        <f t="shared" ca="1" si="20"/>
        <v>7072941238.4356041</v>
      </c>
      <c r="H106" s="90">
        <f t="shared" ca="1" si="20"/>
        <v>8377453594.4627361</v>
      </c>
      <c r="I106" s="90">
        <f t="shared" ca="1" si="20"/>
        <v>9681965950.4898682</v>
      </c>
      <c r="J106" s="90">
        <f t="shared" ca="1" si="20"/>
        <v>10986478306.517</v>
      </c>
      <c r="K106" s="90">
        <f t="shared" ca="1" si="20"/>
        <v>12290990662.544132</v>
      </c>
      <c r="L106">
        <f ca="1">IF('Coal mining 2020'!$A114="MD",INDIRECT("'Coal mining 2020'!"&amp;'Country Selector'!$B$3&amp;ROW($A114))*10^12,0)</f>
        <v>13595503018.571264</v>
      </c>
      <c r="M106" s="90">
        <f t="shared" ca="1" si="16"/>
        <v>12299669387.758171</v>
      </c>
      <c r="N106" s="90">
        <f t="shared" ca="1" si="21"/>
        <v>11003835756.94508</v>
      </c>
      <c r="O106" s="90">
        <f t="shared" ca="1" si="21"/>
        <v>9708002126.1319885</v>
      </c>
      <c r="P106" s="90">
        <f t="shared" ca="1" si="21"/>
        <v>8412168495.3188944</v>
      </c>
      <c r="Q106" s="90">
        <f t="shared" ca="1" si="21"/>
        <v>7116334864.5058022</v>
      </c>
      <c r="R106" s="90">
        <f t="shared" ca="1" si="21"/>
        <v>5820501233.6927099</v>
      </c>
      <c r="S106" s="90">
        <f t="shared" ca="1" si="21"/>
        <v>4524667602.8796177</v>
      </c>
      <c r="T106" s="90">
        <f t="shared" ca="1" si="21"/>
        <v>3228833972.066525</v>
      </c>
      <c r="U106" s="90">
        <f t="shared" ca="1" si="21"/>
        <v>1933000341.2534325</v>
      </c>
      <c r="V106">
        <f ca="1">IF('Coal mining 2030'!$A114="MD",INDIRECT("'Coal mining 2030'!"&amp;'Country Selector'!$B$3&amp;ROW($A114))*10^12,0)</f>
        <v>637166710.44034004</v>
      </c>
      <c r="W106" s="90">
        <f t="shared" ca="1" si="22"/>
        <v>643297276.13625813</v>
      </c>
      <c r="X106" s="90">
        <f t="shared" ca="1" si="22"/>
        <v>649427841.83217621</v>
      </c>
      <c r="Y106" s="90">
        <f t="shared" ca="1" si="22"/>
        <v>655558407.52809441</v>
      </c>
      <c r="Z106" s="90">
        <f t="shared" ca="1" si="22"/>
        <v>661688973.22401249</v>
      </c>
      <c r="AA106" s="90">
        <f t="shared" ca="1" si="22"/>
        <v>667819538.91993058</v>
      </c>
      <c r="AB106" s="90">
        <f t="shared" ca="1" si="22"/>
        <v>673950104.61584866</v>
      </c>
      <c r="AC106" s="90">
        <f t="shared" ca="1" si="22"/>
        <v>680080670.31176686</v>
      </c>
      <c r="AD106" s="90">
        <f t="shared" ca="1" si="22"/>
        <v>686211236.00768495</v>
      </c>
      <c r="AE106" s="90">
        <f t="shared" ca="1" si="22"/>
        <v>692341801.70360303</v>
      </c>
      <c r="AF106" s="90">
        <f t="shared" ca="1" si="22"/>
        <v>698472367.39952111</v>
      </c>
      <c r="AG106" s="90">
        <f t="shared" ca="1" si="22"/>
        <v>704602933.0954392</v>
      </c>
      <c r="AH106" s="90">
        <f t="shared" ca="1" si="22"/>
        <v>710733498.79135728</v>
      </c>
      <c r="AI106" s="90">
        <f t="shared" ca="1" si="22"/>
        <v>716864064.48727536</v>
      </c>
      <c r="AJ106" s="90">
        <f t="shared" ca="1" si="22"/>
        <v>722994630.18319356</v>
      </c>
      <c r="AK106" s="90">
        <f t="shared" ca="1" si="22"/>
        <v>729125195.87911165</v>
      </c>
      <c r="AL106" s="90">
        <f t="shared" ca="1" si="22"/>
        <v>735255761.57502973</v>
      </c>
      <c r="AM106" s="90">
        <f t="shared" ca="1" si="19"/>
        <v>741386327.27094781</v>
      </c>
      <c r="AN106" s="90">
        <f t="shared" ca="1" si="19"/>
        <v>747516892.9668659</v>
      </c>
      <c r="AO106" s="90">
        <f t="shared" ca="1" si="19"/>
        <v>753647458.6627841</v>
      </c>
      <c r="AP106">
        <f ca="1">IF('Coal mining 2050'!$A114="MD",INDIRECT("'Coal mining 2050'!"&amp;'Country Selector'!$B$3&amp;ROW($A114))*10^12,0)</f>
        <v>759778024.35870218</v>
      </c>
    </row>
    <row r="107" spans="1:42">
      <c r="A107" s="74">
        <v>55</v>
      </c>
      <c r="B107">
        <f ca="1">IF('Coal mining 2010'!$A115="MD",INDIRECT("'Coal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2020'!$A115="MD",INDIRECT("'Coal mining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2030'!$A115="MD",INDIRECT("'Coal mining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IF('Coal mining 2050'!$A115="MD",INDIRECT("'Coal mining 2050'!"&amp;'Country Selector'!$B$3&amp;ROW($A115))*10^12,0)</f>
        <v>0</v>
      </c>
    </row>
    <row r="108" spans="1:42">
      <c r="A108" s="74">
        <v>56</v>
      </c>
      <c r="B108">
        <f ca="1">IF('Coal mining 2010'!$A116="MD",INDIRECT("'Coal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2020'!$A116="MD",INDIRECT("'Coal mining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2030'!$A116="MD",INDIRECT("'Coal mining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IF('Coal mining 2050'!$A116="MD",INDIRECT("'Coal mining 2050'!"&amp;'Country Selector'!$B$3&amp;ROW($A116))*10^12,0)</f>
        <v>0</v>
      </c>
    </row>
    <row r="109" spans="1:42">
      <c r="A109" s="74">
        <v>57</v>
      </c>
      <c r="B109">
        <f ca="1">IF('Coal mining 2010'!$A117="MD",INDIRECT("'Coal mining 2010'!"&amp;'Country Selector'!$B$3&amp;ROW($A117))*10^12,0)</f>
        <v>1206994040.6718161</v>
      </c>
      <c r="C109" s="90">
        <f t="shared" ca="1" si="15"/>
        <v>1212349957.1757181</v>
      </c>
      <c r="D109" s="90">
        <f t="shared" ca="1" si="20"/>
        <v>1217705873.6796198</v>
      </c>
      <c r="E109" s="90">
        <f t="shared" ca="1" si="20"/>
        <v>1223061790.1835217</v>
      </c>
      <c r="F109" s="90">
        <f t="shared" ca="1" si="20"/>
        <v>1228417706.6874237</v>
      </c>
      <c r="G109" s="90">
        <f t="shared" ca="1" si="20"/>
        <v>1233773623.1913254</v>
      </c>
      <c r="H109" s="90">
        <f t="shared" ca="1" si="20"/>
        <v>1239129539.6952274</v>
      </c>
      <c r="I109" s="90">
        <f t="shared" ca="1" si="20"/>
        <v>1244485456.1991291</v>
      </c>
      <c r="J109" s="90">
        <f t="shared" ca="1" si="20"/>
        <v>1249841372.7030311</v>
      </c>
      <c r="K109" s="90">
        <f t="shared" ca="1" si="20"/>
        <v>1255197289.2069328</v>
      </c>
      <c r="L109">
        <f ca="1">IF('Coal mining 2020'!$A117="MD",INDIRECT("'Coal mining 2020'!"&amp;'Country Selector'!$B$3&amp;ROW($A117))*10^12,0)</f>
        <v>1260553205.7108347</v>
      </c>
      <c r="M109" s="90">
        <f t="shared" ca="1" si="16"/>
        <v>1274229921.0685813</v>
      </c>
      <c r="N109" s="90">
        <f t="shared" ca="1" si="21"/>
        <v>1287906636.4263279</v>
      </c>
      <c r="O109" s="90">
        <f t="shared" ca="1" si="21"/>
        <v>1301583351.7840748</v>
      </c>
      <c r="P109" s="90">
        <f t="shared" ca="1" si="21"/>
        <v>1315260067.1418214</v>
      </c>
      <c r="Q109" s="90">
        <f t="shared" ca="1" si="21"/>
        <v>1328936782.499568</v>
      </c>
      <c r="R109" s="90">
        <f t="shared" ca="1" si="21"/>
        <v>1342613497.8573146</v>
      </c>
      <c r="S109" s="90">
        <f t="shared" ca="1" si="21"/>
        <v>1356290213.2150612</v>
      </c>
      <c r="T109" s="90">
        <f t="shared" ca="1" si="21"/>
        <v>1369966928.5728076</v>
      </c>
      <c r="U109" s="90">
        <f t="shared" ca="1" si="21"/>
        <v>1383643643.9305544</v>
      </c>
      <c r="V109">
        <f ca="1">IF('Coal mining 2030'!$A117="MD",INDIRECT("'Coal mining 2030'!"&amp;'Country Selector'!$B$3&amp;ROW($A117))*10^12,0)</f>
        <v>1397320359.288301</v>
      </c>
      <c r="W109" s="90">
        <f t="shared" ca="1" si="22"/>
        <v>1410764822.2843993</v>
      </c>
      <c r="X109" s="90">
        <f t="shared" ca="1" si="22"/>
        <v>1424209285.2804976</v>
      </c>
      <c r="Y109" s="90">
        <f t="shared" ca="1" si="22"/>
        <v>1437653748.2765958</v>
      </c>
      <c r="Z109" s="90">
        <f t="shared" ca="1" si="22"/>
        <v>1451098211.2726941</v>
      </c>
      <c r="AA109" s="90">
        <f t="shared" ca="1" si="22"/>
        <v>1464542674.2687926</v>
      </c>
      <c r="AB109" s="90">
        <f t="shared" ca="1" si="22"/>
        <v>1477987137.2648907</v>
      </c>
      <c r="AC109" s="90">
        <f t="shared" ca="1" si="22"/>
        <v>1491431600.2609892</v>
      </c>
      <c r="AD109" s="90">
        <f t="shared" ca="1" si="22"/>
        <v>1504876063.2570872</v>
      </c>
      <c r="AE109" s="90">
        <f t="shared" ca="1" si="22"/>
        <v>1518320526.2531855</v>
      </c>
      <c r="AF109" s="90">
        <f t="shared" ca="1" si="22"/>
        <v>1531764989.2492838</v>
      </c>
      <c r="AG109" s="90">
        <f t="shared" ca="1" si="22"/>
        <v>1545209452.2453818</v>
      </c>
      <c r="AH109" s="90">
        <f t="shared" ca="1" si="22"/>
        <v>1558653915.2414804</v>
      </c>
      <c r="AI109" s="90">
        <f t="shared" ca="1" si="22"/>
        <v>1572098378.2375786</v>
      </c>
      <c r="AJ109" s="90">
        <f t="shared" ca="1" si="22"/>
        <v>1585542841.2336769</v>
      </c>
      <c r="AK109" s="90">
        <f t="shared" ca="1" si="22"/>
        <v>1598987304.2297754</v>
      </c>
      <c r="AL109" s="90">
        <f t="shared" ca="1" si="22"/>
        <v>1612431767.2258735</v>
      </c>
      <c r="AM109" s="90">
        <f t="shared" ca="1" si="19"/>
        <v>1625876230.2219718</v>
      </c>
      <c r="AN109" s="90">
        <f t="shared" ca="1" si="19"/>
        <v>1639320693.21807</v>
      </c>
      <c r="AO109" s="90">
        <f t="shared" ca="1" si="19"/>
        <v>1652765156.2141683</v>
      </c>
      <c r="AP109">
        <f ca="1">IF('Coal mining 2050'!$A117="MD",INDIRECT("'Coal mining 2050'!"&amp;'Country Selector'!$B$3&amp;ROW($A117))*10^12,0)</f>
        <v>1666209619.2102666</v>
      </c>
    </row>
    <row r="110" spans="1:42">
      <c r="A110" s="74">
        <v>58</v>
      </c>
      <c r="B110">
        <f ca="1">IF('Coal mining 2010'!$A118="MD",INDIRECT("'Coal mining 2010'!"&amp;'Country Selector'!$B$3&amp;ROW($A118))*10^12,0)</f>
        <v>2221624948.1630259</v>
      </c>
      <c r="C110" s="90">
        <f t="shared" ca="1" si="15"/>
        <v>2231483188.8202491</v>
      </c>
      <c r="D110" s="90">
        <f t="shared" ca="1" si="20"/>
        <v>2241341429.4774728</v>
      </c>
      <c r="E110" s="90">
        <f t="shared" ca="1" si="20"/>
        <v>2251199670.134696</v>
      </c>
      <c r="F110" s="90">
        <f t="shared" ca="1" si="20"/>
        <v>2261057910.7919192</v>
      </c>
      <c r="G110" s="90">
        <f t="shared" ca="1" si="20"/>
        <v>2270916151.4491425</v>
      </c>
      <c r="H110" s="90">
        <f t="shared" ca="1" si="20"/>
        <v>2280774392.1063662</v>
      </c>
      <c r="I110" s="90">
        <f t="shared" ca="1" si="20"/>
        <v>2290632632.7635894</v>
      </c>
      <c r="J110" s="90">
        <f t="shared" ca="1" si="20"/>
        <v>2300490873.4208126</v>
      </c>
      <c r="K110" s="90">
        <f t="shared" ca="1" si="20"/>
        <v>2310349114.0780363</v>
      </c>
      <c r="L110">
        <f ca="1">IF('Coal mining 2020'!$A118="MD",INDIRECT("'Coal mining 2020'!"&amp;'Country Selector'!$B$3&amp;ROW($A118))*10^12,0)</f>
        <v>2320207354.7352595</v>
      </c>
      <c r="M110" s="90">
        <f t="shared" ca="1" si="16"/>
        <v>2345381076.4138436</v>
      </c>
      <c r="N110" s="90">
        <f t="shared" ca="1" si="21"/>
        <v>2370554798.0924277</v>
      </c>
      <c r="O110" s="90">
        <f t="shared" ca="1" si="21"/>
        <v>2395728519.7710118</v>
      </c>
      <c r="P110" s="90">
        <f t="shared" ca="1" si="21"/>
        <v>2420902241.4495959</v>
      </c>
      <c r="Q110" s="90">
        <f t="shared" ca="1" si="21"/>
        <v>2446075963.1281805</v>
      </c>
      <c r="R110" s="90">
        <f t="shared" ca="1" si="21"/>
        <v>2471249684.8067646</v>
      </c>
      <c r="S110" s="90">
        <f t="shared" ca="1" si="21"/>
        <v>2496423406.4853482</v>
      </c>
      <c r="T110" s="90">
        <f t="shared" ca="1" si="21"/>
        <v>2521597128.1639328</v>
      </c>
      <c r="U110" s="90">
        <f t="shared" ca="1" si="21"/>
        <v>2546770849.8425169</v>
      </c>
      <c r="V110">
        <f ca="1">IF('Coal mining 2030'!$A118="MD",INDIRECT("'Coal mining 2030'!"&amp;'Country Selector'!$B$3&amp;ROW($A118))*10^12,0)</f>
        <v>2571944571.521101</v>
      </c>
      <c r="W110" s="90">
        <f t="shared" ca="1" si="22"/>
        <v>2596690803.3998399</v>
      </c>
      <c r="X110" s="90">
        <f t="shared" ca="1" si="22"/>
        <v>2621437035.2785792</v>
      </c>
      <c r="Y110" s="90">
        <f t="shared" ca="1" si="22"/>
        <v>2646183267.1573181</v>
      </c>
      <c r="Z110" s="90">
        <f t="shared" ca="1" si="22"/>
        <v>2670929499.0360575</v>
      </c>
      <c r="AA110" s="90">
        <f t="shared" ca="1" si="22"/>
        <v>2695675730.9147964</v>
      </c>
      <c r="AB110" s="90">
        <f t="shared" ca="1" si="22"/>
        <v>2720421962.7935352</v>
      </c>
      <c r="AC110" s="90">
        <f t="shared" ca="1" si="22"/>
        <v>2745168194.6722746</v>
      </c>
      <c r="AD110" s="90">
        <f t="shared" ca="1" si="22"/>
        <v>2769914426.5510135</v>
      </c>
      <c r="AE110" s="90">
        <f t="shared" ca="1" si="22"/>
        <v>2794660658.4297523</v>
      </c>
      <c r="AF110" s="90">
        <f t="shared" ca="1" si="22"/>
        <v>2819406890.3084917</v>
      </c>
      <c r="AG110" s="90">
        <f t="shared" ca="1" si="22"/>
        <v>2844153122.1872311</v>
      </c>
      <c r="AH110" s="90">
        <f t="shared" ca="1" si="22"/>
        <v>2868899354.0659699</v>
      </c>
      <c r="AI110" s="90">
        <f t="shared" ca="1" si="22"/>
        <v>2893645585.9447088</v>
      </c>
      <c r="AJ110" s="90">
        <f t="shared" ca="1" si="22"/>
        <v>2918391817.8234482</v>
      </c>
      <c r="AK110" s="90">
        <f t="shared" ca="1" si="22"/>
        <v>2943138049.7021871</v>
      </c>
      <c r="AL110" s="90">
        <f t="shared" ref="AL110:AO173" ca="1" si="23">$V110*($AP$1-AL$1)/($AP$1-$V$1)+$AP110*(AL$1-$V$1)/($AP$1-$V$1)</f>
        <v>2967884281.5809259</v>
      </c>
      <c r="AM110" s="90">
        <f t="shared" ca="1" si="23"/>
        <v>2992630513.4596653</v>
      </c>
      <c r="AN110" s="90">
        <f t="shared" ca="1" si="23"/>
        <v>3017376745.3384042</v>
      </c>
      <c r="AO110" s="90">
        <f t="shared" ca="1" si="23"/>
        <v>3042122977.2171431</v>
      </c>
      <c r="AP110">
        <f ca="1">IF('Coal mining 2050'!$A118="MD",INDIRECT("'Coal mining 2050'!"&amp;'Country Selector'!$B$3&amp;ROW($A118))*10^12,0)</f>
        <v>3066869209.0958824</v>
      </c>
    </row>
    <row r="111" spans="1:42">
      <c r="A111" s="74">
        <v>59</v>
      </c>
      <c r="B111">
        <f ca="1">IF('Coal mining 2010'!$A119="MD",INDIRECT("'Coal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2020'!$A119="MD",INDIRECT("'Coal mining 2020'!"&amp;'Country Selector'!$B$3&amp;ROW($A119))*10^12,0)</f>
        <v>0</v>
      </c>
      <c r="M111" s="90">
        <f t="shared" ca="1" si="16"/>
        <v>1257588323.362313</v>
      </c>
      <c r="N111" s="90">
        <f t="shared" ca="1" si="21"/>
        <v>2515176646.7246261</v>
      </c>
      <c r="O111" s="90">
        <f t="shared" ca="1" si="21"/>
        <v>3772764970.0869393</v>
      </c>
      <c r="P111" s="90">
        <f t="shared" ca="1" si="21"/>
        <v>5030353293.4492521</v>
      </c>
      <c r="Q111" s="90">
        <f t="shared" ca="1" si="21"/>
        <v>6287941616.8115654</v>
      </c>
      <c r="R111" s="90">
        <f t="shared" ca="1" si="21"/>
        <v>7545529940.1738787</v>
      </c>
      <c r="S111" s="90">
        <f t="shared" ca="1" si="21"/>
        <v>8803118263.53619</v>
      </c>
      <c r="T111" s="90">
        <f t="shared" ca="1" si="21"/>
        <v>10060706586.898504</v>
      </c>
      <c r="U111" s="90">
        <f t="shared" ca="1" si="21"/>
        <v>11318294910.260818</v>
      </c>
      <c r="V111">
        <f ca="1">IF('Coal mining 2030'!$A119="MD",INDIRECT("'Coal mining 2030'!"&amp;'Country Selector'!$B$3&amp;ROW($A119))*10^12,0)</f>
        <v>12575883233.623131</v>
      </c>
      <c r="W111" s="90">
        <f t="shared" ref="W111:AL142" ca="1" si="24">$V111*($AP$1-W$1)/($AP$1-$V$1)+$AP111*(W$1-$V$1)/($AP$1-$V$1)</f>
        <v>12696883400.588289</v>
      </c>
      <c r="X111" s="90">
        <f t="shared" ca="1" si="24"/>
        <v>12817883567.553448</v>
      </c>
      <c r="Y111" s="90">
        <f t="shared" ca="1" si="24"/>
        <v>12938883734.518606</v>
      </c>
      <c r="Z111" s="90">
        <f t="shared" ca="1" si="24"/>
        <v>13059883901.483763</v>
      </c>
      <c r="AA111" s="90">
        <f t="shared" ca="1" si="24"/>
        <v>13180884068.448921</v>
      </c>
      <c r="AB111" s="90">
        <f t="shared" ca="1" si="24"/>
        <v>13301884235.414078</v>
      </c>
      <c r="AC111" s="90">
        <f t="shared" ca="1" si="24"/>
        <v>13422884402.379238</v>
      </c>
      <c r="AD111" s="90">
        <f t="shared" ca="1" si="24"/>
        <v>13543884569.344395</v>
      </c>
      <c r="AE111" s="90">
        <f t="shared" ca="1" si="24"/>
        <v>13664884736.309551</v>
      </c>
      <c r="AF111" s="90">
        <f t="shared" ca="1" si="24"/>
        <v>13785884903.274712</v>
      </c>
      <c r="AG111" s="90">
        <f t="shared" ca="1" si="24"/>
        <v>13906885070.23987</v>
      </c>
      <c r="AH111" s="90">
        <f t="shared" ca="1" si="24"/>
        <v>14027885237.205025</v>
      </c>
      <c r="AI111" s="90">
        <f t="shared" ca="1" si="24"/>
        <v>14148885404.170183</v>
      </c>
      <c r="AJ111" s="90">
        <f t="shared" ca="1" si="24"/>
        <v>14269885571.135344</v>
      </c>
      <c r="AK111" s="90">
        <f t="shared" ca="1" si="24"/>
        <v>14390885738.1005</v>
      </c>
      <c r="AL111" s="90">
        <f t="shared" ca="1" si="24"/>
        <v>14511885905.065659</v>
      </c>
      <c r="AM111" s="90">
        <f t="shared" ca="1" si="23"/>
        <v>14632886072.030817</v>
      </c>
      <c r="AN111" s="90">
        <f t="shared" ca="1" si="23"/>
        <v>14753886238.995974</v>
      </c>
      <c r="AO111" s="90">
        <f t="shared" ca="1" si="23"/>
        <v>14874886405.961134</v>
      </c>
      <c r="AP111">
        <f ca="1">IF('Coal mining 2050'!$A119="MD",INDIRECT("'Coal mining 2050'!"&amp;'Country Selector'!$B$3&amp;ROW($A119))*10^12,0)</f>
        <v>14995886572.926291</v>
      </c>
    </row>
    <row r="112" spans="1:42">
      <c r="A112" s="74">
        <v>60</v>
      </c>
      <c r="B112">
        <f ca="1">IF('Coal mining 2010'!$A120="MD",INDIRECT("'Coal mining 2010'!"&amp;'Country Selector'!$B$3&amp;ROW($A120))*10^12,0)</f>
        <v>21596603065.660248</v>
      </c>
      <c r="C112" s="90">
        <f t="shared" ca="1" si="15"/>
        <v>19436942759.094223</v>
      </c>
      <c r="D112" s="90">
        <f t="shared" ca="1" si="20"/>
        <v>17277282452.528198</v>
      </c>
      <c r="E112" s="90">
        <f t="shared" ca="1" si="20"/>
        <v>15117622145.962173</v>
      </c>
      <c r="F112" s="90">
        <f t="shared" ca="1" si="20"/>
        <v>12957961839.396149</v>
      </c>
      <c r="G112" s="90">
        <f t="shared" ca="1" si="20"/>
        <v>10798301532.830124</v>
      </c>
      <c r="H112" s="90">
        <f t="shared" ca="1" si="20"/>
        <v>8638641226.2640991</v>
      </c>
      <c r="I112" s="90">
        <f t="shared" ca="1" si="20"/>
        <v>6478980919.6980743</v>
      </c>
      <c r="J112" s="90">
        <f t="shared" ca="1" si="20"/>
        <v>4319320613.1320496</v>
      </c>
      <c r="K112" s="90">
        <f t="shared" ca="1" si="20"/>
        <v>2159660306.5660248</v>
      </c>
      <c r="L112">
        <f ca="1">IF('Coal mining 2020'!$A120="MD",INDIRECT("'Coal mining 2020'!"&amp;'Country Selector'!$B$3&amp;ROW($A120))*10^12,0)</f>
        <v>0</v>
      </c>
      <c r="M112" s="90">
        <f t="shared" ca="1" si="16"/>
        <v>1242620636.933367</v>
      </c>
      <c r="N112" s="90">
        <f t="shared" ca="1" si="21"/>
        <v>2485241273.866734</v>
      </c>
      <c r="O112" s="90">
        <f t="shared" ca="1" si="21"/>
        <v>3727861910.8001008</v>
      </c>
      <c r="P112" s="90">
        <f t="shared" ca="1" si="21"/>
        <v>4970482547.7334681</v>
      </c>
      <c r="Q112" s="90">
        <f t="shared" ca="1" si="21"/>
        <v>6213103184.6668348</v>
      </c>
      <c r="R112" s="90">
        <f t="shared" ca="1" si="21"/>
        <v>7455723821.6002016</v>
      </c>
      <c r="S112" s="90">
        <f t="shared" ca="1" si="21"/>
        <v>8698344458.5335693</v>
      </c>
      <c r="T112" s="90">
        <f t="shared" ca="1" si="21"/>
        <v>9940965095.4669361</v>
      </c>
      <c r="U112" s="90">
        <f t="shared" ca="1" si="21"/>
        <v>11183585732.400303</v>
      </c>
      <c r="V112">
        <f ca="1">IF('Coal mining 2030'!$A120="MD",INDIRECT("'Coal mining 2030'!"&amp;'Country Selector'!$B$3&amp;ROW($A120))*10^12,0)</f>
        <v>12426206369.33367</v>
      </c>
      <c r="W112" s="90">
        <f t="shared" ca="1" si="24"/>
        <v>12545766404.800037</v>
      </c>
      <c r="X112" s="90">
        <f t="shared" ca="1" si="24"/>
        <v>12665326440.266405</v>
      </c>
      <c r="Y112" s="90">
        <f t="shared" ca="1" si="24"/>
        <v>12784886475.732775</v>
      </c>
      <c r="Z112" s="90">
        <f t="shared" ca="1" si="24"/>
        <v>12904446511.199142</v>
      </c>
      <c r="AA112" s="90">
        <f t="shared" ca="1" si="24"/>
        <v>13024006546.665508</v>
      </c>
      <c r="AB112" s="90">
        <f t="shared" ca="1" si="24"/>
        <v>13143566582.131878</v>
      </c>
      <c r="AC112" s="90">
        <f t="shared" ca="1" si="24"/>
        <v>13263126617.598244</v>
      </c>
      <c r="AD112" s="90">
        <f t="shared" ca="1" si="24"/>
        <v>13382686653.064613</v>
      </c>
      <c r="AE112" s="90">
        <f t="shared" ca="1" si="24"/>
        <v>13502246688.530981</v>
      </c>
      <c r="AF112" s="90">
        <f t="shared" ca="1" si="24"/>
        <v>13621806723.997349</v>
      </c>
      <c r="AG112" s="90">
        <f t="shared" ca="1" si="24"/>
        <v>13741366759.463717</v>
      </c>
      <c r="AH112" s="90">
        <f t="shared" ca="1" si="24"/>
        <v>13860926794.930084</v>
      </c>
      <c r="AI112" s="90">
        <f t="shared" ca="1" si="24"/>
        <v>13980486830.396452</v>
      </c>
      <c r="AJ112" s="90">
        <f t="shared" ca="1" si="24"/>
        <v>14100046865.86282</v>
      </c>
      <c r="AK112" s="90">
        <f t="shared" ca="1" si="24"/>
        <v>14219606901.329187</v>
      </c>
      <c r="AL112" s="90">
        <f t="shared" ca="1" si="24"/>
        <v>14339166936.795555</v>
      </c>
      <c r="AM112" s="90">
        <f t="shared" ca="1" si="23"/>
        <v>14458726972.261925</v>
      </c>
      <c r="AN112" s="90">
        <f t="shared" ca="1" si="23"/>
        <v>14578287007.728292</v>
      </c>
      <c r="AO112" s="90">
        <f t="shared" ca="1" si="23"/>
        <v>14697847043.19466</v>
      </c>
      <c r="AP112">
        <f ca="1">IF('Coal mining 2050'!$A120="MD",INDIRECT("'Coal mining 2050'!"&amp;'Country Selector'!$B$3&amp;ROW($A120))*10^12,0)</f>
        <v>14817407078.661028</v>
      </c>
    </row>
    <row r="113" spans="1:42">
      <c r="A113" s="74">
        <v>61</v>
      </c>
      <c r="B113">
        <f ca="1">IF('Coal mining 2010'!$A121="MD",INDIRECT("'Coal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2020'!$A121="MD",INDIRECT("'Coal mining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2030'!$A121="MD",INDIRECT("'Coal mining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IF('Coal mining 2050'!$A121="MD",INDIRECT("'Coal mining 2050'!"&amp;'Country Selector'!$B$3&amp;ROW($A121))*10^12,0)</f>
        <v>0</v>
      </c>
    </row>
    <row r="114" spans="1:42">
      <c r="A114" s="74">
        <v>62</v>
      </c>
      <c r="B114">
        <f ca="1">IF('Coal mining 2010'!$A122="MD",INDIRECT("'Coal mining 2010'!"&amp;'Country Selector'!$B$3&amp;ROW($A122))*10^12,0)</f>
        <v>1605268212.3905981</v>
      </c>
      <c r="C114" s="90">
        <f t="shared" ca="1" si="15"/>
        <v>2746889316.2243547</v>
      </c>
      <c r="D114" s="90">
        <f t="shared" ca="1" si="20"/>
        <v>3888510420.0581112</v>
      </c>
      <c r="E114" s="90">
        <f t="shared" ca="1" si="20"/>
        <v>5030131523.8918667</v>
      </c>
      <c r="F114" s="90">
        <f t="shared" ca="1" si="20"/>
        <v>6171752627.7256241</v>
      </c>
      <c r="G114" s="90">
        <f t="shared" ca="1" si="20"/>
        <v>7313373731.5593805</v>
      </c>
      <c r="H114" s="90">
        <f t="shared" ca="1" si="20"/>
        <v>8454994835.393137</v>
      </c>
      <c r="I114" s="90">
        <f t="shared" ca="1" si="20"/>
        <v>9596615939.2268944</v>
      </c>
      <c r="J114" s="90">
        <f t="shared" ca="1" si="20"/>
        <v>10738237043.06065</v>
      </c>
      <c r="K114" s="90">
        <f t="shared" ca="1" si="20"/>
        <v>11879858146.894405</v>
      </c>
      <c r="L114">
        <f ca="1">IF('Coal mining 2020'!$A122="MD",INDIRECT("'Coal mining 2020'!"&amp;'Country Selector'!$B$3&amp;ROW($A122))*10^12,0)</f>
        <v>13021479250.728163</v>
      </c>
      <c r="M114" s="90">
        <f t="shared" ca="1" si="16"/>
        <v>11905171013.318138</v>
      </c>
      <c r="N114" s="90">
        <f t="shared" ca="1" si="21"/>
        <v>10788862775.908115</v>
      </c>
      <c r="O114" s="90">
        <f t="shared" ca="1" si="21"/>
        <v>9672554538.4980907</v>
      </c>
      <c r="P114" s="90">
        <f t="shared" ca="1" si="21"/>
        <v>8556246301.0880661</v>
      </c>
      <c r="Q114" s="90">
        <f t="shared" ca="1" si="21"/>
        <v>7439938063.6780424</v>
      </c>
      <c r="R114" s="90">
        <f t="shared" ca="1" si="21"/>
        <v>6323629826.2680187</v>
      </c>
      <c r="S114" s="90">
        <f t="shared" ca="1" si="21"/>
        <v>5207321588.8579941</v>
      </c>
      <c r="T114" s="90">
        <f t="shared" ca="1" si="21"/>
        <v>4091013351.4479699</v>
      </c>
      <c r="U114" s="90">
        <f t="shared" ca="1" si="21"/>
        <v>2974705114.0379457</v>
      </c>
      <c r="V114">
        <f ca="1">IF('Coal mining 2030'!$A122="MD",INDIRECT("'Coal mining 2030'!"&amp;'Country Selector'!$B$3&amp;ROW($A122))*10^12,0)</f>
        <v>1858396876.6279213</v>
      </c>
      <c r="W114" s="90">
        <f t="shared" ca="1" si="24"/>
        <v>1876277635.2340684</v>
      </c>
      <c r="X114" s="90">
        <f t="shared" ca="1" si="24"/>
        <v>1894158393.8402154</v>
      </c>
      <c r="Y114" s="90">
        <f t="shared" ca="1" si="24"/>
        <v>1912039152.4463625</v>
      </c>
      <c r="Z114" s="90">
        <f t="shared" ca="1" si="24"/>
        <v>1929919911.0525093</v>
      </c>
      <c r="AA114" s="90">
        <f t="shared" ca="1" si="24"/>
        <v>1947800669.6586564</v>
      </c>
      <c r="AB114" s="90">
        <f t="shared" ca="1" si="24"/>
        <v>1965681428.2648034</v>
      </c>
      <c r="AC114" s="90">
        <f t="shared" ca="1" si="24"/>
        <v>1983562186.8709502</v>
      </c>
      <c r="AD114" s="90">
        <f t="shared" ca="1" si="24"/>
        <v>2001442945.4770973</v>
      </c>
      <c r="AE114" s="90">
        <f t="shared" ca="1" si="24"/>
        <v>2019323704.0832443</v>
      </c>
      <c r="AF114" s="90">
        <f t="shared" ca="1" si="24"/>
        <v>2037204462.6893911</v>
      </c>
      <c r="AG114" s="90">
        <f t="shared" ca="1" si="24"/>
        <v>2055085221.2955382</v>
      </c>
      <c r="AH114" s="90">
        <f t="shared" ca="1" si="24"/>
        <v>2072965979.9016852</v>
      </c>
      <c r="AI114" s="90">
        <f t="shared" ca="1" si="24"/>
        <v>2090846738.5078323</v>
      </c>
      <c r="AJ114" s="90">
        <f t="shared" ca="1" si="24"/>
        <v>2108727497.1139791</v>
      </c>
      <c r="AK114" s="90">
        <f t="shared" ca="1" si="24"/>
        <v>2126608255.7201262</v>
      </c>
      <c r="AL114" s="90">
        <f t="shared" ca="1" si="24"/>
        <v>2144489014.3262734</v>
      </c>
      <c r="AM114" s="90">
        <f t="shared" ca="1" si="23"/>
        <v>2162369772.9324203</v>
      </c>
      <c r="AN114" s="90">
        <f t="shared" ca="1" si="23"/>
        <v>2180250531.5385671</v>
      </c>
      <c r="AO114" s="90">
        <f t="shared" ca="1" si="23"/>
        <v>2198131290.1447144</v>
      </c>
      <c r="AP114">
        <f ca="1">IF('Coal mining 2050'!$A122="MD",INDIRECT("'Coal mining 2050'!"&amp;'Country Selector'!$B$3&amp;ROW($A122))*10^12,0)</f>
        <v>2216012048.7508612</v>
      </c>
    </row>
    <row r="115" spans="1:42">
      <c r="A115" s="74">
        <v>63</v>
      </c>
      <c r="B115">
        <f ca="1">IF('Coal mining 2010'!$A123="MD",INDIRECT("'Coal mining 2010'!"&amp;'Country Selector'!$B$3&amp;ROW($A123))*10^12,0)</f>
        <v>1100758916.5998867</v>
      </c>
      <c r="C115" s="90">
        <f t="shared" ca="1" si="15"/>
        <v>2226638633.6671219</v>
      </c>
      <c r="D115" s="90">
        <f t="shared" ca="1" si="20"/>
        <v>3352518350.7343569</v>
      </c>
      <c r="E115" s="90">
        <f t="shared" ca="1" si="20"/>
        <v>4478398067.8015928</v>
      </c>
      <c r="F115" s="90">
        <f t="shared" ca="1" si="20"/>
        <v>5604277784.8688278</v>
      </c>
      <c r="G115" s="90">
        <f t="shared" ca="1" si="20"/>
        <v>6730157501.9360628</v>
      </c>
      <c r="H115" s="90">
        <f t="shared" ca="1" si="20"/>
        <v>7856037219.0032988</v>
      </c>
      <c r="I115" s="90">
        <f t="shared" ca="1" si="20"/>
        <v>8981916936.0705318</v>
      </c>
      <c r="J115" s="90">
        <f t="shared" ca="1" si="20"/>
        <v>10107796653.137768</v>
      </c>
      <c r="K115" s="90">
        <f t="shared" ca="1" si="20"/>
        <v>11233676370.205006</v>
      </c>
      <c r="L115">
        <f ca="1">IF('Coal mining 2020'!$A123="MD",INDIRECT("'Coal mining 2020'!"&amp;'Country Selector'!$B$3&amp;ROW($A123))*10^12,0)</f>
        <v>12359556087.27224</v>
      </c>
      <c r="M115" s="90">
        <f t="shared" ca="1" si="16"/>
        <v>11251033820.633085</v>
      </c>
      <c r="N115" s="90">
        <f t="shared" ca="1" si="21"/>
        <v>10142511553.993927</v>
      </c>
      <c r="O115" s="90">
        <f t="shared" ca="1" si="21"/>
        <v>9033989287.3547707</v>
      </c>
      <c r="P115" s="90">
        <f t="shared" ca="1" si="21"/>
        <v>7925467020.7156162</v>
      </c>
      <c r="Q115" s="90">
        <f t="shared" ca="1" si="21"/>
        <v>6816944754.0764599</v>
      </c>
      <c r="R115" s="90">
        <f t="shared" ca="1" si="21"/>
        <v>5708422487.4373035</v>
      </c>
      <c r="S115" s="90">
        <f t="shared" ca="1" si="21"/>
        <v>4599900220.7981482</v>
      </c>
      <c r="T115" s="90">
        <f t="shared" ca="1" si="21"/>
        <v>3491377954.1589918</v>
      </c>
      <c r="U115" s="90">
        <f t="shared" ca="1" si="21"/>
        <v>2382855687.5198359</v>
      </c>
      <c r="V115">
        <f ca="1">IF('Coal mining 2030'!$A123="MD",INDIRECT("'Coal mining 2030'!"&amp;'Country Selector'!$B$3&amp;ROW($A123))*10^12,0)</f>
        <v>1274333420.8806801</v>
      </c>
      <c r="W115" s="90">
        <f t="shared" ca="1" si="24"/>
        <v>1286594552.2725163</v>
      </c>
      <c r="X115" s="90">
        <f t="shared" ca="1" si="24"/>
        <v>1298855683.6643524</v>
      </c>
      <c r="Y115" s="90">
        <f t="shared" ca="1" si="24"/>
        <v>1311116815.0561888</v>
      </c>
      <c r="Z115" s="90">
        <f t="shared" ca="1" si="24"/>
        <v>1323377946.448025</v>
      </c>
      <c r="AA115" s="90">
        <f t="shared" ca="1" si="24"/>
        <v>1335639077.8398612</v>
      </c>
      <c r="AB115" s="90">
        <f t="shared" ca="1" si="24"/>
        <v>1347900209.2316973</v>
      </c>
      <c r="AC115" s="90">
        <f t="shared" ca="1" si="24"/>
        <v>1360161340.6235337</v>
      </c>
      <c r="AD115" s="90">
        <f t="shared" ca="1" si="24"/>
        <v>1372422472.0153699</v>
      </c>
      <c r="AE115" s="90">
        <f t="shared" ca="1" si="24"/>
        <v>1384683603.4072061</v>
      </c>
      <c r="AF115" s="90">
        <f t="shared" ca="1" si="24"/>
        <v>1396944734.7990422</v>
      </c>
      <c r="AG115" s="90">
        <f t="shared" ca="1" si="24"/>
        <v>1409205866.1908784</v>
      </c>
      <c r="AH115" s="90">
        <f t="shared" ca="1" si="24"/>
        <v>1421466997.5827146</v>
      </c>
      <c r="AI115" s="90">
        <f t="shared" ca="1" si="24"/>
        <v>1433728128.9745507</v>
      </c>
      <c r="AJ115" s="90">
        <f t="shared" ca="1" si="24"/>
        <v>1445989260.3663871</v>
      </c>
      <c r="AK115" s="90">
        <f t="shared" ca="1" si="24"/>
        <v>1458250391.7582233</v>
      </c>
      <c r="AL115" s="90">
        <f t="shared" ca="1" si="24"/>
        <v>1470511523.1500595</v>
      </c>
      <c r="AM115" s="90">
        <f t="shared" ca="1" si="23"/>
        <v>1482772654.5418956</v>
      </c>
      <c r="AN115" s="90">
        <f t="shared" ca="1" si="23"/>
        <v>1495033785.9337318</v>
      </c>
      <c r="AO115" s="90">
        <f t="shared" ca="1" si="23"/>
        <v>1507294917.3255682</v>
      </c>
      <c r="AP115">
        <f ca="1">IF('Coal mining 2050'!$A123="MD",INDIRECT("'Coal mining 2050'!"&amp;'Country Selector'!$B$3&amp;ROW($A123))*10^12,0)</f>
        <v>1519556048.7174044</v>
      </c>
    </row>
    <row r="116" spans="1:42">
      <c r="A116" s="74">
        <v>64</v>
      </c>
      <c r="B116">
        <f ca="1">IF('Coal mining 2010'!$A124="MD",INDIRECT("'Coal mining 2010'!"&amp;'Country Selector'!$B$3&amp;ROW($A124))*10^12,0)</f>
        <v>10088129881.481222</v>
      </c>
      <c r="C116" s="90">
        <f t="shared" ca="1" si="15"/>
        <v>9079316893.3330994</v>
      </c>
      <c r="D116" s="90">
        <f t="shared" ca="1" si="20"/>
        <v>8070503905.1849775</v>
      </c>
      <c r="E116" s="90">
        <f t="shared" ca="1" si="20"/>
        <v>7061690917.0368557</v>
      </c>
      <c r="F116" s="90">
        <f t="shared" ca="1" si="20"/>
        <v>6052877928.8887329</v>
      </c>
      <c r="G116" s="90">
        <f t="shared" ca="1" si="20"/>
        <v>5044064940.7406111</v>
      </c>
      <c r="H116" s="90">
        <f t="shared" ca="1" si="20"/>
        <v>4035251952.5924888</v>
      </c>
      <c r="I116" s="90">
        <f t="shared" ca="1" si="20"/>
        <v>3026438964.4443665</v>
      </c>
      <c r="J116" s="90">
        <f t="shared" ca="1" si="20"/>
        <v>2017625976.2962444</v>
      </c>
      <c r="K116" s="90">
        <f t="shared" ca="1" si="20"/>
        <v>1008812988.1481222</v>
      </c>
      <c r="L116">
        <f ca="1">IF('Coal mining 2020'!$A124="MD",INDIRECT("'Coal mining 2020'!"&amp;'Country Selector'!$B$3&amp;ROW($A124))*10^12,0)</f>
        <v>0</v>
      </c>
      <c r="M116" s="90">
        <f t="shared" ca="1" si="16"/>
        <v>1167888887.229651</v>
      </c>
      <c r="N116" s="90">
        <f t="shared" ca="1" si="21"/>
        <v>2335777774.4593019</v>
      </c>
      <c r="O116" s="90">
        <f t="shared" ca="1" si="21"/>
        <v>3503666661.6889534</v>
      </c>
      <c r="P116" s="90">
        <f t="shared" ca="1" si="21"/>
        <v>4671555548.9186039</v>
      </c>
      <c r="Q116" s="90">
        <f t="shared" ca="1" si="21"/>
        <v>5839444436.1482553</v>
      </c>
      <c r="R116" s="90">
        <f t="shared" ca="1" si="21"/>
        <v>7007333323.3779068</v>
      </c>
      <c r="S116" s="90">
        <f t="shared" ca="1" si="21"/>
        <v>8175222210.6075573</v>
      </c>
      <c r="T116" s="90">
        <f t="shared" ca="1" si="21"/>
        <v>9343111097.8372078</v>
      </c>
      <c r="U116" s="90">
        <f t="shared" ca="1" si="21"/>
        <v>10510999985.06686</v>
      </c>
      <c r="V116">
        <f ca="1">IF('Coal mining 2030'!$A124="MD",INDIRECT("'Coal mining 2030'!"&amp;'Country Selector'!$B$3&amp;ROW($A124))*10^12,0)</f>
        <v>11678888872.296511</v>
      </c>
      <c r="W116" s="90">
        <f t="shared" ca="1" si="24"/>
        <v>11791258514.830816</v>
      </c>
      <c r="X116" s="90">
        <f t="shared" ca="1" si="24"/>
        <v>11903628157.365124</v>
      </c>
      <c r="Y116" s="90">
        <f t="shared" ca="1" si="24"/>
        <v>12015997799.899429</v>
      </c>
      <c r="Z116" s="90">
        <f t="shared" ca="1" si="24"/>
        <v>12128367442.433735</v>
      </c>
      <c r="AA116" s="90">
        <f t="shared" ca="1" si="24"/>
        <v>12240737084.96804</v>
      </c>
      <c r="AB116" s="90">
        <f t="shared" ca="1" si="24"/>
        <v>12353106727.502346</v>
      </c>
      <c r="AC116" s="90">
        <f t="shared" ca="1" si="24"/>
        <v>12465476370.036652</v>
      </c>
      <c r="AD116" s="90">
        <f t="shared" ca="1" si="24"/>
        <v>12577846012.570959</v>
      </c>
      <c r="AE116" s="90">
        <f t="shared" ca="1" si="24"/>
        <v>12690215655.105265</v>
      </c>
      <c r="AF116" s="90">
        <f t="shared" ca="1" si="24"/>
        <v>12802585297.639572</v>
      </c>
      <c r="AG116" s="90">
        <f t="shared" ca="1" si="24"/>
        <v>12914954940.173878</v>
      </c>
      <c r="AH116" s="90">
        <f t="shared" ca="1" si="24"/>
        <v>13027324582.708183</v>
      </c>
      <c r="AI116" s="90">
        <f t="shared" ca="1" si="24"/>
        <v>13139694225.242489</v>
      </c>
      <c r="AJ116" s="90">
        <f t="shared" ca="1" si="24"/>
        <v>13252063867.776794</v>
      </c>
      <c r="AK116" s="90">
        <f t="shared" ca="1" si="24"/>
        <v>13364433510.3111</v>
      </c>
      <c r="AL116" s="90">
        <f t="shared" ca="1" si="24"/>
        <v>13476803152.845406</v>
      </c>
      <c r="AM116" s="90">
        <f t="shared" ca="1" si="23"/>
        <v>13589172795.379713</v>
      </c>
      <c r="AN116" s="90">
        <f t="shared" ca="1" si="23"/>
        <v>13701542437.914019</v>
      </c>
      <c r="AO116" s="90">
        <f t="shared" ca="1" si="23"/>
        <v>13813912080.448326</v>
      </c>
      <c r="AP116">
        <f ca="1">IF('Coal mining 2050'!$A124="MD",INDIRECT("'Coal mining 2050'!"&amp;'Country Selector'!$B$3&amp;ROW($A124))*10^12,0)</f>
        <v>13926281722.982632</v>
      </c>
    </row>
    <row r="117" spans="1:42">
      <c r="A117" s="74">
        <v>65</v>
      </c>
      <c r="B117">
        <f ca="1">IF('Coal mining 2010'!$A125="MD",INDIRECT("'Coal mining 2010'!"&amp;'Country Selector'!$B$3&amp;ROW($A125))*10^12,0)</f>
        <v>459001503.26616538</v>
      </c>
      <c r="C117" s="90">
        <f t="shared" ca="1" si="15"/>
        <v>461038276.9730137</v>
      </c>
      <c r="D117" s="90">
        <f t="shared" ca="1" si="20"/>
        <v>463075050.67986202</v>
      </c>
      <c r="E117" s="90">
        <f t="shared" ca="1" si="20"/>
        <v>465111824.38671029</v>
      </c>
      <c r="F117" s="90">
        <f t="shared" ca="1" si="20"/>
        <v>467148598.09355861</v>
      </c>
      <c r="G117" s="90">
        <f t="shared" ca="1" si="20"/>
        <v>469185371.80040681</v>
      </c>
      <c r="H117" s="90">
        <f t="shared" ca="1" si="20"/>
        <v>471222145.50725514</v>
      </c>
      <c r="I117" s="90">
        <f t="shared" ca="1" si="20"/>
        <v>473258919.21410346</v>
      </c>
      <c r="J117" s="90">
        <f t="shared" ca="1" si="20"/>
        <v>475295692.92095172</v>
      </c>
      <c r="K117" s="90">
        <f t="shared" ca="1" si="20"/>
        <v>477332466.62780005</v>
      </c>
      <c r="L117">
        <f ca="1">IF('Coal mining 2020'!$A125="MD",INDIRECT("'Coal mining 2020'!"&amp;'Country Selector'!$B$3&amp;ROW($A125))*10^12,0)</f>
        <v>479369240.33464831</v>
      </c>
      <c r="M117" s="90">
        <f t="shared" ca="1" si="16"/>
        <v>1631470366.2697384</v>
      </c>
      <c r="N117" s="90">
        <f t="shared" ca="1" si="21"/>
        <v>2783571492.2048287</v>
      </c>
      <c r="O117" s="90">
        <f t="shared" ca="1" si="21"/>
        <v>3935672618.1399188</v>
      </c>
      <c r="P117" s="90">
        <f t="shared" ca="1" si="21"/>
        <v>5087773744.0750084</v>
      </c>
      <c r="Q117" s="90">
        <f t="shared" ca="1" si="21"/>
        <v>6239874870.0100985</v>
      </c>
      <c r="R117" s="90">
        <f t="shared" ca="1" si="21"/>
        <v>7391975995.9451895</v>
      </c>
      <c r="S117" s="90">
        <f t="shared" ca="1" si="21"/>
        <v>8544077121.8802786</v>
      </c>
      <c r="T117" s="90">
        <f t="shared" ca="1" si="21"/>
        <v>9696178247.8153687</v>
      </c>
      <c r="U117" s="90">
        <f t="shared" ca="1" si="21"/>
        <v>10848279373.750458</v>
      </c>
      <c r="V117">
        <f ca="1">IF('Coal mining 2030'!$A125="MD",INDIRECT("'Coal mining 2030'!"&amp;'Country Selector'!$B$3&amp;ROW($A125))*10^12,0)</f>
        <v>12000380499.685549</v>
      </c>
      <c r="W117" s="90">
        <f t="shared" ca="1" si="24"/>
        <v>12115843407.31061</v>
      </c>
      <c r="X117" s="90">
        <f t="shared" ca="1" si="24"/>
        <v>12231306314.935669</v>
      </c>
      <c r="Y117" s="90">
        <f t="shared" ca="1" si="24"/>
        <v>12346769222.56073</v>
      </c>
      <c r="Z117" s="90">
        <f t="shared" ca="1" si="24"/>
        <v>12462232130.185791</v>
      </c>
      <c r="AA117" s="90">
        <f t="shared" ca="1" si="24"/>
        <v>12577695037.810852</v>
      </c>
      <c r="AB117" s="90">
        <f t="shared" ca="1" si="24"/>
        <v>12693157945.435913</v>
      </c>
      <c r="AC117" s="90">
        <f t="shared" ca="1" si="24"/>
        <v>12808620853.060974</v>
      </c>
      <c r="AD117" s="90">
        <f t="shared" ca="1" si="24"/>
        <v>12924083760.686035</v>
      </c>
      <c r="AE117" s="90">
        <f t="shared" ca="1" si="24"/>
        <v>13039546668.311094</v>
      </c>
      <c r="AF117" s="90">
        <f t="shared" ca="1" si="24"/>
        <v>13155009575.936155</v>
      </c>
      <c r="AG117" s="90">
        <f t="shared" ca="1" si="24"/>
        <v>13270472483.561214</v>
      </c>
      <c r="AH117" s="90">
        <f t="shared" ca="1" si="24"/>
        <v>13385935391.186277</v>
      </c>
      <c r="AI117" s="90">
        <f t="shared" ca="1" si="24"/>
        <v>13501398298.811338</v>
      </c>
      <c r="AJ117" s="90">
        <f t="shared" ca="1" si="24"/>
        <v>13616861206.436398</v>
      </c>
      <c r="AK117" s="90">
        <f t="shared" ca="1" si="24"/>
        <v>13732324114.061459</v>
      </c>
      <c r="AL117" s="90">
        <f t="shared" ca="1" si="24"/>
        <v>13847787021.68652</v>
      </c>
      <c r="AM117" s="90">
        <f t="shared" ca="1" si="23"/>
        <v>13963249929.311581</v>
      </c>
      <c r="AN117" s="90">
        <f t="shared" ca="1" si="23"/>
        <v>14078712836.936642</v>
      </c>
      <c r="AO117" s="90">
        <f t="shared" ca="1" si="23"/>
        <v>14194175744.561701</v>
      </c>
      <c r="AP117">
        <f ca="1">IF('Coal mining 2050'!$A125="MD",INDIRECT("'Coal mining 2050'!"&amp;'Country Selector'!$B$3&amp;ROW($A125))*10^12,0)</f>
        <v>14309638652.186762</v>
      </c>
    </row>
    <row r="118" spans="1:42">
      <c r="A118" s="74">
        <v>66</v>
      </c>
      <c r="B118">
        <f ca="1">IF('Coal mining 2010'!$A126="MD",INDIRECT("'Coal mining 2010'!"&amp;'Country Selector'!$B$3&amp;ROW($A126))*10^12,0)</f>
        <v>9906830249.3776627</v>
      </c>
      <c r="C118" s="90">
        <f t="shared" ca="1" si="15"/>
        <v>8916147224.4398956</v>
      </c>
      <c r="D118" s="90">
        <f t="shared" ca="1" si="20"/>
        <v>7925464199.5021305</v>
      </c>
      <c r="E118" s="90">
        <f t="shared" ca="1" si="20"/>
        <v>6934781174.5643644</v>
      </c>
      <c r="F118" s="90">
        <f t="shared" ca="1" si="20"/>
        <v>5944098149.6265974</v>
      </c>
      <c r="G118" s="90">
        <f t="shared" ca="1" si="20"/>
        <v>4953415124.6888313</v>
      </c>
      <c r="H118" s="90">
        <f t="shared" ca="1" si="20"/>
        <v>3962732099.7510653</v>
      </c>
      <c r="I118" s="90">
        <f t="shared" ca="1" si="20"/>
        <v>2972049074.8132987</v>
      </c>
      <c r="J118" s="90">
        <f t="shared" ca="1" si="20"/>
        <v>1981366049.8755326</v>
      </c>
      <c r="K118" s="90">
        <f t="shared" ca="1" si="20"/>
        <v>990683024.93776631</v>
      </c>
      <c r="L118">
        <f ca="1">IF('Coal mining 2020'!$A126="MD",INDIRECT("'Coal mining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2030'!$A126="MD",INDIRECT("'Coal mining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IF('Coal mining 2050'!$A126="MD",INDIRECT("'Coal mining 2050'!"&amp;'Country Selector'!$B$3&amp;ROW($A126))*10^12,0)</f>
        <v>0</v>
      </c>
    </row>
    <row r="119" spans="1:4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15"/>
        <v>1053578065.2766392</v>
      </c>
      <c r="D119" s="90">
        <f t="shared" ca="1" si="20"/>
        <v>2107156130.5532784</v>
      </c>
      <c r="E119" s="90">
        <f t="shared" ca="1" si="20"/>
        <v>3160734195.8299174</v>
      </c>
      <c r="F119" s="90">
        <f t="shared" ca="1" si="20"/>
        <v>4214312261.1065569</v>
      </c>
      <c r="G119" s="90">
        <f t="shared" ca="1" si="20"/>
        <v>5267890326.3831959</v>
      </c>
      <c r="H119" s="90">
        <f t="shared" ca="1" si="20"/>
        <v>6321468391.6598349</v>
      </c>
      <c r="I119" s="90">
        <f t="shared" ca="1" si="20"/>
        <v>7375046456.9364748</v>
      </c>
      <c r="J119" s="90">
        <f t="shared" ca="1" si="20"/>
        <v>8428624522.2131138</v>
      </c>
      <c r="K119" s="90">
        <f t="shared" ca="1" si="20"/>
        <v>9482202587.4897518</v>
      </c>
      <c r="L119">
        <f ca="1">IF('Coal mining 2020'!$A127="MD",INDIRECT("'Coal mining 2020'!"&amp;'Country Selector'!$B$3&amp;ROW($A127))*10^12,0)</f>
        <v>10535780652.766392</v>
      </c>
      <c r="M119" s="90">
        <f t="shared" ca="1" si="16"/>
        <v>9482202587.4897518</v>
      </c>
      <c r="N119" s="90">
        <f t="shared" ca="1" si="21"/>
        <v>8428624522.2131138</v>
      </c>
      <c r="O119" s="90">
        <f t="shared" ca="1" si="21"/>
        <v>7375046456.9364748</v>
      </c>
      <c r="P119" s="90">
        <f t="shared" ca="1" si="21"/>
        <v>6321468391.6598349</v>
      </c>
      <c r="Q119" s="90">
        <f t="shared" ca="1" si="21"/>
        <v>5267890326.3831959</v>
      </c>
      <c r="R119" s="90">
        <f t="shared" ca="1" si="21"/>
        <v>4214312261.1065569</v>
      </c>
      <c r="S119" s="90">
        <f t="shared" ca="1" si="21"/>
        <v>3160734195.8299174</v>
      </c>
      <c r="T119" s="90">
        <f t="shared" ca="1" si="21"/>
        <v>2107156130.5532784</v>
      </c>
      <c r="U119" s="90">
        <f t="shared" ca="1" si="21"/>
        <v>1053578065.2766392</v>
      </c>
      <c r="V119">
        <f ca="1">IF('Coal mining 2030'!$A127="MD",INDIRECT("'Coal mining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IF('Coal mining 2050'!$A127="MD",INDIRECT("'Coal mining 2050'!"&amp;'Country Selector'!$B$3&amp;ROW($A127))*10^12,0)</f>
        <v>0</v>
      </c>
    </row>
    <row r="120" spans="1:42">
      <c r="A120" s="74">
        <v>68</v>
      </c>
      <c r="B120">
        <f ca="1">IF('Coal mining 2010'!$A128="MD",INDIRECT("'Coal mining 2010'!"&amp;'Country Selector'!$B$3&amp;ROW($A128))*10^12,0)</f>
        <v>2057992851.9737222</v>
      </c>
      <c r="C120" s="90">
        <f t="shared" ca="1" si="15"/>
        <v>3101768594.3179884</v>
      </c>
      <c r="D120" s="90">
        <f t="shared" ca="1" si="20"/>
        <v>4145544336.6622543</v>
      </c>
      <c r="E120" s="90">
        <f t="shared" ca="1" si="20"/>
        <v>5189320079.0065212</v>
      </c>
      <c r="F120" s="90">
        <f t="shared" ca="1" si="20"/>
        <v>6233095821.3507862</v>
      </c>
      <c r="G120" s="90">
        <f t="shared" ca="1" si="20"/>
        <v>7276871563.6950531</v>
      </c>
      <c r="H120" s="90">
        <f t="shared" ca="1" si="20"/>
        <v>8320647306.039319</v>
      </c>
      <c r="I120" s="90">
        <f t="shared" ca="1" si="20"/>
        <v>9364423048.3835869</v>
      </c>
      <c r="J120" s="90">
        <f t="shared" ca="1" si="20"/>
        <v>10408198790.727852</v>
      </c>
      <c r="K120" s="90">
        <f t="shared" ca="1" si="20"/>
        <v>11451974533.072117</v>
      </c>
      <c r="L120">
        <f ca="1">IF('Coal mining 2020'!$A128="MD",INDIRECT("'Coal mining 2020'!"&amp;'Country Selector'!$B$3&amp;ROW($A128))*10^12,0)</f>
        <v>12495750275.416384</v>
      </c>
      <c r="M120" s="90">
        <f t="shared" ca="1" si="16"/>
        <v>11484426242.860834</v>
      </c>
      <c r="N120" s="90">
        <f t="shared" ca="1" si="21"/>
        <v>10473102210.305285</v>
      </c>
      <c r="O120" s="90">
        <f t="shared" ca="1" si="21"/>
        <v>9461778177.7497368</v>
      </c>
      <c r="P120" s="90">
        <f t="shared" ca="1" si="21"/>
        <v>8450454145.1941862</v>
      </c>
      <c r="Q120" s="90">
        <f t="shared" ca="1" si="21"/>
        <v>7439130112.6386366</v>
      </c>
      <c r="R120" s="90">
        <f t="shared" ca="1" si="21"/>
        <v>6427806080.083087</v>
      </c>
      <c r="S120" s="90">
        <f t="shared" ca="1" si="21"/>
        <v>5416482047.5275383</v>
      </c>
      <c r="T120" s="90">
        <f t="shared" ca="1" si="21"/>
        <v>4405158014.9719887</v>
      </c>
      <c r="U120" s="90">
        <f t="shared" ca="1" si="21"/>
        <v>3393833982.4164391</v>
      </c>
      <c r="V120">
        <f ca="1">IF('Coal mining 2030'!$A128="MD",INDIRECT("'Coal mining 2030'!"&amp;'Country Selector'!$B$3&amp;ROW($A128))*10^12,0)</f>
        <v>2382509949.8608894</v>
      </c>
      <c r="W120" s="90">
        <f t="shared" ca="1" si="24"/>
        <v>2405433516.8481016</v>
      </c>
      <c r="X120" s="90">
        <f t="shared" ca="1" si="24"/>
        <v>2428357083.8353138</v>
      </c>
      <c r="Y120" s="90">
        <f t="shared" ca="1" si="24"/>
        <v>2451280650.8225255</v>
      </c>
      <c r="Z120" s="90">
        <f t="shared" ca="1" si="24"/>
        <v>2474204217.8097377</v>
      </c>
      <c r="AA120" s="90">
        <f t="shared" ca="1" si="24"/>
        <v>2497127784.7969503</v>
      </c>
      <c r="AB120" s="90">
        <f t="shared" ca="1" si="24"/>
        <v>2520051351.7841625</v>
      </c>
      <c r="AC120" s="90">
        <f t="shared" ca="1" si="24"/>
        <v>2542974918.7713742</v>
      </c>
      <c r="AD120" s="90">
        <f t="shared" ca="1" si="24"/>
        <v>2565898485.7585864</v>
      </c>
      <c r="AE120" s="90">
        <f t="shared" ca="1" si="24"/>
        <v>2588822052.7457981</v>
      </c>
      <c r="AF120" s="90">
        <f t="shared" ca="1" si="24"/>
        <v>2611745619.7330103</v>
      </c>
      <c r="AG120" s="90">
        <f t="shared" ca="1" si="24"/>
        <v>2634669186.7202225</v>
      </c>
      <c r="AH120" s="90">
        <f t="shared" ca="1" si="24"/>
        <v>2657592753.7074347</v>
      </c>
      <c r="AI120" s="90">
        <f t="shared" ca="1" si="24"/>
        <v>2680516320.6946468</v>
      </c>
      <c r="AJ120" s="90">
        <f t="shared" ca="1" si="24"/>
        <v>2703439887.681859</v>
      </c>
      <c r="AK120" s="90">
        <f t="shared" ca="1" si="24"/>
        <v>2726363454.6690712</v>
      </c>
      <c r="AL120" s="90">
        <f t="shared" ca="1" si="24"/>
        <v>2749287021.6562834</v>
      </c>
      <c r="AM120" s="90">
        <f t="shared" ca="1" si="23"/>
        <v>2772210588.6434956</v>
      </c>
      <c r="AN120" s="90">
        <f t="shared" ca="1" si="23"/>
        <v>2795134155.6307073</v>
      </c>
      <c r="AO120" s="90">
        <f t="shared" ca="1" si="23"/>
        <v>2818057722.6179194</v>
      </c>
      <c r="AP120">
        <f ca="1">IF('Coal mining 2050'!$A128="MD",INDIRECT("'Coal mining 2050'!"&amp;'Country Selector'!$B$3&amp;ROW($A128))*10^12,0)</f>
        <v>2840981289.6051316</v>
      </c>
    </row>
    <row r="121" spans="1:42">
      <c r="A121" s="74">
        <v>69</v>
      </c>
      <c r="B121">
        <f ca="1">IF('Coal mining 2010'!$A129="MD",INDIRECT("'Coal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2020'!$A129="MD",INDIRECT("'Coal mining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2030'!$A129="MD",INDIRECT("'Coal mining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IF('Coal mining 2050'!$A129="MD",INDIRECT("'Coal mining 2050'!"&amp;'Country Selector'!$B$3&amp;ROW($A129))*10^12,0)</f>
        <v>0</v>
      </c>
    </row>
    <row r="122" spans="1:42">
      <c r="A122" s="74">
        <v>70</v>
      </c>
      <c r="B122">
        <f ca="1">IF('Coal mining 2010'!$A130="MD",INDIRECT("'Coal mining 2010'!"&amp;'Country Selector'!$B$3&amp;ROW($A130))*10^12,0)</f>
        <v>427884700.96510875</v>
      </c>
      <c r="C122" s="90">
        <f t="shared" ca="1" si="15"/>
        <v>429783396.94386131</v>
      </c>
      <c r="D122" s="90">
        <f t="shared" ca="1" si="20"/>
        <v>431682092.92261392</v>
      </c>
      <c r="E122" s="90">
        <f t="shared" ca="1" si="20"/>
        <v>433580788.90136647</v>
      </c>
      <c r="F122" s="90">
        <f t="shared" ca="1" si="20"/>
        <v>435479484.88011909</v>
      </c>
      <c r="G122" s="90">
        <f t="shared" ca="1" si="20"/>
        <v>437378180.8588717</v>
      </c>
      <c r="H122" s="90">
        <f t="shared" ca="1" si="20"/>
        <v>439276876.83762431</v>
      </c>
      <c r="I122" s="90">
        <f t="shared" ca="1" si="20"/>
        <v>441175572.81637686</v>
      </c>
      <c r="J122" s="90">
        <f t="shared" ca="1" si="20"/>
        <v>443074268.79512942</v>
      </c>
      <c r="K122" s="90">
        <f t="shared" ca="1" si="20"/>
        <v>444972964.77388203</v>
      </c>
      <c r="L122">
        <f ca="1">IF('Coal mining 2020'!$A130="MD",INDIRECT("'Coal mining 2020'!"&amp;'Country Selector'!$B$3&amp;ROW($A130))*10^12,0)</f>
        <v>446871660.75263464</v>
      </c>
      <c r="M122" s="90">
        <f t="shared" ca="1" si="16"/>
        <v>2595979071.4377818</v>
      </c>
      <c r="N122" s="90">
        <f t="shared" ca="1" si="21"/>
        <v>4745086482.1229296</v>
      </c>
      <c r="O122" s="90">
        <f t="shared" ca="1" si="21"/>
        <v>6894193892.8080759</v>
      </c>
      <c r="P122" s="90">
        <f t="shared" ca="1" si="21"/>
        <v>9043301303.4932232</v>
      </c>
      <c r="Q122" s="90">
        <f t="shared" ca="1" si="21"/>
        <v>11192408714.178371</v>
      </c>
      <c r="R122" s="90">
        <f t="shared" ca="1" si="21"/>
        <v>13341516124.863518</v>
      </c>
      <c r="S122" s="90">
        <f t="shared" ca="1" si="21"/>
        <v>15490623535.548666</v>
      </c>
      <c r="T122" s="90">
        <f t="shared" ca="1" si="21"/>
        <v>17639730946.233814</v>
      </c>
      <c r="U122" s="90">
        <f t="shared" ca="1" si="21"/>
        <v>19788838356.918961</v>
      </c>
      <c r="V122">
        <f ca="1">IF('Coal mining 2030'!$A130="MD",INDIRECT("'Coal mining 2030'!"&amp;'Country Selector'!$B$3&amp;ROW($A130))*10^12,0)</f>
        <v>21937945767.604107</v>
      </c>
      <c r="W122" s="90">
        <f t="shared" ca="1" si="24"/>
        <v>22149023991.808315</v>
      </c>
      <c r="X122" s="90">
        <f t="shared" ca="1" si="24"/>
        <v>22360102216.012527</v>
      </c>
      <c r="Y122" s="90">
        <f t="shared" ca="1" si="24"/>
        <v>22571180440.21674</v>
      </c>
      <c r="Z122" s="90">
        <f t="shared" ca="1" si="24"/>
        <v>22782258664.420952</v>
      </c>
      <c r="AA122" s="90">
        <f t="shared" ca="1" si="24"/>
        <v>22993336888.62516</v>
      </c>
      <c r="AB122" s="90">
        <f t="shared" ca="1" si="24"/>
        <v>23204415112.829372</v>
      </c>
      <c r="AC122" s="90">
        <f t="shared" ca="1" si="24"/>
        <v>23415493337.033581</v>
      </c>
      <c r="AD122" s="90">
        <f t="shared" ca="1" si="24"/>
        <v>23626571561.237793</v>
      </c>
      <c r="AE122" s="90">
        <f t="shared" ca="1" si="24"/>
        <v>23837649785.442001</v>
      </c>
      <c r="AF122" s="90">
        <f t="shared" ca="1" si="24"/>
        <v>24048728009.646214</v>
      </c>
      <c r="AG122" s="90">
        <f t="shared" ca="1" si="24"/>
        <v>24259806233.850426</v>
      </c>
      <c r="AH122" s="90">
        <f t="shared" ca="1" si="24"/>
        <v>24470884458.054634</v>
      </c>
      <c r="AI122" s="90">
        <f t="shared" ca="1" si="24"/>
        <v>24681962682.258846</v>
      </c>
      <c r="AJ122" s="90">
        <f t="shared" ca="1" si="24"/>
        <v>24893040906.463055</v>
      </c>
      <c r="AK122" s="90">
        <f t="shared" ca="1" si="24"/>
        <v>25104119130.667271</v>
      </c>
      <c r="AL122" s="90">
        <f t="shared" ca="1" si="24"/>
        <v>25315197354.871475</v>
      </c>
      <c r="AM122" s="90">
        <f t="shared" ca="1" si="23"/>
        <v>25526275579.075687</v>
      </c>
      <c r="AN122" s="90">
        <f t="shared" ca="1" si="23"/>
        <v>25737353803.2799</v>
      </c>
      <c r="AO122" s="90">
        <f t="shared" ca="1" si="23"/>
        <v>25948432027.484112</v>
      </c>
      <c r="AP122">
        <f ca="1">IF('Coal mining 2050'!$A130="MD",INDIRECT("'Coal mining 2050'!"&amp;'Country Selector'!$B$3&amp;ROW($A130))*10^12,0)</f>
        <v>26159510251.68832</v>
      </c>
    </row>
    <row r="123" spans="1:42">
      <c r="A123" s="74">
        <v>71</v>
      </c>
      <c r="B123">
        <f ca="1">IF('Coal mining 2010'!$A131="MD",INDIRECT("'Coal mining 2010'!"&amp;'Country Selector'!$B$3&amp;ROW($A131))*10^12,0)</f>
        <v>18521935667.767052</v>
      </c>
      <c r="C123" s="90">
        <f t="shared" ca="1" si="15"/>
        <v>16669742100.990347</v>
      </c>
      <c r="D123" s="90">
        <f t="shared" ca="1" si="20"/>
        <v>14817548534.213642</v>
      </c>
      <c r="E123" s="90">
        <f t="shared" ca="1" si="20"/>
        <v>12965354967.436935</v>
      </c>
      <c r="F123" s="90">
        <f t="shared" ca="1" si="20"/>
        <v>11113161400.660231</v>
      </c>
      <c r="G123" s="90">
        <f t="shared" ca="1" si="20"/>
        <v>9260967833.8835258</v>
      </c>
      <c r="H123" s="90">
        <f t="shared" ca="1" si="20"/>
        <v>7408774267.1068211</v>
      </c>
      <c r="I123" s="90">
        <f t="shared" ca="1" si="20"/>
        <v>5556580700.3301153</v>
      </c>
      <c r="J123" s="90">
        <f t="shared" ca="1" si="20"/>
        <v>3704387133.5534105</v>
      </c>
      <c r="K123" s="90">
        <f t="shared" ca="1" si="20"/>
        <v>1852193566.7767053</v>
      </c>
      <c r="L123">
        <f ca="1">IF('Coal mining 2020'!$A131="MD",INDIRECT("'Coal mining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IF('Coal mining 2050'!$A131="MD",INDIRECT("'Coal mining 2050'!"&amp;'Country Selector'!$B$3&amp;ROW($A131))*10^12,0)</f>
        <v>0</v>
      </c>
    </row>
    <row r="124" spans="1:42">
      <c r="A124" s="74">
        <v>72</v>
      </c>
      <c r="B124">
        <f ca="1">IF('Coal mining 2010'!$A132="MD",INDIRECT("'Coal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2020'!$A132="MD",INDIRECT("'Coal mining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2030'!$A132="MD",INDIRECT("'Coal mining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IF('Coal mining 2050'!$A132="MD",INDIRECT("'Coal mining 2050'!"&amp;'Country Selector'!$B$3&amp;ROW($A132))*10^12,0)</f>
        <v>0</v>
      </c>
    </row>
    <row r="125" spans="1:42">
      <c r="A125" s="74">
        <v>73</v>
      </c>
      <c r="B125">
        <f ca="1">IF('Coal mining 2010'!$A133="MD",INDIRECT("'Coal mining 2010'!"&amp;'Country Selector'!$B$3&amp;ROW($A133))*10^12,0)</f>
        <v>1378381300.8565459</v>
      </c>
      <c r="C125" s="90">
        <f t="shared" ca="1" si="15"/>
        <v>3318880553.0727453</v>
      </c>
      <c r="D125" s="90">
        <f t="shared" ca="1" si="20"/>
        <v>5259379805.2889442</v>
      </c>
      <c r="E125" s="90">
        <f t="shared" ca="1" si="20"/>
        <v>7199879057.5051422</v>
      </c>
      <c r="F125" s="90">
        <f t="shared" ca="1" si="20"/>
        <v>9140378309.7213421</v>
      </c>
      <c r="G125" s="90">
        <f t="shared" ca="1" si="20"/>
        <v>11080877561.93754</v>
      </c>
      <c r="H125" s="90">
        <f t="shared" ca="1" si="20"/>
        <v>13021376814.15374</v>
      </c>
      <c r="I125" s="90">
        <f t="shared" ca="1" si="20"/>
        <v>14961876066.36994</v>
      </c>
      <c r="J125" s="90">
        <f t="shared" ca="1" si="20"/>
        <v>16902375318.586138</v>
      </c>
      <c r="K125" s="90">
        <f t="shared" ca="1" si="20"/>
        <v>18842874570.802338</v>
      </c>
      <c r="L125">
        <f ca="1">IF('Coal mining 2020'!$A133="MD",INDIRECT("'Coal mining 2020'!"&amp;'Country Selector'!$B$3&amp;ROW($A133))*10^12,0)</f>
        <v>20783373823.018536</v>
      </c>
      <c r="M125" s="90">
        <f t="shared" ca="1" si="16"/>
        <v>18864609743.453896</v>
      </c>
      <c r="N125" s="90">
        <f t="shared" ca="1" si="21"/>
        <v>16945845663.889259</v>
      </c>
      <c r="O125" s="90">
        <f t="shared" ca="1" si="21"/>
        <v>15027081584.324621</v>
      </c>
      <c r="P125" s="90">
        <f t="shared" ca="1" si="21"/>
        <v>13108317504.759981</v>
      </c>
      <c r="Q125" s="90">
        <f t="shared" ca="1" si="21"/>
        <v>11189553425.195341</v>
      </c>
      <c r="R125" s="90">
        <f t="shared" ca="1" si="21"/>
        <v>9270789345.630703</v>
      </c>
      <c r="S125" s="90">
        <f t="shared" ca="1" si="21"/>
        <v>7352025266.0660648</v>
      </c>
      <c r="T125" s="90">
        <f t="shared" ca="1" si="21"/>
        <v>5433261186.5014257</v>
      </c>
      <c r="U125" s="90">
        <f t="shared" ca="1" si="21"/>
        <v>3514497106.9367871</v>
      </c>
      <c r="V125">
        <f ca="1">IF('Coal mining 2030'!$A133="MD",INDIRECT("'Coal mining 2030'!"&amp;'Country Selector'!$B$3&amp;ROW($A133))*10^12,0)</f>
        <v>1595733027.3721483</v>
      </c>
      <c r="W125" s="90">
        <f t="shared" ca="1" si="24"/>
        <v>1611086538.4661136</v>
      </c>
      <c r="X125" s="90">
        <f t="shared" ca="1" si="24"/>
        <v>1626440049.5600791</v>
      </c>
      <c r="Y125" s="90">
        <f t="shared" ca="1" si="24"/>
        <v>1641793560.6540446</v>
      </c>
      <c r="Z125" s="90">
        <f t="shared" ca="1" si="24"/>
        <v>1657147071.7480102</v>
      </c>
      <c r="AA125" s="90">
        <f t="shared" ca="1" si="24"/>
        <v>1672500582.8419757</v>
      </c>
      <c r="AB125" s="90">
        <f t="shared" ca="1" si="24"/>
        <v>1687854093.9359412</v>
      </c>
      <c r="AC125" s="90">
        <f t="shared" ca="1" si="24"/>
        <v>1703207605.0299067</v>
      </c>
      <c r="AD125" s="90">
        <f t="shared" ca="1" si="24"/>
        <v>1718561116.1238718</v>
      </c>
      <c r="AE125" s="90">
        <f t="shared" ca="1" si="24"/>
        <v>1733914627.2178373</v>
      </c>
      <c r="AF125" s="90">
        <f t="shared" ca="1" si="24"/>
        <v>1749268138.3118029</v>
      </c>
      <c r="AG125" s="90">
        <f t="shared" ca="1" si="24"/>
        <v>1764621649.4057684</v>
      </c>
      <c r="AH125" s="90">
        <f t="shared" ca="1" si="24"/>
        <v>1779975160.4997339</v>
      </c>
      <c r="AI125" s="90">
        <f t="shared" ca="1" si="24"/>
        <v>1795328671.5936992</v>
      </c>
      <c r="AJ125" s="90">
        <f t="shared" ca="1" si="24"/>
        <v>1810682182.6876647</v>
      </c>
      <c r="AK125" s="90">
        <f t="shared" ca="1" si="24"/>
        <v>1826035693.7816303</v>
      </c>
      <c r="AL125" s="90">
        <f t="shared" ca="1" si="24"/>
        <v>1841389204.8755956</v>
      </c>
      <c r="AM125" s="90">
        <f t="shared" ca="1" si="23"/>
        <v>1856742715.9695611</v>
      </c>
      <c r="AN125" s="90">
        <f t="shared" ca="1" si="23"/>
        <v>1872096227.0635264</v>
      </c>
      <c r="AO125" s="90">
        <f t="shared" ca="1" si="23"/>
        <v>1887449738.1574922</v>
      </c>
      <c r="AP125">
        <f ca="1">IF('Coal mining 2050'!$A133="MD",INDIRECT("'Coal mining 2050'!"&amp;'Country Selector'!$B$3&amp;ROW($A133))*10^12,0)</f>
        <v>1902803249.2514575</v>
      </c>
    </row>
    <row r="126" spans="1:42">
      <c r="A126" s="74">
        <v>74</v>
      </c>
      <c r="B126">
        <f ca="1">IF('Coal mining 2010'!$A134="MD",INDIRECT("'Coal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2020'!$A134="MD",INDIRECT("'Coal mining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2030'!$A134="MD",INDIRECT("'Coal mining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77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IF('Coal mining 2050'!$A134="MD",INDIRECT("'Coal mining 2050'!"&amp;'Country Selector'!$B$3&amp;ROW($A134))*10^12,0)</f>
        <v>0</v>
      </c>
    </row>
    <row r="127" spans="1:42">
      <c r="A127" s="74">
        <v>75</v>
      </c>
      <c r="B127">
        <f ca="1">IF('Coal mining 2010'!$A135="MD",INDIRECT("'Coal mining 2010'!"&amp;'Country Selector'!$B$3&amp;ROW($A135))*10^12,0)</f>
        <v>9513190715.5519009</v>
      </c>
      <c r="C127" s="90">
        <f t="shared" ca="1" si="15"/>
        <v>8644859968.871542</v>
      </c>
      <c r="D127" s="90">
        <f t="shared" ca="1" si="15"/>
        <v>7776529222.1911869</v>
      </c>
      <c r="E127" s="90">
        <f t="shared" ca="1" si="15"/>
        <v>6908198475.5108299</v>
      </c>
      <c r="F127" s="90">
        <f t="shared" ca="1" si="15"/>
        <v>6039867728.8304729</v>
      </c>
      <c r="G127" s="90">
        <f t="shared" ca="1" si="15"/>
        <v>5171536982.150116</v>
      </c>
      <c r="H127" s="90">
        <f t="shared" ca="1" si="15"/>
        <v>4303206235.469759</v>
      </c>
      <c r="I127" s="90">
        <f t="shared" ca="1" si="15"/>
        <v>3434875488.789402</v>
      </c>
      <c r="J127" s="90">
        <f t="shared" ca="1" si="15"/>
        <v>2566544742.109045</v>
      </c>
      <c r="K127" s="90">
        <f t="shared" ca="1" si="15"/>
        <v>1698213995.428688</v>
      </c>
      <c r="L127">
        <f ca="1">IF('Coal mining 2020'!$A135="MD",INDIRECT("'Coal mining 2020'!"&amp;'Country Selector'!$B$3&amp;ROW($A135))*10^12,0)</f>
        <v>829883248.74833095</v>
      </c>
      <c r="M127" s="90">
        <f t="shared" ca="1" si="16"/>
        <v>1848223896.5688682</v>
      </c>
      <c r="N127" s="90">
        <f t="shared" ca="1" si="16"/>
        <v>2866564544.3894053</v>
      </c>
      <c r="O127" s="90">
        <f t="shared" ca="1" si="16"/>
        <v>3884905192.2099419</v>
      </c>
      <c r="P127" s="90">
        <f t="shared" ca="1" si="16"/>
        <v>4903245840.0304794</v>
      </c>
      <c r="Q127" s="90">
        <f t="shared" ca="1" si="16"/>
        <v>5921586487.851016</v>
      </c>
      <c r="R127" s="90">
        <f t="shared" ca="1" si="16"/>
        <v>6939927135.6715527</v>
      </c>
      <c r="S127" s="90">
        <f t="shared" ca="1" si="16"/>
        <v>7958267783.4920893</v>
      </c>
      <c r="T127" s="90">
        <f t="shared" ca="1" si="16"/>
        <v>8976608431.3126278</v>
      </c>
      <c r="U127" s="90">
        <f t="shared" ca="1" si="16"/>
        <v>9994949079.1331635</v>
      </c>
      <c r="V127">
        <f ca="1">IF('Coal mining 2030'!$A135="MD",INDIRECT("'Coal mining 2030'!"&amp;'Country Selector'!$B$3&amp;ROW($A135))*10^12,0)</f>
        <v>11013289726.953701</v>
      </c>
      <c r="W127" s="90">
        <f t="shared" ref="W127:AL158" ca="1" si="26">$V127*($AP$1-W$1)/($AP$1-$V$1)+$AP127*(W$1-$V$1)/($AP$1-$V$1)</f>
        <v>11119255238.166</v>
      </c>
      <c r="X127" s="90">
        <f t="shared" ca="1" si="26"/>
        <v>11225220749.3783</v>
      </c>
      <c r="Y127" s="90">
        <f t="shared" ca="1" si="26"/>
        <v>11331186260.590599</v>
      </c>
      <c r="Z127" s="90">
        <f t="shared" ca="1" si="26"/>
        <v>11437151771.802898</v>
      </c>
      <c r="AA127" s="90">
        <f t="shared" ca="1" si="26"/>
        <v>11543117283.015198</v>
      </c>
      <c r="AB127" s="90">
        <f t="shared" ca="1" si="26"/>
        <v>11649082794.227495</v>
      </c>
      <c r="AC127" s="90">
        <f t="shared" ca="1" si="26"/>
        <v>11755048305.439795</v>
      </c>
      <c r="AD127" s="90">
        <f t="shared" ca="1" si="26"/>
        <v>11861013816.652094</v>
      </c>
      <c r="AE127" s="90">
        <f t="shared" ca="1" si="26"/>
        <v>11966979327.864393</v>
      </c>
      <c r="AF127" s="90">
        <f t="shared" ca="1" si="26"/>
        <v>12072944839.076693</v>
      </c>
      <c r="AG127" s="90">
        <f t="shared" ca="1" si="26"/>
        <v>12178910350.288992</v>
      </c>
      <c r="AH127" s="90">
        <f t="shared" ca="1" si="26"/>
        <v>12284875861.501291</v>
      </c>
      <c r="AI127" s="90">
        <f t="shared" ca="1" si="26"/>
        <v>12390841372.713589</v>
      </c>
      <c r="AJ127" s="90">
        <f t="shared" ca="1" si="26"/>
        <v>12496806883.925888</v>
      </c>
      <c r="AK127" s="90">
        <f t="shared" ca="1" si="26"/>
        <v>12602772395.138187</v>
      </c>
      <c r="AL127" s="90">
        <f t="shared" ca="1" si="26"/>
        <v>12708737906.350487</v>
      </c>
      <c r="AM127" s="90">
        <f t="shared" ca="1" si="25"/>
        <v>12814703417.562786</v>
      </c>
      <c r="AN127" s="90">
        <f t="shared" ca="1" si="25"/>
        <v>12920668928.775085</v>
      </c>
      <c r="AO127" s="90">
        <f t="shared" ca="1" si="25"/>
        <v>13026634439.987385</v>
      </c>
      <c r="AP127">
        <f ca="1">IF('Coal mining 2050'!$A135="MD",INDIRECT("'Coal mining 2050'!"&amp;'Country Selector'!$B$3&amp;ROW($A135))*10^12,0)</f>
        <v>13132599951.199684</v>
      </c>
    </row>
    <row r="128" spans="1:4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IF('Coal mining 2050'!$A136="MD",INDIRECT("'Coal mining 2050'!"&amp;'Country Selector'!$B$3&amp;ROW($A136))*10^12,0)</f>
        <v>0</v>
      </c>
    </row>
    <row r="129" spans="1:42">
      <c r="A129" s="74">
        <v>77</v>
      </c>
      <c r="B129">
        <f ca="1">IF('Coal mining 2010'!$A137="MD",INDIRECT("'Coal mining 2010'!"&amp;'Country Selector'!$B$3&amp;ROW($A137))*10^12,0)</f>
        <v>918003006.53233075</v>
      </c>
      <c r="C129" s="90">
        <f t="shared" ca="1" si="27"/>
        <v>922076553.9460274</v>
      </c>
      <c r="D129" s="90">
        <f t="shared" ca="1" si="27"/>
        <v>926150101.35972404</v>
      </c>
      <c r="E129" s="90">
        <f t="shared" ca="1" si="27"/>
        <v>930223648.77342057</v>
      </c>
      <c r="F129" s="90">
        <f t="shared" ca="1" si="27"/>
        <v>934297196.18711722</v>
      </c>
      <c r="G129" s="90">
        <f t="shared" ca="1" si="27"/>
        <v>938370743.60081363</v>
      </c>
      <c r="H129" s="90">
        <f t="shared" ca="1" si="27"/>
        <v>942444291.01451027</v>
      </c>
      <c r="I129" s="90">
        <f t="shared" ca="1" si="27"/>
        <v>946517838.42820692</v>
      </c>
      <c r="J129" s="90">
        <f t="shared" ca="1" si="27"/>
        <v>950591385.84190345</v>
      </c>
      <c r="K129" s="90">
        <f t="shared" ca="1" si="27"/>
        <v>954664933.25560009</v>
      </c>
      <c r="L129">
        <f ca="1">IF('Coal mining 2020'!$A137="MD",INDIRECT("'Coal mining 2020'!"&amp;'Country Selector'!$B$3&amp;ROW($A137))*10^12,0)</f>
        <v>958738480.66929662</v>
      </c>
      <c r="M129" s="90">
        <f t="shared" ca="1" si="28"/>
        <v>969140574.95851588</v>
      </c>
      <c r="N129" s="90">
        <f t="shared" ca="1" si="28"/>
        <v>979542669.2477349</v>
      </c>
      <c r="O129" s="90">
        <f t="shared" ca="1" si="28"/>
        <v>989944763.53695393</v>
      </c>
      <c r="P129" s="90">
        <f t="shared" ca="1" si="28"/>
        <v>1000346857.8261731</v>
      </c>
      <c r="Q129" s="90">
        <f t="shared" ca="1" si="28"/>
        <v>1010748952.1153922</v>
      </c>
      <c r="R129" s="90">
        <f t="shared" ca="1" si="28"/>
        <v>1021151046.4046113</v>
      </c>
      <c r="S129" s="90">
        <f t="shared" ca="1" si="28"/>
        <v>1031553140.6938305</v>
      </c>
      <c r="T129" s="90">
        <f t="shared" ca="1" si="28"/>
        <v>1041955234.9830496</v>
      </c>
      <c r="U129" s="90">
        <f t="shared" ca="1" si="28"/>
        <v>1052357329.2722688</v>
      </c>
      <c r="V129">
        <f ca="1">IF('Coal mining 2030'!$A137="MD",INDIRECT("'Coal mining 2030'!"&amp;'Country Selector'!$B$3&amp;ROW($A137))*10^12,0)</f>
        <v>1062759423.5614879</v>
      </c>
      <c r="W129" s="90">
        <f t="shared" ca="1" si="26"/>
        <v>1072984873.7589678</v>
      </c>
      <c r="X129" s="90">
        <f t="shared" ca="1" si="26"/>
        <v>1083210323.9564476</v>
      </c>
      <c r="Y129" s="90">
        <f t="shared" ca="1" si="26"/>
        <v>1093435774.1539276</v>
      </c>
      <c r="Z129" s="90">
        <f t="shared" ca="1" si="26"/>
        <v>1103661224.3514073</v>
      </c>
      <c r="AA129" s="90">
        <f t="shared" ca="1" si="26"/>
        <v>1113886674.5488873</v>
      </c>
      <c r="AB129" s="90">
        <f t="shared" ca="1" si="26"/>
        <v>1124112124.746367</v>
      </c>
      <c r="AC129" s="90">
        <f t="shared" ca="1" si="26"/>
        <v>1134337574.9438467</v>
      </c>
      <c r="AD129" s="90">
        <f t="shared" ca="1" si="26"/>
        <v>1144563025.1413267</v>
      </c>
      <c r="AE129" s="90">
        <f t="shared" ca="1" si="26"/>
        <v>1154788475.3388066</v>
      </c>
      <c r="AF129" s="90">
        <f t="shared" ca="1" si="26"/>
        <v>1165013925.5362864</v>
      </c>
      <c r="AG129" s="90">
        <f t="shared" ca="1" si="26"/>
        <v>1175239375.7337661</v>
      </c>
      <c r="AH129" s="90">
        <f t="shared" ca="1" si="26"/>
        <v>1185464825.931246</v>
      </c>
      <c r="AI129" s="90">
        <f t="shared" ca="1" si="26"/>
        <v>1195690276.128726</v>
      </c>
      <c r="AJ129" s="90">
        <f t="shared" ca="1" si="26"/>
        <v>1205915726.3262057</v>
      </c>
      <c r="AK129" s="90">
        <f t="shared" ca="1" si="26"/>
        <v>1216141176.5236855</v>
      </c>
      <c r="AL129" s="90">
        <f t="shared" ca="1" si="26"/>
        <v>1226366626.7211654</v>
      </c>
      <c r="AM129" s="90">
        <f t="shared" ca="1" si="25"/>
        <v>1236592076.9186451</v>
      </c>
      <c r="AN129" s="90">
        <f t="shared" ca="1" si="25"/>
        <v>1246817527.1161251</v>
      </c>
      <c r="AO129" s="90">
        <f t="shared" ca="1" si="25"/>
        <v>1257042977.3136048</v>
      </c>
      <c r="AP129">
        <f ca="1">IF('Coal mining 2050'!$A137="MD",INDIRECT("'Coal mining 2050'!"&amp;'Country Selector'!$B$3&amp;ROW($A137))*10^12,0)</f>
        <v>1267268427.5110848</v>
      </c>
    </row>
    <row r="130" spans="1:42">
      <c r="A130" s="74">
        <v>78</v>
      </c>
      <c r="B130">
        <f ca="1">IF('Coal mining 2010'!$A138="MD",INDIRECT("'Coal mining 2010'!"&amp;'Country Selector'!$B$3&amp;ROW($A138))*10^12,0)</f>
        <v>380454762.18684369</v>
      </c>
      <c r="C130" s="90">
        <f t="shared" ca="1" si="27"/>
        <v>1292687580.7181659</v>
      </c>
      <c r="D130" s="90">
        <f t="shared" ca="1" si="27"/>
        <v>2204920399.2494879</v>
      </c>
      <c r="E130" s="90">
        <f t="shared" ca="1" si="27"/>
        <v>3117153217.7808104</v>
      </c>
      <c r="F130" s="90">
        <f t="shared" ca="1" si="27"/>
        <v>4029386036.3121319</v>
      </c>
      <c r="G130" s="90">
        <f t="shared" ca="1" si="27"/>
        <v>4941618854.8434544</v>
      </c>
      <c r="H130" s="90">
        <f t="shared" ca="1" si="27"/>
        <v>5853851673.3747768</v>
      </c>
      <c r="I130" s="90">
        <f t="shared" ca="1" si="27"/>
        <v>6766084491.9060993</v>
      </c>
      <c r="J130" s="90">
        <f t="shared" ca="1" si="27"/>
        <v>7678317310.4374199</v>
      </c>
      <c r="K130" s="90">
        <f t="shared" ca="1" si="27"/>
        <v>8590550128.9687424</v>
      </c>
      <c r="L130">
        <f ca="1">IF('Coal mining 2020'!$A138="MD",INDIRECT("'Coal mining 2020'!"&amp;'Country Selector'!$B$3&amp;ROW($A138))*10^12,0)</f>
        <v>9502782947.5000648</v>
      </c>
      <c r="M130" s="90">
        <f t="shared" ca="1" si="28"/>
        <v>8596549376.0113525</v>
      </c>
      <c r="N130" s="90">
        <f t="shared" ca="1" si="28"/>
        <v>7690315804.5226393</v>
      </c>
      <c r="O130" s="90">
        <f t="shared" ca="1" si="28"/>
        <v>6784082233.0339279</v>
      </c>
      <c r="P130" s="90">
        <f t="shared" ca="1" si="28"/>
        <v>5877848661.5452147</v>
      </c>
      <c r="Q130" s="90">
        <f t="shared" ca="1" si="28"/>
        <v>4971615090.0565023</v>
      </c>
      <c r="R130" s="90">
        <f t="shared" ca="1" si="28"/>
        <v>4065381518.5677896</v>
      </c>
      <c r="S130" s="90">
        <f t="shared" ca="1" si="28"/>
        <v>3159147947.0790772</v>
      </c>
      <c r="T130" s="90">
        <f t="shared" ca="1" si="28"/>
        <v>2252914375.5903645</v>
      </c>
      <c r="U130" s="90">
        <f t="shared" ca="1" si="28"/>
        <v>1346680804.1016519</v>
      </c>
      <c r="V130">
        <f ca="1">IF('Coal mining 2030'!$A138="MD",INDIRECT("'Coal mining 2030'!"&amp;'Country Selector'!$B$3&amp;ROW($A138))*10^12,0)</f>
        <v>440447232.61293942</v>
      </c>
      <c r="W130" s="90">
        <f t="shared" ca="1" si="26"/>
        <v>444685041.41693813</v>
      </c>
      <c r="X130" s="90">
        <f t="shared" ca="1" si="26"/>
        <v>448922850.22093678</v>
      </c>
      <c r="Y130" s="90">
        <f t="shared" ca="1" si="26"/>
        <v>453160659.02493548</v>
      </c>
      <c r="Z130" s="90">
        <f t="shared" ca="1" si="26"/>
        <v>457398467.82893407</v>
      </c>
      <c r="AA130" s="90">
        <f t="shared" ca="1" si="26"/>
        <v>461636276.63293272</v>
      </c>
      <c r="AB130" s="90">
        <f t="shared" ca="1" si="26"/>
        <v>465874085.43693143</v>
      </c>
      <c r="AC130" s="90">
        <f t="shared" ca="1" si="26"/>
        <v>470111894.24093014</v>
      </c>
      <c r="AD130" s="90">
        <f t="shared" ca="1" si="26"/>
        <v>474349703.04492879</v>
      </c>
      <c r="AE130" s="90">
        <f t="shared" ca="1" si="26"/>
        <v>478587511.8489275</v>
      </c>
      <c r="AF130" s="90">
        <f t="shared" ca="1" si="26"/>
        <v>482825320.65292621</v>
      </c>
      <c r="AG130" s="90">
        <f t="shared" ca="1" si="26"/>
        <v>487063129.4569248</v>
      </c>
      <c r="AH130" s="90">
        <f t="shared" ca="1" si="26"/>
        <v>491300938.2609235</v>
      </c>
      <c r="AI130" s="90">
        <f t="shared" ca="1" si="26"/>
        <v>495538747.06492215</v>
      </c>
      <c r="AJ130" s="90">
        <f t="shared" ca="1" si="26"/>
        <v>499776555.86892086</v>
      </c>
      <c r="AK130" s="90">
        <f t="shared" ca="1" si="26"/>
        <v>504014364.67291951</v>
      </c>
      <c r="AL130" s="90">
        <f t="shared" ca="1" si="26"/>
        <v>508252173.47691822</v>
      </c>
      <c r="AM130" s="90">
        <f t="shared" ca="1" si="25"/>
        <v>512489982.28091681</v>
      </c>
      <c r="AN130" s="90">
        <f t="shared" ca="1" si="25"/>
        <v>516727791.08491552</v>
      </c>
      <c r="AO130" s="90">
        <f t="shared" ca="1" si="25"/>
        <v>520965599.88891417</v>
      </c>
      <c r="AP130">
        <f ca="1">IF('Coal mining 2050'!$A138="MD",INDIRECT("'Coal mining 2050'!"&amp;'Country Selector'!$B$3&amp;ROW($A138))*10^12,0)</f>
        <v>525203408.69291288</v>
      </c>
    </row>
    <row r="131" spans="1:42">
      <c r="A131" s="74">
        <v>79</v>
      </c>
      <c r="B131">
        <f ca="1">IF('Coal mining 2010'!$A139="MD",INDIRECT("'Coal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2020'!$A139="MD",INDIRECT("'Coal mining 2020'!"&amp;'Country Selector'!$B$3&amp;ROW($A139))*10^12,0)</f>
        <v>0</v>
      </c>
      <c r="M131" s="90">
        <f t="shared" ca="1" si="28"/>
        <v>956483481.20960236</v>
      </c>
      <c r="N131" s="90">
        <f t="shared" ca="1" si="28"/>
        <v>1912966962.4192047</v>
      </c>
      <c r="O131" s="90">
        <f t="shared" ca="1" si="28"/>
        <v>2869450443.6288071</v>
      </c>
      <c r="P131" s="90">
        <f t="shared" ca="1" si="28"/>
        <v>3825933924.8384094</v>
      </c>
      <c r="Q131" s="90">
        <f t="shared" ca="1" si="28"/>
        <v>4782417406.0480118</v>
      </c>
      <c r="R131" s="90">
        <f t="shared" ca="1" si="28"/>
        <v>5738900887.2576141</v>
      </c>
      <c r="S131" s="90">
        <f t="shared" ca="1" si="28"/>
        <v>6695384368.4672165</v>
      </c>
      <c r="T131" s="90">
        <f t="shared" ca="1" si="28"/>
        <v>7651867849.6768188</v>
      </c>
      <c r="U131" s="90">
        <f t="shared" ca="1" si="28"/>
        <v>8608351330.8864212</v>
      </c>
      <c r="V131">
        <f ca="1">IF('Coal mining 2030'!$A139="MD",INDIRECT("'Coal mining 2030'!"&amp;'Country Selector'!$B$3&amp;ROW($A139))*10^12,0)</f>
        <v>9564834812.0960236</v>
      </c>
      <c r="W131" s="90">
        <f t="shared" ca="1" si="26"/>
        <v>9656863863.8737526</v>
      </c>
      <c r="X131" s="90">
        <f t="shared" ca="1" si="26"/>
        <v>9748892915.6514816</v>
      </c>
      <c r="Y131" s="90">
        <f t="shared" ca="1" si="26"/>
        <v>9840921967.4292088</v>
      </c>
      <c r="Z131" s="90">
        <f t="shared" ca="1" si="26"/>
        <v>9932951019.2069397</v>
      </c>
      <c r="AA131" s="90">
        <f t="shared" ca="1" si="26"/>
        <v>10024980070.984669</v>
      </c>
      <c r="AB131" s="90">
        <f t="shared" ca="1" si="26"/>
        <v>10117009122.762396</v>
      </c>
      <c r="AC131" s="90">
        <f t="shared" ca="1" si="26"/>
        <v>10209038174.540125</v>
      </c>
      <c r="AD131" s="90">
        <f t="shared" ca="1" si="26"/>
        <v>10301067226.317854</v>
      </c>
      <c r="AE131" s="90">
        <f t="shared" ca="1" si="26"/>
        <v>10393096278.095583</v>
      </c>
      <c r="AF131" s="90">
        <f t="shared" ca="1" si="26"/>
        <v>10485125329.87331</v>
      </c>
      <c r="AG131" s="90">
        <f t="shared" ca="1" si="26"/>
        <v>10577154381.651039</v>
      </c>
      <c r="AH131" s="90">
        <f t="shared" ca="1" si="26"/>
        <v>10669183433.428768</v>
      </c>
      <c r="AI131" s="90">
        <f t="shared" ca="1" si="26"/>
        <v>10761212485.206497</v>
      </c>
      <c r="AJ131" s="90">
        <f t="shared" ca="1" si="26"/>
        <v>10853241536.984226</v>
      </c>
      <c r="AK131" s="90">
        <f t="shared" ca="1" si="26"/>
        <v>10945270588.761955</v>
      </c>
      <c r="AL131" s="90">
        <f t="shared" ca="1" si="26"/>
        <v>11037299640.539684</v>
      </c>
      <c r="AM131" s="90">
        <f t="shared" ca="1" si="25"/>
        <v>11129328692.317413</v>
      </c>
      <c r="AN131" s="90">
        <f t="shared" ca="1" si="25"/>
        <v>11221357744.095142</v>
      </c>
      <c r="AO131" s="90">
        <f t="shared" ca="1" si="25"/>
        <v>11313386795.872869</v>
      </c>
      <c r="AP131">
        <f ca="1">IF('Coal mining 2050'!$A139="MD",INDIRECT("'Coal mining 2050'!"&amp;'Country Selector'!$B$3&amp;ROW($A139))*10^12,0)</f>
        <v>11405415847.650599</v>
      </c>
    </row>
    <row r="132" spans="1:42">
      <c r="A132" s="74">
        <v>80</v>
      </c>
      <c r="B132">
        <f ca="1">IF('Coal mining 2010'!$A140="MD",INDIRECT("'Coal mining 2010'!"&amp;'Country Selector'!$B$3&amp;ROW($A140))*10^12,0)</f>
        <v>8631360494.4336929</v>
      </c>
      <c r="C132" s="90">
        <f t="shared" ca="1" si="27"/>
        <v>7806796669.0952053</v>
      </c>
      <c r="D132" s="90">
        <f t="shared" ca="1" si="27"/>
        <v>6982232843.7567196</v>
      </c>
      <c r="E132" s="90">
        <f t="shared" ca="1" si="27"/>
        <v>6157669018.4182329</v>
      </c>
      <c r="F132" s="90">
        <f t="shared" ca="1" si="27"/>
        <v>5333105193.0797453</v>
      </c>
      <c r="G132" s="90">
        <f t="shared" ca="1" si="27"/>
        <v>4508541367.7412586</v>
      </c>
      <c r="H132" s="90">
        <f t="shared" ca="1" si="27"/>
        <v>3683977542.4027719</v>
      </c>
      <c r="I132" s="90">
        <f t="shared" ca="1" si="27"/>
        <v>2859413717.0642853</v>
      </c>
      <c r="J132" s="90">
        <f t="shared" ca="1" si="27"/>
        <v>2034849891.7257984</v>
      </c>
      <c r="K132" s="90">
        <f t="shared" ca="1" si="27"/>
        <v>1210286066.3873115</v>
      </c>
      <c r="L132">
        <f ca="1">IF('Coal mining 2020'!$A140="MD",INDIRECT("'Coal mining 2020'!"&amp;'Country Selector'!$B$3&amp;ROW($A140))*10^12,0)</f>
        <v>385722241.04882479</v>
      </c>
      <c r="M132" s="90">
        <f t="shared" ca="1" si="28"/>
        <v>389907239.56686676</v>
      </c>
      <c r="N132" s="90">
        <f t="shared" ca="1" si="28"/>
        <v>394092238.08490878</v>
      </c>
      <c r="O132" s="90">
        <f t="shared" ca="1" si="28"/>
        <v>398277236.60295075</v>
      </c>
      <c r="P132" s="90">
        <f t="shared" ca="1" si="28"/>
        <v>402462235.12099278</v>
      </c>
      <c r="Q132" s="90">
        <f t="shared" ca="1" si="28"/>
        <v>406647233.63903475</v>
      </c>
      <c r="R132" s="90">
        <f t="shared" ca="1" si="28"/>
        <v>410832232.15707672</v>
      </c>
      <c r="S132" s="90">
        <f t="shared" ca="1" si="28"/>
        <v>415017230.67511874</v>
      </c>
      <c r="T132" s="90">
        <f t="shared" ca="1" si="28"/>
        <v>419202229.19316071</v>
      </c>
      <c r="U132" s="90">
        <f t="shared" ca="1" si="28"/>
        <v>423387227.71120274</v>
      </c>
      <c r="V132">
        <f ca="1">IF('Coal mining 2030'!$A140="MD",INDIRECT("'Coal mining 2030'!"&amp;'Country Selector'!$B$3&amp;ROW($A140))*10^12,0)</f>
        <v>427572226.22924471</v>
      </c>
      <c r="W132" s="90">
        <f t="shared" ca="1" si="26"/>
        <v>431686156.82181573</v>
      </c>
      <c r="X132" s="90">
        <f t="shared" ca="1" si="26"/>
        <v>435800087.41438675</v>
      </c>
      <c r="Y132" s="90">
        <f t="shared" ca="1" si="26"/>
        <v>439914018.00695765</v>
      </c>
      <c r="Z132" s="90">
        <f t="shared" ca="1" si="26"/>
        <v>444027948.59952867</v>
      </c>
      <c r="AA132" s="90">
        <f t="shared" ca="1" si="26"/>
        <v>448141879.19209969</v>
      </c>
      <c r="AB132" s="90">
        <f t="shared" ca="1" si="26"/>
        <v>452255809.78467071</v>
      </c>
      <c r="AC132" s="90">
        <f t="shared" ca="1" si="26"/>
        <v>456369740.37724167</v>
      </c>
      <c r="AD132" s="90">
        <f t="shared" ca="1" si="26"/>
        <v>460483670.96981275</v>
      </c>
      <c r="AE132" s="90">
        <f t="shared" ca="1" si="26"/>
        <v>464597601.56238377</v>
      </c>
      <c r="AF132" s="90">
        <f t="shared" ca="1" si="26"/>
        <v>468711532.15495473</v>
      </c>
      <c r="AG132" s="90">
        <f t="shared" ca="1" si="26"/>
        <v>472825462.74752575</v>
      </c>
      <c r="AH132" s="90">
        <f t="shared" ca="1" si="26"/>
        <v>476939393.34009671</v>
      </c>
      <c r="AI132" s="90">
        <f t="shared" ca="1" si="26"/>
        <v>481053323.93266773</v>
      </c>
      <c r="AJ132" s="90">
        <f t="shared" ca="1" si="26"/>
        <v>485167254.52523869</v>
      </c>
      <c r="AK132" s="90">
        <f t="shared" ca="1" si="26"/>
        <v>489281185.11780971</v>
      </c>
      <c r="AL132" s="90">
        <f t="shared" ca="1" si="26"/>
        <v>493395115.71038073</v>
      </c>
      <c r="AM132" s="90">
        <f t="shared" ca="1" si="25"/>
        <v>497509046.30295169</v>
      </c>
      <c r="AN132" s="90">
        <f t="shared" ca="1" si="25"/>
        <v>501622976.89552271</v>
      </c>
      <c r="AO132" s="90">
        <f t="shared" ca="1" si="25"/>
        <v>505736907.48809367</v>
      </c>
      <c r="AP132">
        <f ca="1">IF('Coal mining 2050'!$A140="MD",INDIRECT("'Coal mining 2050'!"&amp;'Country Selector'!$B$3&amp;ROW($A140))*10^12,0)</f>
        <v>509850838.08066469</v>
      </c>
    </row>
    <row r="133" spans="1:4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2020'!$A141="MD",INDIRECT("'Coal mining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2030'!$A141="MD",INDIRECT("'Coal mining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IF('Coal mining 2050'!$A141="MD",INDIRECT("'Coal mining 2050'!"&amp;'Country Selector'!$B$3&amp;ROW($A141))*10^12,0)</f>
        <v>0</v>
      </c>
    </row>
    <row r="134" spans="1:42">
      <c r="A134" s="74">
        <v>82</v>
      </c>
      <c r="B134">
        <f ca="1">IF('Coal mining 2010'!$A142="MD",INDIRECT("'Coal mining 2010'!"&amp;'Country Selector'!$B$3&amp;ROW($A142))*10^12,0)</f>
        <v>363228076.03283989</v>
      </c>
      <c r="C134" s="90">
        <f t="shared" ca="1" si="27"/>
        <v>1227704497.2464068</v>
      </c>
      <c r="D134" s="90">
        <f t="shared" ca="1" si="27"/>
        <v>2092180918.4599738</v>
      </c>
      <c r="E134" s="90">
        <f t="shared" ca="1" si="27"/>
        <v>2956657339.6735406</v>
      </c>
      <c r="F134" s="90">
        <f t="shared" ca="1" si="27"/>
        <v>3821133760.8871074</v>
      </c>
      <c r="G134" s="90">
        <f t="shared" ca="1" si="27"/>
        <v>4685610182.1006746</v>
      </c>
      <c r="H134" s="90">
        <f t="shared" ca="1" si="27"/>
        <v>5550086603.3142405</v>
      </c>
      <c r="I134" s="90">
        <f t="shared" ca="1" si="27"/>
        <v>6414563024.5278072</v>
      </c>
      <c r="J134" s="90">
        <f t="shared" ca="1" si="27"/>
        <v>7279039445.741375</v>
      </c>
      <c r="K134" s="90">
        <f t="shared" ca="1" si="27"/>
        <v>8143515866.9549408</v>
      </c>
      <c r="L134">
        <f ca="1">IF('Coal mining 2020'!$A142="MD",INDIRECT("'Coal mining 2020'!"&amp;'Country Selector'!$B$3&amp;ROW($A142))*10^12,0)</f>
        <v>9007992288.1685085</v>
      </c>
      <c r="M134" s="90">
        <f t="shared" ca="1" si="28"/>
        <v>8149243472.9078398</v>
      </c>
      <c r="N134" s="90">
        <f t="shared" ca="1" si="28"/>
        <v>7290494657.6471729</v>
      </c>
      <c r="O134" s="90">
        <f t="shared" ca="1" si="28"/>
        <v>6431745842.3865042</v>
      </c>
      <c r="P134" s="90">
        <f t="shared" ca="1" si="28"/>
        <v>5572997027.1258364</v>
      </c>
      <c r="Q134" s="90">
        <f t="shared" ca="1" si="28"/>
        <v>4714248211.8651686</v>
      </c>
      <c r="R134" s="90">
        <f t="shared" ca="1" si="28"/>
        <v>3855499396.6045003</v>
      </c>
      <c r="S134" s="90">
        <f t="shared" ca="1" si="28"/>
        <v>2996750581.343832</v>
      </c>
      <c r="T134" s="90">
        <f t="shared" ca="1" si="28"/>
        <v>2138001766.083164</v>
      </c>
      <c r="U134" s="90">
        <f t="shared" ca="1" si="28"/>
        <v>1279252950.8224959</v>
      </c>
      <c r="V134">
        <f ca="1">IF('Coal mining 2030'!$A142="MD",INDIRECT("'Coal mining 2030'!"&amp;'Country Selector'!$B$3&amp;ROW($A142))*10^12,0)</f>
        <v>420504135.56182778</v>
      </c>
      <c r="W134" s="90">
        <f t="shared" ca="1" si="26"/>
        <v>424550059.78578079</v>
      </c>
      <c r="X134" s="90">
        <f t="shared" ca="1" si="26"/>
        <v>428595984.0097338</v>
      </c>
      <c r="Y134" s="90">
        <f t="shared" ca="1" si="26"/>
        <v>432641908.23368686</v>
      </c>
      <c r="Z134" s="90">
        <f t="shared" ca="1" si="26"/>
        <v>436687832.45763993</v>
      </c>
      <c r="AA134" s="90">
        <f t="shared" ca="1" si="26"/>
        <v>440733756.68159294</v>
      </c>
      <c r="AB134" s="90">
        <f t="shared" ca="1" si="26"/>
        <v>444779680.90554595</v>
      </c>
      <c r="AC134" s="90">
        <f t="shared" ca="1" si="26"/>
        <v>448825605.12949896</v>
      </c>
      <c r="AD134" s="90">
        <f t="shared" ca="1" si="26"/>
        <v>452871529.35345203</v>
      </c>
      <c r="AE134" s="90">
        <f t="shared" ca="1" si="26"/>
        <v>456917453.57740504</v>
      </c>
      <c r="AF134" s="90">
        <f t="shared" ca="1" si="26"/>
        <v>460963377.8013581</v>
      </c>
      <c r="AG134" s="90">
        <f t="shared" ca="1" si="26"/>
        <v>465009302.02531111</v>
      </c>
      <c r="AH134" s="90">
        <f t="shared" ca="1" si="26"/>
        <v>469055226.24926412</v>
      </c>
      <c r="AI134" s="90">
        <f t="shared" ca="1" si="26"/>
        <v>473101150.47321713</v>
      </c>
      <c r="AJ134" s="90">
        <f t="shared" ca="1" si="26"/>
        <v>477147074.6971702</v>
      </c>
      <c r="AK134" s="90">
        <f t="shared" ca="1" si="26"/>
        <v>481192998.92112315</v>
      </c>
      <c r="AL134" s="90">
        <f t="shared" ca="1" si="26"/>
        <v>485238923.14507622</v>
      </c>
      <c r="AM134" s="90">
        <f t="shared" ca="1" si="25"/>
        <v>489284847.36902928</v>
      </c>
      <c r="AN134" s="90">
        <f t="shared" ca="1" si="25"/>
        <v>493330771.59298235</v>
      </c>
      <c r="AO134" s="90">
        <f t="shared" ca="1" si="25"/>
        <v>497376695.8169353</v>
      </c>
      <c r="AP134">
        <f ca="1">IF('Coal mining 2050'!$A142="MD",INDIRECT("'Coal mining 2050'!"&amp;'Country Selector'!$B$3&amp;ROW($A142))*10^12,0)</f>
        <v>501422620.04088837</v>
      </c>
    </row>
    <row r="135" spans="1:42">
      <c r="A135" s="74">
        <v>83</v>
      </c>
      <c r="B135">
        <f ca="1">IF('Coal mining 2010'!$A143="MD",INDIRECT("'Coal mining 2010'!"&amp;'Country Selector'!$B$3&amp;ROW($A143))*10^12,0)</f>
        <v>855769401.9302175</v>
      </c>
      <c r="C135" s="90">
        <f t="shared" ca="1" si="27"/>
        <v>859566793.88772261</v>
      </c>
      <c r="D135" s="90">
        <f t="shared" ca="1" si="27"/>
        <v>863364185.84522784</v>
      </c>
      <c r="E135" s="90">
        <f t="shared" ca="1" si="27"/>
        <v>867161577.80273294</v>
      </c>
      <c r="F135" s="90">
        <f t="shared" ca="1" si="27"/>
        <v>870958969.76023817</v>
      </c>
      <c r="G135" s="90">
        <f t="shared" ca="1" si="27"/>
        <v>874756361.7177434</v>
      </c>
      <c r="H135" s="90">
        <f t="shared" ca="1" si="27"/>
        <v>878553753.67524862</v>
      </c>
      <c r="I135" s="90">
        <f t="shared" ca="1" si="27"/>
        <v>882351145.63275373</v>
      </c>
      <c r="J135" s="90">
        <f t="shared" ca="1" si="27"/>
        <v>886148537.59025884</v>
      </c>
      <c r="K135" s="90">
        <f t="shared" ca="1" si="27"/>
        <v>889945929.54776406</v>
      </c>
      <c r="L135">
        <f ca="1">IF('Coal mining 2020'!$A143="MD",INDIRECT("'Coal mining 2020'!"&amp;'Country Selector'!$B$3&amp;ROW($A143))*10^12,0)</f>
        <v>893743321.50526929</v>
      </c>
      <c r="M135" s="90">
        <f t="shared" ca="1" si="28"/>
        <v>903440233.11175191</v>
      </c>
      <c r="N135" s="90">
        <f t="shared" ca="1" si="28"/>
        <v>913137144.71823454</v>
      </c>
      <c r="O135" s="90">
        <f t="shared" ca="1" si="28"/>
        <v>922834056.32471728</v>
      </c>
      <c r="P135" s="90">
        <f t="shared" ca="1" si="28"/>
        <v>932530967.93120003</v>
      </c>
      <c r="Q135" s="90">
        <f t="shared" ca="1" si="28"/>
        <v>942227879.53768265</v>
      </c>
      <c r="R135" s="90">
        <f t="shared" ca="1" si="28"/>
        <v>951924791.14416528</v>
      </c>
      <c r="S135" s="90">
        <f t="shared" ca="1" si="28"/>
        <v>961621702.75064802</v>
      </c>
      <c r="T135" s="90">
        <f t="shared" ca="1" si="28"/>
        <v>971318614.35713065</v>
      </c>
      <c r="U135" s="90">
        <f t="shared" ca="1" si="28"/>
        <v>981015525.96361315</v>
      </c>
      <c r="V135">
        <f ca="1">IF('Coal mining 2030'!$A143="MD",INDIRECT("'Coal mining 2030'!"&amp;'Country Selector'!$B$3&amp;ROW($A143))*10^12,0)</f>
        <v>990712437.57009602</v>
      </c>
      <c r="W135" s="90">
        <f t="shared" ca="1" si="26"/>
        <v>1000244680.2073318</v>
      </c>
      <c r="X135" s="90">
        <f t="shared" ca="1" si="26"/>
        <v>1009776922.8445673</v>
      </c>
      <c r="Y135" s="90">
        <f t="shared" ca="1" si="26"/>
        <v>1019309165.4818031</v>
      </c>
      <c r="Z135" s="90">
        <f t="shared" ca="1" si="26"/>
        <v>1028841408.1190388</v>
      </c>
      <c r="AA135" s="90">
        <f t="shared" ca="1" si="26"/>
        <v>1038373650.7562747</v>
      </c>
      <c r="AB135" s="90">
        <f t="shared" ca="1" si="26"/>
        <v>1047905893.3935103</v>
      </c>
      <c r="AC135" s="90">
        <f t="shared" ca="1" si="26"/>
        <v>1057438136.030746</v>
      </c>
      <c r="AD135" s="90">
        <f t="shared" ca="1" si="26"/>
        <v>1066970378.6679819</v>
      </c>
      <c r="AE135" s="90">
        <f t="shared" ca="1" si="26"/>
        <v>1076502621.3052175</v>
      </c>
      <c r="AF135" s="90">
        <f t="shared" ca="1" si="26"/>
        <v>1086034863.9424534</v>
      </c>
      <c r="AG135" s="90">
        <f t="shared" ca="1" si="26"/>
        <v>1095567106.579689</v>
      </c>
      <c r="AH135" s="90">
        <f t="shared" ca="1" si="26"/>
        <v>1105099349.2169247</v>
      </c>
      <c r="AI135" s="90">
        <f t="shared" ca="1" si="26"/>
        <v>1114631591.8541603</v>
      </c>
      <c r="AJ135" s="90">
        <f t="shared" ca="1" si="26"/>
        <v>1124163834.4913962</v>
      </c>
      <c r="AK135" s="90">
        <f t="shared" ca="1" si="26"/>
        <v>1133696077.1286318</v>
      </c>
      <c r="AL135" s="90">
        <f t="shared" ca="1" si="26"/>
        <v>1143228319.7658677</v>
      </c>
      <c r="AM135" s="90">
        <f t="shared" ca="1" si="25"/>
        <v>1152760562.4031034</v>
      </c>
      <c r="AN135" s="90">
        <f t="shared" ca="1" si="25"/>
        <v>1162292805.040339</v>
      </c>
      <c r="AO135" s="90">
        <f t="shared" ca="1" si="25"/>
        <v>1171825047.6775746</v>
      </c>
      <c r="AP135">
        <f ca="1">IF('Coal mining 2050'!$A143="MD",INDIRECT("'Coal mining 2050'!"&amp;'Country Selector'!$B$3&amp;ROW($A143))*10^12,0)</f>
        <v>1181357290.3148105</v>
      </c>
    </row>
    <row r="136" spans="1:42">
      <c r="A136" s="74">
        <v>84</v>
      </c>
      <c r="B136">
        <f ca="1">IF('Coal mining 2010'!$A144="MD",INDIRECT("'Coal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2020'!$A144="MD",INDIRECT("'Coal mining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2030'!$A144="MD",INDIRECT("'Coal mining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IF('Coal mining 2050'!$A144="MD",INDIRECT("'Coal mining 2050'!"&amp;'Country Selector'!$B$3&amp;ROW($A144))*10^12,0)</f>
        <v>0</v>
      </c>
    </row>
    <row r="137" spans="1:42">
      <c r="A137" s="74">
        <v>85</v>
      </c>
      <c r="B137">
        <f ca="1">IF('Coal mining 2010'!$A145="MD",INDIRECT("'Coal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2020'!$A145="MD",INDIRECT("'Coal mining 2020'!"&amp;'Country Selector'!$B$3&amp;ROW($A145))*10^12,0)</f>
        <v>0</v>
      </c>
      <c r="M137" s="90">
        <f t="shared" ca="1" si="28"/>
        <v>891641193.81663918</v>
      </c>
      <c r="N137" s="90">
        <f t="shared" ca="1" si="28"/>
        <v>1783282387.6332784</v>
      </c>
      <c r="O137" s="90">
        <f t="shared" ca="1" si="28"/>
        <v>2674923581.4499178</v>
      </c>
      <c r="P137" s="90">
        <f t="shared" ca="1" si="28"/>
        <v>3566564775.2665567</v>
      </c>
      <c r="Q137" s="90">
        <f t="shared" ca="1" si="28"/>
        <v>4458205969.0831957</v>
      </c>
      <c r="R137" s="90">
        <f t="shared" ca="1" si="28"/>
        <v>5349847162.8998356</v>
      </c>
      <c r="S137" s="90">
        <f t="shared" ca="1" si="28"/>
        <v>6241488356.7164745</v>
      </c>
      <c r="T137" s="90">
        <f t="shared" ca="1" si="28"/>
        <v>7133129550.5331135</v>
      </c>
      <c r="U137" s="90">
        <f t="shared" ca="1" si="28"/>
        <v>8024770744.3497524</v>
      </c>
      <c r="V137">
        <f ca="1">IF('Coal mining 2030'!$A145="MD",INDIRECT("'Coal mining 2030'!"&amp;'Country Selector'!$B$3&amp;ROW($A145))*10^12,0)</f>
        <v>8916411938.1663914</v>
      </c>
      <c r="W137" s="90">
        <f t="shared" ca="1" si="26"/>
        <v>9002202121.9018555</v>
      </c>
      <c r="X137" s="90">
        <f t="shared" ca="1" si="26"/>
        <v>9087992305.6373177</v>
      </c>
      <c r="Y137" s="90">
        <f t="shared" ca="1" si="26"/>
        <v>9173782489.3727798</v>
      </c>
      <c r="Z137" s="90">
        <f t="shared" ca="1" si="26"/>
        <v>9259572673.1082439</v>
      </c>
      <c r="AA137" s="90">
        <f t="shared" ca="1" si="26"/>
        <v>9345362856.843708</v>
      </c>
      <c r="AB137" s="90">
        <f t="shared" ca="1" si="26"/>
        <v>9431153040.5791702</v>
      </c>
      <c r="AC137" s="90">
        <f t="shared" ca="1" si="26"/>
        <v>9516943224.3146343</v>
      </c>
      <c r="AD137" s="90">
        <f t="shared" ca="1" si="26"/>
        <v>9602733408.0500984</v>
      </c>
      <c r="AE137" s="90">
        <f t="shared" ca="1" si="26"/>
        <v>9688523591.7855606</v>
      </c>
      <c r="AF137" s="90">
        <f t="shared" ca="1" si="26"/>
        <v>9774313775.5210228</v>
      </c>
      <c r="AG137" s="90">
        <f t="shared" ca="1" si="26"/>
        <v>9860103959.2564869</v>
      </c>
      <c r="AH137" s="90">
        <f t="shared" ca="1" si="26"/>
        <v>9945894142.991951</v>
      </c>
      <c r="AI137" s="90">
        <f t="shared" ca="1" si="26"/>
        <v>10031684326.727413</v>
      </c>
      <c r="AJ137" s="90">
        <f t="shared" ca="1" si="26"/>
        <v>10117474510.462877</v>
      </c>
      <c r="AK137" s="90">
        <f t="shared" ca="1" si="26"/>
        <v>10203264694.198339</v>
      </c>
      <c r="AL137" s="90">
        <f t="shared" ca="1" si="26"/>
        <v>10289054877.933804</v>
      </c>
      <c r="AM137" s="90">
        <f t="shared" ca="1" si="25"/>
        <v>10374845061.669268</v>
      </c>
      <c r="AN137" s="90">
        <f t="shared" ca="1" si="25"/>
        <v>10460635245.40473</v>
      </c>
      <c r="AO137" s="90">
        <f t="shared" ca="1" si="25"/>
        <v>10546425429.140192</v>
      </c>
      <c r="AP137">
        <f ca="1">IF('Coal mining 2050'!$A145="MD",INDIRECT("'Coal mining 2050'!"&amp;'Country Selector'!$B$3&amp;ROW($A145))*10^12,0)</f>
        <v>10632215612.875656</v>
      </c>
    </row>
    <row r="138" spans="1:42">
      <c r="A138" s="74">
        <v>86</v>
      </c>
      <c r="B138">
        <f ca="1">IF('Coal mining 2010'!$A146="MD",INDIRECT("'Coal mining 2010'!"&amp;'Country Selector'!$B$3&amp;ROW($A146))*10^12,0)</f>
        <v>8045364239.4218149</v>
      </c>
      <c r="C138" s="90">
        <f t="shared" ca="1" si="27"/>
        <v>7276695756.9907484</v>
      </c>
      <c r="D138" s="90">
        <f t="shared" ca="1" si="27"/>
        <v>6508027274.55968</v>
      </c>
      <c r="E138" s="90">
        <f t="shared" ca="1" si="27"/>
        <v>5739358792.1286125</v>
      </c>
      <c r="F138" s="90">
        <f t="shared" ca="1" si="27"/>
        <v>4970690309.697546</v>
      </c>
      <c r="G138" s="90">
        <f t="shared" ca="1" si="27"/>
        <v>4202021827.2664781</v>
      </c>
      <c r="H138" s="90">
        <f t="shared" ca="1" si="27"/>
        <v>3433353344.8354101</v>
      </c>
      <c r="I138" s="90">
        <f t="shared" ca="1" si="27"/>
        <v>2664684862.4043431</v>
      </c>
      <c r="J138" s="90">
        <f t="shared" ca="1" si="27"/>
        <v>1896016379.9732754</v>
      </c>
      <c r="K138" s="90">
        <f t="shared" ca="1" si="27"/>
        <v>1127347897.542208</v>
      </c>
      <c r="L138">
        <f ca="1">IF('Coal mining 2020'!$A146="MD",INDIRECT("'Coal mining 2020'!"&amp;'Country Selector'!$B$3&amp;ROW($A146))*10^12,0)</f>
        <v>358679415.11114055</v>
      </c>
      <c r="M138" s="90">
        <f t="shared" ca="1" si="28"/>
        <v>362571005.12280262</v>
      </c>
      <c r="N138" s="90">
        <f t="shared" ca="1" si="28"/>
        <v>366462595.13446462</v>
      </c>
      <c r="O138" s="90">
        <f t="shared" ca="1" si="28"/>
        <v>370354185.14612669</v>
      </c>
      <c r="P138" s="90">
        <f t="shared" ca="1" si="28"/>
        <v>374245775.15778875</v>
      </c>
      <c r="Q138" s="90">
        <f t="shared" ca="1" si="28"/>
        <v>378137365.16945088</v>
      </c>
      <c r="R138" s="90">
        <f t="shared" ca="1" si="28"/>
        <v>382028955.18111289</v>
      </c>
      <c r="S138" s="90">
        <f t="shared" ca="1" si="28"/>
        <v>385920545.19277495</v>
      </c>
      <c r="T138" s="90">
        <f t="shared" ca="1" si="28"/>
        <v>389812135.20443702</v>
      </c>
      <c r="U138" s="90">
        <f t="shared" ca="1" si="28"/>
        <v>393703725.21609908</v>
      </c>
      <c r="V138">
        <f ca="1">IF('Coal mining 2030'!$A146="MD",INDIRECT("'Coal mining 2030'!"&amp;'Country Selector'!$B$3&amp;ROW($A146))*10^12,0)</f>
        <v>397595315.22776115</v>
      </c>
      <c r="W138" s="90">
        <f t="shared" ca="1" si="26"/>
        <v>401420819.85701042</v>
      </c>
      <c r="X138" s="90">
        <f t="shared" ca="1" si="26"/>
        <v>405246324.4862597</v>
      </c>
      <c r="Y138" s="90">
        <f t="shared" ca="1" si="26"/>
        <v>409071829.11550897</v>
      </c>
      <c r="Z138" s="90">
        <f t="shared" ca="1" si="26"/>
        <v>412897333.74475825</v>
      </c>
      <c r="AA138" s="90">
        <f t="shared" ca="1" si="26"/>
        <v>416722838.37400752</v>
      </c>
      <c r="AB138" s="90">
        <f t="shared" ca="1" si="26"/>
        <v>420548343.0032568</v>
      </c>
      <c r="AC138" s="90">
        <f t="shared" ca="1" si="26"/>
        <v>424373847.63250613</v>
      </c>
      <c r="AD138" s="90">
        <f t="shared" ca="1" si="26"/>
        <v>428199352.26175535</v>
      </c>
      <c r="AE138" s="90">
        <f t="shared" ca="1" si="26"/>
        <v>432024856.89100468</v>
      </c>
      <c r="AF138" s="90">
        <f t="shared" ca="1" si="26"/>
        <v>435850361.52025402</v>
      </c>
      <c r="AG138" s="90">
        <f t="shared" ca="1" si="26"/>
        <v>439675866.14950323</v>
      </c>
      <c r="AH138" s="90">
        <f t="shared" ca="1" si="26"/>
        <v>443501370.77875251</v>
      </c>
      <c r="AI138" s="90">
        <f t="shared" ca="1" si="26"/>
        <v>447326875.40800178</v>
      </c>
      <c r="AJ138" s="90">
        <f t="shared" ca="1" si="26"/>
        <v>451152380.03725106</v>
      </c>
      <c r="AK138" s="90">
        <f t="shared" ca="1" si="26"/>
        <v>454977884.66650033</v>
      </c>
      <c r="AL138" s="90">
        <f t="shared" ca="1" si="26"/>
        <v>458803389.29574966</v>
      </c>
      <c r="AM138" s="90">
        <f t="shared" ca="1" si="25"/>
        <v>462628893.92499894</v>
      </c>
      <c r="AN138" s="90">
        <f t="shared" ca="1" si="25"/>
        <v>466454398.55424821</v>
      </c>
      <c r="AO138" s="90">
        <f t="shared" ca="1" si="25"/>
        <v>470279903.18349749</v>
      </c>
      <c r="AP138">
        <f ca="1">IF('Coal mining 2050'!$A146="MD",INDIRECT("'Coal mining 2050'!"&amp;'Country Selector'!$B$3&amp;ROW($A146))*10^12,0)</f>
        <v>474105407.81274676</v>
      </c>
    </row>
    <row r="139" spans="1:42">
      <c r="A139" s="74">
        <v>87</v>
      </c>
      <c r="B139">
        <f ca="1">IF('Coal mining 2010'!$A147="MD",INDIRECT("'Coal mining 2010'!"&amp;'Country Selector'!$B$3&amp;ROW($A147))*10^12,0)</f>
        <v>1161387575.6175673</v>
      </c>
      <c r="C139" s="90">
        <f t="shared" ca="1" si="27"/>
        <v>1166541117.9496489</v>
      </c>
      <c r="D139" s="90">
        <f t="shared" ca="1" si="27"/>
        <v>1171694660.2817302</v>
      </c>
      <c r="E139" s="90">
        <f t="shared" ca="1" si="27"/>
        <v>1176848202.6138115</v>
      </c>
      <c r="F139" s="90">
        <f t="shared" ca="1" si="27"/>
        <v>1182001744.945893</v>
      </c>
      <c r="G139" s="90">
        <f t="shared" ca="1" si="27"/>
        <v>1187155287.2779746</v>
      </c>
      <c r="H139" s="90">
        <f t="shared" ca="1" si="27"/>
        <v>1192308829.6100559</v>
      </c>
      <c r="I139" s="90">
        <f t="shared" ca="1" si="27"/>
        <v>1197462371.9421372</v>
      </c>
      <c r="J139" s="90">
        <f t="shared" ca="1" si="27"/>
        <v>1202615914.2742188</v>
      </c>
      <c r="K139" s="90">
        <f t="shared" ca="1" si="27"/>
        <v>1207769456.6063004</v>
      </c>
      <c r="L139">
        <f ca="1">IF('Coal mining 2020'!$A147="MD",INDIRECT("'Coal mining 2020'!"&amp;'Country Selector'!$B$3&amp;ROW($A147))*10^12,0)</f>
        <v>1212922998.9383817</v>
      </c>
      <c r="M139" s="90">
        <f t="shared" ca="1" si="28"/>
        <v>1226082937.3943238</v>
      </c>
      <c r="N139" s="90">
        <f t="shared" ca="1" si="28"/>
        <v>1239242875.850266</v>
      </c>
      <c r="O139" s="90">
        <f t="shared" ca="1" si="28"/>
        <v>1252402814.3062081</v>
      </c>
      <c r="P139" s="90">
        <f t="shared" ca="1" si="28"/>
        <v>1265562752.7621505</v>
      </c>
      <c r="Q139" s="90">
        <f t="shared" ca="1" si="28"/>
        <v>1278722691.2180927</v>
      </c>
      <c r="R139" s="90">
        <f t="shared" ca="1" si="28"/>
        <v>1291882629.6740348</v>
      </c>
      <c r="S139" s="90">
        <f t="shared" ca="1" si="28"/>
        <v>1305042568.1299772</v>
      </c>
      <c r="T139" s="90">
        <f t="shared" ca="1" si="28"/>
        <v>1318202506.5859194</v>
      </c>
      <c r="U139" s="90">
        <f t="shared" ca="1" si="28"/>
        <v>1331362445.0418613</v>
      </c>
      <c r="V139">
        <f ca="1">IF('Coal mining 2030'!$A147="MD",INDIRECT("'Coal mining 2030'!"&amp;'Country Selector'!$B$3&amp;ROW($A147))*10^12,0)</f>
        <v>1344522383.4978037</v>
      </c>
      <c r="W139" s="90">
        <f t="shared" ca="1" si="26"/>
        <v>1357458845.2849698</v>
      </c>
      <c r="X139" s="90">
        <f t="shared" ca="1" si="26"/>
        <v>1370395307.0721354</v>
      </c>
      <c r="Y139" s="90">
        <f t="shared" ca="1" si="26"/>
        <v>1383331768.8593013</v>
      </c>
      <c r="Z139" s="90">
        <f t="shared" ca="1" si="26"/>
        <v>1396268230.6464674</v>
      </c>
      <c r="AA139" s="90">
        <f t="shared" ca="1" si="26"/>
        <v>1409204692.4336333</v>
      </c>
      <c r="AB139" s="90">
        <f t="shared" ca="1" si="26"/>
        <v>1422141154.2207994</v>
      </c>
      <c r="AC139" s="90">
        <f t="shared" ca="1" si="26"/>
        <v>1435077616.0079651</v>
      </c>
      <c r="AD139" s="90">
        <f t="shared" ca="1" si="26"/>
        <v>1448014077.7951312</v>
      </c>
      <c r="AE139" s="90">
        <f t="shared" ca="1" si="26"/>
        <v>1460950539.5822973</v>
      </c>
      <c r="AF139" s="90">
        <f t="shared" ca="1" si="26"/>
        <v>1473887001.369463</v>
      </c>
      <c r="AG139" s="90">
        <f t="shared" ca="1" si="26"/>
        <v>1486823463.1566286</v>
      </c>
      <c r="AH139" s="90">
        <f t="shared" ca="1" si="26"/>
        <v>1499759924.9437947</v>
      </c>
      <c r="AI139" s="90">
        <f t="shared" ca="1" si="26"/>
        <v>1512696386.7309608</v>
      </c>
      <c r="AJ139" s="90">
        <f t="shared" ca="1" si="26"/>
        <v>1525632848.5181265</v>
      </c>
      <c r="AK139" s="90">
        <f t="shared" ca="1" si="26"/>
        <v>1538569310.3052926</v>
      </c>
      <c r="AL139" s="90">
        <f t="shared" ca="1" si="26"/>
        <v>1551505772.0924587</v>
      </c>
      <c r="AM139" s="90">
        <f t="shared" ca="1" si="25"/>
        <v>1564442233.8796246</v>
      </c>
      <c r="AN139" s="90">
        <f t="shared" ca="1" si="25"/>
        <v>1577378695.6667905</v>
      </c>
      <c r="AO139" s="90">
        <f t="shared" ca="1" si="25"/>
        <v>1590315157.4539564</v>
      </c>
      <c r="AP139">
        <f ca="1">IF('Coal mining 2050'!$A147="MD",INDIRECT("'Coal mining 2050'!"&amp;'Country Selector'!$B$3&amp;ROW($A147))*10^12,0)</f>
        <v>1603251619.2411222</v>
      </c>
    </row>
    <row r="140" spans="1:4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27"/>
        <v>804368989.35722923</v>
      </c>
      <c r="D140" s="90">
        <f t="shared" ca="1" si="27"/>
        <v>1608737978.7144585</v>
      </c>
      <c r="E140" s="90">
        <f t="shared" ca="1" si="27"/>
        <v>2413106968.0716877</v>
      </c>
      <c r="F140" s="90">
        <f t="shared" ca="1" si="27"/>
        <v>3217475957.4289169</v>
      </c>
      <c r="G140" s="90">
        <f t="shared" ca="1" si="27"/>
        <v>4021844946.7861466</v>
      </c>
      <c r="H140" s="90">
        <f t="shared" ca="1" si="27"/>
        <v>4826213936.1433754</v>
      </c>
      <c r="I140" s="90">
        <f t="shared" ca="1" si="27"/>
        <v>5630582925.5006046</v>
      </c>
      <c r="J140" s="90">
        <f t="shared" ca="1" si="27"/>
        <v>6434951914.8578339</v>
      </c>
      <c r="K140" s="90">
        <f t="shared" ca="1" si="27"/>
        <v>7239320904.2150631</v>
      </c>
      <c r="L140">
        <f ca="1">IF('Coal mining 2020'!$A148="MD",INDIRECT("'Coal mining 2020'!"&amp;'Country Selector'!$B$3&amp;ROW($A148))*10^12,0)</f>
        <v>8043689893.5722923</v>
      </c>
      <c r="M140" s="90">
        <f t="shared" ca="1" si="28"/>
        <v>7239320904.2150631</v>
      </c>
      <c r="N140" s="90">
        <f t="shared" ca="1" si="28"/>
        <v>6434951914.8578339</v>
      </c>
      <c r="O140" s="90">
        <f t="shared" ca="1" si="28"/>
        <v>5630582925.5006046</v>
      </c>
      <c r="P140" s="90">
        <f t="shared" ca="1" si="28"/>
        <v>4826213936.1433754</v>
      </c>
      <c r="Q140" s="90">
        <f t="shared" ca="1" si="28"/>
        <v>4021844946.7861466</v>
      </c>
      <c r="R140" s="90">
        <f t="shared" ca="1" si="28"/>
        <v>3217475957.4289169</v>
      </c>
      <c r="S140" s="90">
        <f t="shared" ca="1" si="28"/>
        <v>2413106968.0716877</v>
      </c>
      <c r="T140" s="90">
        <f t="shared" ca="1" si="28"/>
        <v>1608737978.7144585</v>
      </c>
      <c r="U140" s="90">
        <f t="shared" ca="1" si="28"/>
        <v>804368989.35722923</v>
      </c>
      <c r="V140">
        <f ca="1">IF('Coal mining 2030'!$A148="MD",INDIRECT("'Coal mining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IF('Coal mining 2050'!$A148="MD",INDIRECT("'Coal mining 2050'!"&amp;'Country Selector'!$B$3&amp;ROW($A148))*10^12,0)</f>
        <v>0</v>
      </c>
    </row>
    <row r="141" spans="1:42">
      <c r="A141" s="74">
        <v>89</v>
      </c>
      <c r="B141">
        <f ca="1">IF('Coal mining 2010'!$A149="MD",INDIRECT("'Coal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2020'!$A149="MD",INDIRECT("'Coal mining 2020'!"&amp;'Country Selector'!$B$3&amp;ROW($A149))*10^12,0)</f>
        <v>0</v>
      </c>
      <c r="M141" s="90">
        <f t="shared" ca="1" si="28"/>
        <v>853646242.34003377</v>
      </c>
      <c r="N141" s="90">
        <f t="shared" ca="1" si="28"/>
        <v>1707292484.6800675</v>
      </c>
      <c r="O141" s="90">
        <f t="shared" ca="1" si="28"/>
        <v>2560938727.0201011</v>
      </c>
      <c r="P141" s="90">
        <f t="shared" ca="1" si="28"/>
        <v>3414584969.3601351</v>
      </c>
      <c r="Q141" s="90">
        <f t="shared" ca="1" si="28"/>
        <v>4268231211.7001686</v>
      </c>
      <c r="R141" s="90">
        <f t="shared" ca="1" si="28"/>
        <v>5121877454.0402021</v>
      </c>
      <c r="S141" s="90">
        <f t="shared" ca="1" si="28"/>
        <v>5975523696.3802357</v>
      </c>
      <c r="T141" s="90">
        <f t="shared" ca="1" si="28"/>
        <v>6829169938.7202702</v>
      </c>
      <c r="U141" s="90">
        <f t="shared" ca="1" si="28"/>
        <v>7682816181.0603027</v>
      </c>
      <c r="V141">
        <f ca="1">IF('Coal mining 2030'!$A149="MD",INDIRECT("'Coal mining 2030'!"&amp;'Country Selector'!$B$3&amp;ROW($A149))*10^12,0)</f>
        <v>8536462423.4003372</v>
      </c>
      <c r="W141" s="90">
        <f t="shared" ca="1" si="26"/>
        <v>8618596883.4088097</v>
      </c>
      <c r="X141" s="90">
        <f t="shared" ca="1" si="26"/>
        <v>8700731343.4172821</v>
      </c>
      <c r="Y141" s="90">
        <f t="shared" ca="1" si="26"/>
        <v>8782865803.4257545</v>
      </c>
      <c r="Z141" s="90">
        <f t="shared" ca="1" si="26"/>
        <v>8865000263.434227</v>
      </c>
      <c r="AA141" s="90">
        <f t="shared" ca="1" si="26"/>
        <v>8947134723.4426994</v>
      </c>
      <c r="AB141" s="90">
        <f t="shared" ca="1" si="26"/>
        <v>9029269183.4511719</v>
      </c>
      <c r="AC141" s="90">
        <f t="shared" ca="1" si="26"/>
        <v>9111403643.4596443</v>
      </c>
      <c r="AD141" s="90">
        <f t="shared" ca="1" si="26"/>
        <v>9193538103.4681168</v>
      </c>
      <c r="AE141" s="90">
        <f t="shared" ca="1" si="26"/>
        <v>9275672563.4765892</v>
      </c>
      <c r="AF141" s="90">
        <f t="shared" ca="1" si="26"/>
        <v>9357807023.4850616</v>
      </c>
      <c r="AG141" s="90">
        <f t="shared" ca="1" si="26"/>
        <v>9439941483.4935341</v>
      </c>
      <c r="AH141" s="90">
        <f t="shared" ca="1" si="26"/>
        <v>9522075943.5020065</v>
      </c>
      <c r="AI141" s="90">
        <f t="shared" ca="1" si="26"/>
        <v>9604210403.510479</v>
      </c>
      <c r="AJ141" s="90">
        <f t="shared" ca="1" si="26"/>
        <v>9686344863.5189514</v>
      </c>
      <c r="AK141" s="90">
        <f t="shared" ca="1" si="26"/>
        <v>9768479323.5274239</v>
      </c>
      <c r="AL141" s="90">
        <f t="shared" ca="1" si="26"/>
        <v>9850613783.5358963</v>
      </c>
      <c r="AM141" s="90">
        <f t="shared" ca="1" si="25"/>
        <v>9932748243.5443687</v>
      </c>
      <c r="AN141" s="90">
        <f t="shared" ca="1" si="25"/>
        <v>10014882703.552843</v>
      </c>
      <c r="AO141" s="90">
        <f t="shared" ca="1" si="25"/>
        <v>10097017163.561314</v>
      </c>
      <c r="AP141">
        <f ca="1">IF('Coal mining 2050'!$A149="MD",INDIRECT("'Coal mining 2050'!"&amp;'Country Selector'!$B$3&amp;ROW($A149))*10^12,0)</f>
        <v>10179151623.569786</v>
      </c>
    </row>
    <row r="142" spans="1:42">
      <c r="A142" s="74">
        <v>90</v>
      </c>
      <c r="B142">
        <f ca="1">IF('Coal mining 2010'!$A150="MD",INDIRECT("'Coal mining 2010'!"&amp;'Country Selector'!$B$3&amp;ROW($A150))*10^12,0)</f>
        <v>9294117422.893322</v>
      </c>
      <c r="C142" s="90">
        <f t="shared" ca="1" si="27"/>
        <v>8565266234.3495226</v>
      </c>
      <c r="D142" s="90">
        <f t="shared" ca="1" si="27"/>
        <v>7836415045.8057222</v>
      </c>
      <c r="E142" s="90">
        <f t="shared" ca="1" si="27"/>
        <v>7107563857.2619219</v>
      </c>
      <c r="F142" s="90">
        <f t="shared" ca="1" si="27"/>
        <v>6378712668.7181225</v>
      </c>
      <c r="G142" s="90">
        <f t="shared" ca="1" si="27"/>
        <v>5649861480.1743231</v>
      </c>
      <c r="H142" s="90">
        <f t="shared" ca="1" si="27"/>
        <v>4921010291.6305227</v>
      </c>
      <c r="I142" s="90">
        <f t="shared" ca="1" si="27"/>
        <v>4192159103.0867233</v>
      </c>
      <c r="J142" s="90">
        <f t="shared" ca="1" si="27"/>
        <v>3463307914.5429235</v>
      </c>
      <c r="K142" s="90">
        <f t="shared" ca="1" si="27"/>
        <v>2734456725.9991236</v>
      </c>
      <c r="L142">
        <f ca="1">IF('Coal mining 2020'!$A150="MD",INDIRECT("'Coal mining 2020'!"&amp;'Country Selector'!$B$3&amp;ROW($A150))*10^12,0)</f>
        <v>2005605537.4553239</v>
      </c>
      <c r="M142" s="90">
        <f t="shared" ca="1" si="28"/>
        <v>2027365901.0250356</v>
      </c>
      <c r="N142" s="90">
        <f t="shared" ca="1" si="28"/>
        <v>2049126264.5947473</v>
      </c>
      <c r="O142" s="90">
        <f t="shared" ca="1" si="28"/>
        <v>2070886628.1644588</v>
      </c>
      <c r="P142" s="90">
        <f t="shared" ca="1" si="28"/>
        <v>2092646991.7341704</v>
      </c>
      <c r="Q142" s="90">
        <f t="shared" ca="1" si="28"/>
        <v>2114407355.3038821</v>
      </c>
      <c r="R142" s="90">
        <f t="shared" ca="1" si="28"/>
        <v>2136167718.8735938</v>
      </c>
      <c r="S142" s="90">
        <f t="shared" ca="1" si="28"/>
        <v>2157928082.4433055</v>
      </c>
      <c r="T142" s="90">
        <f t="shared" ca="1" si="28"/>
        <v>2179688446.0130172</v>
      </c>
      <c r="U142" s="90">
        <f t="shared" ca="1" si="28"/>
        <v>2201448809.5827289</v>
      </c>
      <c r="V142">
        <f ca="1">IF('Coal mining 2030'!$A150="MD",INDIRECT("'Coal mining 2030'!"&amp;'Country Selector'!$B$3&amp;ROW($A150))*10^12,0)</f>
        <v>2223209173.1524405</v>
      </c>
      <c r="W142" s="90">
        <f t="shared" ca="1" si="26"/>
        <v>2244600011.1677527</v>
      </c>
      <c r="X142" s="90">
        <f t="shared" ca="1" si="26"/>
        <v>2265990849.1830654</v>
      </c>
      <c r="Y142" s="90">
        <f t="shared" ca="1" si="26"/>
        <v>2287381687.1983781</v>
      </c>
      <c r="Z142" s="90">
        <f t="shared" ca="1" si="26"/>
        <v>2308772525.2136903</v>
      </c>
      <c r="AA142" s="90">
        <f t="shared" ca="1" si="26"/>
        <v>2330163363.229003</v>
      </c>
      <c r="AB142" s="90">
        <f t="shared" ca="1" si="26"/>
        <v>2351554201.2443151</v>
      </c>
      <c r="AC142" s="90">
        <f t="shared" ca="1" si="26"/>
        <v>2372945039.2596278</v>
      </c>
      <c r="AD142" s="90">
        <f t="shared" ca="1" si="26"/>
        <v>2394335877.27494</v>
      </c>
      <c r="AE142" s="90">
        <f t="shared" ca="1" si="26"/>
        <v>2415726715.2902527</v>
      </c>
      <c r="AF142" s="90">
        <f t="shared" ca="1" si="26"/>
        <v>2437117553.3055649</v>
      </c>
      <c r="AG142" s="90">
        <f t="shared" ca="1" si="26"/>
        <v>2458508391.3208776</v>
      </c>
      <c r="AH142" s="90">
        <f t="shared" ca="1" si="26"/>
        <v>2479899229.3361902</v>
      </c>
      <c r="AI142" s="90">
        <f t="shared" ca="1" si="26"/>
        <v>2501290067.3515024</v>
      </c>
      <c r="AJ142" s="90">
        <f t="shared" ca="1" si="26"/>
        <v>2522680905.3668146</v>
      </c>
      <c r="AK142" s="90">
        <f t="shared" ca="1" si="26"/>
        <v>2544071743.3821278</v>
      </c>
      <c r="AL142" s="90">
        <f t="shared" ref="AL142:AO177" ca="1" si="29">$V142*($AP$1-AL$1)/($AP$1-$V$1)+$AP142*(AL$1-$V$1)/($AP$1-$V$1)</f>
        <v>2565462581.39744</v>
      </c>
      <c r="AM142" s="90">
        <f t="shared" ca="1" si="29"/>
        <v>2586853419.4127522</v>
      </c>
      <c r="AN142" s="90">
        <f t="shared" ca="1" si="29"/>
        <v>2608244257.4280648</v>
      </c>
      <c r="AO142" s="90">
        <f t="shared" ca="1" si="29"/>
        <v>2629635095.443377</v>
      </c>
      <c r="AP142">
        <f ca="1">IF('Coal mining 2050'!$A150="MD",INDIRECT("'Coal mining 2050'!"&amp;'Country Selector'!$B$3&amp;ROW($A150))*10^12,0)</f>
        <v>2651025933.4586897</v>
      </c>
    </row>
    <row r="143" spans="1:42">
      <c r="A143" s="74">
        <v>91</v>
      </c>
      <c r="B143">
        <f ca="1">IF('Coal mining 2010'!$A151="MD",INDIRECT("'Coal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2020'!$A151="MD",INDIRECT("'Coal mining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2030'!$A151="MD",INDIRECT("'Coal mining 2030'!"&amp;'Country Selector'!$B$3&amp;ROW($A151))*10^12,0)</f>
        <v>0</v>
      </c>
      <c r="W143" s="90">
        <f t="shared" ref="W143:AL177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IF('Coal mining 2050'!$A151="MD",INDIRECT("'Coal mining 2050'!"&amp;'Country Selector'!$B$3&amp;ROW($A151))*10^12,0)</f>
        <v>0</v>
      </c>
    </row>
    <row r="144" spans="1:42">
      <c r="A144" s="74">
        <v>92</v>
      </c>
      <c r="B144">
        <f ca="1">IF('Coal mining 2010'!$A152="MD",INDIRECT("'Coal mining 2010'!"&amp;'Country Selector'!$B$3&amp;ROW($A152))*10^12,0)</f>
        <v>321912191.67998499</v>
      </c>
      <c r="C144" s="90">
        <f t="shared" ca="1" si="27"/>
        <v>1093433559.1798573</v>
      </c>
      <c r="D144" s="90">
        <f t="shared" ca="1" si="27"/>
        <v>1864954926.6797295</v>
      </c>
      <c r="E144" s="90">
        <f t="shared" ca="1" si="27"/>
        <v>2636476294.1796017</v>
      </c>
      <c r="F144" s="90">
        <f t="shared" ca="1" si="27"/>
        <v>3407997661.6794739</v>
      </c>
      <c r="G144" s="90">
        <f t="shared" ca="1" si="27"/>
        <v>4179519029.1793466</v>
      </c>
      <c r="H144" s="90">
        <f t="shared" ca="1" si="27"/>
        <v>4951040396.6792183</v>
      </c>
      <c r="I144" s="90">
        <f t="shared" ca="1" si="27"/>
        <v>5722561764.1790905</v>
      </c>
      <c r="J144" s="90">
        <f t="shared" ca="1" si="27"/>
        <v>6494083131.6789627</v>
      </c>
      <c r="K144" s="90">
        <f t="shared" ca="1" si="27"/>
        <v>7265604499.1788349</v>
      </c>
      <c r="L144">
        <f ca="1">IF('Coal mining 2020'!$A152="MD",INDIRECT("'Coal mining 2020'!"&amp;'Country Selector'!$B$3&amp;ROW($A152))*10^12,0)</f>
        <v>8037125866.6787071</v>
      </c>
      <c r="M144" s="90">
        <f t="shared" ca="1" si="28"/>
        <v>8926543256.7003708</v>
      </c>
      <c r="N144" s="90">
        <f t="shared" ca="1" si="28"/>
        <v>9815960646.7220345</v>
      </c>
      <c r="O144" s="90">
        <f t="shared" ca="1" si="28"/>
        <v>10705378036.743694</v>
      </c>
      <c r="P144" s="90">
        <f t="shared" ca="1" si="28"/>
        <v>11594795426.765358</v>
      </c>
      <c r="Q144" s="90">
        <f t="shared" ca="1" si="28"/>
        <v>12484212816.787022</v>
      </c>
      <c r="R144" s="90">
        <f t="shared" ca="1" si="28"/>
        <v>13373630206.808685</v>
      </c>
      <c r="S144" s="90">
        <f t="shared" ca="1" si="28"/>
        <v>14263047596.830347</v>
      </c>
      <c r="T144" s="90">
        <f t="shared" ca="1" si="28"/>
        <v>15152464986.852011</v>
      </c>
      <c r="U144" s="90">
        <f t="shared" ca="1" si="28"/>
        <v>16041882376.873672</v>
      </c>
      <c r="V144">
        <f ca="1">IF('Coal mining 2030'!$A152="MD",INDIRECT("'Coal mining 2030'!"&amp;'Country Selector'!$B$3&amp;ROW($A152))*10^12,0)</f>
        <v>16931299766.895336</v>
      </c>
      <c r="W144" s="90">
        <f t="shared" ca="1" si="30"/>
        <v>17094206026.493397</v>
      </c>
      <c r="X144" s="90">
        <f t="shared" ca="1" si="30"/>
        <v>17257112286.09145</v>
      </c>
      <c r="Y144" s="90">
        <f t="shared" ca="1" si="30"/>
        <v>17420018545.68951</v>
      </c>
      <c r="Z144" s="90">
        <f t="shared" ca="1" si="30"/>
        <v>17582924805.287571</v>
      </c>
      <c r="AA144" s="90">
        <f t="shared" ca="1" si="30"/>
        <v>17745831064.885628</v>
      </c>
      <c r="AB144" s="90">
        <f t="shared" ca="1" si="30"/>
        <v>17908737324.483685</v>
      </c>
      <c r="AC144" s="90">
        <f t="shared" ca="1" si="30"/>
        <v>18071643584.081741</v>
      </c>
      <c r="AD144" s="90">
        <f t="shared" ca="1" si="30"/>
        <v>18234549843.679802</v>
      </c>
      <c r="AE144" s="90">
        <f t="shared" ca="1" si="30"/>
        <v>18397456103.277859</v>
      </c>
      <c r="AF144" s="90">
        <f t="shared" ca="1" si="30"/>
        <v>18560362362.875916</v>
      </c>
      <c r="AG144" s="90">
        <f t="shared" ca="1" si="30"/>
        <v>18723268622.473976</v>
      </c>
      <c r="AH144" s="90">
        <f t="shared" ca="1" si="30"/>
        <v>18886174882.072037</v>
      </c>
      <c r="AI144" s="90">
        <f t="shared" ca="1" si="30"/>
        <v>19049081141.670094</v>
      </c>
      <c r="AJ144" s="90">
        <f t="shared" ca="1" si="30"/>
        <v>19211987401.26815</v>
      </c>
      <c r="AK144" s="90">
        <f t="shared" ca="1" si="30"/>
        <v>19374893660.866207</v>
      </c>
      <c r="AL144" s="90">
        <f t="shared" ca="1" si="30"/>
        <v>19537799920.464268</v>
      </c>
      <c r="AM144" s="90">
        <f t="shared" ca="1" si="29"/>
        <v>19700706180.062325</v>
      </c>
      <c r="AN144" s="90">
        <f t="shared" ca="1" si="29"/>
        <v>19863612439.660381</v>
      </c>
      <c r="AO144" s="90">
        <f t="shared" ca="1" si="29"/>
        <v>20026518699.258442</v>
      </c>
      <c r="AP144">
        <f ca="1">IF('Coal mining 2050'!$A152="MD",INDIRECT("'Coal mining 2050'!"&amp;'Country Selector'!$B$3&amp;ROW($A152))*10^12,0)</f>
        <v>20189424958.856499</v>
      </c>
    </row>
    <row r="145" spans="1:42">
      <c r="A145" s="74">
        <v>93</v>
      </c>
      <c r="B145">
        <f ca="1">IF('Coal mining 2010'!$A153="MD",INDIRECT("'Coal mining 2010'!"&amp;'Country Selector'!$B$3&amp;ROW($A153))*10^12,0)</f>
        <v>14303207798.615602</v>
      </c>
      <c r="C145" s="90">
        <f t="shared" ca="1" si="27"/>
        <v>12872887018.754042</v>
      </c>
      <c r="D145" s="90">
        <f t="shared" ca="1" si="27"/>
        <v>11442566238.892483</v>
      </c>
      <c r="E145" s="90">
        <f t="shared" ca="1" si="27"/>
        <v>10012245459.030922</v>
      </c>
      <c r="F145" s="90">
        <f t="shared" ca="1" si="27"/>
        <v>8581924679.1693621</v>
      </c>
      <c r="G145" s="90">
        <f t="shared" ca="1" si="27"/>
        <v>7151603899.3078022</v>
      </c>
      <c r="H145" s="90">
        <f t="shared" ca="1" si="27"/>
        <v>5721283119.4462414</v>
      </c>
      <c r="I145" s="90">
        <f t="shared" ca="1" si="27"/>
        <v>4290962339.584681</v>
      </c>
      <c r="J145" s="90">
        <f t="shared" ca="1" si="27"/>
        <v>2860641559.7231207</v>
      </c>
      <c r="K145" s="90">
        <f t="shared" ca="1" si="27"/>
        <v>1430320779.8615603</v>
      </c>
      <c r="L145">
        <f ca="1">IF('Coal mining 2020'!$A153="MD",INDIRECT("'Coal mining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2030'!$A153="MD",INDIRECT("'Coal mining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IF('Coal mining 2050'!$A153="MD",INDIRECT("'Coal mining 2050'!"&amp;'Country Selector'!$B$3&amp;ROW($A153))*10^12,0)</f>
        <v>0</v>
      </c>
    </row>
    <row r="146" spans="1:42">
      <c r="A146" s="74">
        <v>94</v>
      </c>
      <c r="B146">
        <f ca="1">IF('Coal mining 2010'!$A154="MD",INDIRECT("'Coal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2020'!$A154="MD",INDIRECT("'Coal mining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2030'!$A154="MD",INDIRECT("'Coal mining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IF('Coal mining 2050'!$A154="MD",INDIRECT("'Coal mining 2050'!"&amp;'Country Selector'!$B$3&amp;ROW($A154))*10^12,0)</f>
        <v>0</v>
      </c>
    </row>
    <row r="147" spans="1:42">
      <c r="A147" s="74">
        <v>95</v>
      </c>
      <c r="B147">
        <f ca="1">IF('Coal mining 2010'!$A155="MD",INDIRECT("'Coal mining 2010'!"&amp;'Country Selector'!$B$3&amp;ROW($A155))*10^12,0)</f>
        <v>760909524.37368739</v>
      </c>
      <c r="C147" s="90">
        <f t="shared" ca="1" si="27"/>
        <v>2258075832.7688246</v>
      </c>
      <c r="D147" s="90">
        <f t="shared" ca="1" si="27"/>
        <v>3755242141.1639614</v>
      </c>
      <c r="E147" s="90">
        <f t="shared" ca="1" si="27"/>
        <v>5252408449.5590992</v>
      </c>
      <c r="F147" s="90">
        <f t="shared" ca="1" si="27"/>
        <v>6749574757.9542351</v>
      </c>
      <c r="G147" s="90">
        <f t="shared" ca="1" si="27"/>
        <v>8246741066.3493729</v>
      </c>
      <c r="H147" s="90">
        <f t="shared" ca="1" si="27"/>
        <v>9743907374.7445107</v>
      </c>
      <c r="I147" s="90">
        <f t="shared" ca="1" si="27"/>
        <v>11241073683.139648</v>
      </c>
      <c r="J147" s="90">
        <f t="shared" ca="1" si="27"/>
        <v>12738239991.534782</v>
      </c>
      <c r="K147" s="90">
        <f t="shared" ca="1" si="27"/>
        <v>14235406299.929922</v>
      </c>
      <c r="L147">
        <f ca="1">IF('Coal mining 2020'!$A155="MD",INDIRECT("'Coal mining 2020'!"&amp;'Country Selector'!$B$3&amp;ROW($A155))*10^12,0)</f>
        <v>15732572608.325058</v>
      </c>
      <c r="M147" s="90">
        <f t="shared" ca="1" si="28"/>
        <v>14247404794.014431</v>
      </c>
      <c r="N147" s="90">
        <f t="shared" ca="1" si="28"/>
        <v>12762236979.7038</v>
      </c>
      <c r="O147" s="90">
        <f t="shared" ca="1" si="28"/>
        <v>11277069165.393173</v>
      </c>
      <c r="P147" s="90">
        <f t="shared" ca="1" si="28"/>
        <v>9791901351.0825443</v>
      </c>
      <c r="Q147" s="90">
        <f t="shared" ca="1" si="28"/>
        <v>8306733536.7719154</v>
      </c>
      <c r="R147" s="90">
        <f t="shared" ca="1" si="28"/>
        <v>6821565722.4612865</v>
      </c>
      <c r="S147" s="90">
        <f t="shared" ca="1" si="28"/>
        <v>5336397908.1506586</v>
      </c>
      <c r="T147" s="90">
        <f t="shared" ca="1" si="28"/>
        <v>3851230093.8400302</v>
      </c>
      <c r="U147" s="90">
        <f t="shared" ca="1" si="28"/>
        <v>2366062279.5294018</v>
      </c>
      <c r="V147">
        <f ca="1">IF('Coal mining 2030'!$A155="MD",INDIRECT("'Coal mining 2030'!"&amp;'Country Selector'!$B$3&amp;ROW($A155))*10^12,0)</f>
        <v>880894465.21877337</v>
      </c>
      <c r="W147" s="90">
        <f t="shared" ca="1" si="30"/>
        <v>889370082.82670236</v>
      </c>
      <c r="X147" s="90">
        <f t="shared" ca="1" si="30"/>
        <v>897845700.43463123</v>
      </c>
      <c r="Y147" s="90">
        <f t="shared" ca="1" si="30"/>
        <v>906321318.04256034</v>
      </c>
      <c r="Z147" s="90">
        <f t="shared" ca="1" si="30"/>
        <v>914796935.65048933</v>
      </c>
      <c r="AA147" s="90">
        <f t="shared" ca="1" si="30"/>
        <v>923272553.25841832</v>
      </c>
      <c r="AB147" s="90">
        <f t="shared" ca="1" si="30"/>
        <v>931748170.86634731</v>
      </c>
      <c r="AC147" s="90">
        <f t="shared" ca="1" si="30"/>
        <v>940223788.47427619</v>
      </c>
      <c r="AD147" s="90">
        <f t="shared" ca="1" si="30"/>
        <v>948699406.0822053</v>
      </c>
      <c r="AE147" s="90">
        <f t="shared" ca="1" si="30"/>
        <v>957175023.69013429</v>
      </c>
      <c r="AF147" s="90">
        <f t="shared" ca="1" si="30"/>
        <v>965650641.29806316</v>
      </c>
      <c r="AG147" s="90">
        <f t="shared" ca="1" si="30"/>
        <v>974126258.90599227</v>
      </c>
      <c r="AH147" s="90">
        <f t="shared" ca="1" si="30"/>
        <v>982601876.51392126</v>
      </c>
      <c r="AI147" s="90">
        <f t="shared" ca="1" si="30"/>
        <v>991077494.12185025</v>
      </c>
      <c r="AJ147" s="90">
        <f t="shared" ca="1" si="30"/>
        <v>999553111.72977912</v>
      </c>
      <c r="AK147" s="90">
        <f t="shared" ca="1" si="30"/>
        <v>1008028729.3377081</v>
      </c>
      <c r="AL147" s="90">
        <f t="shared" ca="1" si="30"/>
        <v>1016504346.9456371</v>
      </c>
      <c r="AM147" s="90">
        <f t="shared" ca="1" si="29"/>
        <v>1024979964.5535661</v>
      </c>
      <c r="AN147" s="90">
        <f t="shared" ca="1" si="29"/>
        <v>1033455582.161495</v>
      </c>
      <c r="AO147" s="90">
        <f t="shared" ca="1" si="29"/>
        <v>1041931199.7694241</v>
      </c>
      <c r="AP147">
        <f ca="1">IF('Coal mining 2050'!$A155="MD",INDIRECT("'Coal mining 2050'!"&amp;'Country Selector'!$B$3&amp;ROW($A155))*10^12,0)</f>
        <v>1050406817.3773531</v>
      </c>
    </row>
    <row r="148" spans="1:42">
      <c r="A148" s="74">
        <v>96</v>
      </c>
      <c r="B148">
        <f ca="1">IF('Coal mining 2010'!$A156="MD",INDIRECT("'Coal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2020'!$A156="MD",INDIRECT("'Coal mining 2020'!"&amp;'Country Selector'!$B$3&amp;ROW($A156))*10^12,0)</f>
        <v>0</v>
      </c>
      <c r="M148" s="90">
        <f t="shared" ca="1" si="28"/>
        <v>792805018.69831717</v>
      </c>
      <c r="N148" s="90">
        <f t="shared" ca="1" si="28"/>
        <v>1585610037.3966343</v>
      </c>
      <c r="O148" s="90">
        <f t="shared" ca="1" si="28"/>
        <v>2378415056.0949516</v>
      </c>
      <c r="P148" s="90">
        <f t="shared" ca="1" si="28"/>
        <v>3171220074.7932687</v>
      </c>
      <c r="Q148" s="90">
        <f t="shared" ca="1" si="28"/>
        <v>3964025093.4915857</v>
      </c>
      <c r="R148" s="90">
        <f t="shared" ca="1" si="28"/>
        <v>4756830112.1899033</v>
      </c>
      <c r="S148" s="90">
        <f t="shared" ca="1" si="28"/>
        <v>5549635130.8882198</v>
      </c>
      <c r="T148" s="90">
        <f t="shared" ca="1" si="28"/>
        <v>6342440149.5865374</v>
      </c>
      <c r="U148" s="90">
        <f t="shared" ca="1" si="28"/>
        <v>7135245168.2848539</v>
      </c>
      <c r="V148">
        <f ca="1">IF('Coal mining 2030'!$A156="MD",INDIRECT("'Coal mining 2030'!"&amp;'Country Selector'!$B$3&amp;ROW($A156))*10^12,0)</f>
        <v>7928050186.9831715</v>
      </c>
      <c r="W148" s="90">
        <f t="shared" ca="1" si="30"/>
        <v>8004330745.454669</v>
      </c>
      <c r="X148" s="90">
        <f t="shared" ca="1" si="30"/>
        <v>8080611303.9261665</v>
      </c>
      <c r="Y148" s="90">
        <f t="shared" ca="1" si="30"/>
        <v>8156891862.3976641</v>
      </c>
      <c r="Z148" s="90">
        <f t="shared" ca="1" si="30"/>
        <v>8233172420.8691616</v>
      </c>
      <c r="AA148" s="90">
        <f t="shared" ca="1" si="30"/>
        <v>8309452979.3406601</v>
      </c>
      <c r="AB148" s="90">
        <f t="shared" ca="1" si="30"/>
        <v>8385733537.8121567</v>
      </c>
      <c r="AC148" s="90">
        <f t="shared" ca="1" si="30"/>
        <v>8462014096.2836552</v>
      </c>
      <c r="AD148" s="90">
        <f t="shared" ca="1" si="30"/>
        <v>8538294654.7551527</v>
      </c>
      <c r="AE148" s="90">
        <f t="shared" ca="1" si="30"/>
        <v>8614575213.2266502</v>
      </c>
      <c r="AF148" s="90">
        <f t="shared" ca="1" si="30"/>
        <v>8690855771.6981468</v>
      </c>
      <c r="AG148" s="90">
        <f t="shared" ca="1" si="30"/>
        <v>8767136330.1696453</v>
      </c>
      <c r="AH148" s="90">
        <f t="shared" ca="1" si="30"/>
        <v>8843416888.6411438</v>
      </c>
      <c r="AI148" s="90">
        <f t="shared" ca="1" si="30"/>
        <v>8919697447.1126404</v>
      </c>
      <c r="AJ148" s="90">
        <f t="shared" ca="1" si="30"/>
        <v>8995978005.5841389</v>
      </c>
      <c r="AK148" s="90">
        <f t="shared" ca="1" si="30"/>
        <v>9072258564.0556355</v>
      </c>
      <c r="AL148" s="90">
        <f t="shared" ca="1" si="30"/>
        <v>9148539122.5271339</v>
      </c>
      <c r="AM148" s="90">
        <f t="shared" ca="1" si="29"/>
        <v>9224819680.9986305</v>
      </c>
      <c r="AN148" s="90">
        <f t="shared" ca="1" si="29"/>
        <v>9301100239.4701271</v>
      </c>
      <c r="AO148" s="90">
        <f t="shared" ca="1" si="29"/>
        <v>9377380797.9416275</v>
      </c>
      <c r="AP148">
        <f ca="1">IF('Coal mining 2050'!$A156="MD",INDIRECT("'Coal mining 2050'!"&amp;'Country Selector'!$B$3&amp;ROW($A156))*10^12,0)</f>
        <v>9453661356.4131241</v>
      </c>
    </row>
    <row r="149" spans="1:42">
      <c r="A149" s="74">
        <v>97</v>
      </c>
      <c r="B149">
        <f ca="1">IF('Coal mining 2010'!$A157="MD",INDIRECT("'Coal mining 2010'!"&amp;'Country Selector'!$B$3&amp;ROW($A157))*10^12,0)</f>
        <v>6848185719.3489761</v>
      </c>
      <c r="C149" s="90">
        <f t="shared" ca="1" si="27"/>
        <v>6163367147.4140787</v>
      </c>
      <c r="D149" s="90">
        <f t="shared" ca="1" si="27"/>
        <v>5478548575.4791813</v>
      </c>
      <c r="E149" s="90">
        <f t="shared" ca="1" si="27"/>
        <v>4793730003.5442829</v>
      </c>
      <c r="F149" s="90">
        <f t="shared" ca="1" si="27"/>
        <v>4108911431.6093855</v>
      </c>
      <c r="G149" s="90">
        <f t="shared" ca="1" si="27"/>
        <v>3424092859.6744881</v>
      </c>
      <c r="H149" s="90">
        <f t="shared" ca="1" si="27"/>
        <v>2739274287.7395906</v>
      </c>
      <c r="I149" s="90">
        <f t="shared" ca="1" si="27"/>
        <v>2054455715.8046927</v>
      </c>
      <c r="J149" s="90">
        <f t="shared" ca="1" si="27"/>
        <v>1369637143.8697953</v>
      </c>
      <c r="K149" s="90">
        <f t="shared" ca="1" si="27"/>
        <v>684818571.93489766</v>
      </c>
      <c r="L149">
        <f ca="1">IF('Coal mining 2020'!$A157="MD",INDIRECT("'Coal mining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IF('Coal mining 2050'!$A157="MD",INDIRECT("'Coal mining 2050'!"&amp;'Country Selector'!$B$3&amp;ROW($A157))*10^12,0)</f>
        <v>0</v>
      </c>
    </row>
    <row r="150" spans="1:42">
      <c r="A150" s="74">
        <v>98</v>
      </c>
      <c r="B150">
        <f ca="1">IF('Coal mining 2010'!$A158="MD",INDIRECT("'Coal mining 2010'!"&amp;'Country Selector'!$B$3&amp;ROW($A158))*10^12,0)</f>
        <v>738666871.32095873</v>
      </c>
      <c r="C150" s="90">
        <f t="shared" ca="1" si="27"/>
        <v>741944632.39862788</v>
      </c>
      <c r="D150" s="90">
        <f t="shared" ca="1" si="27"/>
        <v>745222393.4762969</v>
      </c>
      <c r="E150" s="90">
        <f t="shared" ca="1" si="27"/>
        <v>748500154.55396593</v>
      </c>
      <c r="F150" s="90">
        <f t="shared" ca="1" si="27"/>
        <v>751777915.63163507</v>
      </c>
      <c r="G150" s="90">
        <f t="shared" ca="1" si="27"/>
        <v>755055676.70930409</v>
      </c>
      <c r="H150" s="90">
        <f t="shared" ca="1" si="27"/>
        <v>758333437.78697324</v>
      </c>
      <c r="I150" s="90">
        <f t="shared" ca="1" si="27"/>
        <v>761611198.86464238</v>
      </c>
      <c r="J150" s="90">
        <f t="shared" ca="1" si="27"/>
        <v>764888959.94231141</v>
      </c>
      <c r="K150" s="90">
        <f t="shared" ca="1" si="27"/>
        <v>768166721.01998043</v>
      </c>
      <c r="L150">
        <f ca="1">IF('Coal mining 2020'!$A158="MD",INDIRECT("'Coal mining 2020'!"&amp;'Country Selector'!$B$3&amp;ROW($A158))*10^12,0)</f>
        <v>771444482.09764957</v>
      </c>
      <c r="M150" s="90">
        <f t="shared" ca="1" si="28"/>
        <v>779814479.13373351</v>
      </c>
      <c r="N150" s="90">
        <f t="shared" ca="1" si="28"/>
        <v>788184476.16981757</v>
      </c>
      <c r="O150" s="90">
        <f t="shared" ca="1" si="28"/>
        <v>796554473.2059015</v>
      </c>
      <c r="P150" s="90">
        <f t="shared" ca="1" si="28"/>
        <v>804924470.24198556</v>
      </c>
      <c r="Q150" s="90">
        <f t="shared" ca="1" si="28"/>
        <v>813294467.2780695</v>
      </c>
      <c r="R150" s="90">
        <f t="shared" ca="1" si="28"/>
        <v>821664464.31415343</v>
      </c>
      <c r="S150" s="90">
        <f t="shared" ca="1" si="28"/>
        <v>830034461.35023749</v>
      </c>
      <c r="T150" s="90">
        <f t="shared" ca="1" si="28"/>
        <v>838404458.38632143</v>
      </c>
      <c r="U150" s="90">
        <f t="shared" ca="1" si="28"/>
        <v>846774455.42240548</v>
      </c>
      <c r="V150">
        <f ca="1">IF('Coal mining 2030'!$A158="MD",INDIRECT("'Coal mining 2030'!"&amp;'Country Selector'!$B$3&amp;ROW($A158))*10^12,0)</f>
        <v>855144452.45848942</v>
      </c>
      <c r="W150" s="90">
        <f t="shared" ca="1" si="30"/>
        <v>863372313.64363146</v>
      </c>
      <c r="X150" s="90">
        <f t="shared" ca="1" si="30"/>
        <v>871600174.8287735</v>
      </c>
      <c r="Y150" s="90">
        <f t="shared" ca="1" si="30"/>
        <v>879828036.0139153</v>
      </c>
      <c r="Z150" s="90">
        <f t="shared" ca="1" si="30"/>
        <v>888055897.19905734</v>
      </c>
      <c r="AA150" s="90">
        <f t="shared" ca="1" si="30"/>
        <v>896283758.38419938</v>
      </c>
      <c r="AB150" s="90">
        <f t="shared" ca="1" si="30"/>
        <v>904511619.56934142</v>
      </c>
      <c r="AC150" s="90">
        <f t="shared" ca="1" si="30"/>
        <v>912739480.75448334</v>
      </c>
      <c r="AD150" s="90">
        <f t="shared" ca="1" si="30"/>
        <v>920967341.9396255</v>
      </c>
      <c r="AE150" s="90">
        <f t="shared" ca="1" si="30"/>
        <v>929195203.12476754</v>
      </c>
      <c r="AF150" s="90">
        <f t="shared" ca="1" si="30"/>
        <v>937423064.30990946</v>
      </c>
      <c r="AG150" s="90">
        <f t="shared" ca="1" si="30"/>
        <v>945650925.4950515</v>
      </c>
      <c r="AH150" s="90">
        <f t="shared" ca="1" si="30"/>
        <v>953878786.68019342</v>
      </c>
      <c r="AI150" s="90">
        <f t="shared" ca="1" si="30"/>
        <v>962106647.86533546</v>
      </c>
      <c r="AJ150" s="90">
        <f t="shared" ca="1" si="30"/>
        <v>970334509.05047739</v>
      </c>
      <c r="AK150" s="90">
        <f t="shared" ca="1" si="30"/>
        <v>978562370.23561943</v>
      </c>
      <c r="AL150" s="90">
        <f t="shared" ca="1" si="30"/>
        <v>986790231.42076147</v>
      </c>
      <c r="AM150" s="90">
        <f t="shared" ca="1" si="29"/>
        <v>995018092.60590339</v>
      </c>
      <c r="AN150" s="90">
        <f t="shared" ca="1" si="29"/>
        <v>1003245953.7910454</v>
      </c>
      <c r="AO150" s="90">
        <f t="shared" ca="1" si="29"/>
        <v>1011473814.9761873</v>
      </c>
      <c r="AP150">
        <f ca="1">IF('Coal mining 2050'!$A158="MD",INDIRECT("'Coal mining 2050'!"&amp;'Country Selector'!$B$3&amp;ROW($A158))*10^12,0)</f>
        <v>1019701676.1613294</v>
      </c>
    </row>
    <row r="151" spans="1:42">
      <c r="A151" s="74">
        <v>99</v>
      </c>
      <c r="B151">
        <f ca="1">IF('Coal mining 2010'!$A159="MD",INDIRECT("'Coal mining 2010'!"&amp;'Country Selector'!$B$3&amp;ROW($A159))*10^12,0)</f>
        <v>726456152.06567979</v>
      </c>
      <c r="C151" s="90">
        <f t="shared" ca="1" si="27"/>
        <v>1444886447.042748</v>
      </c>
      <c r="D151" s="90">
        <f t="shared" ca="1" si="27"/>
        <v>2163316742.0198164</v>
      </c>
      <c r="E151" s="90">
        <f t="shared" ca="1" si="27"/>
        <v>2881747036.9968843</v>
      </c>
      <c r="F151" s="90">
        <f t="shared" ca="1" si="27"/>
        <v>3600177331.9739528</v>
      </c>
      <c r="G151" s="90">
        <f t="shared" ca="1" si="27"/>
        <v>4318607626.9510212</v>
      </c>
      <c r="H151" s="90">
        <f t="shared" ca="1" si="27"/>
        <v>5037037921.9280891</v>
      </c>
      <c r="I151" s="90">
        <f t="shared" ca="1" si="27"/>
        <v>5755468216.9051571</v>
      </c>
      <c r="J151" s="90">
        <f t="shared" ca="1" si="27"/>
        <v>6473898511.882225</v>
      </c>
      <c r="K151" s="90">
        <f t="shared" ca="1" si="27"/>
        <v>7192328806.859293</v>
      </c>
      <c r="L151">
        <f ca="1">IF('Coal mining 2020'!$A159="MD",INDIRECT("'Coal mining 2020'!"&amp;'Country Selector'!$B$3&amp;ROW($A159))*10^12,0)</f>
        <v>7910759101.8363619</v>
      </c>
      <c r="M151" s="90">
        <f t="shared" ca="1" si="28"/>
        <v>7973414025.9784422</v>
      </c>
      <c r="N151" s="90">
        <f t="shared" ca="1" si="28"/>
        <v>8036068950.1205225</v>
      </c>
      <c r="O151" s="90">
        <f t="shared" ca="1" si="28"/>
        <v>8098723874.2626028</v>
      </c>
      <c r="P151" s="90">
        <f t="shared" ca="1" si="28"/>
        <v>8161378798.4046841</v>
      </c>
      <c r="Q151" s="90">
        <f t="shared" ca="1" si="28"/>
        <v>8224033722.5467644</v>
      </c>
      <c r="R151" s="90">
        <f t="shared" ca="1" si="28"/>
        <v>8286688646.6888447</v>
      </c>
      <c r="S151" s="90">
        <f t="shared" ca="1" si="28"/>
        <v>8349343570.830925</v>
      </c>
      <c r="T151" s="90">
        <f t="shared" ca="1" si="28"/>
        <v>8411998494.9730053</v>
      </c>
      <c r="U151" s="90">
        <f t="shared" ca="1" si="28"/>
        <v>8474653419.1150856</v>
      </c>
      <c r="V151">
        <f ca="1">IF('Coal mining 2030'!$A159="MD",INDIRECT("'Coal mining 2030'!"&amp;'Country Selector'!$B$3&amp;ROW($A159))*10^12,0)</f>
        <v>8537308343.2571659</v>
      </c>
      <c r="W151" s="90">
        <f t="shared" ca="1" si="30"/>
        <v>8619450942.371418</v>
      </c>
      <c r="X151" s="90">
        <f t="shared" ca="1" si="30"/>
        <v>8701593541.485672</v>
      </c>
      <c r="Y151" s="90">
        <f t="shared" ca="1" si="30"/>
        <v>8783736140.5999241</v>
      </c>
      <c r="Z151" s="90">
        <f t="shared" ca="1" si="30"/>
        <v>8865878739.7141762</v>
      </c>
      <c r="AA151" s="90">
        <f t="shared" ca="1" si="30"/>
        <v>8948021338.8284283</v>
      </c>
      <c r="AB151" s="90">
        <f t="shared" ca="1" si="30"/>
        <v>9030163937.9426804</v>
      </c>
      <c r="AC151" s="90">
        <f t="shared" ca="1" si="30"/>
        <v>9112306537.0569324</v>
      </c>
      <c r="AD151" s="90">
        <f t="shared" ca="1" si="30"/>
        <v>9194449136.1711864</v>
      </c>
      <c r="AE151" s="90">
        <f t="shared" ca="1" si="30"/>
        <v>9276591735.2854385</v>
      </c>
      <c r="AF151" s="90">
        <f t="shared" ca="1" si="30"/>
        <v>9358734334.3996906</v>
      </c>
      <c r="AG151" s="90">
        <f t="shared" ca="1" si="30"/>
        <v>9440876933.5139427</v>
      </c>
      <c r="AH151" s="90">
        <f t="shared" ca="1" si="30"/>
        <v>9523019532.6281967</v>
      </c>
      <c r="AI151" s="90">
        <f t="shared" ca="1" si="30"/>
        <v>9605162131.7424469</v>
      </c>
      <c r="AJ151" s="90">
        <f t="shared" ca="1" si="30"/>
        <v>9687304730.8567009</v>
      </c>
      <c r="AK151" s="90">
        <f t="shared" ca="1" si="30"/>
        <v>9769447329.970953</v>
      </c>
      <c r="AL151" s="90">
        <f t="shared" ca="1" si="30"/>
        <v>9851589929.0852051</v>
      </c>
      <c r="AM151" s="90">
        <f t="shared" ca="1" si="29"/>
        <v>9933732528.1994572</v>
      </c>
      <c r="AN151" s="90">
        <f t="shared" ca="1" si="29"/>
        <v>10015875127.313711</v>
      </c>
      <c r="AO151" s="90">
        <f t="shared" ca="1" si="29"/>
        <v>10098017726.427963</v>
      </c>
      <c r="AP151">
        <f ca="1">IF('Coal mining 2050'!$A159="MD",INDIRECT("'Coal mining 2050'!"&amp;'Country Selector'!$B$3&amp;ROW($A159))*10^12,0)</f>
        <v>10180160325.542215</v>
      </c>
    </row>
    <row r="152" spans="1:42">
      <c r="A152" s="74">
        <v>100</v>
      </c>
      <c r="B152">
        <f ca="1">IF('Coal mining 2010'!$A160="MD",INDIRECT("'Coal mining 2010'!"&amp;'Country Selector'!$B$3&amp;ROW($A160))*10^12,0)</f>
        <v>6648001841.9099455</v>
      </c>
      <c r="C152" s="90">
        <f t="shared" ca="1" si="27"/>
        <v>5983201657.7189503</v>
      </c>
      <c r="D152" s="90">
        <f t="shared" ca="1" si="27"/>
        <v>5318401473.527956</v>
      </c>
      <c r="E152" s="90">
        <f t="shared" ca="1" si="27"/>
        <v>4653601289.3369617</v>
      </c>
      <c r="F152" s="90">
        <f t="shared" ca="1" si="27"/>
        <v>3988801105.145967</v>
      </c>
      <c r="G152" s="90">
        <f t="shared" ca="1" si="27"/>
        <v>3324000920.9549727</v>
      </c>
      <c r="H152" s="90">
        <f t="shared" ca="1" si="27"/>
        <v>2659200736.763978</v>
      </c>
      <c r="I152" s="90">
        <f t="shared" ca="1" si="27"/>
        <v>1994400552.5729835</v>
      </c>
      <c r="J152" s="90">
        <f t="shared" ca="1" si="27"/>
        <v>1329600368.381989</v>
      </c>
      <c r="K152" s="90">
        <f t="shared" ca="1" si="27"/>
        <v>664800184.1909945</v>
      </c>
      <c r="L152">
        <f ca="1">IF('Coal mining 2020'!$A160="MD",INDIRECT("'Coal mining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2030'!$A160="MD",INDIRECT("'Coal mining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IF('Coal mining 2050'!$A160="MD",INDIRECT("'Coal mining 2050'!"&amp;'Country Selector'!$B$3&amp;ROW($A160))*10^12,0)</f>
        <v>0</v>
      </c>
    </row>
    <row r="153" spans="1:42">
      <c r="A153" s="74">
        <v>150</v>
      </c>
      <c r="B153">
        <f ca="1">IF('Coal mining 2010'!$A161="MD",INDIRECT("'Coal mining 2010'!"&amp;'Country Selector'!$B$3&amp;ROW($A161))*10^12,0)</f>
        <v>299200983340.54401</v>
      </c>
      <c r="C153" s="90">
        <f t="shared" ca="1" si="27"/>
        <v>301222958102.40588</v>
      </c>
      <c r="D153" s="90">
        <f t="shared" ca="1" si="27"/>
        <v>303244932864.2677</v>
      </c>
      <c r="E153" s="90">
        <f t="shared" ca="1" si="27"/>
        <v>305266907626.12958</v>
      </c>
      <c r="F153" s="90">
        <f t="shared" ca="1" si="27"/>
        <v>307288882387.99146</v>
      </c>
      <c r="G153" s="90">
        <f t="shared" ca="1" si="27"/>
        <v>309310857149.85327</v>
      </c>
      <c r="H153" s="90">
        <f t="shared" ca="1" si="27"/>
        <v>311332831911.71515</v>
      </c>
      <c r="I153" s="90">
        <f t="shared" ca="1" si="27"/>
        <v>313354806673.57703</v>
      </c>
      <c r="J153" s="90">
        <f t="shared" ca="1" si="27"/>
        <v>315376781435.4389</v>
      </c>
      <c r="K153" s="90">
        <f t="shared" ca="1" si="27"/>
        <v>317398756197.30072</v>
      </c>
      <c r="L153">
        <f ca="1">IF('Coal mining 2020'!$A161="MD",INDIRECT("'Coal mining 2020'!"&amp;'Country Selector'!$B$3&amp;ROW($A161))*10^12,0)</f>
        <v>319420730959.1626</v>
      </c>
      <c r="M153" s="90">
        <f t="shared" ca="1" si="28"/>
        <v>322116743177.07489</v>
      </c>
      <c r="N153" s="90">
        <f t="shared" ca="1" si="28"/>
        <v>324812755394.98712</v>
      </c>
      <c r="O153" s="90">
        <f t="shared" ca="1" si="28"/>
        <v>327508767612.89941</v>
      </c>
      <c r="P153" s="90">
        <f t="shared" ca="1" si="28"/>
        <v>330204779830.81165</v>
      </c>
      <c r="Q153" s="90">
        <f t="shared" ca="1" si="28"/>
        <v>332900792048.72394</v>
      </c>
      <c r="R153" s="90">
        <f t="shared" ca="1" si="28"/>
        <v>335596804266.63623</v>
      </c>
      <c r="S153" s="90">
        <f t="shared" ca="1" si="28"/>
        <v>338292816484.54846</v>
      </c>
      <c r="T153" s="90">
        <f t="shared" ca="1" si="28"/>
        <v>340988828702.46075</v>
      </c>
      <c r="U153" s="90">
        <f t="shared" ca="1" si="28"/>
        <v>343684840920.37299</v>
      </c>
      <c r="V153">
        <f ca="1">IF('Coal mining 2030'!$A161="MD",INDIRECT("'Coal mining 2030'!"&amp;'Country Selector'!$B$3&amp;ROW($A161))*10^12,0)</f>
        <v>346380853138.28528</v>
      </c>
      <c r="W153" s="90">
        <f t="shared" ca="1" si="30"/>
        <v>349713592500.17828</v>
      </c>
      <c r="X153" s="90">
        <f t="shared" ca="1" si="30"/>
        <v>353046331862.07129</v>
      </c>
      <c r="Y153" s="90">
        <f t="shared" ca="1" si="30"/>
        <v>356379071223.96436</v>
      </c>
      <c r="Z153" s="90">
        <f t="shared" ca="1" si="30"/>
        <v>359711810585.85742</v>
      </c>
      <c r="AA153" s="90">
        <f t="shared" ca="1" si="30"/>
        <v>363044549947.75043</v>
      </c>
      <c r="AB153" s="90">
        <f t="shared" ca="1" si="30"/>
        <v>366377289309.64343</v>
      </c>
      <c r="AC153" s="90">
        <f t="shared" ca="1" si="30"/>
        <v>369710028671.5365</v>
      </c>
      <c r="AD153" s="90">
        <f t="shared" ca="1" si="30"/>
        <v>373042768033.42944</v>
      </c>
      <c r="AE153" s="90">
        <f t="shared" ca="1" si="30"/>
        <v>376375507395.32251</v>
      </c>
      <c r="AF153" s="90">
        <f t="shared" ca="1" si="30"/>
        <v>379708246757.21558</v>
      </c>
      <c r="AG153" s="90">
        <f t="shared" ca="1" si="30"/>
        <v>383040986119.10852</v>
      </c>
      <c r="AH153" s="90">
        <f t="shared" ca="1" si="30"/>
        <v>386373725481.00159</v>
      </c>
      <c r="AI153" s="90">
        <f t="shared" ca="1" si="30"/>
        <v>389706464842.89465</v>
      </c>
      <c r="AJ153" s="90">
        <f t="shared" ca="1" si="30"/>
        <v>393039204204.78766</v>
      </c>
      <c r="AK153" s="90">
        <f t="shared" ca="1" si="30"/>
        <v>396371943566.68066</v>
      </c>
      <c r="AL153" s="90">
        <f t="shared" ca="1" si="30"/>
        <v>399704682928.57367</v>
      </c>
      <c r="AM153" s="90">
        <f t="shared" ca="1" si="29"/>
        <v>403037422290.46674</v>
      </c>
      <c r="AN153" s="90">
        <f t="shared" ca="1" si="29"/>
        <v>406370161652.3598</v>
      </c>
      <c r="AO153" s="90">
        <f t="shared" ca="1" si="29"/>
        <v>409702901014.25275</v>
      </c>
      <c r="AP153">
        <f ca="1">IF('Coal mining 2050'!$A161="MD",INDIRECT("'Coal mining 2050'!"&amp;'Country Selector'!$B$3&amp;ROW($A161))*10^12,0)</f>
        <v>413035640376.14581</v>
      </c>
    </row>
    <row r="154" spans="1:4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IF('Coal mining 2050'!$A162="MD",INDIRECT("'Coal mining 2050'!"&amp;'Country Selector'!$B$3&amp;ROW($A162))*10^12,0)</f>
        <v>0</v>
      </c>
    </row>
    <row r="155" spans="1:4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IF('Coal mining 2050'!$A163="MD",INDIRECT("'Coal mining 2050'!"&amp;'Country Selector'!$B$3&amp;ROW($A163))*10^12,0)</f>
        <v>0</v>
      </c>
    </row>
    <row r="156" spans="1:4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IF('Coal mining 2050'!$A164="MD",INDIRECT("'Coal mining 2050'!"&amp;'Country Selector'!$B$3&amp;ROW($A164))*10^12,0)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IF('Coal mining 2050'!$A165="MD",INDIRECT("'Coal mining 2050'!"&amp;'Country Selector'!$B$3&amp;ROW($A165))*10^12,0)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7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IF('Coal mining 2050'!$A166="MD",INDIRECT("'Coal mining 2050'!"&amp;'Country Selector'!$B$3&amp;ROW($A166))*10^12,0)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</f>
        <v>0</v>
      </c>
      <c r="W159" s="90">
        <f t="shared" ref="W159:AL177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IF('Coal mining 2050'!$A167="MD",INDIRECT("'Coal mining 2050'!"&amp;'Country Selector'!$B$3&amp;ROW($A167))*10^12,0)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IF('Coal mining 2050'!$A168="MD",INDIRECT("'Coal mining 2050'!"&amp;'Country Selector'!$B$3&amp;ROW($A168))*10^12,0)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IF('Coal mining 2050'!$A169="MD",INDIRECT("'Coal mining 2050'!"&amp;'Country Selector'!$B$3&amp;ROW($A169))*10^12,0)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IF('Coal mining 2050'!$A170="MD",INDIRECT("'Coal mining 2050'!"&amp;'Country Selector'!$B$3&amp;ROW($A170))*10^12,0)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IF('Coal mining 2050'!$A171="MD",INDIRECT("'Coal mining 2050'!"&amp;'Country Selector'!$B$3&amp;ROW($A171))*10^12,0)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IF('Coal mining 2050'!$A172="MD",INDIRECT("'Coal mining 2050'!"&amp;'Country Selector'!$B$3&amp;ROW($A172))*10^12,0)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IF('Coal mining 2050'!$A173="MD",INDIRECT("'Coal mining 2050'!"&amp;'Country Selector'!$B$3&amp;ROW($A173))*10^12,0)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IF('Coal mining 2050'!$A174="MD",INDIRECT("'Coal mining 2050'!"&amp;'Country Selector'!$B$3&amp;ROW($A174))*10^12,0)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IF('Coal mining 2050'!$A175="MD",INDIRECT("'Coal mining 2050'!"&amp;'Country Selector'!$B$3&amp;ROW($A175))*10^12,0)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IF('Coal mining 2050'!$A176="MD",INDIRECT("'Coal mining 2050'!"&amp;'Country Selector'!$B$3&amp;ROW($A176))*10^12,0)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IF('Coal mining 2050'!$A177="MD",INDIRECT("'Coal mining 2050'!"&amp;'Country Selector'!$B$3&amp;ROW($A177))*10^12,0)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IF('Coal mining 2050'!$A178="MD",INDIRECT("'Coal mining 2050'!"&amp;'Country Selector'!$B$3&amp;ROW($A178))*10^12,0)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IF('Coal mining 2050'!$A179="MD",INDIRECT("'Coal mining 2050'!"&amp;'Country Selector'!$B$3&amp;ROW($A179))*10^12,0)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IF('Coal mining 2050'!$A180="MD",INDIRECT("'Coal mining 2050'!"&amp;'Country Selector'!$B$3&amp;ROW($A180))*10^12,0)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IF('Coal mining 2050'!$A181="MD",INDIRECT("'Coal mining 2050'!"&amp;'Country Selector'!$B$3&amp;ROW($A181))*10^12,0)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IF('Coal mining 2050'!$A182="MD",INDIRECT("'Coal mining 2050'!"&amp;'Country Selector'!$B$3&amp;ROW($A182))*10^12,0)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IF('Coal mining 2050'!$A183="MD",INDIRECT("'Coal mining 2050'!"&amp;'Country Selector'!$B$3&amp;ROW($A183))*10^12,0)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IF('Coal mining 2050'!$A184="MD",INDIRECT("'Coal mining 2050'!"&amp;'Country Selector'!$B$3&amp;ROW($A184))*10^12,0)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IF('Coal mining 2050'!$A185="MD",INDIRECT("'Coal mining 2050'!"&amp;'Country Selector'!$B$3&amp;ROW($A185))*10^12,0)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  <col min="42" max="42" width="10.4257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IF('Chemicals 2010'!$A10="CP",INDIRECT("'Chemicals 2010'!"&amp;'Country Selector'!$B$3&amp;ROW($A10))*10^12,0)</f>
        <v>0</v>
      </c>
      <c r="C2" s="90">
        <f ca="1">$B2*($L$1-C$1)/($L$1-$B$1)+$L2*(C$1-$B$1)/($L$1-$B$1)</f>
        <v>430976373538.48401</v>
      </c>
      <c r="D2" s="90">
        <f t="shared" ref="D2:K17" ca="1" si="0">$B2*($L$1-D$1)/($L$1-$B$1)+$L2*(D$1-$B$1)/($L$1-$B$1)</f>
        <v>861952747076.96802</v>
      </c>
      <c r="E2" s="90">
        <f t="shared" ca="1" si="0"/>
        <v>1292929120615.4521</v>
      </c>
      <c r="F2" s="90">
        <f t="shared" ca="1" si="0"/>
        <v>1723905494153.936</v>
      </c>
      <c r="G2" s="90">
        <f t="shared" ca="1" si="0"/>
        <v>2154881867692.4204</v>
      </c>
      <c r="H2" s="90">
        <f t="shared" ca="1" si="0"/>
        <v>2585858241230.9043</v>
      </c>
      <c r="I2" s="90">
        <f t="shared" ca="1" si="0"/>
        <v>3016834614769.3882</v>
      </c>
      <c r="J2" s="90">
        <f t="shared" ca="1" si="0"/>
        <v>3447810988307.8721</v>
      </c>
      <c r="K2" s="90">
        <f t="shared" ca="1" si="0"/>
        <v>3878787361846.3564</v>
      </c>
      <c r="L2">
        <f ca="1">IF('Chemicals 2020'!$A10="CP",INDIRECT("'Chemicals 2020'!"&amp;'Country Selector'!$B$3&amp;ROW($A10))*10^12,0)</f>
        <v>4309763735384.8403</v>
      </c>
      <c r="M2" s="90">
        <f ca="1">$L2*($V$1-M$1)/($V$1-$L$1)+$V2*(M$1-$L$1)/($V$1-$L$1)</f>
        <v>7356862023532.6309</v>
      </c>
      <c r="N2" s="90">
        <f t="shared" ref="N2:U17" ca="1" si="1">$L2*($V$1-N$1)/($V$1-$L$1)+$V2*(N$1-$L$1)/($V$1-$L$1)</f>
        <v>10403960311680.422</v>
      </c>
      <c r="O2" s="90">
        <f t="shared" ca="1" si="1"/>
        <v>13451058599828.211</v>
      </c>
      <c r="P2" s="90">
        <f t="shared" ca="1" si="1"/>
        <v>16498156887976.002</v>
      </c>
      <c r="Q2" s="90">
        <f t="shared" ca="1" si="1"/>
        <v>19545255176123.793</v>
      </c>
      <c r="R2" s="90">
        <f t="shared" ca="1" si="1"/>
        <v>22592353464271.582</v>
      </c>
      <c r="S2" s="90">
        <f t="shared" ca="1" si="1"/>
        <v>25639451752419.371</v>
      </c>
      <c r="T2" s="90">
        <f t="shared" ca="1" si="1"/>
        <v>28686550040567.164</v>
      </c>
      <c r="U2" s="90">
        <f t="shared" ca="1" si="1"/>
        <v>31733648328714.953</v>
      </c>
      <c r="V2">
        <f ca="1">IF('Chemicals 2030'!$A10="CP",INDIRECT("'Chemicals 2030'!"&amp;'Country Selector'!$B$3&amp;ROW($A10))*10^12,0)</f>
        <v>34780746616862.742</v>
      </c>
      <c r="W2" s="90">
        <f ca="1">$V2*($AP$1-W$1)/($AP$1-$V$1)+$AP2*(W$1-$V$1)/($AP$1-$V$1)</f>
        <v>36545184793522.953</v>
      </c>
      <c r="X2" s="90">
        <f t="shared" ref="X2:AO16" ca="1" si="2">$V2*($AP$1-X$1)/($AP$1-$V$1)+$AP2*(X$1-$V$1)/($AP$1-$V$1)</f>
        <v>38309622970183.172</v>
      </c>
      <c r="Y2" s="90">
        <f t="shared" ca="1" si="2"/>
        <v>40074061146843.391</v>
      </c>
      <c r="Z2" s="90">
        <f t="shared" ca="1" si="2"/>
        <v>41838499323503.602</v>
      </c>
      <c r="AA2" s="90">
        <f t="shared" ca="1" si="2"/>
        <v>43602937500163.812</v>
      </c>
      <c r="AB2" s="90">
        <f t="shared" ca="1" si="2"/>
        <v>45367375676824.031</v>
      </c>
      <c r="AC2" s="90">
        <f t="shared" ca="1" si="2"/>
        <v>47131813853484.242</v>
      </c>
      <c r="AD2" s="90">
        <f t="shared" ca="1" si="2"/>
        <v>48896252030144.453</v>
      </c>
      <c r="AE2" s="90">
        <f t="shared" ca="1" si="2"/>
        <v>50660690206804.672</v>
      </c>
      <c r="AF2" s="90">
        <f t="shared" ca="1" si="2"/>
        <v>52425128383464.883</v>
      </c>
      <c r="AG2" s="90">
        <f t="shared" ca="1" si="2"/>
        <v>54189566560125.102</v>
      </c>
      <c r="AH2" s="90">
        <f t="shared" ca="1" si="2"/>
        <v>55954004736785.312</v>
      </c>
      <c r="AI2" s="90">
        <f t="shared" ca="1" si="2"/>
        <v>57718442913445.531</v>
      </c>
      <c r="AJ2" s="90">
        <f t="shared" ca="1" si="2"/>
        <v>59482881090105.742</v>
      </c>
      <c r="AK2" s="90">
        <f t="shared" ca="1" si="2"/>
        <v>61247319266765.961</v>
      </c>
      <c r="AL2" s="90">
        <f t="shared" ca="1" si="2"/>
        <v>63011757443426.172</v>
      </c>
      <c r="AM2" s="90">
        <f t="shared" ca="1" si="2"/>
        <v>64776195620086.391</v>
      </c>
      <c r="AN2" s="90">
        <f t="shared" ca="1" si="2"/>
        <v>66540633796746.602</v>
      </c>
      <c r="AO2" s="90">
        <f t="shared" ca="1" si="2"/>
        <v>68305071973406.812</v>
      </c>
      <c r="AP2">
        <f ca="1">IF('Chemicals 2050'!$A10="CP",INDIRECT("'Chemicals 2050'!"&amp;'Country Selector'!$B$3&amp;ROW($A10))*10^12,0)</f>
        <v>70069510150067.031</v>
      </c>
    </row>
    <row r="3" spans="1:42">
      <c r="A3" s="74">
        <v>-49</v>
      </c>
      <c r="B3">
        <f ca="1">IF('Chemicals 2010'!$A11="CP",INDIRECT("'Chemicals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IF('Chemicals 2020'!$A11="CP",INDIRECT("'Chemicals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IF('Chemicals 2030'!$A11="CP",INDIRECT("'Chemicals 2030'!"&amp;'Country Selector'!$B$3&amp;ROW($A11))*10^12,0)</f>
        <v>0</v>
      </c>
      <c r="W3" s="90">
        <f t="shared" ref="W3:AL34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IF('Chemicals 2050'!$A11="CP",INDIRECT("'Chemicals 2050'!"&amp;'Country Selector'!$B$3&amp;ROW($A11))*10^12,0)</f>
        <v>0</v>
      </c>
    </row>
    <row r="4" spans="1:42">
      <c r="A4" s="74">
        <v>-48</v>
      </c>
      <c r="B4">
        <f ca="1">IF('Chemicals 2010'!$A12="CP",INDIRECT("'Chemicals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IF('Chemicals 2020'!$A12="CP",INDIRECT("'Chemicals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IF('Chemicals 2030'!$A12="CP",INDIRECT("'Chemicals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IF('Chemicals 2050'!$A12="CP",INDIRECT("'Chemicals 2050'!"&amp;'Country Selector'!$B$3&amp;ROW($A12))*10^12,0)</f>
        <v>0</v>
      </c>
    </row>
    <row r="5" spans="1:42">
      <c r="A5" s="74">
        <v>-47</v>
      </c>
      <c r="B5">
        <f ca="1">IF('Chemicals 2010'!$A13="CP",INDIRECT("'Chemicals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IF('Chemicals 2020'!$A13="CP",INDIRECT("'Chemicals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IF('Chemicals 2030'!$A13="CP",INDIRECT("'Chemicals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IF('Chemicals 2050'!$A13="CP",INDIRECT("'Chemicals 2050'!"&amp;'Country Selector'!$B$3&amp;ROW($A13))*10^12,0)</f>
        <v>0</v>
      </c>
    </row>
    <row r="6" spans="1:42">
      <c r="A6" s="74">
        <v>-46</v>
      </c>
      <c r="B6">
        <f ca="1">IF('Chemicals 2010'!$A14="CP",INDIRECT("'Chemicals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IF('Chemicals 2020'!$A14="CP",INDIRECT("'Chemicals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IF('Chemicals 2030'!$A14="CP",INDIRECT("'Chemicals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IF('Chemicals 2050'!$A14="CP",INDIRECT("'Chemicals 2050'!"&amp;'Country Selector'!$B$3&amp;ROW($A14))*10^12,0)</f>
        <v>0</v>
      </c>
    </row>
    <row r="7" spans="1:42">
      <c r="A7" s="74">
        <v>-45</v>
      </c>
      <c r="B7">
        <f ca="1">IF('Chemicals 2010'!$A15="CP",INDIRECT("'Chemicals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IF('Chemicals 2020'!$A15="CP",INDIRECT("'Chemicals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IF('Chemicals 2030'!$A15="CP",INDIRECT("'Chemicals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IF('Chemicals 2050'!$A15="CP",INDIRECT("'Chemicals 2050'!"&amp;'Country Selector'!$B$3&amp;ROW($A15))*10^12,0)</f>
        <v>0</v>
      </c>
    </row>
    <row r="8" spans="1:42">
      <c r="A8" s="74">
        <v>-44</v>
      </c>
      <c r="B8">
        <f ca="1">IF('Chemicals 2010'!$A16="CP",INDIRECT("'Chemicals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IF('Chemicals 2020'!$A16="CP",INDIRECT("'Chemicals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IF('Chemicals 2030'!$A16="CP",INDIRECT("'Chemicals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IF('Chemicals 2050'!$A16="CP",INDIRECT("'Chemicals 2050'!"&amp;'Country Selector'!$B$3&amp;ROW($A16))*10^12,0)</f>
        <v>0</v>
      </c>
    </row>
    <row r="9" spans="1:42">
      <c r="A9" s="74">
        <v>-43</v>
      </c>
      <c r="B9">
        <f ca="1">IF('Chemicals 2010'!$A17="CP",INDIRECT("'Chemicals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IF('Chemicals 2020'!$A17="CP",INDIRECT("'Chemicals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IF('Chemicals 2030'!$A17="CP",INDIRECT("'Chemicals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IF('Chemicals 2050'!$A17="CP",INDIRECT("'Chemicals 2050'!"&amp;'Country Selector'!$B$3&amp;ROW($A17))*10^12,0)</f>
        <v>0</v>
      </c>
    </row>
    <row r="10" spans="1:42">
      <c r="A10" s="74">
        <v>-42</v>
      </c>
      <c r="B10">
        <f ca="1">IF('Chemicals 2010'!$A18="CP",INDIRECT("'Chemicals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IF('Chemicals 2020'!$A18="CP",INDIRECT("'Chemicals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IF('Chemicals 2030'!$A18="CP",INDIRECT("'Chemicals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IF('Chemicals 2050'!$A18="CP",INDIRECT("'Chemicals 2050'!"&amp;'Country Selector'!$B$3&amp;ROW($A18))*10^12,0)</f>
        <v>0</v>
      </c>
    </row>
    <row r="11" spans="1:42">
      <c r="A11" s="74">
        <v>-41</v>
      </c>
      <c r="B11">
        <f ca="1">IF('Chemicals 2010'!$A19="CP",INDIRECT("'Chemicals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IF('Chemicals 2020'!$A19="CP",INDIRECT("'Chemicals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IF('Chemicals 2030'!$A19="CP",INDIRECT("'Chemicals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IF('Chemicals 2050'!$A19="CP",INDIRECT("'Chemicals 2050'!"&amp;'Country Selector'!$B$3&amp;ROW($A19))*10^12,0)</f>
        <v>0</v>
      </c>
    </row>
    <row r="12" spans="1:42">
      <c r="A12" s="74">
        <v>-40</v>
      </c>
      <c r="B12">
        <f ca="1">IF('Chemicals 2010'!$A20="CP",INDIRECT("'Chemicals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IF('Chemicals 2020'!$A20="CP",INDIRECT("'Chemicals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IF('Chemicals 2030'!$A20="CP",INDIRECT("'Chemicals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IF('Chemicals 2050'!$A20="CP",INDIRECT("'Chemicals 2050'!"&amp;'Country Selector'!$B$3&amp;ROW($A20))*10^12,0)</f>
        <v>0</v>
      </c>
    </row>
    <row r="13" spans="1:42">
      <c r="A13" s="74">
        <v>-39</v>
      </c>
      <c r="B13">
        <f ca="1">IF('Chemicals 2010'!$A21="CP",INDIRECT("'Chemicals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IF('Chemicals 2020'!$A21="CP",INDIRECT("'Chemicals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IF('Chemicals 2030'!$A21="CP",INDIRECT("'Chemicals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IF('Chemicals 2050'!$A21="CP",INDIRECT("'Chemicals 2050'!"&amp;'Country Selector'!$B$3&amp;ROW($A21))*10^12,0)</f>
        <v>0</v>
      </c>
    </row>
    <row r="14" spans="1:42">
      <c r="A14" s="74">
        <v>-38</v>
      </c>
      <c r="B14">
        <f ca="1">IF('Chemicals 2010'!$A22="CP",INDIRECT("'Chemicals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IF('Chemicals 2020'!$A22="CP",INDIRECT("'Chemicals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IF('Chemicals 2030'!$A22="CP",INDIRECT("'Chemicals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IF('Chemicals 2050'!$A22="CP",INDIRECT("'Chemicals 2050'!"&amp;'Country Selector'!$B$3&amp;ROW($A22))*10^12,0)</f>
        <v>0</v>
      </c>
    </row>
    <row r="15" spans="1:42">
      <c r="A15" s="74">
        <v>-37</v>
      </c>
      <c r="B15">
        <f ca="1">IF('Chemicals 2010'!$A23="CP",INDIRECT("'Chemicals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IF('Chemicals 2020'!$A23="CP",INDIRECT("'Chemicals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IF('Chemicals 2030'!$A23="CP",INDIRECT("'Chemicals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IF('Chemicals 2050'!$A23="CP",INDIRECT("'Chemicals 2050'!"&amp;'Country Selector'!$B$3&amp;ROW($A23))*10^12,0)</f>
        <v>0</v>
      </c>
    </row>
    <row r="16" spans="1:42">
      <c r="A16" s="74">
        <v>-36</v>
      </c>
      <c r="B16">
        <f ca="1">IF('Chemicals 2010'!$A24="CP",INDIRECT("'Chemicals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IF('Chemicals 2020'!$A24="CP",INDIRECT("'Chemicals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IF('Chemicals 2030'!$A24="CP",INDIRECT("'Chemicals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79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IF('Chemicals 2050'!$A24="CP",INDIRECT("'Chemicals 2050'!"&amp;'Country Selector'!$B$3&amp;ROW($A24))*10^12,0)</f>
        <v>0</v>
      </c>
    </row>
    <row r="17" spans="1:42">
      <c r="A17" s="74">
        <v>-35</v>
      </c>
      <c r="B17">
        <f ca="1">IF('Chemicals 2010'!$A25="CP",INDIRECT("'Chemicals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IF('Chemicals 2020'!$A25="CP",INDIRECT("'Chemicals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IF('Chemicals 2030'!$A25="CP",INDIRECT("'Chemicals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IF('Chemicals 2050'!$A25="CP",INDIRECT("'Chemicals 2050'!"&amp;'Country Selector'!$B$3&amp;ROW($A25))*10^12,0)</f>
        <v>0</v>
      </c>
    </row>
    <row r="18" spans="1:42">
      <c r="A18" s="74">
        <v>-34</v>
      </c>
      <c r="B18">
        <f ca="1">IF('Chemicals 2010'!$A26="CP",INDIRECT("'Chemicals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IF('Chemicals 2020'!$A26="CP",INDIRECT("'Chemicals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IF('Chemicals 2030'!$A26="CP",INDIRECT("'Chemicals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IF('Chemicals 2050'!$A26="CP",INDIRECT("'Chemicals 2050'!"&amp;'Country Selector'!$B$3&amp;ROW($A26))*10^12,0)</f>
        <v>0</v>
      </c>
    </row>
    <row r="19" spans="1:42">
      <c r="A19" s="74">
        <v>-33</v>
      </c>
      <c r="B19">
        <f ca="1">IF('Chemicals 2010'!$A27="CP",INDIRECT("'Chemicals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IF('Chemicals 2020'!$A27="CP",INDIRECT("'Chemicals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IF('Chemicals 2030'!$A27="CP",INDIRECT("'Chemicals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IF('Chemicals 2050'!$A27="CP",INDIRECT("'Chemicals 2050'!"&amp;'Country Selector'!$B$3&amp;ROW($A27))*10^12,0)</f>
        <v>0</v>
      </c>
    </row>
    <row r="20" spans="1:42">
      <c r="A20" s="74">
        <v>-32</v>
      </c>
      <c r="B20">
        <f ca="1">IF('Chemicals 2010'!$A28="CP",INDIRECT("'Chemicals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IF('Chemicals 2020'!$A28="CP",INDIRECT("'Chemicals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IF('Chemicals 2030'!$A28="CP",INDIRECT("'Chemicals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IF('Chemicals 2050'!$A28="CP",INDIRECT("'Chemicals 2050'!"&amp;'Country Selector'!$B$3&amp;ROW($A28))*10^12,0)</f>
        <v>0</v>
      </c>
    </row>
    <row r="21" spans="1:42">
      <c r="A21" s="74">
        <v>-31</v>
      </c>
      <c r="B21">
        <f ca="1">IF('Chemicals 2010'!$A29="CP",INDIRECT("'Chemicals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IF('Chemicals 2020'!$A29="CP",INDIRECT("'Chemicals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IF('Chemicals 2030'!$A29="CP",INDIRECT("'Chemicals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IF('Chemicals 2050'!$A29="CP",INDIRECT("'Chemicals 2050'!"&amp;'Country Selector'!$B$3&amp;ROW($A29))*10^12,0)</f>
        <v>0</v>
      </c>
    </row>
    <row r="22" spans="1:42">
      <c r="A22" s="74">
        <v>-30</v>
      </c>
      <c r="B22">
        <f ca="1">IF('Chemicals 2010'!$A30="CP",INDIRECT("'Chemicals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IF('Chemicals 2020'!$A30="CP",INDIRECT("'Chemicals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IF('Chemicals 2030'!$A30="CP",INDIRECT("'Chemicals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IF('Chemicals 2050'!$A30="CP",INDIRECT("'Chemicals 2050'!"&amp;'Country Selector'!$B$3&amp;ROW($A30))*10^12,0)</f>
        <v>0</v>
      </c>
    </row>
    <row r="23" spans="1:42">
      <c r="A23" s="74">
        <v>-29</v>
      </c>
      <c r="B23">
        <f ca="1">IF('Chemicals 2010'!$A31="CP",INDIRECT("'Chemicals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IF('Chemicals 2020'!$A31="CP",INDIRECT("'Chemicals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IF('Chemicals 2030'!$A31="CP",INDIRECT("'Chemicals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IF('Chemicals 2050'!$A31="CP",INDIRECT("'Chemicals 2050'!"&amp;'Country Selector'!$B$3&amp;ROW($A31))*10^12,0)</f>
        <v>0</v>
      </c>
    </row>
    <row r="24" spans="1:42">
      <c r="A24" s="74">
        <v>-28</v>
      </c>
      <c r="B24">
        <f ca="1">IF('Chemicals 2010'!$A32="CP",INDIRECT("'Chemicals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IF('Chemicals 2020'!$A32="CP",INDIRECT("'Chemicals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IF('Chemicals 2030'!$A32="CP",INDIRECT("'Chemicals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IF('Chemicals 2050'!$A32="CP",INDIRECT("'Chemicals 2050'!"&amp;'Country Selector'!$B$3&amp;ROW($A32))*10^12,0)</f>
        <v>0</v>
      </c>
    </row>
    <row r="25" spans="1:42">
      <c r="A25" s="74">
        <v>-27</v>
      </c>
      <c r="B25">
        <f ca="1">IF('Chemicals 2010'!$A33="CP",INDIRECT("'Chemicals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IF('Chemicals 2020'!$A33="CP",INDIRECT("'Chemicals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IF('Chemicals 2030'!$A33="CP",INDIRECT("'Chemicals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IF('Chemicals 2050'!$A33="CP",INDIRECT("'Chemicals 2050'!"&amp;'Country Selector'!$B$3&amp;ROW($A33))*10^12,0)</f>
        <v>0</v>
      </c>
    </row>
    <row r="26" spans="1:42">
      <c r="A26" s="74">
        <v>-26</v>
      </c>
      <c r="B26">
        <f ca="1">IF('Chemicals 2010'!$A34="CP",INDIRECT("'Chemicals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IF('Chemicals 2020'!$A34="CP",INDIRECT("'Chemicals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IF('Chemicals 2030'!$A34="CP",INDIRECT("'Chemicals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IF('Chemicals 2050'!$A34="CP",INDIRECT("'Chemicals 2050'!"&amp;'Country Selector'!$B$3&amp;ROW($A34))*10^12,0)</f>
        <v>0</v>
      </c>
    </row>
    <row r="27" spans="1:42">
      <c r="A27" s="74">
        <v>-25</v>
      </c>
      <c r="B27">
        <f ca="1">IF('Chemicals 2010'!$A35="CP",INDIRECT("'Chemicals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IF('Chemicals 2020'!$A35="CP",INDIRECT("'Chemicals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IF('Chemicals 2030'!$A35="CP",INDIRECT("'Chemicals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IF('Chemicals 2050'!$A35="CP",INDIRECT("'Chemicals 2050'!"&amp;'Country Selector'!$B$3&amp;ROW($A35))*10^12,0)</f>
        <v>0</v>
      </c>
    </row>
    <row r="28" spans="1:42">
      <c r="A28" s="74">
        <v>-24</v>
      </c>
      <c r="B28">
        <f ca="1">IF('Chemicals 2010'!$A36="CP",INDIRECT("'Chemicals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IF('Chemicals 2020'!$A36="CP",INDIRECT("'Chemicals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IF('Chemicals 2030'!$A36="CP",INDIRECT("'Chemicals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IF('Chemicals 2050'!$A36="CP",INDIRECT("'Chemicals 2050'!"&amp;'Country Selector'!$B$3&amp;ROW($A36))*10^12,0)</f>
        <v>0</v>
      </c>
    </row>
    <row r="29" spans="1:42">
      <c r="A29" s="74">
        <v>-23</v>
      </c>
      <c r="B29">
        <f ca="1">IF('Chemicals 2010'!$A37="CP",INDIRECT("'Chemicals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IF('Chemicals 2020'!$A37="CP",INDIRECT("'Chemicals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IF('Chemicals 2030'!$A37="CP",INDIRECT("'Chemicals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IF('Chemicals 2050'!$A37="CP",INDIRECT("'Chemicals 2050'!"&amp;'Country Selector'!$B$3&amp;ROW($A37))*10^12,0)</f>
        <v>0</v>
      </c>
    </row>
    <row r="30" spans="1:42">
      <c r="A30" s="74">
        <v>-22</v>
      </c>
      <c r="B30">
        <f ca="1">IF('Chemicals 2010'!$A38="CP",INDIRECT("'Chemicals 2010'!"&amp;'Country Selector'!$B$3&amp;ROW($A38))*10^12,0)</f>
        <v>647183949999.99597</v>
      </c>
      <c r="C30" s="90">
        <f t="shared" ca="1" si="3"/>
        <v>803361278999.99658</v>
      </c>
      <c r="D30" s="90">
        <f t="shared" ca="1" si="3"/>
        <v>959538607999.99731</v>
      </c>
      <c r="E30" s="90">
        <f t="shared" ca="1" si="3"/>
        <v>1115715936999.998</v>
      </c>
      <c r="F30" s="90">
        <f t="shared" ca="1" si="3"/>
        <v>1271893265999.9988</v>
      </c>
      <c r="G30" s="90">
        <f t="shared" ca="1" si="3"/>
        <v>1428070594999.9995</v>
      </c>
      <c r="H30" s="90">
        <f t="shared" ca="1" si="3"/>
        <v>1584247924000</v>
      </c>
      <c r="I30" s="90">
        <f t="shared" ca="1" si="3"/>
        <v>1740425253000.0007</v>
      </c>
      <c r="J30" s="90">
        <f t="shared" ca="1" si="3"/>
        <v>1896602582000.0017</v>
      </c>
      <c r="K30" s="90">
        <f t="shared" ca="1" si="3"/>
        <v>2052779911000.0022</v>
      </c>
      <c r="L30">
        <f ca="1">IF('Chemicals 2020'!$A38="CP",INDIRECT("'Chemicals 2020'!"&amp;'Country Selector'!$B$3&amp;ROW($A38))*10^12,0)</f>
        <v>2208957240000.0029</v>
      </c>
      <c r="M30" s="90">
        <f t="shared" ca="1" si="4"/>
        <v>2218864956000.0044</v>
      </c>
      <c r="N30" s="90">
        <f t="shared" ca="1" si="4"/>
        <v>2228772672000.0059</v>
      </c>
      <c r="O30" s="90">
        <f t="shared" ca="1" si="4"/>
        <v>2238680388000.0073</v>
      </c>
      <c r="P30" s="90">
        <f t="shared" ca="1" si="4"/>
        <v>2248588104000.0088</v>
      </c>
      <c r="Q30" s="90">
        <f t="shared" ca="1" si="4"/>
        <v>2258495820000.0107</v>
      </c>
      <c r="R30" s="90">
        <f t="shared" ca="1" si="4"/>
        <v>2268403536000.0122</v>
      </c>
      <c r="S30" s="90">
        <f t="shared" ca="1" si="4"/>
        <v>2278311252000.0137</v>
      </c>
      <c r="T30" s="90">
        <f t="shared" ca="1" si="4"/>
        <v>2288218968000.0151</v>
      </c>
      <c r="U30" s="90">
        <f t="shared" ca="1" si="4"/>
        <v>2298126684000.0166</v>
      </c>
      <c r="V30">
        <f ca="1">IF('Chemicals 2030'!$A38="CP",INDIRECT("'Chemicals 2030'!"&amp;'Country Selector'!$B$3&amp;ROW($A38))*10^12,0)</f>
        <v>2308034400000.0181</v>
      </c>
      <c r="W30" s="90">
        <f t="shared" ca="1" si="5"/>
        <v>2425121708483.2314</v>
      </c>
      <c r="X30" s="90">
        <f t="shared" ca="1" si="5"/>
        <v>2542209016966.4448</v>
      </c>
      <c r="Y30" s="90">
        <f t="shared" ca="1" si="5"/>
        <v>2659296325449.6577</v>
      </c>
      <c r="Z30" s="90">
        <f t="shared" ca="1" si="5"/>
        <v>2776383633932.8711</v>
      </c>
      <c r="AA30" s="90">
        <f t="shared" ca="1" si="5"/>
        <v>2893470942416.084</v>
      </c>
      <c r="AB30" s="90">
        <f t="shared" ca="1" si="5"/>
        <v>3010558250899.2979</v>
      </c>
      <c r="AC30" s="90">
        <f t="shared" ca="1" si="5"/>
        <v>3127645559382.5107</v>
      </c>
      <c r="AD30" s="90">
        <f t="shared" ca="1" si="5"/>
        <v>3244732867865.7246</v>
      </c>
      <c r="AE30" s="90">
        <f t="shared" ca="1" si="5"/>
        <v>3361820176348.9375</v>
      </c>
      <c r="AF30" s="90">
        <f t="shared" ca="1" si="5"/>
        <v>3478907484832.1504</v>
      </c>
      <c r="AG30" s="90">
        <f t="shared" ca="1" si="5"/>
        <v>3595994793315.3643</v>
      </c>
      <c r="AH30" s="90">
        <f t="shared" ca="1" si="5"/>
        <v>3713082101798.5771</v>
      </c>
      <c r="AI30" s="90">
        <f t="shared" ca="1" si="5"/>
        <v>3830169410281.7905</v>
      </c>
      <c r="AJ30" s="90">
        <f t="shared" ca="1" si="5"/>
        <v>3947256718765.0039</v>
      </c>
      <c r="AK30" s="90">
        <f t="shared" ca="1" si="5"/>
        <v>4064344027248.2168</v>
      </c>
      <c r="AL30" s="90">
        <f t="shared" ca="1" si="5"/>
        <v>4181431335731.4302</v>
      </c>
      <c r="AM30" s="90">
        <f t="shared" ca="1" si="6"/>
        <v>4298518644214.6436</v>
      </c>
      <c r="AN30" s="90">
        <f t="shared" ca="1" si="6"/>
        <v>4415605952697.8564</v>
      </c>
      <c r="AO30" s="90">
        <f t="shared" ca="1" si="6"/>
        <v>4532693261181.0693</v>
      </c>
      <c r="AP30">
        <f ca="1">IF('Chemicals 2050'!$A38="CP",INDIRECT("'Chemicals 2050'!"&amp;'Country Selector'!$B$3&amp;ROW($A38))*10^12,0)</f>
        <v>4649780569664.2832</v>
      </c>
    </row>
    <row r="31" spans="1:42">
      <c r="A31" s="74">
        <v>-21</v>
      </c>
      <c r="B31">
        <f ca="1">IF('Chemicals 2010'!$A39="CP",INDIRECT("'Chemicals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IF('Chemicals 2020'!$A39="CP",INDIRECT("'Chemicals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IF('Chemicals 2030'!$A39="CP",INDIRECT("'Chemicals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IF('Chemicals 2050'!$A39="CP",INDIRECT("'Chemicals 2050'!"&amp;'Country Selector'!$B$3&amp;ROW($A39))*10^12,0)</f>
        <v>0</v>
      </c>
    </row>
    <row r="32" spans="1:42">
      <c r="A32" s="74">
        <v>-20</v>
      </c>
      <c r="B32">
        <f ca="1">IF('Chemicals 2010'!$A40="CP",INDIRECT("'Chemicals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IF('Chemicals 2020'!$A40="CP",INDIRECT("'Chemicals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IF('Chemicals 2030'!$A40="CP",INDIRECT("'Chemicals 2030'!"&amp;'Country Selector'!$B$3&amp;ROW($A40))*10^12,0)</f>
        <v>0</v>
      </c>
      <c r="W32" s="90">
        <f t="shared" ca="1" si="5"/>
        <v>0</v>
      </c>
      <c r="X32" s="90">
        <f t="shared" ref="X32:AM95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IF('Chemicals 2050'!$A40="CP",INDIRECT("'Chemicals 2050'!"&amp;'Country Selector'!$B$3&amp;ROW($A40))*10^12,0)</f>
        <v>0</v>
      </c>
    </row>
    <row r="33" spans="1:42">
      <c r="A33" s="74">
        <v>-19</v>
      </c>
      <c r="B33">
        <f ca="1">IF('Chemicals 2010'!$A41="CP",INDIRECT("'Chemicals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IF('Chemicals 2020'!$A41="CP",INDIRECT("'Chemicals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IF('Chemicals 2030'!$A41="CP",INDIRECT("'Chemicals 2030'!"&amp;'Country Selector'!$B$3&amp;ROW($A41))*10^12,0)</f>
        <v>0</v>
      </c>
      <c r="W33" s="90">
        <f t="shared" ref="W33:AL64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IF('Chemicals 2050'!$A41="CP",INDIRECT("'Chemicals 2050'!"&amp;'Country Selector'!$B$3&amp;ROW($A41))*10^12,0)</f>
        <v>0</v>
      </c>
    </row>
    <row r="34" spans="1:42">
      <c r="A34" s="74">
        <v>-18</v>
      </c>
      <c r="B34">
        <f ca="1">IF('Chemicals 2010'!$A42="CP",INDIRECT("'Chemicals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IF('Chemicals 2020'!$A42="CP",INDIRECT("'Chemicals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IF('Chemicals 2030'!$A42="CP",INDIRECT("'Chemicals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IF('Chemicals 2050'!$A42="CP",INDIRECT("'Chemicals 2050'!"&amp;'Country Selector'!$B$3&amp;ROW($A42))*10^12,0)</f>
        <v>0</v>
      </c>
    </row>
    <row r="35" spans="1:42">
      <c r="A35" s="74">
        <v>-17</v>
      </c>
      <c r="B35">
        <f ca="1">IF('Chemicals 2010'!$A43="CP",INDIRECT("'Chemicals 2010'!"&amp;'Country Selector'!$B$3&amp;ROW($A43))*10^12,0)</f>
        <v>0</v>
      </c>
      <c r="C35" s="90">
        <f t="shared" ref="C35:K63" ca="1" si="9">$B35*($L$1-C$1)/($L$1-$B$1)+$L35*(C$1-$B$1)/($L$1-$B$1)</f>
        <v>20082645543.224407</v>
      </c>
      <c r="D35" s="90">
        <f t="shared" ca="1" si="9"/>
        <v>40165291086.448814</v>
      </c>
      <c r="E35" s="90">
        <f t="shared" ca="1" si="9"/>
        <v>60247936629.673218</v>
      </c>
      <c r="F35" s="90">
        <f t="shared" ca="1" si="9"/>
        <v>80330582172.897629</v>
      </c>
      <c r="G35" s="90">
        <f t="shared" ca="1" si="9"/>
        <v>100413227716.12204</v>
      </c>
      <c r="H35" s="90">
        <f t="shared" ca="1" si="9"/>
        <v>120495873259.34644</v>
      </c>
      <c r="I35" s="90">
        <f t="shared" ca="1" si="9"/>
        <v>140578518802.57086</v>
      </c>
      <c r="J35" s="90">
        <f t="shared" ca="1" si="9"/>
        <v>160661164345.79526</v>
      </c>
      <c r="K35" s="90">
        <f t="shared" ca="1" si="9"/>
        <v>180743809889.01968</v>
      </c>
      <c r="L35">
        <f ca="1">IF('Chemicals 2020'!$A43="CP",INDIRECT("'Chemicals 2020'!"&amp;'Country Selector'!$B$3&amp;ROW($A43))*10^12,0)</f>
        <v>200826455432.24408</v>
      </c>
      <c r="M35" s="90">
        <f t="shared" ref="M35:U63" ca="1" si="10">$L35*($V$1-M$1)/($V$1-$L$1)+$V35*(M$1-$L$1)/($V$1-$L$1)</f>
        <v>239628769674.77856</v>
      </c>
      <c r="N35" s="90">
        <f t="shared" ca="1" si="10"/>
        <v>278431083917.31305</v>
      </c>
      <c r="O35" s="90">
        <f t="shared" ca="1" si="10"/>
        <v>317233398159.84753</v>
      </c>
      <c r="P35" s="90">
        <f t="shared" ca="1" si="10"/>
        <v>356035712402.38202</v>
      </c>
      <c r="Q35" s="90">
        <f t="shared" ca="1" si="10"/>
        <v>394838026644.9165</v>
      </c>
      <c r="R35" s="90">
        <f t="shared" ca="1" si="10"/>
        <v>433640340887.45105</v>
      </c>
      <c r="S35" s="90">
        <f t="shared" ca="1" si="10"/>
        <v>472442655129.98553</v>
      </c>
      <c r="T35" s="90">
        <f t="shared" ca="1" si="10"/>
        <v>511244969372.51996</v>
      </c>
      <c r="U35" s="90">
        <f t="shared" ca="1" si="10"/>
        <v>550047283615.05444</v>
      </c>
      <c r="V35">
        <f ca="1">IF('Chemicals 2030'!$A43="CP",INDIRECT("'Chemicals 2030'!"&amp;'Country Selector'!$B$3&amp;ROW($A43))*10^12,0)</f>
        <v>588849597857.58899</v>
      </c>
      <c r="W35" s="90">
        <f t="shared" ca="1" si="8"/>
        <v>618722122510.8468</v>
      </c>
      <c r="X35" s="90">
        <f t="shared" ca="1" si="7"/>
        <v>648594647164.10461</v>
      </c>
      <c r="Y35" s="90">
        <f t="shared" ca="1" si="7"/>
        <v>678467171817.36243</v>
      </c>
      <c r="Z35" s="90">
        <f t="shared" ca="1" si="7"/>
        <v>708339696470.62012</v>
      </c>
      <c r="AA35" s="90">
        <f t="shared" ca="1" si="7"/>
        <v>738212221123.87793</v>
      </c>
      <c r="AB35" s="90">
        <f t="shared" ca="1" si="7"/>
        <v>768084745777.13574</v>
      </c>
      <c r="AC35" s="90">
        <f t="shared" ca="1" si="7"/>
        <v>797957270430.39355</v>
      </c>
      <c r="AD35" s="90">
        <f t="shared" ca="1" si="7"/>
        <v>827829795083.65137</v>
      </c>
      <c r="AE35" s="90">
        <f t="shared" ca="1" si="7"/>
        <v>857702319736.90918</v>
      </c>
      <c r="AF35" s="90">
        <f t="shared" ca="1" si="7"/>
        <v>887574844390.16699</v>
      </c>
      <c r="AG35" s="90">
        <f t="shared" ca="1" si="7"/>
        <v>917447369043.42468</v>
      </c>
      <c r="AH35" s="90">
        <f t="shared" ca="1" si="7"/>
        <v>947319893696.68237</v>
      </c>
      <c r="AI35" s="90">
        <f t="shared" ca="1" si="7"/>
        <v>977192418349.94031</v>
      </c>
      <c r="AJ35" s="90">
        <f t="shared" ca="1" si="7"/>
        <v>1007064943003.1981</v>
      </c>
      <c r="AK35" s="90">
        <f t="shared" ca="1" si="7"/>
        <v>1036937467656.4558</v>
      </c>
      <c r="AL35" s="90">
        <f t="shared" ca="1" si="7"/>
        <v>1066809992309.7137</v>
      </c>
      <c r="AM35" s="90">
        <f t="shared" ca="1" si="7"/>
        <v>1096682516962.9716</v>
      </c>
      <c r="AN35" s="90">
        <f t="shared" ca="1" si="6"/>
        <v>1126555041616.2292</v>
      </c>
      <c r="AO35" s="90">
        <f t="shared" ca="1" si="6"/>
        <v>1156427566269.4871</v>
      </c>
      <c r="AP35">
        <f ca="1">IF('Chemicals 2050'!$A43="CP",INDIRECT("'Chemicals 2050'!"&amp;'Country Selector'!$B$3&amp;ROW($A43))*10^12,0)</f>
        <v>1186300090922.7449</v>
      </c>
    </row>
    <row r="36" spans="1:42">
      <c r="A36" s="74">
        <v>-16</v>
      </c>
      <c r="B36">
        <f ca="1">IF('Chemicals 2010'!$A44="CP",INDIRECT("'Chemicals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IF('Chemicals 2020'!$A44="CP",INDIRECT("'Chemicals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IF('Chemicals 2030'!$A44="CP",INDIRECT("'Chemicals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IF('Chemicals 2050'!$A44="CP",INDIRECT("'Chemicals 2050'!"&amp;'Country Selector'!$B$3&amp;ROW($A44))*10^12,0)</f>
        <v>0</v>
      </c>
    </row>
    <row r="37" spans="1:42">
      <c r="A37" s="74">
        <v>-15</v>
      </c>
      <c r="B37">
        <f ca="1">IF('Chemicals 2010'!$A45="CP",INDIRECT("'Chemicals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IF('Chemicals 2020'!$A45="CP",INDIRECT("'Chemicals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IF('Chemicals 2030'!$A45="CP",INDIRECT("'Chemicals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IF('Chemicals 2050'!$A45="CP",INDIRECT("'Chemicals 2050'!"&amp;'Country Selector'!$B$3&amp;ROW($A45))*10^12,0)</f>
        <v>0</v>
      </c>
    </row>
    <row r="38" spans="1:42">
      <c r="A38" s="74">
        <v>-14</v>
      </c>
      <c r="B38">
        <f ca="1">IF('Chemicals 2010'!$A46="CP",INDIRECT("'Chemicals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IF('Chemicals 2020'!$A46="CP",INDIRECT("'Chemicals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IF('Chemicals 2030'!$A46="CP",INDIRECT("'Chemicals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IF('Chemicals 2050'!$A46="CP",INDIRECT("'Chemicals 2050'!"&amp;'Country Selector'!$B$3&amp;ROW($A46))*10^12,0)</f>
        <v>0</v>
      </c>
    </row>
    <row r="39" spans="1:42">
      <c r="A39" s="74">
        <v>-13</v>
      </c>
      <c r="B39">
        <f ca="1">IF('Chemicals 2010'!$A47="CP",INDIRECT("'Chemicals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IF('Chemicals 2020'!$A47="CP",INDIRECT("'Chemicals 2020'!"&amp;'Country Selector'!$B$3&amp;ROW($A47))*10^12,0)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IF('Chemicals 2030'!$A47="CP",INDIRECT("'Chemicals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IF('Chemicals 2050'!$A47="CP",INDIRECT("'Chemicals 2050'!"&amp;'Country Selector'!$B$3&amp;ROW($A47))*10^12,0)</f>
        <v>0</v>
      </c>
    </row>
    <row r="40" spans="1:42">
      <c r="A40" s="74">
        <v>-12</v>
      </c>
      <c r="B40">
        <f ca="1">IF('Chemicals 2010'!$A48="CP",INDIRECT("'Chemicals 2010'!"&amp;'Country Selector'!$B$3&amp;ROW($A48))*10^12,0)</f>
        <v>126223983962.50067</v>
      </c>
      <c r="C40" s="90">
        <f t="shared" ca="1" si="9"/>
        <v>175148093156.25055</v>
      </c>
      <c r="D40" s="90">
        <f t="shared" ca="1" si="9"/>
        <v>224072202350.00043</v>
      </c>
      <c r="E40" s="90">
        <f t="shared" ca="1" si="9"/>
        <v>272996311543.75031</v>
      </c>
      <c r="F40" s="90">
        <f t="shared" ca="1" si="9"/>
        <v>321920420737.50024</v>
      </c>
      <c r="G40" s="90">
        <f t="shared" ca="1" si="9"/>
        <v>370844529931.25012</v>
      </c>
      <c r="H40" s="90">
        <f t="shared" ca="1" si="9"/>
        <v>419768639124.99994</v>
      </c>
      <c r="I40" s="90">
        <f t="shared" ca="1" si="9"/>
        <v>468692748318.74982</v>
      </c>
      <c r="J40" s="90">
        <f t="shared" ca="1" si="9"/>
        <v>517616857512.49976</v>
      </c>
      <c r="K40" s="90">
        <f t="shared" ca="1" si="9"/>
        <v>566540966706.24976</v>
      </c>
      <c r="L40">
        <f ca="1">IF('Chemicals 2020'!$A48="CP",INDIRECT("'Chemicals 2020'!"&amp;'Country Selector'!$B$3&amp;ROW($A48))*10^12,0)</f>
        <v>615465075899.99951</v>
      </c>
      <c r="M40" s="90">
        <f t="shared" ca="1" si="10"/>
        <v>628943424610.00024</v>
      </c>
      <c r="N40" s="90">
        <f t="shared" ca="1" si="10"/>
        <v>642421773320.00098</v>
      </c>
      <c r="O40" s="90">
        <f t="shared" ca="1" si="10"/>
        <v>655900122030.00159</v>
      </c>
      <c r="P40" s="90">
        <f t="shared" ca="1" si="10"/>
        <v>669378470740.00232</v>
      </c>
      <c r="Q40" s="90">
        <f t="shared" ca="1" si="10"/>
        <v>682856819450.00305</v>
      </c>
      <c r="R40" s="90">
        <f t="shared" ca="1" si="10"/>
        <v>696335168160.00366</v>
      </c>
      <c r="S40" s="90">
        <f t="shared" ca="1" si="10"/>
        <v>709813516870.00439</v>
      </c>
      <c r="T40" s="90">
        <f t="shared" ca="1" si="10"/>
        <v>723291865580.00513</v>
      </c>
      <c r="U40" s="90">
        <f t="shared" ca="1" si="10"/>
        <v>736770214290.00598</v>
      </c>
      <c r="V40">
        <f ca="1">IF('Chemicals 2030'!$A48="CP",INDIRECT("'Chemicals 2030'!"&amp;'Country Selector'!$B$3&amp;ROW($A48))*10^12,0)</f>
        <v>750248563000.00659</v>
      </c>
      <c r="W40" s="90">
        <f t="shared" ca="1" si="8"/>
        <v>788308907739.69873</v>
      </c>
      <c r="X40" s="90">
        <f t="shared" ca="1" si="7"/>
        <v>826369252479.39087</v>
      </c>
      <c r="Y40" s="90">
        <f t="shared" ca="1" si="7"/>
        <v>864429597219.08301</v>
      </c>
      <c r="Z40" s="90">
        <f t="shared" ca="1" si="7"/>
        <v>902489941958.77515</v>
      </c>
      <c r="AA40" s="90">
        <f t="shared" ca="1" si="7"/>
        <v>940550286698.46741</v>
      </c>
      <c r="AB40" s="90">
        <f t="shared" ca="1" si="7"/>
        <v>978610631438.15942</v>
      </c>
      <c r="AC40" s="90">
        <f t="shared" ca="1" si="7"/>
        <v>1016670976177.8516</v>
      </c>
      <c r="AD40" s="90">
        <f t="shared" ca="1" si="7"/>
        <v>1054731320917.5437</v>
      </c>
      <c r="AE40" s="90">
        <f t="shared" ca="1" si="7"/>
        <v>1092791665657.2358</v>
      </c>
      <c r="AF40" s="90">
        <f t="shared" ca="1" si="7"/>
        <v>1130852010396.9282</v>
      </c>
      <c r="AG40" s="90">
        <f t="shared" ca="1" si="7"/>
        <v>1168912355136.6204</v>
      </c>
      <c r="AH40" s="90">
        <f t="shared" ca="1" si="7"/>
        <v>1206972699876.3125</v>
      </c>
      <c r="AI40" s="90">
        <f t="shared" ca="1" si="7"/>
        <v>1245033044616.0046</v>
      </c>
      <c r="AJ40" s="90">
        <f t="shared" ca="1" si="7"/>
        <v>1283093389355.6968</v>
      </c>
      <c r="AK40" s="90">
        <f t="shared" ca="1" si="7"/>
        <v>1321153734095.3889</v>
      </c>
      <c r="AL40" s="90">
        <f t="shared" ca="1" si="7"/>
        <v>1359214078835.0808</v>
      </c>
      <c r="AM40" s="90">
        <f t="shared" ca="1" si="7"/>
        <v>1397274423574.7732</v>
      </c>
      <c r="AN40" s="90">
        <f t="shared" ca="1" si="6"/>
        <v>1435334768314.4653</v>
      </c>
      <c r="AO40" s="90">
        <f t="shared" ca="1" si="6"/>
        <v>1473395113054.1572</v>
      </c>
      <c r="AP40">
        <f ca="1">IF('Chemicals 2050'!$A48="CP",INDIRECT("'Chemicals 2050'!"&amp;'Country Selector'!$B$3&amp;ROW($A48))*10^12,0)</f>
        <v>1511455457793.8496</v>
      </c>
    </row>
    <row r="41" spans="1:42">
      <c r="A41" s="74">
        <v>-11</v>
      </c>
      <c r="B41">
        <f ca="1">IF('Chemicals 2010'!$A49="CP",INDIRECT("'Chemicals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IF('Chemicals 2020'!$A49="CP",INDIRECT("'Chemicals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IF('Chemicals 2030'!$A49="CP",INDIRECT("'Chemicals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IF('Chemicals 2050'!$A49="CP",INDIRECT("'Chemicals 2050'!"&amp;'Country Selector'!$B$3&amp;ROW($A49))*10^12,0)</f>
        <v>0</v>
      </c>
    </row>
    <row r="42" spans="1:42">
      <c r="A42" s="74">
        <v>-10</v>
      </c>
      <c r="B42">
        <f ca="1">IF('Chemicals 2010'!$A50="CP",INDIRECT("'Chemicals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IF('Chemicals 2020'!$A50="CP",INDIRECT("'Chemicals 2020'!"&amp;'Country Selector'!$B$3&amp;ROW($A50))*10^12,0)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IF('Chemicals 2030'!$A50="CP",INDIRECT("'Chemicals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IF('Chemicals 2050'!$A50="CP",INDIRECT("'Chemicals 2050'!"&amp;'Country Selector'!$B$3&amp;ROW($A50))*10^12,0)</f>
        <v>0</v>
      </c>
    </row>
    <row r="43" spans="1:42">
      <c r="A43" s="74">
        <v>-9</v>
      </c>
      <c r="B43">
        <f ca="1">IF('Chemicals 2010'!$A51="CP",INDIRECT("'Chemicals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IF('Chemicals 2020'!$A51="CP",INDIRECT("'Chemicals 2020'!"&amp;'Country Selector'!$B$3&amp;ROW($A51))*10^12,0)</f>
        <v>0</v>
      </c>
      <c r="M43" s="90">
        <f t="shared" ca="1" si="10"/>
        <v>3054759987264.022</v>
      </c>
      <c r="N43" s="90">
        <f t="shared" ca="1" si="10"/>
        <v>6109519974528.0439</v>
      </c>
      <c r="O43" s="90">
        <f t="shared" ca="1" si="10"/>
        <v>9164279961792.0664</v>
      </c>
      <c r="P43" s="90">
        <f t="shared" ca="1" si="10"/>
        <v>12219039949056.088</v>
      </c>
      <c r="Q43" s="90">
        <f t="shared" ca="1" si="10"/>
        <v>15273799936320.109</v>
      </c>
      <c r="R43" s="90">
        <f t="shared" ca="1" si="10"/>
        <v>18328559923584.133</v>
      </c>
      <c r="S43" s="90">
        <f t="shared" ca="1" si="10"/>
        <v>21383319910848.152</v>
      </c>
      <c r="T43" s="90">
        <f t="shared" ca="1" si="10"/>
        <v>24438079898112.176</v>
      </c>
      <c r="U43" s="90">
        <f t="shared" ca="1" si="10"/>
        <v>27492839885376.195</v>
      </c>
      <c r="V43">
        <f ca="1">IF('Chemicals 2030'!$A51="CP",INDIRECT("'Chemicals 2030'!"&amp;'Country Selector'!$B$3&amp;ROW($A51))*10^12,0)</f>
        <v>30547599872640.219</v>
      </c>
      <c r="W43" s="90">
        <f t="shared" ca="1" si="8"/>
        <v>32097289188236.883</v>
      </c>
      <c r="X43" s="90">
        <f t="shared" ca="1" si="7"/>
        <v>33646978503833.551</v>
      </c>
      <c r="Y43" s="90">
        <f t="shared" ca="1" si="7"/>
        <v>35196667819430.219</v>
      </c>
      <c r="Z43" s="90">
        <f t="shared" ca="1" si="7"/>
        <v>36746357135026.891</v>
      </c>
      <c r="AA43" s="90">
        <f t="shared" ca="1" si="7"/>
        <v>38296046450623.547</v>
      </c>
      <c r="AB43" s="90">
        <f t="shared" ca="1" si="7"/>
        <v>39845735766220.219</v>
      </c>
      <c r="AC43" s="90">
        <f t="shared" ca="1" si="7"/>
        <v>41395425081816.891</v>
      </c>
      <c r="AD43" s="90">
        <f t="shared" ca="1" si="7"/>
        <v>42945114397413.555</v>
      </c>
      <c r="AE43" s="90">
        <f t="shared" ca="1" si="7"/>
        <v>44494803713010.219</v>
      </c>
      <c r="AF43" s="90">
        <f t="shared" ca="1" si="7"/>
        <v>46044493028606.883</v>
      </c>
      <c r="AG43" s="90">
        <f t="shared" ca="1" si="7"/>
        <v>47594182344203.555</v>
      </c>
      <c r="AH43" s="90">
        <f t="shared" ca="1" si="7"/>
        <v>49143871659800.219</v>
      </c>
      <c r="AI43" s="90">
        <f t="shared" ca="1" si="7"/>
        <v>50693560975396.891</v>
      </c>
      <c r="AJ43" s="90">
        <f t="shared" ca="1" si="7"/>
        <v>52243250290993.547</v>
      </c>
      <c r="AK43" s="90">
        <f t="shared" ca="1" si="7"/>
        <v>53792939606590.227</v>
      </c>
      <c r="AL43" s="90">
        <f t="shared" ca="1" si="7"/>
        <v>55342628922186.891</v>
      </c>
      <c r="AM43" s="90">
        <f t="shared" ca="1" si="7"/>
        <v>56892318237783.547</v>
      </c>
      <c r="AN43" s="90">
        <f t="shared" ca="1" si="6"/>
        <v>58442007553380.227</v>
      </c>
      <c r="AO43" s="90">
        <f t="shared" ca="1" si="6"/>
        <v>59991696868976.883</v>
      </c>
      <c r="AP43">
        <f ca="1">IF('Chemicals 2050'!$A51="CP",INDIRECT("'Chemicals 2050'!"&amp;'Country Selector'!$B$3&amp;ROW($A51))*10^12,0)</f>
        <v>61541386184573.555</v>
      </c>
    </row>
    <row r="44" spans="1:42">
      <c r="A44" s="74">
        <v>-8</v>
      </c>
      <c r="B44">
        <f ca="1">IF('Chemicals 2010'!$A52="CP",INDIRECT("'Chemicals 2010'!"&amp;'Country Selector'!$B$3&amp;ROW($A52))*10^12,0)</f>
        <v>0</v>
      </c>
      <c r="C44" s="90">
        <f t="shared" ca="1" si="9"/>
        <v>868132138935.99341</v>
      </c>
      <c r="D44" s="90">
        <f t="shared" ca="1" si="9"/>
        <v>1736264277871.9868</v>
      </c>
      <c r="E44" s="90">
        <f t="shared" ca="1" si="9"/>
        <v>2604396416807.9805</v>
      </c>
      <c r="F44" s="90">
        <f t="shared" ca="1" si="9"/>
        <v>3472528555743.9736</v>
      </c>
      <c r="G44" s="90">
        <f t="shared" ca="1" si="9"/>
        <v>4340660694679.9673</v>
      </c>
      <c r="H44" s="90">
        <f t="shared" ca="1" si="9"/>
        <v>5208792833615.9609</v>
      </c>
      <c r="I44" s="90">
        <f t="shared" ca="1" si="9"/>
        <v>6076924972551.9541</v>
      </c>
      <c r="J44" s="90">
        <f t="shared" ca="1" si="9"/>
        <v>6945057111487.9473</v>
      </c>
      <c r="K44" s="90">
        <f t="shared" ca="1" si="9"/>
        <v>7813189250423.9404</v>
      </c>
      <c r="L44">
        <f ca="1">IF('Chemicals 2020'!$A52="CP",INDIRECT("'Chemicals 2020'!"&amp;'Country Selector'!$B$3&amp;ROW($A52))*10^12,0)</f>
        <v>8681321389359.9346</v>
      </c>
      <c r="M44" s="90">
        <f t="shared" ca="1" si="10"/>
        <v>9255177107835.8945</v>
      </c>
      <c r="N44" s="90">
        <f t="shared" ca="1" si="10"/>
        <v>9829032826311.8574</v>
      </c>
      <c r="O44" s="90">
        <f t="shared" ca="1" si="10"/>
        <v>10402888544787.82</v>
      </c>
      <c r="P44" s="90">
        <f t="shared" ca="1" si="10"/>
        <v>10976744263263.781</v>
      </c>
      <c r="Q44" s="90">
        <f t="shared" ca="1" si="10"/>
        <v>11550599981739.742</v>
      </c>
      <c r="R44" s="90">
        <f t="shared" ca="1" si="10"/>
        <v>12124455700215.705</v>
      </c>
      <c r="S44" s="90">
        <f t="shared" ca="1" si="10"/>
        <v>12698311418691.666</v>
      </c>
      <c r="T44" s="90">
        <f t="shared" ca="1" si="10"/>
        <v>13272167137167.627</v>
      </c>
      <c r="U44" s="90">
        <f t="shared" ca="1" si="10"/>
        <v>13846022855643.59</v>
      </c>
      <c r="V44">
        <f ca="1">IF('Chemicals 2030'!$A52="CP",INDIRECT("'Chemicals 2030'!"&amp;'Country Selector'!$B$3&amp;ROW($A52))*10^12,0)</f>
        <v>14419878574119.551</v>
      </c>
      <c r="W44" s="90">
        <f t="shared" ca="1" si="8"/>
        <v>15151403533582.201</v>
      </c>
      <c r="X44" s="90">
        <f t="shared" ca="1" si="7"/>
        <v>15882928493044.85</v>
      </c>
      <c r="Y44" s="90">
        <f t="shared" ca="1" si="7"/>
        <v>16614453452507.5</v>
      </c>
      <c r="Z44" s="90">
        <f t="shared" ca="1" si="7"/>
        <v>17345978411970.148</v>
      </c>
      <c r="AA44" s="90">
        <f t="shared" ca="1" si="7"/>
        <v>18077503371432.797</v>
      </c>
      <c r="AB44" s="90">
        <f t="shared" ca="1" si="7"/>
        <v>18809028330895.445</v>
      </c>
      <c r="AC44" s="90">
        <f t="shared" ca="1" si="7"/>
        <v>19540553290358.094</v>
      </c>
      <c r="AD44" s="90">
        <f t="shared" ca="1" si="7"/>
        <v>20272078249820.746</v>
      </c>
      <c r="AE44" s="90">
        <f t="shared" ca="1" si="7"/>
        <v>21003603209283.395</v>
      </c>
      <c r="AF44" s="90">
        <f t="shared" ca="1" si="7"/>
        <v>21735128168746.047</v>
      </c>
      <c r="AG44" s="90">
        <f t="shared" ca="1" si="7"/>
        <v>22466653128208.691</v>
      </c>
      <c r="AH44" s="90">
        <f t="shared" ca="1" si="7"/>
        <v>23198178087671.344</v>
      </c>
      <c r="AI44" s="90">
        <f t="shared" ca="1" si="7"/>
        <v>23929703047133.992</v>
      </c>
      <c r="AJ44" s="90">
        <f t="shared" ca="1" si="7"/>
        <v>24661228006596.641</v>
      </c>
      <c r="AK44" s="90">
        <f t="shared" ca="1" si="7"/>
        <v>25392752966059.285</v>
      </c>
      <c r="AL44" s="90">
        <f t="shared" ca="1" si="7"/>
        <v>26124277925521.937</v>
      </c>
      <c r="AM44" s="90">
        <f t="shared" ca="1" si="7"/>
        <v>26855802884984.59</v>
      </c>
      <c r="AN44" s="90">
        <f t="shared" ca="1" si="6"/>
        <v>27587327844447.234</v>
      </c>
      <c r="AO44" s="90">
        <f t="shared" ca="1" si="6"/>
        <v>28318852803909.887</v>
      </c>
      <c r="AP44">
        <f ca="1">IF('Chemicals 2050'!$A52="CP",INDIRECT("'Chemicals 2050'!"&amp;'Country Selector'!$B$3&amp;ROW($A52))*10^12,0)</f>
        <v>29050377763372.535</v>
      </c>
    </row>
    <row r="45" spans="1:42">
      <c r="A45" s="74">
        <v>-7</v>
      </c>
      <c r="B45">
        <f ca="1">IF('Chemicals 2010'!$A53="CP",INDIRECT("'Chemicals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IF('Chemicals 2020'!$A53="CP",INDIRECT("'Chemicals 2020'!"&amp;'Country Selector'!$B$3&amp;ROW($A53))*10^12,0)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IF('Chemicals 2030'!$A53="CP",INDIRECT("'Chemicals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IF('Chemicals 2050'!$A53="CP",INDIRECT("'Chemicals 2050'!"&amp;'Country Selector'!$B$3&amp;ROW($A53))*10^12,0)</f>
        <v>0</v>
      </c>
    </row>
    <row r="46" spans="1:42">
      <c r="A46" s="74">
        <v>-6</v>
      </c>
      <c r="B46">
        <f ca="1">IF('Chemicals 2010'!$A54="CP",INDIRECT("'Chemicals 2010'!"&amp;'Country Selector'!$B$3&amp;ROW($A54))*10^12,0)</f>
        <v>0</v>
      </c>
      <c r="C46" s="90">
        <f t="shared" ca="1" si="9"/>
        <v>625042837379.87268</v>
      </c>
      <c r="D46" s="90">
        <f t="shared" ca="1" si="9"/>
        <v>1250085674759.7454</v>
      </c>
      <c r="E46" s="90">
        <f t="shared" ca="1" si="9"/>
        <v>1875128512139.6179</v>
      </c>
      <c r="F46" s="90">
        <f t="shared" ca="1" si="9"/>
        <v>2500171349519.4907</v>
      </c>
      <c r="G46" s="90">
        <f t="shared" ca="1" si="9"/>
        <v>3125214186899.3633</v>
      </c>
      <c r="H46" s="90">
        <f t="shared" ca="1" si="9"/>
        <v>3750257024279.2358</v>
      </c>
      <c r="I46" s="90">
        <f t="shared" ca="1" si="9"/>
        <v>4375299861659.1084</v>
      </c>
      <c r="J46" s="90">
        <f t="shared" ca="1" si="9"/>
        <v>5000342699038.9814</v>
      </c>
      <c r="K46" s="90">
        <f t="shared" ca="1" si="9"/>
        <v>5625385536418.8535</v>
      </c>
      <c r="L46">
        <f ca="1">IF('Chemicals 2020'!$A54="CP",INDIRECT("'Chemicals 2020'!"&amp;'Country Selector'!$B$3&amp;ROW($A54))*10^12,0)</f>
        <v>6250428373798.7266</v>
      </c>
      <c r="M46" s="90">
        <f t="shared" ca="1" si="10"/>
        <v>9246871723934.043</v>
      </c>
      <c r="N46" s="90">
        <f t="shared" ca="1" si="10"/>
        <v>12243315074069.361</v>
      </c>
      <c r="O46" s="90">
        <f t="shared" ca="1" si="10"/>
        <v>15239758424204.676</v>
      </c>
      <c r="P46" s="90">
        <f t="shared" ca="1" si="10"/>
        <v>18236201774339.996</v>
      </c>
      <c r="Q46" s="90">
        <f t="shared" ca="1" si="10"/>
        <v>21232645124475.312</v>
      </c>
      <c r="R46" s="90">
        <f t="shared" ca="1" si="10"/>
        <v>24229088474610.629</v>
      </c>
      <c r="S46" s="90">
        <f t="shared" ca="1" si="10"/>
        <v>27225531824745.945</v>
      </c>
      <c r="T46" s="90">
        <f t="shared" ca="1" si="10"/>
        <v>30221975174881.266</v>
      </c>
      <c r="U46" s="90">
        <f t="shared" ca="1" si="10"/>
        <v>33218418525016.578</v>
      </c>
      <c r="V46">
        <f ca="1">IF('Chemicals 2030'!$A54="CP",INDIRECT("'Chemicals 2030'!"&amp;'Country Selector'!$B$3&amp;ROW($A54))*10^12,0)</f>
        <v>36214861875151.898</v>
      </c>
      <c r="W46" s="90">
        <f t="shared" ca="1" si="8"/>
        <v>38052053168337.492</v>
      </c>
      <c r="X46" s="90">
        <f t="shared" ca="1" si="7"/>
        <v>39889244461523.086</v>
      </c>
      <c r="Y46" s="90">
        <f t="shared" ca="1" si="7"/>
        <v>41726435754708.68</v>
      </c>
      <c r="Z46" s="90">
        <f t="shared" ca="1" si="7"/>
        <v>43563627047894.273</v>
      </c>
      <c r="AA46" s="90">
        <f t="shared" ca="1" si="7"/>
        <v>45400818341079.867</v>
      </c>
      <c r="AB46" s="90">
        <f t="shared" ca="1" si="7"/>
        <v>47238009634265.461</v>
      </c>
      <c r="AC46" s="90">
        <f t="shared" ca="1" si="7"/>
        <v>49075200927451.055</v>
      </c>
      <c r="AD46" s="90">
        <f t="shared" ca="1" si="7"/>
        <v>50912392220636.641</v>
      </c>
      <c r="AE46" s="90">
        <f t="shared" ca="1" si="7"/>
        <v>52749583513822.234</v>
      </c>
      <c r="AF46" s="90">
        <f t="shared" ca="1" si="7"/>
        <v>54586774807007.828</v>
      </c>
      <c r="AG46" s="90">
        <f t="shared" ca="1" si="7"/>
        <v>56423966100193.422</v>
      </c>
      <c r="AH46" s="90">
        <f t="shared" ca="1" si="7"/>
        <v>58261157393379.023</v>
      </c>
      <c r="AI46" s="90">
        <f t="shared" ca="1" si="7"/>
        <v>60098348686564.617</v>
      </c>
      <c r="AJ46" s="90">
        <f t="shared" ca="1" si="7"/>
        <v>61935539979750.211</v>
      </c>
      <c r="AK46" s="90">
        <f t="shared" ca="1" si="7"/>
        <v>63772731272935.805</v>
      </c>
      <c r="AL46" s="90">
        <f t="shared" ca="1" si="7"/>
        <v>65609922566121.398</v>
      </c>
      <c r="AM46" s="90">
        <f t="shared" ca="1" si="7"/>
        <v>67447113859306.984</v>
      </c>
      <c r="AN46" s="90">
        <f t="shared" ca="1" si="6"/>
        <v>69284305152492.578</v>
      </c>
      <c r="AO46" s="90">
        <f t="shared" ca="1" si="6"/>
        <v>71121496445678.172</v>
      </c>
      <c r="AP46">
        <f ca="1">IF('Chemicals 2050'!$A54="CP",INDIRECT("'Chemicals 2050'!"&amp;'Country Selector'!$B$3&amp;ROW($A54))*10^12,0)</f>
        <v>72958687738863.766</v>
      </c>
    </row>
    <row r="47" spans="1:42">
      <c r="A47" s="74">
        <v>-5</v>
      </c>
      <c r="B47">
        <f ca="1">IF('Chemicals 2010'!$A55="CP",INDIRECT("'Chemicals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IF('Chemicals 2020'!$A55="CP",INDIRECT("'Chemicals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IF('Chemicals 2030'!$A55="CP",INDIRECT("'Chemicals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110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IF('Chemicals 2050'!$A55="CP",INDIRECT("'Chemicals 2050'!"&amp;'Country Selector'!$B$3&amp;ROW($A55))*10^12,0)</f>
        <v>0</v>
      </c>
    </row>
    <row r="48" spans="1:42">
      <c r="A48" s="74">
        <v>-4</v>
      </c>
      <c r="B48">
        <f ca="1">IF('Chemicals 2010'!$A56="CP",INDIRECT("'Chemicals 2010'!"&amp;'Country Selector'!$B$3&amp;ROW($A56))*10^12,0)</f>
        <v>359089900000.00165</v>
      </c>
      <c r="C48" s="90">
        <f t="shared" ca="1" si="9"/>
        <v>522397270679.74762</v>
      </c>
      <c r="D48" s="90">
        <f t="shared" ca="1" si="9"/>
        <v>685704641359.49365</v>
      </c>
      <c r="E48" s="90">
        <f t="shared" ca="1" si="9"/>
        <v>849012012039.23975</v>
      </c>
      <c r="F48" s="90">
        <f t="shared" ca="1" si="9"/>
        <v>1012319382718.9856</v>
      </c>
      <c r="G48" s="90">
        <f t="shared" ca="1" si="9"/>
        <v>1175626753398.7317</v>
      </c>
      <c r="H48" s="90">
        <f t="shared" ca="1" si="9"/>
        <v>1338934124078.4778</v>
      </c>
      <c r="I48" s="90">
        <f t="shared" ca="1" si="9"/>
        <v>1502241494758.2236</v>
      </c>
      <c r="J48" s="90">
        <f t="shared" ca="1" si="9"/>
        <v>1665548865437.9695</v>
      </c>
      <c r="K48" s="90">
        <f t="shared" ca="1" si="9"/>
        <v>1828856236117.7158</v>
      </c>
      <c r="L48">
        <f ca="1">IF('Chemicals 2020'!$A56="CP",INDIRECT("'Chemicals 2020'!"&amp;'Country Selector'!$B$3&amp;ROW($A56))*10^12,0)</f>
        <v>1992163606797.4617</v>
      </c>
      <c r="M48" s="90">
        <f t="shared" ca="1" si="10"/>
        <v>2337288953802.7437</v>
      </c>
      <c r="N48" s="90">
        <f t="shared" ca="1" si="10"/>
        <v>2682414300808.0254</v>
      </c>
      <c r="O48" s="90">
        <f t="shared" ca="1" si="10"/>
        <v>3027539647813.3076</v>
      </c>
      <c r="P48" s="90">
        <f t="shared" ca="1" si="10"/>
        <v>3372664994818.5898</v>
      </c>
      <c r="Q48" s="90">
        <f t="shared" ca="1" si="10"/>
        <v>3717790341823.8716</v>
      </c>
      <c r="R48" s="90">
        <f t="shared" ca="1" si="10"/>
        <v>4062915688829.1533</v>
      </c>
      <c r="S48" s="90">
        <f t="shared" ca="1" si="10"/>
        <v>4408041035834.4355</v>
      </c>
      <c r="T48" s="90">
        <f t="shared" ca="1" si="10"/>
        <v>4753166382839.7178</v>
      </c>
      <c r="U48" s="90">
        <f t="shared" ca="1" si="10"/>
        <v>5098291729844.999</v>
      </c>
      <c r="V48">
        <f ca="1">IF('Chemicals 2030'!$A56="CP",INDIRECT("'Chemicals 2030'!"&amp;'Country Selector'!$B$3&amp;ROW($A56))*10^12,0)</f>
        <v>5443417076850.2812</v>
      </c>
      <c r="W48" s="90">
        <f t="shared" ca="1" si="8"/>
        <v>5719563331204.1836</v>
      </c>
      <c r="X48" s="90">
        <f t="shared" ca="1" si="8"/>
        <v>5995709585558.084</v>
      </c>
      <c r="Y48" s="90">
        <f t="shared" ca="1" si="8"/>
        <v>6271855839911.9863</v>
      </c>
      <c r="Z48" s="90">
        <f t="shared" ca="1" si="8"/>
        <v>6548002094265.8877</v>
      </c>
      <c r="AA48" s="90">
        <f t="shared" ca="1" si="8"/>
        <v>6824148348619.7891</v>
      </c>
      <c r="AB48" s="90">
        <f t="shared" ca="1" si="8"/>
        <v>7100294602973.6914</v>
      </c>
      <c r="AC48" s="90">
        <f t="shared" ca="1" si="8"/>
        <v>7376440857327.5928</v>
      </c>
      <c r="AD48" s="90">
        <f t="shared" ca="1" si="8"/>
        <v>7652587111681.4941</v>
      </c>
      <c r="AE48" s="90">
        <f t="shared" ca="1" si="8"/>
        <v>7928733366035.3965</v>
      </c>
      <c r="AF48" s="90">
        <f t="shared" ca="1" si="8"/>
        <v>8204879620389.2979</v>
      </c>
      <c r="AG48" s="90">
        <f t="shared" ca="1" si="8"/>
        <v>8481025874743.1992</v>
      </c>
      <c r="AH48" s="90">
        <f t="shared" ca="1" si="8"/>
        <v>8757172129097.1016</v>
      </c>
      <c r="AI48" s="90">
        <f t="shared" ca="1" si="8"/>
        <v>9033318383451.002</v>
      </c>
      <c r="AJ48" s="90">
        <f t="shared" ca="1" si="8"/>
        <v>9309464637804.9043</v>
      </c>
      <c r="AK48" s="90">
        <f t="shared" ca="1" si="8"/>
        <v>9585610892158.8066</v>
      </c>
      <c r="AL48" s="90">
        <f t="shared" ca="1" si="8"/>
        <v>9861757146512.707</v>
      </c>
      <c r="AM48" s="90">
        <f t="shared" ca="1" si="11"/>
        <v>10137903400866.609</v>
      </c>
      <c r="AN48" s="90">
        <f t="shared" ca="1" si="11"/>
        <v>10414049655220.51</v>
      </c>
      <c r="AO48" s="90">
        <f t="shared" ca="1" si="11"/>
        <v>10690195909574.412</v>
      </c>
      <c r="AP48">
        <f ca="1">IF('Chemicals 2050'!$A56="CP",INDIRECT("'Chemicals 2050'!"&amp;'Country Selector'!$B$3&amp;ROW($A56))*10^12,0)</f>
        <v>10966342163928.314</v>
      </c>
    </row>
    <row r="49" spans="1:42">
      <c r="A49" s="74">
        <v>-3</v>
      </c>
      <c r="B49">
        <f ca="1">IF('Chemicals 2010'!$A57="CP",INDIRECT("'Chemicals 2010'!"&amp;'Country Selector'!$B$3&amp;ROW($A57))*10^12,0)</f>
        <v>716260050149.99512</v>
      </c>
      <c r="C49" s="90">
        <f t="shared" ca="1" si="9"/>
        <v>980405947801.802</v>
      </c>
      <c r="D49" s="90">
        <f t="shared" ca="1" si="9"/>
        <v>1244551845453.6089</v>
      </c>
      <c r="E49" s="90">
        <f t="shared" ca="1" si="9"/>
        <v>1508697743105.416</v>
      </c>
      <c r="F49" s="90">
        <f t="shared" ca="1" si="9"/>
        <v>1772843640757.2229</v>
      </c>
      <c r="G49" s="90">
        <f t="shared" ca="1" si="9"/>
        <v>2036989538409.0298</v>
      </c>
      <c r="H49" s="90">
        <f t="shared" ca="1" si="9"/>
        <v>2301135436060.8369</v>
      </c>
      <c r="I49" s="90">
        <f t="shared" ca="1" si="9"/>
        <v>2565281333712.644</v>
      </c>
      <c r="J49" s="90">
        <f t="shared" ca="1" si="9"/>
        <v>2829427231364.4507</v>
      </c>
      <c r="K49" s="90">
        <f t="shared" ca="1" si="9"/>
        <v>3093573129016.2573</v>
      </c>
      <c r="L49">
        <f ca="1">IF('Chemicals 2020'!$A57="CP",INDIRECT("'Chemicals 2020'!"&amp;'Country Selector'!$B$3&amp;ROW($A57))*10^12,0)</f>
        <v>3357719026668.0645</v>
      </c>
      <c r="M49" s="90">
        <f t="shared" ca="1" si="10"/>
        <v>3763056340235.8076</v>
      </c>
      <c r="N49" s="90">
        <f t="shared" ca="1" si="10"/>
        <v>4168393653803.5508</v>
      </c>
      <c r="O49" s="90">
        <f t="shared" ca="1" si="10"/>
        <v>4573730967371.2949</v>
      </c>
      <c r="P49" s="90">
        <f t="shared" ca="1" si="10"/>
        <v>4979068280939.0371</v>
      </c>
      <c r="Q49" s="90">
        <f t="shared" ca="1" si="10"/>
        <v>5384405594506.7812</v>
      </c>
      <c r="R49" s="90">
        <f t="shared" ca="1" si="10"/>
        <v>5789742908074.5244</v>
      </c>
      <c r="S49" s="90">
        <f t="shared" ca="1" si="10"/>
        <v>6195080221642.2666</v>
      </c>
      <c r="T49" s="90">
        <f t="shared" ca="1" si="10"/>
        <v>6600417535210.0107</v>
      </c>
      <c r="U49" s="90">
        <f t="shared" ca="1" si="10"/>
        <v>7005754848777.7539</v>
      </c>
      <c r="V49">
        <f ca="1">IF('Chemicals 2030'!$A57="CP",INDIRECT("'Chemicals 2030'!"&amp;'Country Selector'!$B$3&amp;ROW($A57))*10^12,0)</f>
        <v>7411092162345.4971</v>
      </c>
      <c r="W49" s="90">
        <f t="shared" ca="1" si="8"/>
        <v>7787059190484.2734</v>
      </c>
      <c r="X49" s="90">
        <f t="shared" ca="1" si="8"/>
        <v>8163026218623.0508</v>
      </c>
      <c r="Y49" s="90">
        <f t="shared" ca="1" si="8"/>
        <v>8538993246761.8271</v>
      </c>
      <c r="Z49" s="90">
        <f t="shared" ca="1" si="8"/>
        <v>8914960274900.6035</v>
      </c>
      <c r="AA49" s="90">
        <f t="shared" ca="1" si="8"/>
        <v>9290927303039.3789</v>
      </c>
      <c r="AB49" s="90">
        <f t="shared" ca="1" si="8"/>
        <v>9666894331178.1562</v>
      </c>
      <c r="AC49" s="90">
        <f t="shared" ca="1" si="8"/>
        <v>10042861359316.934</v>
      </c>
      <c r="AD49" s="90">
        <f t="shared" ca="1" si="8"/>
        <v>10418828387455.711</v>
      </c>
      <c r="AE49" s="90">
        <f t="shared" ca="1" si="8"/>
        <v>10794795415594.486</v>
      </c>
      <c r="AF49" s="90">
        <f t="shared" ca="1" si="8"/>
        <v>11170762443733.262</v>
      </c>
      <c r="AG49" s="90">
        <f t="shared" ca="1" si="8"/>
        <v>11546729471872.039</v>
      </c>
      <c r="AH49" s="90">
        <f t="shared" ca="1" si="8"/>
        <v>11922696500010.816</v>
      </c>
      <c r="AI49" s="90">
        <f t="shared" ca="1" si="8"/>
        <v>12298663528149.592</v>
      </c>
      <c r="AJ49" s="90">
        <f t="shared" ca="1" si="8"/>
        <v>12674630556288.371</v>
      </c>
      <c r="AK49" s="90">
        <f t="shared" ca="1" si="8"/>
        <v>13050597584427.146</v>
      </c>
      <c r="AL49" s="90">
        <f t="shared" ca="1" si="8"/>
        <v>13426564612565.924</v>
      </c>
      <c r="AM49" s="90">
        <f t="shared" ca="1" si="11"/>
        <v>13802531640704.699</v>
      </c>
      <c r="AN49" s="90">
        <f t="shared" ca="1" si="11"/>
        <v>14178498668843.475</v>
      </c>
      <c r="AO49" s="90">
        <f t="shared" ca="1" si="11"/>
        <v>14554465696982.254</v>
      </c>
      <c r="AP49">
        <f ca="1">IF('Chemicals 2050'!$A57="CP",INDIRECT("'Chemicals 2050'!"&amp;'Country Selector'!$B$3&amp;ROW($A57))*10^12,0)</f>
        <v>14930432725121.029</v>
      </c>
    </row>
    <row r="50" spans="1:42">
      <c r="A50" s="74">
        <v>-2</v>
      </c>
      <c r="B50">
        <f ca="1">IF('Chemicals 2010'!$A58="CP",INDIRECT("'Chemicals 2010'!"&amp;'Country Selector'!$B$3&amp;ROW($A58))*10^12,0)</f>
        <v>320418679999.99506</v>
      </c>
      <c r="C50" s="90">
        <f t="shared" ca="1" si="9"/>
        <v>353557107611.20624</v>
      </c>
      <c r="D50" s="90">
        <f t="shared" ca="1" si="9"/>
        <v>386695535222.41736</v>
      </c>
      <c r="E50" s="90">
        <f t="shared" ca="1" si="9"/>
        <v>419833962833.62854</v>
      </c>
      <c r="F50" s="90">
        <f t="shared" ca="1" si="9"/>
        <v>452972390444.83972</v>
      </c>
      <c r="G50" s="90">
        <f t="shared" ca="1" si="9"/>
        <v>486110818056.0509</v>
      </c>
      <c r="H50" s="90">
        <f t="shared" ca="1" si="9"/>
        <v>519249245667.26208</v>
      </c>
      <c r="I50" s="90">
        <f t="shared" ca="1" si="9"/>
        <v>552387673278.47327</v>
      </c>
      <c r="J50" s="90">
        <f t="shared" ca="1" si="9"/>
        <v>585526100889.68445</v>
      </c>
      <c r="K50" s="90">
        <f t="shared" ca="1" si="9"/>
        <v>618664528500.89563</v>
      </c>
      <c r="L50">
        <f ca="1">IF('Chemicals 2020'!$A58="CP",INDIRECT("'Chemicals 2020'!"&amp;'Country Selector'!$B$3&amp;ROW($A58))*10^12,0)</f>
        <v>651802956112.10681</v>
      </c>
      <c r="M50" s="90">
        <f t="shared" ca="1" si="10"/>
        <v>675222582023.92603</v>
      </c>
      <c r="N50" s="90">
        <f t="shared" ca="1" si="10"/>
        <v>698642207935.74536</v>
      </c>
      <c r="O50" s="90">
        <f t="shared" ca="1" si="10"/>
        <v>722061833847.56458</v>
      </c>
      <c r="P50" s="90">
        <f t="shared" ca="1" si="10"/>
        <v>745481459759.38379</v>
      </c>
      <c r="Q50" s="90">
        <f t="shared" ca="1" si="10"/>
        <v>768901085671.203</v>
      </c>
      <c r="R50" s="90">
        <f t="shared" ca="1" si="10"/>
        <v>792320711583.02222</v>
      </c>
      <c r="S50" s="90">
        <f t="shared" ca="1" si="10"/>
        <v>815740337494.84155</v>
      </c>
      <c r="T50" s="90">
        <f t="shared" ca="1" si="10"/>
        <v>839159963406.66089</v>
      </c>
      <c r="U50" s="90">
        <f t="shared" ca="1" si="10"/>
        <v>862579589318.47998</v>
      </c>
      <c r="V50">
        <f ca="1">IF('Chemicals 2030'!$A58="CP",INDIRECT("'Chemicals 2030'!"&amp;'Country Selector'!$B$3&amp;ROW($A58))*10^12,0)</f>
        <v>885999215230.29932</v>
      </c>
      <c r="W50" s="90">
        <f t="shared" ca="1" si="8"/>
        <v>930946233103.84326</v>
      </c>
      <c r="X50" s="90">
        <f t="shared" ca="1" si="8"/>
        <v>975893250977.38696</v>
      </c>
      <c r="Y50" s="90">
        <f t="shared" ca="1" si="8"/>
        <v>1020840268850.9309</v>
      </c>
      <c r="Z50" s="90">
        <f t="shared" ca="1" si="8"/>
        <v>1065787286724.4749</v>
      </c>
      <c r="AA50" s="90">
        <f t="shared" ca="1" si="8"/>
        <v>1110734304598.0186</v>
      </c>
      <c r="AB50" s="90">
        <f t="shared" ca="1" si="8"/>
        <v>1155681322471.5625</v>
      </c>
      <c r="AC50" s="90">
        <f t="shared" ca="1" si="8"/>
        <v>1200628340345.1064</v>
      </c>
      <c r="AD50" s="90">
        <f t="shared" ca="1" si="8"/>
        <v>1245575358218.6504</v>
      </c>
      <c r="AE50" s="90">
        <f t="shared" ca="1" si="8"/>
        <v>1290522376092.1943</v>
      </c>
      <c r="AF50" s="90">
        <f t="shared" ca="1" si="8"/>
        <v>1335469393965.7378</v>
      </c>
      <c r="AG50" s="90">
        <f t="shared" ca="1" si="8"/>
        <v>1380416411839.2817</v>
      </c>
      <c r="AH50" s="90">
        <f t="shared" ca="1" si="8"/>
        <v>1425363429712.8257</v>
      </c>
      <c r="AI50" s="90">
        <f t="shared" ca="1" si="8"/>
        <v>1470310447586.3696</v>
      </c>
      <c r="AJ50" s="90">
        <f t="shared" ca="1" si="8"/>
        <v>1515257465459.9136</v>
      </c>
      <c r="AK50" s="90">
        <f t="shared" ca="1" si="8"/>
        <v>1560204483333.4573</v>
      </c>
      <c r="AL50" s="90">
        <f t="shared" ca="1" si="8"/>
        <v>1605151501207.0012</v>
      </c>
      <c r="AM50" s="90">
        <f t="shared" ca="1" si="11"/>
        <v>1650098519080.5452</v>
      </c>
      <c r="AN50" s="90">
        <f t="shared" ca="1" si="11"/>
        <v>1695045536954.0891</v>
      </c>
      <c r="AO50" s="90">
        <f t="shared" ca="1" si="11"/>
        <v>1739992554827.6328</v>
      </c>
      <c r="AP50">
        <f ca="1">IF('Chemicals 2050'!$A58="CP",INDIRECT("'Chemicals 2050'!"&amp;'Country Selector'!$B$3&amp;ROW($A58))*10^12,0)</f>
        <v>1784939572701.1768</v>
      </c>
    </row>
    <row r="51" spans="1:42">
      <c r="A51" s="74">
        <v>-1</v>
      </c>
      <c r="B51">
        <f ca="1">IF('Chemicals 2010'!$A59="CP",INDIRECT("'Chemicals 2010'!"&amp;'Country Selector'!$B$3&amp;ROW($A59))*10^12,0)</f>
        <v>0</v>
      </c>
      <c r="C51" s="90">
        <f t="shared" ca="1" si="9"/>
        <v>1521811544522.6636</v>
      </c>
      <c r="D51" s="90">
        <f t="shared" ca="1" si="9"/>
        <v>3043623089045.3271</v>
      </c>
      <c r="E51" s="90">
        <f t="shared" ca="1" si="9"/>
        <v>4565434633567.9902</v>
      </c>
      <c r="F51" s="90">
        <f t="shared" ca="1" si="9"/>
        <v>6087246178090.6543</v>
      </c>
      <c r="G51" s="90">
        <f t="shared" ca="1" si="9"/>
        <v>7609057722613.3184</v>
      </c>
      <c r="H51" s="90">
        <f t="shared" ca="1" si="9"/>
        <v>9130869267135.9805</v>
      </c>
      <c r="I51" s="90">
        <f t="shared" ca="1" si="9"/>
        <v>10652680811658.645</v>
      </c>
      <c r="J51" s="90">
        <f t="shared" ca="1" si="9"/>
        <v>12174492356181.309</v>
      </c>
      <c r="K51" s="90">
        <f t="shared" ca="1" si="9"/>
        <v>13696303900703.973</v>
      </c>
      <c r="L51">
        <f ca="1">IF('Chemicals 2020'!$A59="CP",INDIRECT("'Chemicals 2020'!"&amp;'Country Selector'!$B$3&amp;ROW($A59))*10^12,0)</f>
        <v>15218115445226.637</v>
      </c>
      <c r="M51" s="90">
        <f t="shared" ca="1" si="10"/>
        <v>14548796341878.443</v>
      </c>
      <c r="N51" s="90">
        <f t="shared" ca="1" si="10"/>
        <v>13879477238530.25</v>
      </c>
      <c r="O51" s="90">
        <f t="shared" ca="1" si="10"/>
        <v>13210158135182.057</v>
      </c>
      <c r="P51" s="90">
        <f t="shared" ca="1" si="10"/>
        <v>12540839031833.863</v>
      </c>
      <c r="Q51" s="90">
        <f t="shared" ca="1" si="10"/>
        <v>11871519928485.672</v>
      </c>
      <c r="R51" s="90">
        <f t="shared" ca="1" si="10"/>
        <v>11202200825137.477</v>
      </c>
      <c r="S51" s="90">
        <f t="shared" ca="1" si="10"/>
        <v>10532881721789.285</v>
      </c>
      <c r="T51" s="90">
        <f t="shared" ca="1" si="10"/>
        <v>9863562618441.0918</v>
      </c>
      <c r="U51" s="90">
        <f t="shared" ca="1" si="10"/>
        <v>9194243515092.9004</v>
      </c>
      <c r="V51">
        <f ca="1">IF('Chemicals 2030'!$A59="CP",INDIRECT("'Chemicals 2030'!"&amp;'Country Selector'!$B$3&amp;ROW($A59))*10^12,0)</f>
        <v>8524924411744.7061</v>
      </c>
      <c r="W51" s="90">
        <f t="shared" ca="1" si="8"/>
        <v>8957396498986.5684</v>
      </c>
      <c r="X51" s="90">
        <f t="shared" ca="1" si="8"/>
        <v>9389868586228.4316</v>
      </c>
      <c r="Y51" s="90">
        <f t="shared" ca="1" si="8"/>
        <v>9822340673470.293</v>
      </c>
      <c r="Z51" s="90">
        <f t="shared" ca="1" si="8"/>
        <v>10254812760712.156</v>
      </c>
      <c r="AA51" s="90">
        <f t="shared" ca="1" si="8"/>
        <v>10687284847954.02</v>
      </c>
      <c r="AB51" s="90">
        <f t="shared" ca="1" si="8"/>
        <v>11119756935195.883</v>
      </c>
      <c r="AC51" s="90">
        <f t="shared" ca="1" si="8"/>
        <v>11552229022437.744</v>
      </c>
      <c r="AD51" s="90">
        <f t="shared" ca="1" si="8"/>
        <v>11984701109679.605</v>
      </c>
      <c r="AE51" s="90">
        <f t="shared" ca="1" si="8"/>
        <v>12417173196921.469</v>
      </c>
      <c r="AF51" s="90">
        <f t="shared" ca="1" si="8"/>
        <v>12849645284163.332</v>
      </c>
      <c r="AG51" s="90">
        <f t="shared" ca="1" si="8"/>
        <v>13282117371405.195</v>
      </c>
      <c r="AH51" s="90">
        <f t="shared" ca="1" si="8"/>
        <v>13714589458647.059</v>
      </c>
      <c r="AI51" s="90">
        <f t="shared" ca="1" si="8"/>
        <v>14147061545888.918</v>
      </c>
      <c r="AJ51" s="90">
        <f t="shared" ca="1" si="8"/>
        <v>14579533633130.783</v>
      </c>
      <c r="AK51" s="90">
        <f t="shared" ca="1" si="8"/>
        <v>15012005720372.643</v>
      </c>
      <c r="AL51" s="90">
        <f t="shared" ca="1" si="8"/>
        <v>15444477807614.508</v>
      </c>
      <c r="AM51" s="90">
        <f t="shared" ca="1" si="11"/>
        <v>15876949894856.367</v>
      </c>
      <c r="AN51" s="90">
        <f t="shared" ca="1" si="11"/>
        <v>16309421982098.232</v>
      </c>
      <c r="AO51" s="90">
        <f t="shared" ca="1" si="11"/>
        <v>16741894069340.094</v>
      </c>
      <c r="AP51">
        <f ca="1">IF('Chemicals 2050'!$A59="CP",INDIRECT("'Chemicals 2050'!"&amp;'Country Selector'!$B$3&amp;ROW($A59))*10^12,0)</f>
        <v>17174366156581.957</v>
      </c>
    </row>
    <row r="52" spans="1:42">
      <c r="A52" s="74">
        <v>0</v>
      </c>
      <c r="B52">
        <f ca="1">IF('Chemicals 2010'!$A60="CP",INDIRECT("'Chemicals 2010'!"&amp;'Country Selector'!$B$3&amp;ROW($A60))*10^12,0)</f>
        <v>393411374116.79974</v>
      </c>
      <c r="C52" s="90">
        <f t="shared" ca="1" si="9"/>
        <v>966639768245.19458</v>
      </c>
      <c r="D52" s="90">
        <f t="shared" ca="1" si="9"/>
        <v>1539868162373.5894</v>
      </c>
      <c r="E52" s="90">
        <f t="shared" ca="1" si="9"/>
        <v>2113096556501.9839</v>
      </c>
      <c r="F52" s="90">
        <f t="shared" ca="1" si="9"/>
        <v>2686324950630.3789</v>
      </c>
      <c r="G52" s="90">
        <f t="shared" ca="1" si="9"/>
        <v>3259553344758.7739</v>
      </c>
      <c r="H52" s="90">
        <f t="shared" ca="1" si="9"/>
        <v>3832781738887.168</v>
      </c>
      <c r="I52" s="90">
        <f t="shared" ca="1" si="9"/>
        <v>4406010133015.5635</v>
      </c>
      <c r="J52" s="90">
        <f t="shared" ca="1" si="9"/>
        <v>4979238527143.959</v>
      </c>
      <c r="K52" s="90">
        <f t="shared" ca="1" si="9"/>
        <v>5552466921272.3535</v>
      </c>
      <c r="L52">
        <f ca="1">IF('Chemicals 2020'!$A60="CP",INDIRECT("'Chemicals 2020'!"&amp;'Country Selector'!$B$3&amp;ROW($A60))*10^12,0)</f>
        <v>6125695315400.748</v>
      </c>
      <c r="M52" s="90">
        <f t="shared" ca="1" si="10"/>
        <v>7187834464868.8467</v>
      </c>
      <c r="N52" s="90">
        <f t="shared" ca="1" si="10"/>
        <v>8249973614336.9434</v>
      </c>
      <c r="O52" s="90">
        <f t="shared" ca="1" si="10"/>
        <v>9312112763805.041</v>
      </c>
      <c r="P52" s="90">
        <f t="shared" ca="1" si="10"/>
        <v>10374251913273.139</v>
      </c>
      <c r="Q52" s="90">
        <f t="shared" ca="1" si="10"/>
        <v>11436391062741.236</v>
      </c>
      <c r="R52" s="90">
        <f t="shared" ca="1" si="10"/>
        <v>12498530212209.334</v>
      </c>
      <c r="S52" s="90">
        <f t="shared" ca="1" si="10"/>
        <v>13560669361677.434</v>
      </c>
      <c r="T52" s="90">
        <f t="shared" ca="1" si="10"/>
        <v>14622808511145.531</v>
      </c>
      <c r="U52" s="90">
        <f t="shared" ca="1" si="10"/>
        <v>15684947660613.627</v>
      </c>
      <c r="V52">
        <f ca="1">IF('Chemicals 2030'!$A60="CP",INDIRECT("'Chemicals 2030'!"&amp;'Country Selector'!$B$3&amp;ROW($A60))*10^12,0)</f>
        <v>16747086810081.727</v>
      </c>
      <c r="W52" s="90">
        <f t="shared" ca="1" si="8"/>
        <v>17596671772735.305</v>
      </c>
      <c r="X52" s="90">
        <f t="shared" ca="1" si="8"/>
        <v>18446256735388.883</v>
      </c>
      <c r="Y52" s="90">
        <f t="shared" ca="1" si="8"/>
        <v>19295841698042.465</v>
      </c>
      <c r="Z52" s="90">
        <f t="shared" ca="1" si="8"/>
        <v>20145426660696.043</v>
      </c>
      <c r="AA52" s="90">
        <f t="shared" ca="1" si="8"/>
        <v>20995011623349.621</v>
      </c>
      <c r="AB52" s="90">
        <f t="shared" ca="1" si="8"/>
        <v>21844596586003.199</v>
      </c>
      <c r="AC52" s="90">
        <f t="shared" ca="1" si="8"/>
        <v>22694181548656.777</v>
      </c>
      <c r="AD52" s="90">
        <f t="shared" ca="1" si="8"/>
        <v>23543766511310.359</v>
      </c>
      <c r="AE52" s="90">
        <f t="shared" ca="1" si="8"/>
        <v>24393351473963.937</v>
      </c>
      <c r="AF52" s="90">
        <f t="shared" ca="1" si="8"/>
        <v>25242936436617.516</v>
      </c>
      <c r="AG52" s="90">
        <f t="shared" ca="1" si="8"/>
        <v>26092521399271.098</v>
      </c>
      <c r="AH52" s="90">
        <f t="shared" ca="1" si="8"/>
        <v>26942106361924.672</v>
      </c>
      <c r="AI52" s="90">
        <f t="shared" ca="1" si="8"/>
        <v>27791691324578.254</v>
      </c>
      <c r="AJ52" s="90">
        <f t="shared" ca="1" si="8"/>
        <v>28641276287231.828</v>
      </c>
      <c r="AK52" s="90">
        <f t="shared" ca="1" si="8"/>
        <v>29490861249885.406</v>
      </c>
      <c r="AL52" s="90">
        <f t="shared" ca="1" si="8"/>
        <v>30340446212538.988</v>
      </c>
      <c r="AM52" s="90">
        <f t="shared" ca="1" si="11"/>
        <v>31190031175192.562</v>
      </c>
      <c r="AN52" s="90">
        <f t="shared" ca="1" si="11"/>
        <v>32039616137846.148</v>
      </c>
      <c r="AO52" s="90">
        <f t="shared" ca="1" si="11"/>
        <v>32889201100499.723</v>
      </c>
      <c r="AP52">
        <f ca="1">IF('Chemicals 2050'!$A60="CP",INDIRECT("'Chemicals 2050'!"&amp;'Country Selector'!$B$3&amp;ROW($A60))*10^12,0)</f>
        <v>33738786063153.305</v>
      </c>
    </row>
    <row r="53" spans="1:42">
      <c r="A53" s="74">
        <v>1</v>
      </c>
      <c r="B53">
        <f ca="1">IF('Chemicals 2010'!$A61="CP",INDIRECT("'Chemicals 2010'!"&amp;'Country Selector'!$B$3&amp;ROW($A61))*10^12,0)</f>
        <v>0</v>
      </c>
      <c r="C53" s="90">
        <f t="shared" ca="1" si="9"/>
        <v>196138314359.75159</v>
      </c>
      <c r="D53" s="90">
        <f t="shared" ca="1" si="9"/>
        <v>392276628719.50317</v>
      </c>
      <c r="E53" s="90">
        <f t="shared" ca="1" si="9"/>
        <v>588414943079.25476</v>
      </c>
      <c r="F53" s="90">
        <f t="shared" ca="1" si="9"/>
        <v>784553257439.00635</v>
      </c>
      <c r="G53" s="90">
        <f t="shared" ca="1" si="9"/>
        <v>980691571798.75806</v>
      </c>
      <c r="H53" s="90">
        <f t="shared" ca="1" si="9"/>
        <v>1176829886158.5095</v>
      </c>
      <c r="I53" s="90">
        <f t="shared" ca="1" si="9"/>
        <v>1372968200518.2612</v>
      </c>
      <c r="J53" s="90">
        <f t="shared" ca="1" si="9"/>
        <v>1569106514878.0127</v>
      </c>
      <c r="K53" s="90">
        <f t="shared" ca="1" si="9"/>
        <v>1765244829237.7644</v>
      </c>
      <c r="L53">
        <f ca="1">IF('Chemicals 2020'!$A61="CP",INDIRECT("'Chemicals 2020'!"&amp;'Country Selector'!$B$3&amp;ROW($A61))*10^12,0)</f>
        <v>1961383143597.5159</v>
      </c>
      <c r="M53" s="90">
        <f t="shared" ca="1" si="10"/>
        <v>1863645088960.5188</v>
      </c>
      <c r="N53" s="90">
        <f t="shared" ca="1" si="10"/>
        <v>1765907034323.5215</v>
      </c>
      <c r="O53" s="90">
        <f t="shared" ca="1" si="10"/>
        <v>1668168979686.5244</v>
      </c>
      <c r="P53" s="90">
        <f t="shared" ca="1" si="10"/>
        <v>1570430925049.5273</v>
      </c>
      <c r="Q53" s="90">
        <f t="shared" ca="1" si="10"/>
        <v>1472692870412.5303</v>
      </c>
      <c r="R53" s="90">
        <f t="shared" ca="1" si="10"/>
        <v>1374954815775.533</v>
      </c>
      <c r="S53" s="90">
        <f t="shared" ca="1" si="10"/>
        <v>1277216761138.5356</v>
      </c>
      <c r="T53" s="90">
        <f t="shared" ca="1" si="10"/>
        <v>1179478706501.5386</v>
      </c>
      <c r="U53" s="90">
        <f t="shared" ca="1" si="10"/>
        <v>1081740651864.5414</v>
      </c>
      <c r="V53">
        <f ca="1">IF('Chemicals 2030'!$A61="CP",INDIRECT("'Chemicals 2030'!"&amp;'Country Selector'!$B$3&amp;ROW($A61))*10^12,0)</f>
        <v>984002597227.54419</v>
      </c>
      <c r="W53" s="90">
        <f t="shared" ca="1" si="8"/>
        <v>1033921357385.4792</v>
      </c>
      <c r="X53" s="90">
        <f t="shared" ca="1" si="8"/>
        <v>1083840117543.4143</v>
      </c>
      <c r="Y53" s="90">
        <f t="shared" ca="1" si="8"/>
        <v>1133758877701.3496</v>
      </c>
      <c r="Z53" s="90">
        <f t="shared" ca="1" si="8"/>
        <v>1183677637859.2847</v>
      </c>
      <c r="AA53" s="90">
        <f t="shared" ca="1" si="8"/>
        <v>1233596398017.2195</v>
      </c>
      <c r="AB53" s="90">
        <f t="shared" ca="1" si="8"/>
        <v>1283515158175.1548</v>
      </c>
      <c r="AC53" s="90">
        <f t="shared" ca="1" si="8"/>
        <v>1333433918333.0898</v>
      </c>
      <c r="AD53" s="90">
        <f t="shared" ca="1" si="8"/>
        <v>1383352678491.0249</v>
      </c>
      <c r="AE53" s="90">
        <f t="shared" ca="1" si="8"/>
        <v>1433271438648.96</v>
      </c>
      <c r="AF53" s="90">
        <f t="shared" ca="1" si="8"/>
        <v>1483190198806.895</v>
      </c>
      <c r="AG53" s="90">
        <f t="shared" ca="1" si="8"/>
        <v>1533108958964.8301</v>
      </c>
      <c r="AH53" s="90">
        <f t="shared" ca="1" si="8"/>
        <v>1583027719122.7651</v>
      </c>
      <c r="AI53" s="90">
        <f t="shared" ca="1" si="8"/>
        <v>1632946479280.7002</v>
      </c>
      <c r="AJ53" s="90">
        <f t="shared" ca="1" si="8"/>
        <v>1682865239438.6353</v>
      </c>
      <c r="AK53" s="90">
        <f t="shared" ca="1" si="8"/>
        <v>1732783999596.5703</v>
      </c>
      <c r="AL53" s="90">
        <f t="shared" ca="1" si="8"/>
        <v>1782702759754.5054</v>
      </c>
      <c r="AM53" s="90">
        <f t="shared" ca="1" si="11"/>
        <v>1832621519912.4407</v>
      </c>
      <c r="AN53" s="90">
        <f t="shared" ca="1" si="11"/>
        <v>1882540280070.3755</v>
      </c>
      <c r="AO53" s="90">
        <f t="shared" ca="1" si="11"/>
        <v>1932459040228.3108</v>
      </c>
      <c r="AP53">
        <f ca="1">IF('Chemicals 2050'!$A61="CP",INDIRECT("'Chemicals 2050'!"&amp;'Country Selector'!$B$3&amp;ROW($A61))*10^12,0)</f>
        <v>1982377800386.2458</v>
      </c>
    </row>
    <row r="54" spans="1:42">
      <c r="A54" s="74">
        <v>2</v>
      </c>
      <c r="B54">
        <f ca="1">IF('Chemicals 2010'!$A62="CP",INDIRECT("'Chemicals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IF('Chemicals 2020'!$A62="CP",INDIRECT("'Chemicals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IF('Chemicals 2030'!$A62="CP",INDIRECT("'Chemicals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IF('Chemicals 2050'!$A62="CP",INDIRECT("'Chemicals 2050'!"&amp;'Country Selector'!$B$3&amp;ROW($A62))*10^12,0)</f>
        <v>0</v>
      </c>
    </row>
    <row r="55" spans="1:42">
      <c r="A55" s="74">
        <v>3</v>
      </c>
      <c r="B55">
        <f ca="1">IF('Chemicals 2010'!$A63="CP",INDIRECT("'Chemicals 2010'!"&amp;'Country Selector'!$B$3&amp;ROW($A63))*10^12,0)</f>
        <v>0</v>
      </c>
      <c r="C55" s="90">
        <f t="shared" ca="1" si="9"/>
        <v>334080249491.27222</v>
      </c>
      <c r="D55" s="90">
        <f t="shared" ca="1" si="9"/>
        <v>668160498982.54443</v>
      </c>
      <c r="E55" s="90">
        <f t="shared" ca="1" si="9"/>
        <v>1002240748473.8167</v>
      </c>
      <c r="F55" s="90">
        <f t="shared" ca="1" si="9"/>
        <v>1336320997965.0889</v>
      </c>
      <c r="G55" s="90">
        <f t="shared" ca="1" si="9"/>
        <v>1670401247456.3611</v>
      </c>
      <c r="H55" s="90">
        <f t="shared" ca="1" si="9"/>
        <v>2004481496947.6333</v>
      </c>
      <c r="I55" s="90">
        <f t="shared" ca="1" si="9"/>
        <v>2338561746438.9053</v>
      </c>
      <c r="J55" s="90">
        <f t="shared" ca="1" si="9"/>
        <v>2672641995930.1777</v>
      </c>
      <c r="K55" s="90">
        <f t="shared" ca="1" si="9"/>
        <v>3006722245421.4502</v>
      </c>
      <c r="L55">
        <f ca="1">IF('Chemicals 2020'!$A63="CP",INDIRECT("'Chemicals 2020'!"&amp;'Country Selector'!$B$3&amp;ROW($A63))*10^12,0)</f>
        <v>3340802494912.7222</v>
      </c>
      <c r="M55" s="90">
        <f t="shared" ca="1" si="10"/>
        <v>4177215000220.5293</v>
      </c>
      <c r="N55" s="90">
        <f t="shared" ca="1" si="10"/>
        <v>5013627505528.3359</v>
      </c>
      <c r="O55" s="90">
        <f t="shared" ca="1" si="10"/>
        <v>5850040010836.1426</v>
      </c>
      <c r="P55" s="90">
        <f t="shared" ca="1" si="10"/>
        <v>6686452516143.9492</v>
      </c>
      <c r="Q55" s="90">
        <f t="shared" ca="1" si="10"/>
        <v>7522865021451.7568</v>
      </c>
      <c r="R55" s="90">
        <f t="shared" ca="1" si="10"/>
        <v>8359277526759.5635</v>
      </c>
      <c r="S55" s="90">
        <f t="shared" ca="1" si="10"/>
        <v>9195690032067.3691</v>
      </c>
      <c r="T55" s="90">
        <f t="shared" ca="1" si="10"/>
        <v>10032102537375.178</v>
      </c>
      <c r="U55" s="90">
        <f t="shared" ca="1" si="10"/>
        <v>10868515042682.984</v>
      </c>
      <c r="V55">
        <f ca="1">IF('Chemicals 2030'!$A63="CP",INDIRECT("'Chemicals 2030'!"&amp;'Country Selector'!$B$3&amp;ROW($A63))*10^12,0)</f>
        <v>11704927547990.791</v>
      </c>
      <c r="W55" s="90">
        <f t="shared" ca="1" si="8"/>
        <v>12298722190993.187</v>
      </c>
      <c r="X55" s="90">
        <f t="shared" ca="1" si="8"/>
        <v>12892516833995.582</v>
      </c>
      <c r="Y55" s="90">
        <f t="shared" ca="1" si="8"/>
        <v>13486311476997.977</v>
      </c>
      <c r="Z55" s="90">
        <f t="shared" ca="1" si="8"/>
        <v>14080106120000.373</v>
      </c>
      <c r="AA55" s="90">
        <f t="shared" ca="1" si="8"/>
        <v>14673900763002.77</v>
      </c>
      <c r="AB55" s="90">
        <f t="shared" ca="1" si="8"/>
        <v>15267695406005.162</v>
      </c>
      <c r="AC55" s="90">
        <f t="shared" ca="1" si="8"/>
        <v>15861490049007.559</v>
      </c>
      <c r="AD55" s="90">
        <f t="shared" ca="1" si="8"/>
        <v>16455284692009.955</v>
      </c>
      <c r="AE55" s="90">
        <f t="shared" ca="1" si="8"/>
        <v>17049079335012.35</v>
      </c>
      <c r="AF55" s="90">
        <f t="shared" ca="1" si="8"/>
        <v>17642873978014.746</v>
      </c>
      <c r="AG55" s="90">
        <f t="shared" ca="1" si="8"/>
        <v>18236668621017.141</v>
      </c>
      <c r="AH55" s="90">
        <f t="shared" ca="1" si="8"/>
        <v>18830463264019.535</v>
      </c>
      <c r="AI55" s="90">
        <f t="shared" ca="1" si="8"/>
        <v>19424257907021.93</v>
      </c>
      <c r="AJ55" s="90">
        <f t="shared" ca="1" si="8"/>
        <v>20018052550024.328</v>
      </c>
      <c r="AK55" s="90">
        <f t="shared" ca="1" si="8"/>
        <v>20611847193026.723</v>
      </c>
      <c r="AL55" s="90">
        <f t="shared" ca="1" si="8"/>
        <v>21205641836029.117</v>
      </c>
      <c r="AM55" s="90">
        <f t="shared" ca="1" si="11"/>
        <v>21799436479031.512</v>
      </c>
      <c r="AN55" s="90">
        <f t="shared" ca="1" si="11"/>
        <v>22393231122033.906</v>
      </c>
      <c r="AO55" s="90">
        <f t="shared" ca="1" si="11"/>
        <v>22987025765036.305</v>
      </c>
      <c r="AP55">
        <f ca="1">IF('Chemicals 2050'!$A63="CP",INDIRECT("'Chemicals 2050'!"&amp;'Country Selector'!$B$3&amp;ROW($A63))*10^12,0)</f>
        <v>23580820408038.699</v>
      </c>
    </row>
    <row r="56" spans="1:42">
      <c r="A56" s="74">
        <v>4</v>
      </c>
      <c r="B56">
        <f ca="1">IF('Chemicals 2010'!$A64="CP",INDIRECT("'Chemicals 2010'!"&amp;'Country Selector'!$B$3&amp;ROW($A64))*10^12,0)</f>
        <v>2358787740696.1304</v>
      </c>
      <c r="C56" s="90">
        <f t="shared" ca="1" si="9"/>
        <v>2389899936636.1226</v>
      </c>
      <c r="D56" s="90">
        <f t="shared" ca="1" si="9"/>
        <v>2421012132576.1157</v>
      </c>
      <c r="E56" s="90">
        <f t="shared" ca="1" si="9"/>
        <v>2452124328516.1079</v>
      </c>
      <c r="F56" s="90">
        <f t="shared" ca="1" si="9"/>
        <v>2483236524456.1006</v>
      </c>
      <c r="G56" s="90">
        <f t="shared" ca="1" si="9"/>
        <v>2514348720396.0933</v>
      </c>
      <c r="H56" s="90">
        <f t="shared" ca="1" si="9"/>
        <v>2545460916336.0859</v>
      </c>
      <c r="I56" s="90">
        <f t="shared" ca="1" si="9"/>
        <v>2576573112276.0786</v>
      </c>
      <c r="J56" s="90">
        <f t="shared" ca="1" si="9"/>
        <v>2607685308216.0713</v>
      </c>
      <c r="K56" s="90">
        <f t="shared" ca="1" si="9"/>
        <v>2638797504156.0635</v>
      </c>
      <c r="L56">
        <f ca="1">IF('Chemicals 2020'!$A64="CP",INDIRECT("'Chemicals 2020'!"&amp;'Country Selector'!$B$3&amp;ROW($A64))*10^12,0)</f>
        <v>2669909700096.0562</v>
      </c>
      <c r="M56" s="90">
        <f t="shared" ca="1" si="10"/>
        <v>2705290163113.1685</v>
      </c>
      <c r="N56" s="90">
        <f t="shared" ca="1" si="10"/>
        <v>2740670626130.2812</v>
      </c>
      <c r="O56" s="90">
        <f t="shared" ca="1" si="10"/>
        <v>2776051089147.394</v>
      </c>
      <c r="P56" s="90">
        <f t="shared" ca="1" si="10"/>
        <v>2811431552164.5068</v>
      </c>
      <c r="Q56" s="90">
        <f t="shared" ca="1" si="10"/>
        <v>2846812015181.6191</v>
      </c>
      <c r="R56" s="90">
        <f t="shared" ca="1" si="10"/>
        <v>2882192478198.7319</v>
      </c>
      <c r="S56" s="90">
        <f t="shared" ca="1" si="10"/>
        <v>2917572941215.8447</v>
      </c>
      <c r="T56" s="90">
        <f t="shared" ca="1" si="10"/>
        <v>2952953404232.9575</v>
      </c>
      <c r="U56" s="90">
        <f t="shared" ca="1" si="10"/>
        <v>2988333867250.0698</v>
      </c>
      <c r="V56">
        <f ca="1">IF('Chemicals 2030'!$A64="CP",INDIRECT("'Chemicals 2030'!"&amp;'Country Selector'!$B$3&amp;ROW($A64))*10^12,0)</f>
        <v>3023714330267.1826</v>
      </c>
      <c r="W56" s="90">
        <f t="shared" ca="1" si="8"/>
        <v>3177108305917.2437</v>
      </c>
      <c r="X56" s="90">
        <f t="shared" ca="1" si="8"/>
        <v>3330502281567.3047</v>
      </c>
      <c r="Y56" s="90">
        <f t="shared" ca="1" si="8"/>
        <v>3483896257217.3657</v>
      </c>
      <c r="Z56" s="90">
        <f t="shared" ca="1" si="8"/>
        <v>3637290232867.4272</v>
      </c>
      <c r="AA56" s="90">
        <f t="shared" ca="1" si="8"/>
        <v>3790684208517.4883</v>
      </c>
      <c r="AB56" s="90">
        <f t="shared" ca="1" si="8"/>
        <v>3944078184167.5493</v>
      </c>
      <c r="AC56" s="90">
        <f t="shared" ca="1" si="8"/>
        <v>4097472159817.6104</v>
      </c>
      <c r="AD56" s="90">
        <f t="shared" ca="1" si="8"/>
        <v>4250866135467.6719</v>
      </c>
      <c r="AE56" s="90">
        <f t="shared" ca="1" si="8"/>
        <v>4404260111117.7324</v>
      </c>
      <c r="AF56" s="90">
        <f t="shared" ca="1" si="8"/>
        <v>4557654086767.7939</v>
      </c>
      <c r="AG56" s="90">
        <f t="shared" ca="1" si="8"/>
        <v>4711048062417.8555</v>
      </c>
      <c r="AH56" s="90">
        <f t="shared" ca="1" si="8"/>
        <v>4864442038067.916</v>
      </c>
      <c r="AI56" s="90">
        <f t="shared" ca="1" si="8"/>
        <v>5017836013717.9775</v>
      </c>
      <c r="AJ56" s="90">
        <f t="shared" ca="1" si="8"/>
        <v>5171229989368.0381</v>
      </c>
      <c r="AK56" s="90">
        <f t="shared" ca="1" si="8"/>
        <v>5324623965018.0996</v>
      </c>
      <c r="AL56" s="90">
        <f t="shared" ca="1" si="8"/>
        <v>5478017940668.1611</v>
      </c>
      <c r="AM56" s="90">
        <f t="shared" ca="1" si="11"/>
        <v>5631411916318.2217</v>
      </c>
      <c r="AN56" s="90">
        <f t="shared" ca="1" si="11"/>
        <v>5784805891968.2832</v>
      </c>
      <c r="AO56" s="90">
        <f t="shared" ca="1" si="11"/>
        <v>5938199867618.3447</v>
      </c>
      <c r="AP56">
        <f ca="1">IF('Chemicals 2050'!$A64="CP",INDIRECT("'Chemicals 2050'!"&amp;'Country Selector'!$B$3&amp;ROW($A64))*10^12,0)</f>
        <v>6091593843268.4053</v>
      </c>
    </row>
    <row r="57" spans="1:42">
      <c r="A57" s="74">
        <v>5</v>
      </c>
      <c r="B57">
        <f ca="1">IF('Chemicals 2010'!$A65="CP",INDIRECT("'Chemicals 2010'!"&amp;'Country Selector'!$B$3&amp;ROW($A65))*10^12,0)</f>
        <v>1278310775603.0496</v>
      </c>
      <c r="C57" s="90">
        <f t="shared" ca="1" si="9"/>
        <v>2367183635821.0557</v>
      </c>
      <c r="D57" s="90">
        <f t="shared" ca="1" si="9"/>
        <v>3456056496039.0615</v>
      </c>
      <c r="E57" s="90">
        <f t="shared" ca="1" si="9"/>
        <v>4544929356257.0684</v>
      </c>
      <c r="F57" s="90">
        <f t="shared" ca="1" si="9"/>
        <v>5633802216475.0742</v>
      </c>
      <c r="G57" s="90">
        <f t="shared" ca="1" si="9"/>
        <v>6722675076693.0801</v>
      </c>
      <c r="H57" s="90">
        <f t="shared" ca="1" si="9"/>
        <v>7811547936911.0869</v>
      </c>
      <c r="I57" s="90">
        <f t="shared" ca="1" si="9"/>
        <v>8900420797129.0918</v>
      </c>
      <c r="J57" s="90">
        <f t="shared" ca="1" si="9"/>
        <v>9989293657347.0977</v>
      </c>
      <c r="K57" s="90">
        <f t="shared" ca="1" si="9"/>
        <v>11078166517565.105</v>
      </c>
      <c r="L57">
        <f ca="1">IF('Chemicals 2020'!$A65="CP",INDIRECT("'Chemicals 2020'!"&amp;'Country Selector'!$B$3&amp;ROW($A65))*10^12,0)</f>
        <v>12167039377783.111</v>
      </c>
      <c r="M57" s="90">
        <f t="shared" ca="1" si="10"/>
        <v>13412216202428.699</v>
      </c>
      <c r="N57" s="90">
        <f t="shared" ca="1" si="10"/>
        <v>14657393027074.287</v>
      </c>
      <c r="O57" s="90">
        <f t="shared" ca="1" si="10"/>
        <v>15902569851719.875</v>
      </c>
      <c r="P57" s="90">
        <f t="shared" ca="1" si="10"/>
        <v>17147746676365.465</v>
      </c>
      <c r="Q57" s="90">
        <f t="shared" ca="1" si="10"/>
        <v>18392923501011.055</v>
      </c>
      <c r="R57" s="90">
        <f t="shared" ca="1" si="10"/>
        <v>19638100325656.641</v>
      </c>
      <c r="S57" s="90">
        <f t="shared" ca="1" si="10"/>
        <v>20883277150302.23</v>
      </c>
      <c r="T57" s="90">
        <f t="shared" ca="1" si="10"/>
        <v>22128453974947.816</v>
      </c>
      <c r="U57" s="90">
        <f t="shared" ca="1" si="10"/>
        <v>23373630799593.41</v>
      </c>
      <c r="V57">
        <f ca="1">IF('Chemicals 2030'!$A65="CP",INDIRECT("'Chemicals 2030'!"&amp;'Country Selector'!$B$3&amp;ROW($A65))*10^12,0)</f>
        <v>24618807624238.996</v>
      </c>
      <c r="W57" s="90">
        <f t="shared" ca="1" si="8"/>
        <v>25867727450905.414</v>
      </c>
      <c r="X57" s="90">
        <f t="shared" ca="1" si="8"/>
        <v>27116647277571.836</v>
      </c>
      <c r="Y57" s="90">
        <f t="shared" ca="1" si="8"/>
        <v>28365567104238.254</v>
      </c>
      <c r="Z57" s="90">
        <f t="shared" ca="1" si="8"/>
        <v>29614486930904.668</v>
      </c>
      <c r="AA57" s="90">
        <f t="shared" ca="1" si="8"/>
        <v>30863406757571.086</v>
      </c>
      <c r="AB57" s="90">
        <f t="shared" ca="1" si="8"/>
        <v>32112326584237.508</v>
      </c>
      <c r="AC57" s="90">
        <f t="shared" ca="1" si="8"/>
        <v>33361246410903.926</v>
      </c>
      <c r="AD57" s="90">
        <f t="shared" ca="1" si="8"/>
        <v>34610166237570.344</v>
      </c>
      <c r="AE57" s="90">
        <f t="shared" ca="1" si="8"/>
        <v>35859086064236.766</v>
      </c>
      <c r="AF57" s="90">
        <f t="shared" ca="1" si="8"/>
        <v>37108005890903.18</v>
      </c>
      <c r="AG57" s="90">
        <f t="shared" ca="1" si="8"/>
        <v>38356925717569.602</v>
      </c>
      <c r="AH57" s="90">
        <f t="shared" ca="1" si="8"/>
        <v>39605845544236.016</v>
      </c>
      <c r="AI57" s="90">
        <f t="shared" ca="1" si="8"/>
        <v>40854765370902.437</v>
      </c>
      <c r="AJ57" s="90">
        <f t="shared" ca="1" si="8"/>
        <v>42103685197568.852</v>
      </c>
      <c r="AK57" s="90">
        <f t="shared" ca="1" si="8"/>
        <v>43352605024235.273</v>
      </c>
      <c r="AL57" s="90">
        <f t="shared" ca="1" si="8"/>
        <v>44601524850901.687</v>
      </c>
      <c r="AM57" s="90">
        <f t="shared" ca="1" si="11"/>
        <v>45850444677568.117</v>
      </c>
      <c r="AN57" s="90">
        <f t="shared" ca="1" si="11"/>
        <v>47099364504234.531</v>
      </c>
      <c r="AO57" s="90">
        <f t="shared" ca="1" si="11"/>
        <v>48348284330900.953</v>
      </c>
      <c r="AP57">
        <f ca="1">IF('Chemicals 2050'!$A65="CP",INDIRECT("'Chemicals 2050'!"&amp;'Country Selector'!$B$3&amp;ROW($A65))*10^12,0)</f>
        <v>49597204157567.367</v>
      </c>
    </row>
    <row r="58" spans="1:42">
      <c r="A58" s="74">
        <v>6</v>
      </c>
      <c r="B58">
        <f ca="1">IF('Chemicals 2010'!$A66="CP",INDIRECT("'Chemicals 2010'!"&amp;'Country Selector'!$B$3&amp;ROW($A66))*10^12,0)</f>
        <v>1552234513232.2749</v>
      </c>
      <c r="C58" s="90">
        <f t="shared" ca="1" si="9"/>
        <v>2604469604261.085</v>
      </c>
      <c r="D58" s="90">
        <f t="shared" ca="1" si="9"/>
        <v>3656704695289.895</v>
      </c>
      <c r="E58" s="90">
        <f t="shared" ca="1" si="9"/>
        <v>4708939786318.7051</v>
      </c>
      <c r="F58" s="90">
        <f t="shared" ca="1" si="9"/>
        <v>5761174877347.5156</v>
      </c>
      <c r="G58" s="90">
        <f t="shared" ca="1" si="9"/>
        <v>6813409968376.3252</v>
      </c>
      <c r="H58" s="90">
        <f t="shared" ca="1" si="9"/>
        <v>7865645059405.1348</v>
      </c>
      <c r="I58" s="90">
        <f t="shared" ca="1" si="9"/>
        <v>8917880150433.9453</v>
      </c>
      <c r="J58" s="90">
        <f t="shared" ca="1" si="9"/>
        <v>9970115241462.7559</v>
      </c>
      <c r="K58" s="90">
        <f t="shared" ca="1" si="9"/>
        <v>11022350332491.564</v>
      </c>
      <c r="L58">
        <f ca="1">IF('Chemicals 2020'!$A66="CP",INDIRECT("'Chemicals 2020'!"&amp;'Country Selector'!$B$3&amp;ROW($A66))*10^12,0)</f>
        <v>12074585423520.375</v>
      </c>
      <c r="M58" s="90">
        <f t="shared" ca="1" si="10"/>
        <v>12505839200186.604</v>
      </c>
      <c r="N58" s="90">
        <f t="shared" ca="1" si="10"/>
        <v>12937092976852.83</v>
      </c>
      <c r="O58" s="90">
        <f t="shared" ca="1" si="10"/>
        <v>13368346753519.059</v>
      </c>
      <c r="P58" s="90">
        <f t="shared" ca="1" si="10"/>
        <v>13799600530185.285</v>
      </c>
      <c r="Q58" s="90">
        <f t="shared" ca="1" si="10"/>
        <v>14230854306851.512</v>
      </c>
      <c r="R58" s="90">
        <f t="shared" ca="1" si="10"/>
        <v>14662108083517.74</v>
      </c>
      <c r="S58" s="90">
        <f t="shared" ca="1" si="10"/>
        <v>15093361860183.965</v>
      </c>
      <c r="T58" s="90">
        <f t="shared" ca="1" si="10"/>
        <v>15524615636850.195</v>
      </c>
      <c r="U58" s="90">
        <f t="shared" ca="1" si="10"/>
        <v>15955869413516.422</v>
      </c>
      <c r="V58">
        <f ca="1">IF('Chemicals 2030'!$A66="CP",INDIRECT("'Chemicals 2030'!"&amp;'Country Selector'!$B$3&amp;ROW($A66))*10^12,0)</f>
        <v>16387123190182.648</v>
      </c>
      <c r="W58" s="90">
        <f t="shared" ca="1" si="8"/>
        <v>17218447085580.965</v>
      </c>
      <c r="X58" s="90">
        <f t="shared" ca="1" si="8"/>
        <v>18049770980979.285</v>
      </c>
      <c r="Y58" s="90">
        <f t="shared" ca="1" si="8"/>
        <v>18881094876377.602</v>
      </c>
      <c r="Z58" s="90">
        <f t="shared" ca="1" si="8"/>
        <v>19712418771775.922</v>
      </c>
      <c r="AA58" s="90">
        <f t="shared" ca="1" si="8"/>
        <v>20543742667174.238</v>
      </c>
      <c r="AB58" s="90">
        <f t="shared" ca="1" si="8"/>
        <v>21375066562572.555</v>
      </c>
      <c r="AC58" s="90">
        <f t="shared" ca="1" si="8"/>
        <v>22206390457970.875</v>
      </c>
      <c r="AD58" s="90">
        <f t="shared" ca="1" si="8"/>
        <v>23037714353369.191</v>
      </c>
      <c r="AE58" s="90">
        <f t="shared" ca="1" si="8"/>
        <v>23869038248767.508</v>
      </c>
      <c r="AF58" s="90">
        <f t="shared" ca="1" si="8"/>
        <v>24700362144165.828</v>
      </c>
      <c r="AG58" s="90">
        <f t="shared" ca="1" si="8"/>
        <v>25531686039564.145</v>
      </c>
      <c r="AH58" s="90">
        <f t="shared" ca="1" si="8"/>
        <v>26363009934962.461</v>
      </c>
      <c r="AI58" s="90">
        <f t="shared" ca="1" si="8"/>
        <v>27194333830360.777</v>
      </c>
      <c r="AJ58" s="90">
        <f t="shared" ca="1" si="8"/>
        <v>28025657725759.102</v>
      </c>
      <c r="AK58" s="90">
        <f t="shared" ca="1" si="8"/>
        <v>28856981621157.418</v>
      </c>
      <c r="AL58" s="90">
        <f t="shared" ca="1" si="8"/>
        <v>29688305516555.734</v>
      </c>
      <c r="AM58" s="90">
        <f t="shared" ca="1" si="11"/>
        <v>30519629411954.051</v>
      </c>
      <c r="AN58" s="90">
        <f t="shared" ca="1" si="11"/>
        <v>31350953307352.371</v>
      </c>
      <c r="AO58" s="90">
        <f t="shared" ca="1" si="11"/>
        <v>32182277202750.687</v>
      </c>
      <c r="AP58">
        <f ca="1">IF('Chemicals 2050'!$A66="CP",INDIRECT("'Chemicals 2050'!"&amp;'Country Selector'!$B$3&amp;ROW($A66))*10^12,0)</f>
        <v>33013601098149.004</v>
      </c>
    </row>
    <row r="59" spans="1:42">
      <c r="A59" s="74">
        <v>7</v>
      </c>
      <c r="B59">
        <f ca="1">IF('Chemicals 2010'!$A67="CP",INDIRECT("'Chemicals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IF('Chemicals 2020'!$A67="CP",INDIRECT("'Chemicals 2020'!"&amp;'Country Selector'!$B$3&amp;ROW($A67))*10^12,0)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IF('Chemicals 2030'!$A67="CP",INDIRECT("'Chemicals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IF('Chemicals 2050'!$A67="CP",INDIRECT("'Chemicals 2050'!"&amp;'Country Selector'!$B$3&amp;ROW($A67))*10^12,0)</f>
        <v>0</v>
      </c>
    </row>
    <row r="60" spans="1:42">
      <c r="A60" s="74">
        <v>8</v>
      </c>
      <c r="B60">
        <f ca="1">IF('Chemicals 2010'!$A68="CP",INDIRECT("'Chemicals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IF('Chemicals 2020'!$A68="CP",INDIRECT("'Chemicals 2020'!"&amp;'Country Selector'!$B$3&amp;ROW($A68))*10^12,0)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IF('Chemicals 2030'!$A68="CP",INDIRECT("'Chemicals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IF('Chemicals 2050'!$A68="CP",INDIRECT("'Chemicals 2050'!"&amp;'Country Selector'!$B$3&amp;ROW($A68))*10^12,0)</f>
        <v>0</v>
      </c>
    </row>
    <row r="61" spans="1:42">
      <c r="A61" s="74">
        <v>9</v>
      </c>
      <c r="B61">
        <f ca="1">IF('Chemicals 2010'!$A69="CP",INDIRECT("'Chemicals 2010'!"&amp;'Country Selector'!$B$3&amp;ROW($A69))*10^12,0)</f>
        <v>1445708615265.3691</v>
      </c>
      <c r="C61" s="90">
        <f t="shared" ca="1" si="9"/>
        <v>1464777380518.9128</v>
      </c>
      <c r="D61" s="90">
        <f t="shared" ca="1" si="9"/>
        <v>1483846145772.4565</v>
      </c>
      <c r="E61" s="90">
        <f t="shared" ca="1" si="9"/>
        <v>1502914911026</v>
      </c>
      <c r="F61" s="90">
        <f t="shared" ca="1" si="9"/>
        <v>1521983676279.5435</v>
      </c>
      <c r="G61" s="90">
        <f t="shared" ca="1" si="9"/>
        <v>1541052441533.0869</v>
      </c>
      <c r="H61" s="90">
        <f t="shared" ca="1" si="9"/>
        <v>1560121206786.6309</v>
      </c>
      <c r="I61" s="90">
        <f t="shared" ca="1" si="9"/>
        <v>1579189972040.1743</v>
      </c>
      <c r="J61" s="90">
        <f t="shared" ca="1" si="9"/>
        <v>1598258737293.7178</v>
      </c>
      <c r="K61" s="90">
        <f t="shared" ca="1" si="9"/>
        <v>1617327502547.2612</v>
      </c>
      <c r="L61">
        <f ca="1">IF('Chemicals 2020'!$A69="CP",INDIRECT("'Chemicals 2020'!"&amp;'Country Selector'!$B$3&amp;ROW($A69))*10^12,0)</f>
        <v>1636396267800.8049</v>
      </c>
      <c r="M61" s="90">
        <f t="shared" ca="1" si="10"/>
        <v>1658081067714.5208</v>
      </c>
      <c r="N61" s="90">
        <f t="shared" ca="1" si="10"/>
        <v>1679765867628.2368</v>
      </c>
      <c r="O61" s="90">
        <f t="shared" ca="1" si="10"/>
        <v>1701450667541.9526</v>
      </c>
      <c r="P61" s="90">
        <f t="shared" ca="1" si="10"/>
        <v>1723135467455.6685</v>
      </c>
      <c r="Q61" s="90">
        <f t="shared" ca="1" si="10"/>
        <v>1744820267369.3843</v>
      </c>
      <c r="R61" s="90">
        <f t="shared" ca="1" si="10"/>
        <v>1766505067283.1001</v>
      </c>
      <c r="S61" s="90">
        <f t="shared" ca="1" si="10"/>
        <v>1788189867196.8159</v>
      </c>
      <c r="T61" s="90">
        <f t="shared" ca="1" si="10"/>
        <v>1809874667110.5317</v>
      </c>
      <c r="U61" s="90">
        <f t="shared" ca="1" si="10"/>
        <v>1831559467024.2476</v>
      </c>
      <c r="V61">
        <f ca="1">IF('Chemicals 2030'!$A69="CP",INDIRECT("'Chemicals 2030'!"&amp;'Country Selector'!$B$3&amp;ROW($A69))*10^12,0)</f>
        <v>1853244266937.9634</v>
      </c>
      <c r="W61" s="90">
        <f t="shared" ca="1" si="8"/>
        <v>1947259929433.1628</v>
      </c>
      <c r="X61" s="90">
        <f t="shared" ca="1" si="8"/>
        <v>2041275591928.3621</v>
      </c>
      <c r="Y61" s="90">
        <f t="shared" ca="1" si="8"/>
        <v>2135291254423.5618</v>
      </c>
      <c r="Z61" s="90">
        <f t="shared" ca="1" si="8"/>
        <v>2229306916918.7607</v>
      </c>
      <c r="AA61" s="90">
        <f t="shared" ca="1" si="8"/>
        <v>2323322579413.9604</v>
      </c>
      <c r="AB61" s="90">
        <f t="shared" ca="1" si="8"/>
        <v>2417338241909.1602</v>
      </c>
      <c r="AC61" s="90">
        <f t="shared" ca="1" si="8"/>
        <v>2511353904404.3594</v>
      </c>
      <c r="AD61" s="90">
        <f t="shared" ca="1" si="8"/>
        <v>2605369566899.5586</v>
      </c>
      <c r="AE61" s="90">
        <f t="shared" ca="1" si="8"/>
        <v>2699385229394.7578</v>
      </c>
      <c r="AF61" s="90">
        <f t="shared" ca="1" si="8"/>
        <v>2793400891889.9575</v>
      </c>
      <c r="AG61" s="90">
        <f t="shared" ca="1" si="8"/>
        <v>2887416554385.1562</v>
      </c>
      <c r="AH61" s="90">
        <f t="shared" ca="1" si="8"/>
        <v>2981432216880.3564</v>
      </c>
      <c r="AI61" s="90">
        <f t="shared" ca="1" si="8"/>
        <v>3075447879375.5557</v>
      </c>
      <c r="AJ61" s="90">
        <f t="shared" ca="1" si="8"/>
        <v>3169463541870.7549</v>
      </c>
      <c r="AK61" s="90">
        <f t="shared" ca="1" si="8"/>
        <v>3263479204365.9541</v>
      </c>
      <c r="AL61" s="90">
        <f t="shared" ca="1" si="8"/>
        <v>3357494866861.1538</v>
      </c>
      <c r="AM61" s="90">
        <f t="shared" ca="1" si="11"/>
        <v>3451510529356.353</v>
      </c>
      <c r="AN61" s="90">
        <f t="shared" ca="1" si="11"/>
        <v>3545526191851.5527</v>
      </c>
      <c r="AO61" s="90">
        <f t="shared" ca="1" si="11"/>
        <v>3639541854346.752</v>
      </c>
      <c r="AP61">
        <f ca="1">IF('Chemicals 2050'!$A69="CP",INDIRECT("'Chemicals 2050'!"&amp;'Country Selector'!$B$3&amp;ROW($A69))*10^12,0)</f>
        <v>3733557516841.9512</v>
      </c>
    </row>
    <row r="62" spans="1:42">
      <c r="A62" s="74">
        <v>10</v>
      </c>
      <c r="B62">
        <f ca="1">IF('Chemicals 2010'!$A70="CP",INDIRECT("'Chemicals 2010'!"&amp;'Country Selector'!$B$3&amp;ROW($A70))*10^12,0)</f>
        <v>1369618688146.1418</v>
      </c>
      <c r="C62" s="90">
        <f t="shared" ca="1" si="9"/>
        <v>1387683834175.8154</v>
      </c>
      <c r="D62" s="90">
        <f t="shared" ca="1" si="9"/>
        <v>1405748980205.4888</v>
      </c>
      <c r="E62" s="90">
        <f t="shared" ca="1" si="9"/>
        <v>1423814126235.1624</v>
      </c>
      <c r="F62" s="90">
        <f t="shared" ca="1" si="9"/>
        <v>1441879272264.8359</v>
      </c>
      <c r="G62" s="90">
        <f t="shared" ca="1" si="9"/>
        <v>1459944418294.5093</v>
      </c>
      <c r="H62" s="90">
        <f t="shared" ca="1" si="9"/>
        <v>1478009564324.1829</v>
      </c>
      <c r="I62" s="90">
        <f t="shared" ca="1" si="9"/>
        <v>1496074710353.8564</v>
      </c>
      <c r="J62" s="90">
        <f t="shared" ca="1" si="9"/>
        <v>1514139856383.5298</v>
      </c>
      <c r="K62" s="90">
        <f t="shared" ca="1" si="9"/>
        <v>1532205002413.2036</v>
      </c>
      <c r="L62">
        <f ca="1">IF('Chemicals 2020'!$A70="CP",INDIRECT("'Chemicals 2020'!"&amp;'Country Selector'!$B$3&amp;ROW($A70))*10^12,0)</f>
        <v>1550270148442.877</v>
      </c>
      <c r="M62" s="90">
        <f t="shared" ca="1" si="10"/>
        <v>1570813643097.9751</v>
      </c>
      <c r="N62" s="90">
        <f t="shared" ca="1" si="10"/>
        <v>1591357137753.073</v>
      </c>
      <c r="O62" s="90">
        <f t="shared" ca="1" si="10"/>
        <v>1611900632408.1709</v>
      </c>
      <c r="P62" s="90">
        <f t="shared" ca="1" si="10"/>
        <v>1632444127063.269</v>
      </c>
      <c r="Q62" s="90">
        <f t="shared" ca="1" si="10"/>
        <v>1652987621718.3672</v>
      </c>
      <c r="R62" s="90">
        <f t="shared" ca="1" si="10"/>
        <v>1673531116373.4648</v>
      </c>
      <c r="S62" s="90">
        <f t="shared" ca="1" si="10"/>
        <v>1694074611028.563</v>
      </c>
      <c r="T62" s="90">
        <f t="shared" ca="1" si="10"/>
        <v>1714618105683.6611</v>
      </c>
      <c r="U62" s="90">
        <f t="shared" ca="1" si="10"/>
        <v>1735161600338.759</v>
      </c>
      <c r="V62">
        <f ca="1">IF('Chemicals 2030'!$A70="CP",INDIRECT("'Chemicals 2030'!"&amp;'Country Selector'!$B$3&amp;ROW($A70))*10^12,0)</f>
        <v>1755705094993.8572</v>
      </c>
      <c r="W62" s="90">
        <f t="shared" ca="1" si="8"/>
        <v>1844772564726.1511</v>
      </c>
      <c r="X62" s="90">
        <f t="shared" ca="1" si="8"/>
        <v>1933840034458.4453</v>
      </c>
      <c r="Y62" s="90">
        <f t="shared" ca="1" si="8"/>
        <v>2022907504190.7393</v>
      </c>
      <c r="Z62" s="90">
        <f t="shared" ca="1" si="8"/>
        <v>2111974973923.0332</v>
      </c>
      <c r="AA62" s="90">
        <f t="shared" ca="1" si="8"/>
        <v>2201042443655.3271</v>
      </c>
      <c r="AB62" s="90">
        <f t="shared" ca="1" si="8"/>
        <v>2290109913387.6211</v>
      </c>
      <c r="AC62" s="90">
        <f t="shared" ca="1" si="8"/>
        <v>2379177383119.915</v>
      </c>
      <c r="AD62" s="90">
        <f t="shared" ca="1" si="8"/>
        <v>2468244852852.209</v>
      </c>
      <c r="AE62" s="90">
        <f t="shared" ca="1" si="8"/>
        <v>2557312322584.5034</v>
      </c>
      <c r="AF62" s="90">
        <f t="shared" ca="1" si="8"/>
        <v>2646379792316.7974</v>
      </c>
      <c r="AG62" s="90">
        <f t="shared" ca="1" si="8"/>
        <v>2735447262049.0913</v>
      </c>
      <c r="AH62" s="90">
        <f t="shared" ca="1" si="8"/>
        <v>2824514731781.3853</v>
      </c>
      <c r="AI62" s="90">
        <f t="shared" ca="1" si="8"/>
        <v>2913582201513.6792</v>
      </c>
      <c r="AJ62" s="90">
        <f t="shared" ca="1" si="8"/>
        <v>3002649671245.9731</v>
      </c>
      <c r="AK62" s="90">
        <f t="shared" ca="1" si="8"/>
        <v>3091717140978.2676</v>
      </c>
      <c r="AL62" s="90">
        <f t="shared" ca="1" si="8"/>
        <v>3180784610710.5615</v>
      </c>
      <c r="AM62" s="90">
        <f t="shared" ca="1" si="11"/>
        <v>3269852080442.855</v>
      </c>
      <c r="AN62" s="90">
        <f t="shared" ca="1" si="11"/>
        <v>3358919550175.1494</v>
      </c>
      <c r="AO62" s="90">
        <f t="shared" ca="1" si="11"/>
        <v>3447987019907.4434</v>
      </c>
      <c r="AP62">
        <f ca="1">IF('Chemicals 2050'!$A70="CP",INDIRECT("'Chemicals 2050'!"&amp;'Country Selector'!$B$3&amp;ROW($A70))*10^12,0)</f>
        <v>3537054489639.7373</v>
      </c>
    </row>
    <row r="63" spans="1:42">
      <c r="A63" s="74">
        <v>11</v>
      </c>
      <c r="B63">
        <f ca="1">IF('Chemicals 2010'!$A71="CP",INDIRECT("'Chemicals 2010'!"&amp;'Country Selector'!$B$3&amp;ROW($A71))*10^12,0)</f>
        <v>852207183735.3717</v>
      </c>
      <c r="C63" s="90">
        <f t="shared" ca="1" si="9"/>
        <v>863447719042.72314</v>
      </c>
      <c r="D63" s="90">
        <f t="shared" ca="1" si="9"/>
        <v>874688254350.07458</v>
      </c>
      <c r="E63" s="90">
        <f t="shared" ca="1" si="9"/>
        <v>885928789657.42603</v>
      </c>
      <c r="F63" s="90">
        <f t="shared" ref="D63:K95" ca="1" si="12">$B63*($L$1-F$1)/($L$1-$B$1)+$L63*(F$1-$B$1)/($L$1-$B$1)</f>
        <v>897169324964.77734</v>
      </c>
      <c r="G63" s="90">
        <f t="shared" ca="1" si="12"/>
        <v>908409860272.12891</v>
      </c>
      <c r="H63" s="90">
        <f t="shared" ca="1" si="12"/>
        <v>919650395579.48035</v>
      </c>
      <c r="I63" s="90">
        <f t="shared" ca="1" si="12"/>
        <v>930890930886.83179</v>
      </c>
      <c r="J63" s="90">
        <f t="shared" ca="1" si="12"/>
        <v>942131466194.18311</v>
      </c>
      <c r="K63" s="90">
        <f t="shared" ca="1" si="12"/>
        <v>953372001501.53442</v>
      </c>
      <c r="L63">
        <f ca="1">IF('Chemicals 2020'!$A71="CP",INDIRECT("'Chemicals 2020'!"&amp;'Country Selector'!$B$3&amp;ROW($A71))*10^12,0)</f>
        <v>964612536808.88599</v>
      </c>
      <c r="M63" s="90">
        <f t="shared" ca="1" si="10"/>
        <v>977395155705.39185</v>
      </c>
      <c r="N63" s="90">
        <f t="shared" ca="1" si="10"/>
        <v>990177774601.89783</v>
      </c>
      <c r="O63" s="90">
        <f t="shared" ca="1" si="10"/>
        <v>1002960393498.4038</v>
      </c>
      <c r="P63" s="90">
        <f t="shared" ref="N63:U95" ca="1" si="13">$L63*($V$1-P$1)/($V$1-$L$1)+$V63*(P$1-$L$1)/($V$1-$L$1)</f>
        <v>1015743012394.9099</v>
      </c>
      <c r="Q63" s="90">
        <f t="shared" ca="1" si="13"/>
        <v>1028525631291.4158</v>
      </c>
      <c r="R63" s="90">
        <f t="shared" ca="1" si="13"/>
        <v>1041308250187.9216</v>
      </c>
      <c r="S63" s="90">
        <f t="shared" ca="1" si="13"/>
        <v>1054090869084.4277</v>
      </c>
      <c r="T63" s="90">
        <f t="shared" ca="1" si="13"/>
        <v>1066873487980.9336</v>
      </c>
      <c r="U63" s="90">
        <f t="shared" ca="1" si="13"/>
        <v>1079656106877.4396</v>
      </c>
      <c r="V63">
        <f ca="1">IF('Chemicals 2030'!$A71="CP",INDIRECT("'Chemicals 2030'!"&amp;'Country Selector'!$B$3&amp;ROW($A71))*10^12,0)</f>
        <v>1092438725773.9454</v>
      </c>
      <c r="W63" s="90">
        <f t="shared" ref="W63:AL94" ca="1" si="14">$V63*($AP$1-W$1)/($AP$1-$V$1)+$AP63*(W$1-$V$1)/($AP$1-$V$1)</f>
        <v>1147858484718.4836</v>
      </c>
      <c r="X63" s="90">
        <f t="shared" ca="1" si="14"/>
        <v>1203278243663.0215</v>
      </c>
      <c r="Y63" s="90">
        <f t="shared" ca="1" si="14"/>
        <v>1258698002607.5596</v>
      </c>
      <c r="Z63" s="90">
        <f t="shared" ca="1" si="14"/>
        <v>1314117761552.0974</v>
      </c>
      <c r="AA63" s="90">
        <f t="shared" ca="1" si="14"/>
        <v>1369537520496.6353</v>
      </c>
      <c r="AB63" s="90">
        <f t="shared" ca="1" si="14"/>
        <v>1424957279441.1733</v>
      </c>
      <c r="AC63" s="90">
        <f t="shared" ca="1" si="14"/>
        <v>1480377038385.7114</v>
      </c>
      <c r="AD63" s="90">
        <f t="shared" ca="1" si="14"/>
        <v>1535796797330.2495</v>
      </c>
      <c r="AE63" s="90">
        <f t="shared" ca="1" si="14"/>
        <v>1591216556274.7871</v>
      </c>
      <c r="AF63" s="90">
        <f t="shared" ca="1" si="14"/>
        <v>1646636315219.3252</v>
      </c>
      <c r="AG63" s="90">
        <f t="shared" ca="1" si="14"/>
        <v>1702056074163.8633</v>
      </c>
      <c r="AH63" s="90">
        <f t="shared" ca="1" si="14"/>
        <v>1757475833108.4011</v>
      </c>
      <c r="AI63" s="90">
        <f t="shared" ca="1" si="14"/>
        <v>1812895592052.939</v>
      </c>
      <c r="AJ63" s="90">
        <f t="shared" ca="1" si="14"/>
        <v>1868315350997.4771</v>
      </c>
      <c r="AK63" s="90">
        <f t="shared" ca="1" si="14"/>
        <v>1923735109942.0151</v>
      </c>
      <c r="AL63" s="90">
        <f t="shared" ca="1" si="14"/>
        <v>1979154868886.5532</v>
      </c>
      <c r="AM63" s="90">
        <f t="shared" ca="1" si="11"/>
        <v>2034574627831.0911</v>
      </c>
      <c r="AN63" s="90">
        <f t="shared" ca="1" si="11"/>
        <v>2089994386775.6289</v>
      </c>
      <c r="AO63" s="90">
        <f t="shared" ca="1" si="11"/>
        <v>2145414145720.1672</v>
      </c>
      <c r="AP63">
        <f ca="1">IF('Chemicals 2050'!$A71="CP",INDIRECT("'Chemicals 2050'!"&amp;'Country Selector'!$B$3&amp;ROW($A71))*10^12,0)</f>
        <v>2200833904664.7051</v>
      </c>
    </row>
    <row r="64" spans="1:42">
      <c r="A64" s="74">
        <v>12</v>
      </c>
      <c r="B64">
        <f ca="1">IF('Chemicals 2010'!$A72="CP",INDIRECT("'Chemicals 2010'!"&amp;'Country Selector'!$B$3&amp;ROW($A72))*10^12,0)</f>
        <v>1065258979669.2205</v>
      </c>
      <c r="C64" s="90">
        <f t="shared" ref="C64:K127" ca="1" si="15">$B64*($L$1-C$1)/($L$1-$B$1)+$L64*(C$1-$B$1)/($L$1-$B$1)</f>
        <v>1079309648803.4121</v>
      </c>
      <c r="D64" s="90">
        <f t="shared" ca="1" si="12"/>
        <v>1093360317937.6035</v>
      </c>
      <c r="E64" s="90">
        <f t="shared" ca="1" si="12"/>
        <v>1107410987071.7952</v>
      </c>
      <c r="F64" s="90">
        <f t="shared" ca="1" si="12"/>
        <v>1121461656205.9866</v>
      </c>
      <c r="G64" s="90">
        <f t="shared" ca="1" si="12"/>
        <v>1135512325340.1782</v>
      </c>
      <c r="H64" s="90">
        <f t="shared" ca="1" si="12"/>
        <v>1149562994474.3699</v>
      </c>
      <c r="I64" s="90">
        <f t="shared" ca="1" si="12"/>
        <v>1163613663608.5613</v>
      </c>
      <c r="J64" s="90">
        <f t="shared" ca="1" si="12"/>
        <v>1177664332742.7529</v>
      </c>
      <c r="K64" s="90">
        <f t="shared" ca="1" si="12"/>
        <v>1191715001876.9446</v>
      </c>
      <c r="L64">
        <f ca="1">IF('Chemicals 2020'!$A72="CP",INDIRECT("'Chemicals 2020'!"&amp;'Country Selector'!$B$3&amp;ROW($A72))*10^12,0)</f>
        <v>1205765671011.136</v>
      </c>
      <c r="M64" s="90">
        <f t="shared" ref="M64:U127" ca="1" si="16">$L64*($V$1-M$1)/($V$1-$L$1)+$V64*(M$1-$L$1)/($V$1-$L$1)</f>
        <v>1221743944631.7656</v>
      </c>
      <c r="N64" s="90">
        <f t="shared" ca="1" si="13"/>
        <v>1237722218252.395</v>
      </c>
      <c r="O64" s="90">
        <f t="shared" ca="1" si="13"/>
        <v>1253700491873.0247</v>
      </c>
      <c r="P64" s="90">
        <f t="shared" ca="1" si="13"/>
        <v>1269678765493.6543</v>
      </c>
      <c r="Q64" s="90">
        <f t="shared" ca="1" si="13"/>
        <v>1285657039114.2837</v>
      </c>
      <c r="R64" s="90">
        <f t="shared" ca="1" si="13"/>
        <v>1301635312734.9133</v>
      </c>
      <c r="S64" s="90">
        <f t="shared" ca="1" si="13"/>
        <v>1317613586355.543</v>
      </c>
      <c r="T64" s="90">
        <f t="shared" ca="1" si="13"/>
        <v>1333591859976.1726</v>
      </c>
      <c r="U64" s="90">
        <f t="shared" ca="1" si="13"/>
        <v>1349570133596.802</v>
      </c>
      <c r="V64">
        <f ca="1">IF('Chemicals 2030'!$A72="CP",INDIRECT("'Chemicals 2030'!"&amp;'Country Selector'!$B$3&amp;ROW($A72))*10^12,0)</f>
        <v>1365548407217.4316</v>
      </c>
      <c r="W64" s="90">
        <f t="shared" ca="1" si="14"/>
        <v>1434823105898.104</v>
      </c>
      <c r="X64" s="90">
        <f t="shared" ca="1" si="14"/>
        <v>1504097804578.7766</v>
      </c>
      <c r="Y64" s="90">
        <f t="shared" ca="1" si="14"/>
        <v>1573372503259.4492</v>
      </c>
      <c r="Z64" s="90">
        <f t="shared" ca="1" si="14"/>
        <v>1642647201940.1216</v>
      </c>
      <c r="AA64" s="90">
        <f t="shared" ca="1" si="14"/>
        <v>1711921900620.7942</v>
      </c>
      <c r="AB64" s="90">
        <f t="shared" ca="1" si="14"/>
        <v>1781196599301.4666</v>
      </c>
      <c r="AC64" s="90">
        <f t="shared" ca="1" si="14"/>
        <v>1850471297982.1387</v>
      </c>
      <c r="AD64" s="90">
        <f t="shared" ca="1" si="14"/>
        <v>1919745996662.8115</v>
      </c>
      <c r="AE64" s="90">
        <f t="shared" ca="1" si="14"/>
        <v>1989020695343.4841</v>
      </c>
      <c r="AF64" s="90">
        <f t="shared" ca="1" si="14"/>
        <v>2058295394024.1565</v>
      </c>
      <c r="AG64" s="90">
        <f t="shared" ca="1" si="14"/>
        <v>2127570092704.8291</v>
      </c>
      <c r="AH64" s="90">
        <f t="shared" ca="1" si="14"/>
        <v>2196844791385.5015</v>
      </c>
      <c r="AI64" s="90">
        <f t="shared" ca="1" si="14"/>
        <v>2266119490066.1738</v>
      </c>
      <c r="AJ64" s="90">
        <f t="shared" ca="1" si="14"/>
        <v>2335394188746.8462</v>
      </c>
      <c r="AK64" s="90">
        <f t="shared" ca="1" si="14"/>
        <v>2404668887427.5186</v>
      </c>
      <c r="AL64" s="90">
        <f t="shared" ca="1" si="14"/>
        <v>2473943586108.1914</v>
      </c>
      <c r="AM64" s="90">
        <f t="shared" ca="1" si="11"/>
        <v>2543218284788.8638</v>
      </c>
      <c r="AN64" s="90">
        <f t="shared" ca="1" si="11"/>
        <v>2612492983469.5366</v>
      </c>
      <c r="AO64" s="90">
        <f t="shared" ca="1" si="11"/>
        <v>2681767682150.2085</v>
      </c>
      <c r="AP64">
        <f ca="1">IF('Chemicals 2050'!$A72="CP",INDIRECT("'Chemicals 2050'!"&amp;'Country Selector'!$B$3&amp;ROW($A72))*10^12,0)</f>
        <v>2751042380830.8813</v>
      </c>
    </row>
    <row r="65" spans="1:42">
      <c r="A65" s="74">
        <v>13</v>
      </c>
      <c r="B65">
        <f ca="1">IF('Chemicals 2010'!$A73="CP",INDIRECT("'Chemicals 2010'!"&amp;'Country Selector'!$B$3&amp;ROW($A73))*10^12,0)</f>
        <v>4063202108166.8574</v>
      </c>
      <c r="C65" s="90">
        <f t="shared" ca="1" si="15"/>
        <v>4116795374721.5532</v>
      </c>
      <c r="D65" s="90">
        <f t="shared" ca="1" si="12"/>
        <v>4170388641276.249</v>
      </c>
      <c r="E65" s="90">
        <f t="shared" ca="1" si="12"/>
        <v>4223981907830.9443</v>
      </c>
      <c r="F65" s="90">
        <f t="shared" ca="1" si="12"/>
        <v>4277575174385.6401</v>
      </c>
      <c r="G65" s="90">
        <f t="shared" ca="1" si="12"/>
        <v>4331168440940.3359</v>
      </c>
      <c r="H65" s="90">
        <f t="shared" ca="1" si="12"/>
        <v>4384761707495.0312</v>
      </c>
      <c r="I65" s="90">
        <f t="shared" ca="1" si="12"/>
        <v>4438354974049.7275</v>
      </c>
      <c r="J65" s="90">
        <f t="shared" ca="1" si="12"/>
        <v>4491948240604.4229</v>
      </c>
      <c r="K65" s="90">
        <f t="shared" ca="1" si="12"/>
        <v>4545541507159.1182</v>
      </c>
      <c r="L65">
        <f ca="1">IF('Chemicals 2020'!$A73="CP",INDIRECT("'Chemicals 2020'!"&amp;'Country Selector'!$B$3&amp;ROW($A73))*10^12,0)</f>
        <v>4599134773713.8145</v>
      </c>
      <c r="M65" s="90">
        <f t="shared" ca="1" si="16"/>
        <v>4660080474523.9375</v>
      </c>
      <c r="N65" s="90">
        <f t="shared" ca="1" si="13"/>
        <v>4721026175334.0605</v>
      </c>
      <c r="O65" s="90">
        <f t="shared" ca="1" si="13"/>
        <v>4781971876144.1836</v>
      </c>
      <c r="P65" s="90">
        <f t="shared" ca="1" si="13"/>
        <v>4842917576954.3066</v>
      </c>
      <c r="Q65" s="90">
        <f t="shared" ca="1" si="13"/>
        <v>4903863277764.4297</v>
      </c>
      <c r="R65" s="90">
        <f t="shared" ca="1" si="13"/>
        <v>4964808978574.5527</v>
      </c>
      <c r="S65" s="90">
        <f t="shared" ca="1" si="13"/>
        <v>5025754679384.6758</v>
      </c>
      <c r="T65" s="90">
        <f t="shared" ca="1" si="13"/>
        <v>5086700380194.7988</v>
      </c>
      <c r="U65" s="90">
        <f t="shared" ca="1" si="13"/>
        <v>5147646081004.9229</v>
      </c>
      <c r="V65">
        <f ca="1">IF('Chemicals 2030'!$A73="CP",INDIRECT("'Chemicals 2030'!"&amp;'Country Selector'!$B$3&amp;ROW($A73))*10^12,0)</f>
        <v>5208591781815.0449</v>
      </c>
      <c r="W65" s="90">
        <f t="shared" ca="1" si="14"/>
        <v>5472825275354.1807</v>
      </c>
      <c r="X65" s="90">
        <f t="shared" ca="1" si="14"/>
        <v>5737058768893.3164</v>
      </c>
      <c r="Y65" s="90">
        <f t="shared" ca="1" si="14"/>
        <v>6001292262432.4512</v>
      </c>
      <c r="Z65" s="90">
        <f t="shared" ca="1" si="14"/>
        <v>6265525755971.5879</v>
      </c>
      <c r="AA65" s="90">
        <f t="shared" ca="1" si="14"/>
        <v>6529759249510.7227</v>
      </c>
      <c r="AB65" s="90">
        <f t="shared" ca="1" si="14"/>
        <v>6793992743049.8584</v>
      </c>
      <c r="AC65" s="90">
        <f t="shared" ca="1" si="14"/>
        <v>7058226236588.9951</v>
      </c>
      <c r="AD65" s="90">
        <f t="shared" ca="1" si="14"/>
        <v>7322459730128.1299</v>
      </c>
      <c r="AE65" s="90">
        <f t="shared" ca="1" si="14"/>
        <v>7586693223667.2646</v>
      </c>
      <c r="AF65" s="90">
        <f t="shared" ca="1" si="14"/>
        <v>7850926717206.4014</v>
      </c>
      <c r="AG65" s="90">
        <f t="shared" ca="1" si="14"/>
        <v>8115160210745.5381</v>
      </c>
      <c r="AH65" s="90">
        <f t="shared" ca="1" si="14"/>
        <v>8379393704284.6719</v>
      </c>
      <c r="AI65" s="90">
        <f t="shared" ca="1" si="14"/>
        <v>8643627197823.8076</v>
      </c>
      <c r="AJ65" s="90">
        <f t="shared" ca="1" si="14"/>
        <v>8907860691362.9453</v>
      </c>
      <c r="AK65" s="90">
        <f t="shared" ca="1" si="14"/>
        <v>9172094184902.0801</v>
      </c>
      <c r="AL65" s="90">
        <f t="shared" ca="1" si="14"/>
        <v>9436327678441.2148</v>
      </c>
      <c r="AM65" s="90">
        <f t="shared" ca="1" si="11"/>
        <v>9700561171980.3496</v>
      </c>
      <c r="AN65" s="90">
        <f t="shared" ca="1" si="11"/>
        <v>9964794665519.4844</v>
      </c>
      <c r="AO65" s="90">
        <f t="shared" ca="1" si="11"/>
        <v>10229028159058.623</v>
      </c>
      <c r="AP65">
        <f ca="1">IF('Chemicals 2050'!$A73="CP",INDIRECT("'Chemicals 2050'!"&amp;'Country Selector'!$B$3&amp;ROW($A73))*10^12,0)</f>
        <v>10493261652597.758</v>
      </c>
    </row>
    <row r="66" spans="1:42">
      <c r="A66" s="74">
        <v>14</v>
      </c>
      <c r="B66">
        <f ca="1">IF('Chemicals 2010'!$A74="CP",INDIRECT("'Chemicals 2010'!"&amp;'Country Selector'!$B$3&amp;ROW($A74))*10^12,0)</f>
        <v>1643542425775.3511</v>
      </c>
      <c r="C66" s="90">
        <f t="shared" ca="1" si="15"/>
        <v>1665220601010.9595</v>
      </c>
      <c r="D66" s="90">
        <f t="shared" ca="1" si="12"/>
        <v>1686898776246.5679</v>
      </c>
      <c r="E66" s="90">
        <f t="shared" ca="1" si="12"/>
        <v>1708576951482.1763</v>
      </c>
      <c r="F66" s="90">
        <f t="shared" ca="1" si="12"/>
        <v>1730255126717.7847</v>
      </c>
      <c r="G66" s="90">
        <f t="shared" ca="1" si="12"/>
        <v>1751933301953.3931</v>
      </c>
      <c r="H66" s="90">
        <f t="shared" ca="1" si="12"/>
        <v>1773611477189.0015</v>
      </c>
      <c r="I66" s="90">
        <f t="shared" ca="1" si="12"/>
        <v>1795289652424.6099</v>
      </c>
      <c r="J66" s="90">
        <f t="shared" ca="1" si="12"/>
        <v>1816967827660.2183</v>
      </c>
      <c r="K66" s="90">
        <f t="shared" ca="1" si="12"/>
        <v>1838646002895.8269</v>
      </c>
      <c r="L66">
        <f ca="1">IF('Chemicals 2020'!$A74="CP",INDIRECT("'Chemicals 2020'!"&amp;'Country Selector'!$B$3&amp;ROW($A74))*10^12,0)</f>
        <v>1860324178131.4353</v>
      </c>
      <c r="M66" s="90">
        <f t="shared" ca="1" si="16"/>
        <v>1884976371717.5505</v>
      </c>
      <c r="N66" s="90">
        <f t="shared" ca="1" si="13"/>
        <v>1909628565303.666</v>
      </c>
      <c r="O66" s="90">
        <f t="shared" ca="1" si="13"/>
        <v>1934280758889.7812</v>
      </c>
      <c r="P66" s="90">
        <f t="shared" ca="1" si="13"/>
        <v>1958932952475.8965</v>
      </c>
      <c r="Q66" s="90">
        <f t="shared" ca="1" si="13"/>
        <v>1983585146062.0117</v>
      </c>
      <c r="R66" s="90">
        <f t="shared" ca="1" si="13"/>
        <v>2008237339648.1274</v>
      </c>
      <c r="S66" s="90">
        <f t="shared" ca="1" si="13"/>
        <v>2032889533234.2427</v>
      </c>
      <c r="T66" s="90">
        <f t="shared" ca="1" si="13"/>
        <v>2057541726820.3579</v>
      </c>
      <c r="U66" s="90">
        <f t="shared" ca="1" si="13"/>
        <v>2082193920406.4731</v>
      </c>
      <c r="V66">
        <f ca="1">IF('Chemicals 2030'!$A74="CP",INDIRECT("'Chemicals 2030'!"&amp;'Country Selector'!$B$3&amp;ROW($A74))*10^12,0)</f>
        <v>2106846113992.5886</v>
      </c>
      <c r="W66" s="90">
        <f t="shared" ca="1" si="14"/>
        <v>2213727077671.3398</v>
      </c>
      <c r="X66" s="90">
        <f t="shared" ca="1" si="14"/>
        <v>2320608041350.0898</v>
      </c>
      <c r="Y66" s="90">
        <f t="shared" ca="1" si="14"/>
        <v>2427489005028.8408</v>
      </c>
      <c r="Z66" s="90">
        <f t="shared" ca="1" si="14"/>
        <v>2534369968707.5918</v>
      </c>
      <c r="AA66" s="90">
        <f t="shared" ca="1" si="14"/>
        <v>2641250932386.3428</v>
      </c>
      <c r="AB66" s="90">
        <f t="shared" ca="1" si="14"/>
        <v>2748131896065.0933</v>
      </c>
      <c r="AC66" s="90">
        <f t="shared" ca="1" si="14"/>
        <v>2855012859743.8442</v>
      </c>
      <c r="AD66" s="90">
        <f t="shared" ca="1" si="14"/>
        <v>2961893823422.5947</v>
      </c>
      <c r="AE66" s="90">
        <f t="shared" ca="1" si="14"/>
        <v>3068774787101.3457</v>
      </c>
      <c r="AF66" s="90">
        <f t="shared" ca="1" si="14"/>
        <v>3175655750780.0967</v>
      </c>
      <c r="AG66" s="90">
        <f t="shared" ca="1" si="14"/>
        <v>3282536714458.8477</v>
      </c>
      <c r="AH66" s="90">
        <f t="shared" ca="1" si="14"/>
        <v>3389417678137.5977</v>
      </c>
      <c r="AI66" s="90">
        <f t="shared" ca="1" si="14"/>
        <v>3496298641816.3486</v>
      </c>
      <c r="AJ66" s="90">
        <f t="shared" ca="1" si="14"/>
        <v>3603179605495.0996</v>
      </c>
      <c r="AK66" s="90">
        <f t="shared" ca="1" si="14"/>
        <v>3710060569173.8506</v>
      </c>
      <c r="AL66" s="90">
        <f t="shared" ca="1" si="14"/>
        <v>3816941532852.6011</v>
      </c>
      <c r="AM66" s="90">
        <f t="shared" ca="1" si="11"/>
        <v>3923822496531.3521</v>
      </c>
      <c r="AN66" s="90">
        <f t="shared" ca="1" si="11"/>
        <v>4030703460210.1025</v>
      </c>
      <c r="AO66" s="90">
        <f t="shared" ca="1" si="11"/>
        <v>4137584423888.8535</v>
      </c>
      <c r="AP66">
        <f ca="1">IF('Chemicals 2050'!$A74="CP",INDIRECT("'Chemicals 2050'!"&amp;'Country Selector'!$B$3&amp;ROW($A74))*10^12,0)</f>
        <v>4244465387567.6045</v>
      </c>
    </row>
    <row r="67" spans="1:42">
      <c r="A67" s="74">
        <v>15</v>
      </c>
      <c r="B67">
        <f ca="1">IF('Chemicals 2010'!$A75="CP",INDIRECT("'Chemicals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IF('Chemicals 2020'!$A75="CP",INDIRECT("'Chemicals 2020'!"&amp;'Country Selector'!$B$3&amp;ROW($A75))*10^12,0)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IF('Chemicals 2030'!$A75="CP",INDIRECT("'Chemicals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IF('Chemicals 2050'!$A75="CP",INDIRECT("'Chemicals 2050'!"&amp;'Country Selector'!$B$3&amp;ROW($A75))*10^12,0)</f>
        <v>0</v>
      </c>
    </row>
    <row r="68" spans="1:42">
      <c r="A68" s="74">
        <v>16</v>
      </c>
      <c r="B68">
        <f ca="1">IF('Chemicals 2010'!$A76="CP",INDIRECT("'Chemicals 2010'!"&amp;'Country Selector'!$B$3&amp;ROW($A76))*10^12,0)</f>
        <v>0</v>
      </c>
      <c r="C68" s="90">
        <f t="shared" ca="1" si="15"/>
        <v>1089689762882.8953</v>
      </c>
      <c r="D68" s="90">
        <f t="shared" ca="1" si="12"/>
        <v>2179379525765.7905</v>
      </c>
      <c r="E68" s="90">
        <f t="shared" ca="1" si="12"/>
        <v>3269069288648.686</v>
      </c>
      <c r="F68" s="90">
        <f t="shared" ca="1" si="12"/>
        <v>4358759051531.5811</v>
      </c>
      <c r="G68" s="90">
        <f t="shared" ca="1" si="12"/>
        <v>5448448814414.4766</v>
      </c>
      <c r="H68" s="90">
        <f t="shared" ca="1" si="12"/>
        <v>6538138577297.3721</v>
      </c>
      <c r="I68" s="90">
        <f t="shared" ca="1" si="12"/>
        <v>7627828340180.2676</v>
      </c>
      <c r="J68" s="90">
        <f t="shared" ca="1" si="12"/>
        <v>8717518103063.1621</v>
      </c>
      <c r="K68" s="90">
        <f t="shared" ca="1" si="12"/>
        <v>9807207865946.0586</v>
      </c>
      <c r="L68">
        <f ca="1">IF('Chemicals 2020'!$A76="CP",INDIRECT("'Chemicals 2020'!"&amp;'Country Selector'!$B$3&amp;ROW($A76))*10^12,0)</f>
        <v>10896897628828.953</v>
      </c>
      <c r="M68" s="90">
        <f t="shared" ca="1" si="16"/>
        <v>12786995265931.453</v>
      </c>
      <c r="N68" s="90">
        <f t="shared" ca="1" si="13"/>
        <v>14677092903033.953</v>
      </c>
      <c r="O68" s="90">
        <f t="shared" ca="1" si="13"/>
        <v>16567190540136.451</v>
      </c>
      <c r="P68" s="90">
        <f t="shared" ca="1" si="13"/>
        <v>18457288177238.953</v>
      </c>
      <c r="Q68" s="90">
        <f t="shared" ca="1" si="13"/>
        <v>20347385814341.453</v>
      </c>
      <c r="R68" s="90">
        <f t="shared" ca="1" si="13"/>
        <v>22237483451443.949</v>
      </c>
      <c r="S68" s="90">
        <f t="shared" ca="1" si="13"/>
        <v>24127581088546.453</v>
      </c>
      <c r="T68" s="90">
        <f t="shared" ca="1" si="13"/>
        <v>26017678725648.949</v>
      </c>
      <c r="U68" s="90">
        <f t="shared" ca="1" si="13"/>
        <v>27907776362751.449</v>
      </c>
      <c r="V68">
        <f ca="1">IF('Chemicals 2030'!$A76="CP",INDIRECT("'Chemicals 2030'!"&amp;'Country Selector'!$B$3&amp;ROW($A76))*10^12,0)</f>
        <v>29797873999853.949</v>
      </c>
      <c r="W68" s="90">
        <f t="shared" ca="1" si="14"/>
        <v>31309529486949.285</v>
      </c>
      <c r="X68" s="90">
        <f t="shared" ca="1" si="14"/>
        <v>32821184974044.621</v>
      </c>
      <c r="Y68" s="90">
        <f t="shared" ca="1" si="14"/>
        <v>34332840461139.953</v>
      </c>
      <c r="Z68" s="90">
        <f t="shared" ca="1" si="14"/>
        <v>35844495948235.297</v>
      </c>
      <c r="AA68" s="90">
        <f t="shared" ca="1" si="14"/>
        <v>37356151435330.625</v>
      </c>
      <c r="AB68" s="90">
        <f t="shared" ca="1" si="14"/>
        <v>38867806922425.969</v>
      </c>
      <c r="AC68" s="90">
        <f t="shared" ca="1" si="14"/>
        <v>40379462409521.297</v>
      </c>
      <c r="AD68" s="90">
        <f t="shared" ca="1" si="14"/>
        <v>41891117896616.641</v>
      </c>
      <c r="AE68" s="90">
        <f t="shared" ca="1" si="14"/>
        <v>43402773383711.977</v>
      </c>
      <c r="AF68" s="90">
        <f t="shared" ca="1" si="14"/>
        <v>44914428870807.312</v>
      </c>
      <c r="AG68" s="90">
        <f t="shared" ca="1" si="14"/>
        <v>46426084357902.641</v>
      </c>
      <c r="AH68" s="90">
        <f t="shared" ca="1" si="14"/>
        <v>47937739844997.977</v>
      </c>
      <c r="AI68" s="90">
        <f t="shared" ca="1" si="14"/>
        <v>49449395332093.32</v>
      </c>
      <c r="AJ68" s="90">
        <f t="shared" ca="1" si="14"/>
        <v>50961050819188.656</v>
      </c>
      <c r="AK68" s="90">
        <f t="shared" ca="1" si="14"/>
        <v>52472706306283.992</v>
      </c>
      <c r="AL68" s="90">
        <f t="shared" ca="1" si="14"/>
        <v>53984361793379.328</v>
      </c>
      <c r="AM68" s="90">
        <f t="shared" ca="1" si="11"/>
        <v>55496017280474.664</v>
      </c>
      <c r="AN68" s="90">
        <f t="shared" ca="1" si="11"/>
        <v>57007672767570.008</v>
      </c>
      <c r="AO68" s="90">
        <f t="shared" ca="1" si="11"/>
        <v>58519328254665.336</v>
      </c>
      <c r="AP68">
        <f ca="1">IF('Chemicals 2050'!$A76="CP",INDIRECT("'Chemicals 2050'!"&amp;'Country Selector'!$B$3&amp;ROW($A76))*10^12,0)</f>
        <v>60030983741760.672</v>
      </c>
    </row>
    <row r="69" spans="1:42">
      <c r="A69" s="74">
        <v>17</v>
      </c>
      <c r="B69">
        <f ca="1">IF('Chemicals 2010'!$A77="CP",INDIRECT("'Chemicals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IF('Chemicals 2020'!$A77="CP",INDIRECT("'Chemicals 2020'!"&amp;'Country Selector'!$B$3&amp;ROW($A77))*10^12,0)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IF('Chemicals 2030'!$A77="CP",INDIRECT("'Chemicals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IF('Chemicals 2050'!$A77="CP",INDIRECT("'Chemicals 2050'!"&amp;'Country Selector'!$B$3&amp;ROW($A77))*10^12,0)</f>
        <v>0</v>
      </c>
    </row>
    <row r="70" spans="1:42">
      <c r="A70" s="74">
        <v>18</v>
      </c>
      <c r="B70">
        <f ca="1">IF('Chemicals 2010'!$A78="CP",INDIRECT("'Chemicals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IF('Chemicals 2020'!$A78="CP",INDIRECT("'Chemicals 2020'!"&amp;'Country Selector'!$B$3&amp;ROW($A78))*10^12,0)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IF('Chemicals 2030'!$A78="CP",INDIRECT("'Chemicals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IF('Chemicals 2050'!$A78="CP",INDIRECT("'Chemicals 2050'!"&amp;'Country Selector'!$B$3&amp;ROW($A78))*10^12,0)</f>
        <v>0</v>
      </c>
    </row>
    <row r="71" spans="1:42">
      <c r="A71" s="74">
        <v>19</v>
      </c>
      <c r="B71">
        <f ca="1">IF('Chemicals 2010'!$A79="CP",INDIRECT("'Chemicals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IF('Chemicals 2020'!$A79="CP",INDIRECT("'Chemicals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IF('Chemicals 2030'!$A79="CP",INDIRECT("'Chemicals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IF('Chemicals 2050'!$A79="CP",INDIRECT("'Chemicals 2050'!"&amp;'Country Selector'!$B$3&amp;ROW($A79))*10^12,0)</f>
        <v>0</v>
      </c>
    </row>
    <row r="72" spans="1:42">
      <c r="A72" s="74">
        <v>20</v>
      </c>
      <c r="B72">
        <f ca="1">IF('Chemicals 2010'!$A80="CP",INDIRECT("'Chemicals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IF('Chemicals 2020'!$A80="CP",INDIRECT("'Chemicals 2020'!"&amp;'Country Selector'!$B$3&amp;ROW($A80))*10^12,0)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IF('Chemicals 2030'!$A80="CP",INDIRECT("'Chemicals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IF('Chemicals 2050'!$A80="CP",INDIRECT("'Chemicals 2050'!"&amp;'Country Selector'!$B$3&amp;ROW($A80))*10^12,0)</f>
        <v>0</v>
      </c>
    </row>
    <row r="73" spans="1:42">
      <c r="A73" s="74">
        <v>21</v>
      </c>
      <c r="B73">
        <f ca="1">IF('Chemicals 2010'!$A81="CP",INDIRECT("'Chemicals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IF('Chemicals 2020'!$A81="CP",INDIRECT("'Chemicals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IF('Chemicals 2030'!$A81="CP",INDIRECT("'Chemicals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IF('Chemicals 2050'!$A81="CP",INDIRECT("'Chemicals 2050'!"&amp;'Country Selector'!$B$3&amp;ROW($A81))*10^12,0)</f>
        <v>0</v>
      </c>
    </row>
    <row r="74" spans="1:42">
      <c r="A74" s="74">
        <v>22</v>
      </c>
      <c r="B74">
        <f ca="1">IF('Chemicals 2010'!$A82="CP",INDIRECT("'Chemicals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IF('Chemicals 2020'!$A82="CP",INDIRECT("'Chemicals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IF('Chemicals 2030'!$A82="CP",INDIRECT("'Chemicals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IF('Chemicals 2050'!$A82="CP",INDIRECT("'Chemicals 2050'!"&amp;'Country Selector'!$B$3&amp;ROW($A82))*10^12,0)</f>
        <v>0</v>
      </c>
    </row>
    <row r="75" spans="1:42">
      <c r="A75" s="74">
        <v>23</v>
      </c>
      <c r="B75">
        <f ca="1">IF('Chemicals 2010'!$A83="CP",INDIRECT("'Chemicals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IF('Chemicals 2020'!$A83="CP",INDIRECT("'Chemicals 2020'!"&amp;'Country Selector'!$B$3&amp;ROW($A83))*10^12,0)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IF('Chemicals 2030'!$A83="CP",INDIRECT("'Chemicals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IF('Chemicals 2050'!$A83="CP",INDIRECT("'Chemicals 2050'!"&amp;'Country Selector'!$B$3&amp;ROW($A83))*10^12,0)</f>
        <v>0</v>
      </c>
    </row>
    <row r="76" spans="1:42">
      <c r="A76" s="74">
        <v>24</v>
      </c>
      <c r="B76">
        <f ca="1">IF('Chemicals 2010'!$A84="CP",INDIRECT("'Chemicals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IF('Chemicals 2020'!$A84="CP",INDIRECT("'Chemicals 2020'!"&amp;'Country Selector'!$B$3&amp;ROW($A84))*10^12,0)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IF('Chemicals 2030'!$A84="CP",INDIRECT("'Chemicals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IF('Chemicals 2050'!$A84="CP",INDIRECT("'Chemicals 2050'!"&amp;'Country Selector'!$B$3&amp;ROW($A84))*10^12,0)</f>
        <v>0</v>
      </c>
    </row>
    <row r="77" spans="1:42">
      <c r="A77" s="74">
        <v>25</v>
      </c>
      <c r="B77">
        <f ca="1">IF('Chemicals 2010'!$A85="CP",INDIRECT("'Chemicals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IF('Chemicals 2020'!$A85="CP",INDIRECT("'Chemicals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IF('Chemicals 2030'!$A85="CP",INDIRECT("'Chemicals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IF('Chemicals 2050'!$A85="CP",INDIRECT("'Chemicals 2050'!"&amp;'Country Selector'!$B$3&amp;ROW($A85))*10^12,0)</f>
        <v>0</v>
      </c>
    </row>
    <row r="78" spans="1:42">
      <c r="A78" s="74">
        <v>26</v>
      </c>
      <c r="B78">
        <f ca="1">IF('Chemicals 2010'!$A86="CP",INDIRECT("'Chemicals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IF('Chemicals 2020'!$A86="CP",INDIRECT("'Chemicals 2020'!"&amp;'Country Selector'!$B$3&amp;ROW($A86))*10^12,0)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IF('Chemicals 2030'!$A86="CP",INDIRECT("'Chemicals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141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IF('Chemicals 2050'!$A86="CP",INDIRECT("'Chemicals 2050'!"&amp;'Country Selector'!$B$3&amp;ROW($A86))*10^12,0)</f>
        <v>0</v>
      </c>
    </row>
    <row r="79" spans="1:42">
      <c r="A79" s="74">
        <v>27</v>
      </c>
      <c r="B79">
        <f ca="1">IF('Chemicals 2010'!$A87="CP",INDIRECT("'Chemicals 2010'!"&amp;'Country Selector'!$B$3&amp;ROW($A87))*10^12,0)</f>
        <v>0</v>
      </c>
      <c r="C79" s="90">
        <f t="shared" ca="1" si="15"/>
        <v>1869849181730.3079</v>
      </c>
      <c r="D79" s="90">
        <f t="shared" ca="1" si="12"/>
        <v>3739698363460.6157</v>
      </c>
      <c r="E79" s="90">
        <f t="shared" ca="1" si="12"/>
        <v>5609547545190.9238</v>
      </c>
      <c r="F79" s="90">
        <f t="shared" ca="1" si="12"/>
        <v>7479396726921.2314</v>
      </c>
      <c r="G79" s="90">
        <f t="shared" ca="1" si="12"/>
        <v>9349245908651.5391</v>
      </c>
      <c r="H79" s="90">
        <f t="shared" ca="1" si="12"/>
        <v>11219095090381.848</v>
      </c>
      <c r="I79" s="90">
        <f t="shared" ca="1" si="12"/>
        <v>13088944272112.154</v>
      </c>
      <c r="J79" s="90">
        <f t="shared" ca="1" si="12"/>
        <v>14958793453842.463</v>
      </c>
      <c r="K79" s="90">
        <f t="shared" ca="1" si="12"/>
        <v>16828642635572.77</v>
      </c>
      <c r="L79">
        <f ca="1">IF('Chemicals 2020'!$A87="CP",INDIRECT("'Chemicals 2020'!"&amp;'Country Selector'!$B$3&amp;ROW($A87))*10^12,0)</f>
        <v>18698491817303.078</v>
      </c>
      <c r="M79" s="90">
        <f t="shared" ca="1" si="16"/>
        <v>18057589518567.477</v>
      </c>
      <c r="N79" s="90">
        <f t="shared" ca="1" si="13"/>
        <v>17416687219831.875</v>
      </c>
      <c r="O79" s="90">
        <f t="shared" ca="1" si="13"/>
        <v>16775784921096.27</v>
      </c>
      <c r="P79" s="90">
        <f t="shared" ca="1" si="13"/>
        <v>16134882622360.67</v>
      </c>
      <c r="Q79" s="90">
        <f t="shared" ca="1" si="13"/>
        <v>15493980323625.066</v>
      </c>
      <c r="R79" s="90">
        <f t="shared" ca="1" si="13"/>
        <v>14853078024889.465</v>
      </c>
      <c r="S79" s="90">
        <f t="shared" ca="1" si="13"/>
        <v>14212175726153.861</v>
      </c>
      <c r="T79" s="90">
        <f t="shared" ca="1" si="13"/>
        <v>13571273427418.26</v>
      </c>
      <c r="U79" s="90">
        <f t="shared" ca="1" si="13"/>
        <v>12930371128682.658</v>
      </c>
      <c r="V79">
        <f ca="1">IF('Chemicals 2030'!$A87="CP",INDIRECT("'Chemicals 2030'!"&amp;'Country Selector'!$B$3&amp;ROW($A87))*10^12,0)</f>
        <v>12289468829947.055</v>
      </c>
      <c r="W79" s="90">
        <f t="shared" ref="W79:AL110" ca="1" si="18">$V79*($AP$1-W$1)/($AP$1-$V$1)+$AP79*(W$1-$V$1)/($AP$1-$V$1)</f>
        <v>12912917435386.744</v>
      </c>
      <c r="X79" s="90">
        <f t="shared" ca="1" si="18"/>
        <v>13536366040826.437</v>
      </c>
      <c r="Y79" s="90">
        <f t="shared" ca="1" si="18"/>
        <v>14159814646266.125</v>
      </c>
      <c r="Z79" s="90">
        <f t="shared" ca="1" si="18"/>
        <v>14783263251705.818</v>
      </c>
      <c r="AA79" s="90">
        <f t="shared" ca="1" si="18"/>
        <v>15406711857145.508</v>
      </c>
      <c r="AB79" s="90">
        <f t="shared" ca="1" si="18"/>
        <v>16030160462585.197</v>
      </c>
      <c r="AC79" s="90">
        <f t="shared" ca="1" si="18"/>
        <v>16653609068024.889</v>
      </c>
      <c r="AD79" s="90">
        <f t="shared" ca="1" si="18"/>
        <v>17277057673464.58</v>
      </c>
      <c r="AE79" s="90">
        <f t="shared" ca="1" si="18"/>
        <v>17900506278904.27</v>
      </c>
      <c r="AF79" s="90">
        <f t="shared" ca="1" si="18"/>
        <v>18523954884343.961</v>
      </c>
      <c r="AG79" s="90">
        <f t="shared" ca="1" si="18"/>
        <v>19147403489783.652</v>
      </c>
      <c r="AH79" s="90">
        <f t="shared" ca="1" si="18"/>
        <v>19770852095223.344</v>
      </c>
      <c r="AI79" s="90">
        <f t="shared" ca="1" si="18"/>
        <v>20394300700663.031</v>
      </c>
      <c r="AJ79" s="90">
        <f t="shared" ca="1" si="18"/>
        <v>21017749306102.723</v>
      </c>
      <c r="AK79" s="90">
        <f t="shared" ca="1" si="18"/>
        <v>21641197911542.414</v>
      </c>
      <c r="AL79" s="90">
        <f t="shared" ca="1" si="18"/>
        <v>22264646516982.105</v>
      </c>
      <c r="AM79" s="90">
        <f t="shared" ca="1" si="17"/>
        <v>22888095122421.797</v>
      </c>
      <c r="AN79" s="90">
        <f t="shared" ca="1" si="17"/>
        <v>23511543727861.488</v>
      </c>
      <c r="AO79" s="90">
        <f t="shared" ca="1" si="17"/>
        <v>24134992333301.176</v>
      </c>
      <c r="AP79">
        <f ca="1">IF('Chemicals 2050'!$A87="CP",INDIRECT("'Chemicals 2050'!"&amp;'Country Selector'!$B$3&amp;ROW($A87))*10^12,0)</f>
        <v>24758440938740.867</v>
      </c>
    </row>
    <row r="80" spans="1:42">
      <c r="A80" s="74">
        <v>28</v>
      </c>
      <c r="B80">
        <f ca="1">IF('Chemicals 2010'!$A88="CP",INDIRECT("'Chemicals 2010'!"&amp;'Country Selector'!$B$3&amp;ROW($A88))*10^12,0)</f>
        <v>1156566892212.2896</v>
      </c>
      <c r="C80" s="90">
        <f t="shared" ca="1" si="15"/>
        <v>1171821904415.126</v>
      </c>
      <c r="D80" s="90">
        <f t="shared" ca="1" si="12"/>
        <v>1187076916617.9629</v>
      </c>
      <c r="E80" s="90">
        <f t="shared" ca="1" si="12"/>
        <v>1202331928820.7993</v>
      </c>
      <c r="F80" s="90">
        <f t="shared" ca="1" si="12"/>
        <v>1217586941023.636</v>
      </c>
      <c r="G80" s="90">
        <f t="shared" ca="1" si="12"/>
        <v>1232841953226.4727</v>
      </c>
      <c r="H80" s="90">
        <f t="shared" ca="1" si="12"/>
        <v>1248096965429.3091</v>
      </c>
      <c r="I80" s="90">
        <f t="shared" ca="1" si="12"/>
        <v>1263351977632.1455</v>
      </c>
      <c r="J80" s="90">
        <f t="shared" ca="1" si="12"/>
        <v>1278606989834.9824</v>
      </c>
      <c r="K80" s="90">
        <f t="shared" ca="1" si="12"/>
        <v>1293862002037.8191</v>
      </c>
      <c r="L80">
        <f ca="1">IF('Chemicals 2020'!$A88="CP",INDIRECT("'Chemicals 2020'!"&amp;'Country Selector'!$B$3&amp;ROW($A88))*10^12,0)</f>
        <v>1309117014240.6555</v>
      </c>
      <c r="M80" s="90">
        <f t="shared" ca="1" si="16"/>
        <v>1326464854171.6216</v>
      </c>
      <c r="N80" s="90">
        <f t="shared" ca="1" si="13"/>
        <v>1343812694102.5872</v>
      </c>
      <c r="O80" s="90">
        <f t="shared" ca="1" si="13"/>
        <v>1361160534033.5527</v>
      </c>
      <c r="P80" s="90">
        <f t="shared" ca="1" si="13"/>
        <v>1378508373964.519</v>
      </c>
      <c r="Q80" s="90">
        <f t="shared" ca="1" si="13"/>
        <v>1395856213895.4849</v>
      </c>
      <c r="R80" s="90">
        <f t="shared" ca="1" si="13"/>
        <v>1413204053826.4504</v>
      </c>
      <c r="S80" s="90">
        <f t="shared" ca="1" si="13"/>
        <v>1430551893757.4165</v>
      </c>
      <c r="T80" s="90">
        <f t="shared" ca="1" si="13"/>
        <v>1447899733688.3823</v>
      </c>
      <c r="U80" s="90">
        <f t="shared" ca="1" si="13"/>
        <v>1465247573619.3481</v>
      </c>
      <c r="V80">
        <f ca="1">IF('Chemicals 2030'!$A88="CP",INDIRECT("'Chemicals 2030'!"&amp;'Country Selector'!$B$3&amp;ROW($A88))*10^12,0)</f>
        <v>1482595413550.314</v>
      </c>
      <c r="W80" s="90">
        <f t="shared" ca="1" si="18"/>
        <v>1557807943546.4707</v>
      </c>
      <c r="X80" s="90">
        <f t="shared" ca="1" si="18"/>
        <v>1633020473542.6274</v>
      </c>
      <c r="Y80" s="90">
        <f t="shared" ca="1" si="18"/>
        <v>1708233003538.7837</v>
      </c>
      <c r="Z80" s="90">
        <f t="shared" ca="1" si="18"/>
        <v>1783445533534.9404</v>
      </c>
      <c r="AA80" s="90">
        <f t="shared" ca="1" si="18"/>
        <v>1858658063531.0972</v>
      </c>
      <c r="AB80" s="90">
        <f t="shared" ca="1" si="18"/>
        <v>1933870593527.2537</v>
      </c>
      <c r="AC80" s="90">
        <f t="shared" ca="1" si="18"/>
        <v>2009083123523.4106</v>
      </c>
      <c r="AD80" s="90">
        <f t="shared" ca="1" si="18"/>
        <v>2084295653519.5669</v>
      </c>
      <c r="AE80" s="90">
        <f t="shared" ca="1" si="18"/>
        <v>2159508183515.7236</v>
      </c>
      <c r="AF80" s="90">
        <f t="shared" ca="1" si="18"/>
        <v>2234720713511.8804</v>
      </c>
      <c r="AG80" s="90">
        <f t="shared" ca="1" si="18"/>
        <v>2309933243508.0371</v>
      </c>
      <c r="AH80" s="90">
        <f t="shared" ca="1" si="18"/>
        <v>2385145773504.1934</v>
      </c>
      <c r="AI80" s="90">
        <f t="shared" ca="1" si="18"/>
        <v>2460358303500.3501</v>
      </c>
      <c r="AJ80" s="90">
        <f t="shared" ca="1" si="18"/>
        <v>2535570833496.5068</v>
      </c>
      <c r="AK80" s="90">
        <f t="shared" ca="1" si="18"/>
        <v>2610783363492.6636</v>
      </c>
      <c r="AL80" s="90">
        <f t="shared" ca="1" si="18"/>
        <v>2685995893488.8203</v>
      </c>
      <c r="AM80" s="90">
        <f t="shared" ca="1" si="17"/>
        <v>2761208423484.9766</v>
      </c>
      <c r="AN80" s="90">
        <f t="shared" ca="1" si="17"/>
        <v>2836420953481.1333</v>
      </c>
      <c r="AO80" s="90">
        <f t="shared" ca="1" si="17"/>
        <v>2911633483477.29</v>
      </c>
      <c r="AP80">
        <f ca="1">IF('Chemicals 2050'!$A88="CP",INDIRECT("'Chemicals 2050'!"&amp;'Country Selector'!$B$3&amp;ROW($A88))*10^12,0)</f>
        <v>2986846013473.4468</v>
      </c>
    </row>
    <row r="81" spans="1:42">
      <c r="A81" s="74">
        <v>29</v>
      </c>
      <c r="B81">
        <f ca="1">IF('Chemicals 2010'!$A89="CP",INDIRECT("'Chemicals 2010'!"&amp;'Country Selector'!$B$3&amp;ROW($A89))*10^12,0)</f>
        <v>1445708615265.3745</v>
      </c>
      <c r="C81" s="90">
        <f t="shared" ca="1" si="15"/>
        <v>1464777380518.9177</v>
      </c>
      <c r="D81" s="90">
        <f t="shared" ca="1" si="12"/>
        <v>1483846145772.4604</v>
      </c>
      <c r="E81" s="90">
        <f t="shared" ca="1" si="12"/>
        <v>1502914911026.0037</v>
      </c>
      <c r="F81" s="90">
        <f t="shared" ca="1" si="12"/>
        <v>1521983676279.5469</v>
      </c>
      <c r="G81" s="90">
        <f t="shared" ca="1" si="12"/>
        <v>1541052441533.0898</v>
      </c>
      <c r="H81" s="90">
        <f t="shared" ca="1" si="12"/>
        <v>1560121206786.6328</v>
      </c>
      <c r="I81" s="90">
        <f t="shared" ca="1" si="12"/>
        <v>1579189972040.1758</v>
      </c>
      <c r="J81" s="90">
        <f t="shared" ca="1" si="12"/>
        <v>1598258737293.719</v>
      </c>
      <c r="K81" s="90">
        <f t="shared" ca="1" si="12"/>
        <v>1617327502547.2617</v>
      </c>
      <c r="L81">
        <f ca="1">IF('Chemicals 2020'!$A89="CP",INDIRECT("'Chemicals 2020'!"&amp;'Country Selector'!$B$3&amp;ROW($A89))*10^12,0)</f>
        <v>1636396267800.8049</v>
      </c>
      <c r="M81" s="90">
        <f t="shared" ca="1" si="16"/>
        <v>1658081067714.5208</v>
      </c>
      <c r="N81" s="90">
        <f t="shared" ca="1" si="13"/>
        <v>1679765867628.2368</v>
      </c>
      <c r="O81" s="90">
        <f t="shared" ca="1" si="13"/>
        <v>1701450667541.9526</v>
      </c>
      <c r="P81" s="90">
        <f t="shared" ca="1" si="13"/>
        <v>1723135467455.6685</v>
      </c>
      <c r="Q81" s="90">
        <f t="shared" ca="1" si="13"/>
        <v>1744820267369.3843</v>
      </c>
      <c r="R81" s="90">
        <f t="shared" ca="1" si="13"/>
        <v>1766505067283.1001</v>
      </c>
      <c r="S81" s="90">
        <f t="shared" ca="1" si="13"/>
        <v>1788189867196.8159</v>
      </c>
      <c r="T81" s="90">
        <f t="shared" ca="1" si="13"/>
        <v>1809874667110.5317</v>
      </c>
      <c r="U81" s="90">
        <f t="shared" ca="1" si="13"/>
        <v>1831559467024.2476</v>
      </c>
      <c r="V81">
        <f ca="1">IF('Chemicals 2030'!$A89="CP",INDIRECT("'Chemicals 2030'!"&amp;'Country Selector'!$B$3&amp;ROW($A89))*10^12,0)</f>
        <v>1853244266937.9634</v>
      </c>
      <c r="W81" s="90">
        <f t="shared" ca="1" si="18"/>
        <v>1947259929433.1628</v>
      </c>
      <c r="X81" s="90">
        <f t="shared" ca="1" si="18"/>
        <v>2041275591928.3621</v>
      </c>
      <c r="Y81" s="90">
        <f t="shared" ca="1" si="18"/>
        <v>2135291254423.5618</v>
      </c>
      <c r="Z81" s="90">
        <f t="shared" ca="1" si="18"/>
        <v>2229306916918.7607</v>
      </c>
      <c r="AA81" s="90">
        <f t="shared" ca="1" si="18"/>
        <v>2323322579413.9604</v>
      </c>
      <c r="AB81" s="90">
        <f t="shared" ca="1" si="18"/>
        <v>2417338241909.1602</v>
      </c>
      <c r="AC81" s="90">
        <f t="shared" ca="1" si="18"/>
        <v>2511353904404.3594</v>
      </c>
      <c r="AD81" s="90">
        <f t="shared" ca="1" si="18"/>
        <v>2605369566899.5586</v>
      </c>
      <c r="AE81" s="90">
        <f t="shared" ca="1" si="18"/>
        <v>2699385229394.7578</v>
      </c>
      <c r="AF81" s="90">
        <f t="shared" ca="1" si="18"/>
        <v>2793400891889.9575</v>
      </c>
      <c r="AG81" s="90">
        <f t="shared" ca="1" si="18"/>
        <v>2887416554385.1562</v>
      </c>
      <c r="AH81" s="90">
        <f t="shared" ca="1" si="18"/>
        <v>2981432216880.3564</v>
      </c>
      <c r="AI81" s="90">
        <f t="shared" ca="1" si="18"/>
        <v>3075447879375.5557</v>
      </c>
      <c r="AJ81" s="90">
        <f t="shared" ca="1" si="18"/>
        <v>3169463541870.7549</v>
      </c>
      <c r="AK81" s="90">
        <f t="shared" ca="1" si="18"/>
        <v>3263479204365.9541</v>
      </c>
      <c r="AL81" s="90">
        <f t="shared" ca="1" si="18"/>
        <v>3357494866861.1538</v>
      </c>
      <c r="AM81" s="90">
        <f t="shared" ca="1" si="17"/>
        <v>3451510529356.353</v>
      </c>
      <c r="AN81" s="90">
        <f t="shared" ca="1" si="17"/>
        <v>3545526191851.5527</v>
      </c>
      <c r="AO81" s="90">
        <f t="shared" ca="1" si="17"/>
        <v>3639541854346.752</v>
      </c>
      <c r="AP81">
        <f ca="1">IF('Chemicals 2050'!$A89="CP",INDIRECT("'Chemicals 2050'!"&amp;'Country Selector'!$B$3&amp;ROW($A89))*10^12,0)</f>
        <v>3733557516841.9512</v>
      </c>
    </row>
    <row r="82" spans="1:42">
      <c r="A82" s="74">
        <v>30</v>
      </c>
      <c r="B82">
        <f ca="1">IF('Chemicals 2010'!$A90="CP",INDIRECT("'Chemicals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IF('Chemicals 2020'!$A90="CP",INDIRECT("'Chemicals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IF('Chemicals 2030'!$A90="CP",INDIRECT("'Chemicals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IF('Chemicals 2050'!$A90="CP",INDIRECT("'Chemicals 2050'!"&amp;'Country Selector'!$B$3&amp;ROW($A90))*10^12,0)</f>
        <v>0</v>
      </c>
    </row>
    <row r="83" spans="1:42">
      <c r="A83" s="74">
        <v>31</v>
      </c>
      <c r="B83">
        <f ca="1">IF('Chemicals 2010'!$A91="CP",INDIRECT("'Chemicals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IF('Chemicals 2020'!$A91="CP",INDIRECT("'Chemicals 2020'!"&amp;'Country Selector'!$B$3&amp;ROW($A91))*10^12,0)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IF('Chemicals 2030'!$A91="CP",INDIRECT("'Chemicals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IF('Chemicals 2050'!$A91="CP",INDIRECT("'Chemicals 2050'!"&amp;'Country Selector'!$B$3&amp;ROW($A91))*10^12,0)</f>
        <v>0</v>
      </c>
    </row>
    <row r="84" spans="1:42">
      <c r="A84" s="74">
        <v>32</v>
      </c>
      <c r="B84">
        <f ca="1">IF('Chemicals 2010'!$A92="CP",INDIRECT("'Chemicals 2010'!"&amp;'Country Selector'!$B$3&amp;ROW($A92))*10^12,0)</f>
        <v>1095694950516.9006</v>
      </c>
      <c r="C84" s="90">
        <f t="shared" ca="1" si="15"/>
        <v>1110147067340.6396</v>
      </c>
      <c r="D84" s="90">
        <f t="shared" ca="1" si="12"/>
        <v>1124599184164.3787</v>
      </c>
      <c r="E84" s="90">
        <f t="shared" ca="1" si="12"/>
        <v>1139051300988.1177</v>
      </c>
      <c r="F84" s="90">
        <f t="shared" ca="1" si="12"/>
        <v>1153503417811.8564</v>
      </c>
      <c r="G84" s="90">
        <f t="shared" ca="1" si="12"/>
        <v>1167955534635.5955</v>
      </c>
      <c r="H84" s="90">
        <f t="shared" ca="1" si="12"/>
        <v>1182407651459.3345</v>
      </c>
      <c r="I84" s="90">
        <f t="shared" ca="1" si="12"/>
        <v>1196859768283.0732</v>
      </c>
      <c r="J84" s="90">
        <f t="shared" ca="1" si="12"/>
        <v>1211311885106.8125</v>
      </c>
      <c r="K84" s="90">
        <f t="shared" ca="1" si="12"/>
        <v>1225764001930.5513</v>
      </c>
      <c r="L84">
        <f ca="1">IF('Chemicals 2020'!$A92="CP",INDIRECT("'Chemicals 2020'!"&amp;'Country Selector'!$B$3&amp;ROW($A92))*10^12,0)</f>
        <v>1240216118754.2903</v>
      </c>
      <c r="M84" s="90">
        <f t="shared" ca="1" si="16"/>
        <v>1256650914478.3711</v>
      </c>
      <c r="N84" s="90">
        <f t="shared" ca="1" si="13"/>
        <v>1273085710202.4517</v>
      </c>
      <c r="O84" s="90">
        <f t="shared" ca="1" si="13"/>
        <v>1289520505926.5322</v>
      </c>
      <c r="P84" s="90">
        <f t="shared" ca="1" si="13"/>
        <v>1305955301650.613</v>
      </c>
      <c r="Q84" s="90">
        <f t="shared" ca="1" si="13"/>
        <v>1322390097374.6936</v>
      </c>
      <c r="R84" s="90">
        <f t="shared" ca="1" si="13"/>
        <v>1338824893098.7744</v>
      </c>
      <c r="S84" s="90">
        <f t="shared" ca="1" si="13"/>
        <v>1355259688822.855</v>
      </c>
      <c r="T84" s="90">
        <f t="shared" ca="1" si="13"/>
        <v>1371694484546.9358</v>
      </c>
      <c r="U84" s="90">
        <f t="shared" ca="1" si="13"/>
        <v>1388129280271.0164</v>
      </c>
      <c r="V84">
        <f ca="1">IF('Chemicals 2030'!$A92="CP",INDIRECT("'Chemicals 2030'!"&amp;'Country Selector'!$B$3&amp;ROW($A92))*10^12,0)</f>
        <v>1404564075995.0969</v>
      </c>
      <c r="W84" s="90">
        <f t="shared" ca="1" si="18"/>
        <v>1475818051780.9326</v>
      </c>
      <c r="X84" s="90">
        <f t="shared" ca="1" si="18"/>
        <v>1547072027566.7686</v>
      </c>
      <c r="Y84" s="90">
        <f t="shared" ca="1" si="18"/>
        <v>1618326003352.6045</v>
      </c>
      <c r="Z84" s="90">
        <f t="shared" ca="1" si="18"/>
        <v>1689579979138.4402</v>
      </c>
      <c r="AA84" s="90">
        <f t="shared" ca="1" si="18"/>
        <v>1760833954924.2759</v>
      </c>
      <c r="AB84" s="90">
        <f t="shared" ca="1" si="18"/>
        <v>1832087930710.1118</v>
      </c>
      <c r="AC84" s="90">
        <f t="shared" ca="1" si="18"/>
        <v>1903341906495.9478</v>
      </c>
      <c r="AD84" s="90">
        <f t="shared" ca="1" si="18"/>
        <v>1974595882281.7832</v>
      </c>
      <c r="AE84" s="90">
        <f t="shared" ca="1" si="18"/>
        <v>2045849858067.6191</v>
      </c>
      <c r="AF84" s="90">
        <f t="shared" ca="1" si="18"/>
        <v>2117103833853.4551</v>
      </c>
      <c r="AG84" s="90">
        <f t="shared" ca="1" si="18"/>
        <v>2188357809639.2908</v>
      </c>
      <c r="AH84" s="90">
        <f t="shared" ca="1" si="18"/>
        <v>2259611785425.127</v>
      </c>
      <c r="AI84" s="90">
        <f t="shared" ca="1" si="18"/>
        <v>2330865761210.9624</v>
      </c>
      <c r="AJ84" s="90">
        <f t="shared" ca="1" si="18"/>
        <v>2402119736996.7983</v>
      </c>
      <c r="AK84" s="90">
        <f t="shared" ca="1" si="18"/>
        <v>2473373712782.6343</v>
      </c>
      <c r="AL84" s="90">
        <f t="shared" ca="1" si="18"/>
        <v>2544627688568.4697</v>
      </c>
      <c r="AM84" s="90">
        <f t="shared" ca="1" si="17"/>
        <v>2615881664354.3057</v>
      </c>
      <c r="AN84" s="90">
        <f t="shared" ca="1" si="17"/>
        <v>2687135640140.1416</v>
      </c>
      <c r="AO84" s="90">
        <f t="shared" ca="1" si="17"/>
        <v>2758389615925.9771</v>
      </c>
      <c r="AP84">
        <f ca="1">IF('Chemicals 2050'!$A92="CP",INDIRECT("'Chemicals 2050'!"&amp;'Country Selector'!$B$3&amp;ROW($A92))*10^12,0)</f>
        <v>2829643591711.813</v>
      </c>
    </row>
    <row r="85" spans="1:42">
      <c r="A85" s="74">
        <v>33</v>
      </c>
      <c r="B85">
        <f ca="1">IF('Chemicals 2010'!$A93="CP",INDIRECT("'Chemicals 2010'!"&amp;'Country Selector'!$B$3&amp;ROW($A93))*10^12,0)</f>
        <v>1369618688146.1401</v>
      </c>
      <c r="C85" s="90">
        <f t="shared" ca="1" si="15"/>
        <v>1387683834175.8125</v>
      </c>
      <c r="D85" s="90">
        <f t="shared" ca="1" si="12"/>
        <v>1405748980205.4846</v>
      </c>
      <c r="E85" s="90">
        <f t="shared" ca="1" si="12"/>
        <v>1423814126235.1567</v>
      </c>
      <c r="F85" s="90">
        <f t="shared" ca="1" si="12"/>
        <v>1441879272264.8291</v>
      </c>
      <c r="G85" s="90">
        <f t="shared" ca="1" si="12"/>
        <v>1459944418294.5015</v>
      </c>
      <c r="H85" s="90">
        <f t="shared" ca="1" si="12"/>
        <v>1478009564324.1736</v>
      </c>
      <c r="I85" s="90">
        <f t="shared" ca="1" si="12"/>
        <v>1496074710353.8459</v>
      </c>
      <c r="J85" s="90">
        <f t="shared" ca="1" si="12"/>
        <v>1514139856383.5183</v>
      </c>
      <c r="K85" s="90">
        <f t="shared" ca="1" si="12"/>
        <v>1532205002413.1907</v>
      </c>
      <c r="L85">
        <f ca="1">IF('Chemicals 2020'!$A93="CP",INDIRECT("'Chemicals 2020'!"&amp;'Country Selector'!$B$3&amp;ROW($A93))*10^12,0)</f>
        <v>1550270148442.8628</v>
      </c>
      <c r="M85" s="90">
        <f t="shared" ca="1" si="16"/>
        <v>1570813643097.9568</v>
      </c>
      <c r="N85" s="90">
        <f t="shared" ca="1" si="13"/>
        <v>1591357137753.0503</v>
      </c>
      <c r="O85" s="90">
        <f t="shared" ca="1" si="13"/>
        <v>1611900632408.144</v>
      </c>
      <c r="P85" s="90">
        <f t="shared" ca="1" si="13"/>
        <v>1632444127063.2378</v>
      </c>
      <c r="Q85" s="90">
        <f t="shared" ca="1" si="13"/>
        <v>1652987621718.3315</v>
      </c>
      <c r="R85" s="90">
        <f t="shared" ca="1" si="13"/>
        <v>1673531116373.4253</v>
      </c>
      <c r="S85" s="90">
        <f t="shared" ca="1" si="13"/>
        <v>1694074611028.519</v>
      </c>
      <c r="T85" s="90">
        <f t="shared" ca="1" si="13"/>
        <v>1714618105683.6128</v>
      </c>
      <c r="U85" s="90">
        <f t="shared" ca="1" si="13"/>
        <v>1735161600338.7068</v>
      </c>
      <c r="V85">
        <f ca="1">IF('Chemicals 2030'!$A93="CP",INDIRECT("'Chemicals 2030'!"&amp;'Country Selector'!$B$3&amp;ROW($A93))*10^12,0)</f>
        <v>1755705094993.8003</v>
      </c>
      <c r="W85" s="90">
        <f t="shared" ca="1" si="18"/>
        <v>1844772564726.0916</v>
      </c>
      <c r="X85" s="90">
        <f t="shared" ca="1" si="18"/>
        <v>1933840034458.3828</v>
      </c>
      <c r="Y85" s="90">
        <f t="shared" ca="1" si="18"/>
        <v>2022907504190.6738</v>
      </c>
      <c r="Z85" s="90">
        <f t="shared" ca="1" si="18"/>
        <v>2111974973922.9648</v>
      </c>
      <c r="AA85" s="90">
        <f t="shared" ca="1" si="18"/>
        <v>2201042443655.2559</v>
      </c>
      <c r="AB85" s="90">
        <f t="shared" ca="1" si="18"/>
        <v>2290109913387.5469</v>
      </c>
      <c r="AC85" s="90">
        <f t="shared" ca="1" si="18"/>
        <v>2379177383119.8379</v>
      </c>
      <c r="AD85" s="90">
        <f t="shared" ca="1" si="18"/>
        <v>2468244852852.1289</v>
      </c>
      <c r="AE85" s="90">
        <f t="shared" ca="1" si="18"/>
        <v>2557312322584.4209</v>
      </c>
      <c r="AF85" s="90">
        <f t="shared" ca="1" si="18"/>
        <v>2646379792316.7119</v>
      </c>
      <c r="AG85" s="90">
        <f t="shared" ca="1" si="18"/>
        <v>2735447262049.0029</v>
      </c>
      <c r="AH85" s="90">
        <f t="shared" ca="1" si="18"/>
        <v>2824514731781.2939</v>
      </c>
      <c r="AI85" s="90">
        <f t="shared" ca="1" si="18"/>
        <v>2913582201513.585</v>
      </c>
      <c r="AJ85" s="90">
        <f t="shared" ca="1" si="18"/>
        <v>3002649671245.876</v>
      </c>
      <c r="AK85" s="90">
        <f t="shared" ca="1" si="18"/>
        <v>3091717140978.1675</v>
      </c>
      <c r="AL85" s="90">
        <f t="shared" ca="1" si="18"/>
        <v>3180784610710.4585</v>
      </c>
      <c r="AM85" s="90">
        <f t="shared" ca="1" si="17"/>
        <v>3269852080442.7495</v>
      </c>
      <c r="AN85" s="90">
        <f t="shared" ca="1" si="17"/>
        <v>3358919550175.041</v>
      </c>
      <c r="AO85" s="90">
        <f t="shared" ca="1" si="17"/>
        <v>3447987019907.3315</v>
      </c>
      <c r="AP85">
        <f ca="1">IF('Chemicals 2050'!$A93="CP",INDIRECT("'Chemicals 2050'!"&amp;'Country Selector'!$B$3&amp;ROW($A93))*10^12,0)</f>
        <v>3537054489639.623</v>
      </c>
    </row>
    <row r="86" spans="1:42">
      <c r="A86" s="74">
        <v>34</v>
      </c>
      <c r="B86">
        <f ca="1">IF('Chemicals 2010'!$A94="CP",INDIRECT("'Chemicals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IF('Chemicals 2020'!$A94="CP",INDIRECT("'Chemicals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IF('Chemicals 2030'!$A94="CP",INDIRECT("'Chemicals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IF('Chemicals 2050'!$A94="CP",INDIRECT("'Chemicals 2050'!"&amp;'Country Selector'!$B$3&amp;ROW($A94))*10^12,0)</f>
        <v>0</v>
      </c>
    </row>
    <row r="87" spans="1:42">
      <c r="A87" s="74">
        <v>35</v>
      </c>
      <c r="B87">
        <f ca="1">IF('Chemicals 2010'!$A95="CP",INDIRECT("'Chemicals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IF('Chemicals 2020'!$A95="CP",INDIRECT("'Chemicals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IF('Chemicals 2030'!$A95="CP",INDIRECT("'Chemicals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IF('Chemicals 2050'!$A95="CP",INDIRECT("'Chemicals 2050'!"&amp;'Country Selector'!$B$3&amp;ROW($A95))*10^12,0)</f>
        <v>0</v>
      </c>
    </row>
    <row r="88" spans="1:42">
      <c r="A88" s="74">
        <v>36</v>
      </c>
      <c r="B88">
        <f ca="1">IF('Chemicals 2010'!$A96="CP",INDIRECT("'Chemicals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IF('Chemicals 2020'!$A96="CP",INDIRECT("'Chemicals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IF('Chemicals 2030'!$A96="CP",INDIRECT("'Chemicals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IF('Chemicals 2050'!$A96="CP",INDIRECT("'Chemicals 2050'!"&amp;'Country Selector'!$B$3&amp;ROW($A96))*10^12,0)</f>
        <v>0</v>
      </c>
    </row>
    <row r="89" spans="1:42">
      <c r="A89" s="74">
        <v>37</v>
      </c>
      <c r="B89">
        <f ca="1">IF('Chemicals 2010'!$A97="CP",INDIRECT("'Chemicals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IF('Chemicals 2020'!$A97="CP",INDIRECT("'Chemicals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IF('Chemicals 2030'!$A97="CP",INDIRECT("'Chemicals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IF('Chemicals 2050'!$A97="CP",INDIRECT("'Chemicals 2050'!"&amp;'Country Selector'!$B$3&amp;ROW($A97))*10^12,0)</f>
        <v>0</v>
      </c>
    </row>
    <row r="90" spans="1:42">
      <c r="A90" s="74">
        <v>38</v>
      </c>
      <c r="B90">
        <f ca="1">IF('Chemicals 2010'!$A98="CP",INDIRECT("'Chemicals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IF('Chemicals 2020'!$A98="CP",INDIRECT("'Chemicals 2020'!"&amp;'Country Selector'!$B$3&amp;ROW($A98))*10^12,0)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IF('Chemicals 2030'!$A98="CP",INDIRECT("'Chemicals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IF('Chemicals 2050'!$A98="CP",INDIRECT("'Chemicals 2050'!"&amp;'Country Selector'!$B$3&amp;ROW($A98))*10^12,0)</f>
        <v>0</v>
      </c>
    </row>
    <row r="91" spans="1:42">
      <c r="A91" s="74">
        <v>39</v>
      </c>
      <c r="B91">
        <f ca="1">IF('Chemicals 2010'!$A99="CP",INDIRECT("'Chemicals 2010'!"&amp;'Country Selector'!$B$3&amp;ROW($A99))*10^12,0)</f>
        <v>0</v>
      </c>
      <c r="C91" s="90">
        <f t="shared" ca="1" si="15"/>
        <v>39845700000.000763</v>
      </c>
      <c r="D91" s="90">
        <f t="shared" ca="1" si="12"/>
        <v>79691400000.001526</v>
      </c>
      <c r="E91" s="90">
        <f t="shared" ca="1" si="12"/>
        <v>119537100000.00229</v>
      </c>
      <c r="F91" s="90">
        <f t="shared" ca="1" si="12"/>
        <v>159382800000.00305</v>
      </c>
      <c r="G91" s="90">
        <f t="shared" ca="1" si="12"/>
        <v>199228500000.00381</v>
      </c>
      <c r="H91" s="90">
        <f t="shared" ca="1" si="12"/>
        <v>239074200000.00458</v>
      </c>
      <c r="I91" s="90">
        <f t="shared" ca="1" si="12"/>
        <v>278919900000.00531</v>
      </c>
      <c r="J91" s="90">
        <f t="shared" ca="1" si="12"/>
        <v>318765600000.0061</v>
      </c>
      <c r="K91" s="90">
        <f t="shared" ca="1" si="12"/>
        <v>358611300000.0069</v>
      </c>
      <c r="L91">
        <f ca="1">IF('Chemicals 2020'!$A99="CP",INDIRECT("'Chemicals 2020'!"&amp;'Country Selector'!$B$3&amp;ROW($A99))*10^12,0)</f>
        <v>398457000000.00763</v>
      </c>
      <c r="M91" s="90">
        <f t="shared" ca="1" si="16"/>
        <v>486985800000.00793</v>
      </c>
      <c r="N91" s="90">
        <f t="shared" ca="1" si="13"/>
        <v>575514600000.00818</v>
      </c>
      <c r="O91" s="90">
        <f t="shared" ca="1" si="13"/>
        <v>664043400000.0083</v>
      </c>
      <c r="P91" s="90">
        <f t="shared" ca="1" si="13"/>
        <v>752572200000.00867</v>
      </c>
      <c r="Q91" s="90">
        <f t="shared" ca="1" si="13"/>
        <v>841101000000.00891</v>
      </c>
      <c r="R91" s="90">
        <f t="shared" ca="1" si="13"/>
        <v>929629800000.00916</v>
      </c>
      <c r="S91" s="90">
        <f t="shared" ca="1" si="13"/>
        <v>1018158600000.0095</v>
      </c>
      <c r="T91" s="90">
        <f t="shared" ca="1" si="13"/>
        <v>1106687400000.0098</v>
      </c>
      <c r="U91" s="90">
        <f t="shared" ca="1" si="13"/>
        <v>1195216200000.01</v>
      </c>
      <c r="V91">
        <f ca="1">IF('Chemicals 2030'!$A99="CP",INDIRECT("'Chemicals 2030'!"&amp;'Country Selector'!$B$3&amp;ROW($A99))*10^12,0)</f>
        <v>1283745000000.0103</v>
      </c>
      <c r="W91" s="90">
        <f t="shared" ca="1" si="18"/>
        <v>1348869786194.1772</v>
      </c>
      <c r="X91" s="90">
        <f t="shared" ca="1" si="18"/>
        <v>1413994572388.3445</v>
      </c>
      <c r="Y91" s="90">
        <f t="shared" ca="1" si="18"/>
        <v>1479119358582.5115</v>
      </c>
      <c r="Z91" s="90">
        <f t="shared" ca="1" si="18"/>
        <v>1544244144776.6785</v>
      </c>
      <c r="AA91" s="90">
        <f t="shared" ca="1" si="18"/>
        <v>1609368930970.8455</v>
      </c>
      <c r="AB91" s="90">
        <f t="shared" ca="1" si="18"/>
        <v>1674493717165.0127</v>
      </c>
      <c r="AC91" s="90">
        <f t="shared" ca="1" si="18"/>
        <v>1739618503359.1797</v>
      </c>
      <c r="AD91" s="90">
        <f t="shared" ca="1" si="18"/>
        <v>1804743289553.3467</v>
      </c>
      <c r="AE91" s="90">
        <f t="shared" ca="1" si="18"/>
        <v>1869868075747.5139</v>
      </c>
      <c r="AF91" s="90">
        <f t="shared" ca="1" si="18"/>
        <v>1934992861941.6809</v>
      </c>
      <c r="AG91" s="90">
        <f t="shared" ca="1" si="18"/>
        <v>2000117648135.8479</v>
      </c>
      <c r="AH91" s="90">
        <f t="shared" ca="1" si="18"/>
        <v>2065242434330.0151</v>
      </c>
      <c r="AI91" s="90">
        <f t="shared" ca="1" si="18"/>
        <v>2130367220524.1821</v>
      </c>
      <c r="AJ91" s="90">
        <f t="shared" ca="1" si="18"/>
        <v>2195492006718.3491</v>
      </c>
      <c r="AK91" s="90">
        <f t="shared" ca="1" si="18"/>
        <v>2260616792912.5161</v>
      </c>
      <c r="AL91" s="90">
        <f t="shared" ca="1" si="18"/>
        <v>2325741579106.6831</v>
      </c>
      <c r="AM91" s="90">
        <f t="shared" ca="1" si="17"/>
        <v>2390866365300.8506</v>
      </c>
      <c r="AN91" s="90">
        <f t="shared" ca="1" si="17"/>
        <v>2455991151495.0176</v>
      </c>
      <c r="AO91" s="90">
        <f t="shared" ca="1" si="17"/>
        <v>2521115937689.1846</v>
      </c>
      <c r="AP91">
        <f ca="1">IF('Chemicals 2050'!$A99="CP",INDIRECT("'Chemicals 2050'!"&amp;'Country Selector'!$B$3&amp;ROW($A99))*10^12,0)</f>
        <v>2586240723883.3516</v>
      </c>
    </row>
    <row r="92" spans="1:42">
      <c r="A92" s="74">
        <v>40</v>
      </c>
      <c r="B92">
        <f ca="1">IF('Chemicals 2010'!$A100="CP",INDIRECT("'Chemicals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IF('Chemicals 2020'!$A100="CP",INDIRECT("'Chemicals 2020'!"&amp;'Country Selector'!$B$3&amp;ROW($A100))*10^12,0)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IF('Chemicals 2030'!$A100="CP",INDIRECT("'Chemicals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IF('Chemicals 2050'!$A100="CP",INDIRECT("'Chemicals 2050'!"&amp;'Country Selector'!$B$3&amp;ROW($A100))*10^12,0)</f>
        <v>0</v>
      </c>
    </row>
    <row r="93" spans="1:42">
      <c r="A93" s="74">
        <v>41</v>
      </c>
      <c r="B93">
        <f ca="1">IF('Chemicals 2010'!$A101="CP",INDIRECT("'Chemicals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IF('Chemicals 2020'!$A101="CP",INDIRECT("'Chemicals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IF('Chemicals 2030'!$A101="CP",INDIRECT("'Chemicals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IF('Chemicals 2050'!$A101="CP",INDIRECT("'Chemicals 2050'!"&amp;'Country Selector'!$B$3&amp;ROW($A101))*10^12,0)</f>
        <v>0</v>
      </c>
    </row>
    <row r="94" spans="1:42">
      <c r="A94" s="74">
        <v>42</v>
      </c>
      <c r="B94">
        <f ca="1">IF('Chemicals 2010'!$A102="CP",INDIRECT("'Chemicals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IF('Chemicals 2020'!$A102="CP",INDIRECT("'Chemicals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IF('Chemicals 2030'!$A102="CP",INDIRECT("'Chemicals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57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IF('Chemicals 2050'!$A102="CP",INDIRECT("'Chemicals 2050'!"&amp;'Country Selector'!$B$3&amp;ROW($A102))*10^12,0)</f>
        <v>0</v>
      </c>
    </row>
    <row r="95" spans="1:42">
      <c r="A95" s="74">
        <v>43</v>
      </c>
      <c r="B95">
        <f ca="1">IF('Chemicals 2010'!$A103="CP",INDIRECT("'Chemicals 2010'!"&amp;'Country Selector'!$B$3&amp;ROW($A103))*10^12,0)</f>
        <v>0</v>
      </c>
      <c r="C95" s="90">
        <f t="shared" ca="1" si="15"/>
        <v>2535783478.6774449</v>
      </c>
      <c r="D95" s="90">
        <f t="shared" ca="1" si="12"/>
        <v>5071566957.3548899</v>
      </c>
      <c r="E95" s="90">
        <f t="shared" ref="D95:K126" ca="1" si="20">$B95*($L$1-E$1)/($L$1-$B$1)+$L95*(E$1-$B$1)/($L$1-$B$1)</f>
        <v>7607350436.0323353</v>
      </c>
      <c r="F95" s="90">
        <f t="shared" ca="1" si="20"/>
        <v>10143133914.70978</v>
      </c>
      <c r="G95" s="90">
        <f t="shared" ca="1" si="20"/>
        <v>12678917393.387224</v>
      </c>
      <c r="H95" s="90">
        <f t="shared" ca="1" si="20"/>
        <v>15214700872.064671</v>
      </c>
      <c r="I95" s="90">
        <f t="shared" ca="1" si="20"/>
        <v>17750484350.742115</v>
      </c>
      <c r="J95" s="90">
        <f t="shared" ca="1" si="20"/>
        <v>20286267829.419559</v>
      </c>
      <c r="K95" s="90">
        <f t="shared" ca="1" si="20"/>
        <v>22822051308.097004</v>
      </c>
      <c r="L95">
        <f ca="1">IF('Chemicals 2020'!$A103="CP",INDIRECT("'Chemicals 2020'!"&amp;'Country Selector'!$B$3&amp;ROW($A103))*10^12,0)</f>
        <v>25357834786.774448</v>
      </c>
      <c r="M95" s="90">
        <f t="shared" ca="1" si="16"/>
        <v>30989693355.238045</v>
      </c>
      <c r="N95" s="90">
        <f t="shared" ca="1" si="13"/>
        <v>36621551923.701645</v>
      </c>
      <c r="O95" s="90">
        <f t="shared" ref="N95:U126" ca="1" si="21">$L95*($V$1-O$1)/($V$1-$L$1)+$V95*(O$1-$L$1)/($V$1-$L$1)</f>
        <v>42253410492.165245</v>
      </c>
      <c r="P95" s="90">
        <f t="shared" ca="1" si="21"/>
        <v>47885269060.628845</v>
      </c>
      <c r="Q95" s="90">
        <f t="shared" ca="1" si="21"/>
        <v>53517127629.092438</v>
      </c>
      <c r="R95" s="90">
        <f t="shared" ca="1" si="21"/>
        <v>59148986197.556038</v>
      </c>
      <c r="S95" s="90">
        <f t="shared" ca="1" si="21"/>
        <v>64780844766.019638</v>
      </c>
      <c r="T95" s="90">
        <f t="shared" ca="1" si="21"/>
        <v>70412703334.483231</v>
      </c>
      <c r="U95" s="90">
        <f t="shared" ca="1" si="21"/>
        <v>76044561902.946823</v>
      </c>
      <c r="V95">
        <f ca="1">IF('Chemicals 2030'!$A103="CP",INDIRECT("'Chemicals 2030'!"&amp;'Country Selector'!$B$3&amp;ROW($A103))*10^12,0)</f>
        <v>81676420471.410431</v>
      </c>
      <c r="W95" s="90">
        <f t="shared" ref="W95:AL126" ca="1" si="22">$V95*($AP$1-W$1)/($AP$1-$V$1)+$AP95*(W$1-$V$1)/($AP$1-$V$1)</f>
        <v>85819890880.491241</v>
      </c>
      <c r="X95" s="90">
        <f t="shared" ca="1" si="22"/>
        <v>89963361289.572052</v>
      </c>
      <c r="Y95" s="90">
        <f t="shared" ca="1" si="22"/>
        <v>94106831698.652893</v>
      </c>
      <c r="Z95" s="90">
        <f t="shared" ca="1" si="22"/>
        <v>98250302107.733704</v>
      </c>
      <c r="AA95" s="90">
        <f t="shared" ca="1" si="22"/>
        <v>102393772516.81451</v>
      </c>
      <c r="AB95" s="90">
        <f t="shared" ca="1" si="22"/>
        <v>106537242925.89534</v>
      </c>
      <c r="AC95" s="90">
        <f t="shared" ca="1" si="22"/>
        <v>110680713334.97614</v>
      </c>
      <c r="AD95" s="90">
        <f t="shared" ca="1" si="22"/>
        <v>114824183744.05698</v>
      </c>
      <c r="AE95" s="90">
        <f t="shared" ca="1" si="22"/>
        <v>118967654153.13779</v>
      </c>
      <c r="AF95" s="90">
        <f t="shared" ca="1" si="22"/>
        <v>123111124562.2186</v>
      </c>
      <c r="AG95" s="90">
        <f t="shared" ca="1" si="22"/>
        <v>127254594971.29941</v>
      </c>
      <c r="AH95" s="90">
        <f t="shared" ca="1" si="22"/>
        <v>131398065380.38025</v>
      </c>
      <c r="AI95" s="90">
        <f t="shared" ca="1" si="22"/>
        <v>135541535789.46104</v>
      </c>
      <c r="AJ95" s="90">
        <f t="shared" ca="1" si="22"/>
        <v>139685006198.54187</v>
      </c>
      <c r="AK95" s="90">
        <f t="shared" ca="1" si="22"/>
        <v>143828476607.62268</v>
      </c>
      <c r="AL95" s="90">
        <f t="shared" ca="1" si="22"/>
        <v>147971947016.70349</v>
      </c>
      <c r="AM95" s="90">
        <f t="shared" ca="1" si="19"/>
        <v>152115417425.78433</v>
      </c>
      <c r="AN95" s="90">
        <f t="shared" ca="1" si="19"/>
        <v>156258887834.86514</v>
      </c>
      <c r="AO95" s="90">
        <f t="shared" ca="1" si="19"/>
        <v>160402358243.94595</v>
      </c>
      <c r="AP95">
        <f ca="1">IF('Chemicals 2050'!$A103="CP",INDIRECT("'Chemicals 2050'!"&amp;'Country Selector'!$B$3&amp;ROW($A103))*10^12,0)</f>
        <v>164545828653.02676</v>
      </c>
    </row>
    <row r="96" spans="1:42">
      <c r="A96" s="74">
        <v>44</v>
      </c>
      <c r="B96">
        <f ca="1">IF('Chemicals 2010'!$A104="CP",INDIRECT("'Chemicals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IF('Chemicals 2020'!$A104="CP",INDIRECT("'Chemicals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IF('Chemicals 2030'!$A104="CP",INDIRECT("'Chemicals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IF('Chemicals 2050'!$A104="CP",INDIRECT("'Chemicals 2050'!"&amp;'Country Selector'!$B$3&amp;ROW($A104))*10^12,0)</f>
        <v>0</v>
      </c>
    </row>
    <row r="97" spans="1:42">
      <c r="A97" s="74">
        <v>45</v>
      </c>
      <c r="B97">
        <f ca="1">IF('Chemicals 2010'!$A105="CP",INDIRECT("'Chemicals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IF('Chemicals 2020'!$A105="CP",INDIRECT("'Chemicals 2020'!"&amp;'Country Selector'!$B$3&amp;ROW($A105))*10^12,0)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IF('Chemicals 2030'!$A105="CP",INDIRECT("'Chemicals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IF('Chemicals 2050'!$A105="CP",INDIRECT("'Chemicals 2050'!"&amp;'Country Selector'!$B$3&amp;ROW($A105))*10^12,0)</f>
        <v>0</v>
      </c>
    </row>
    <row r="98" spans="1:42">
      <c r="A98" s="74">
        <v>46</v>
      </c>
      <c r="B98">
        <f ca="1">IF('Chemicals 2010'!$A106="CP",INDIRECT("'Chemicals 2010'!"&amp;'Country Selector'!$B$3&amp;ROW($A106))*10^12,0)</f>
        <v>0</v>
      </c>
      <c r="C98" s="90">
        <f t="shared" ca="1" si="15"/>
        <v>30204109199.999611</v>
      </c>
      <c r="D98" s="90">
        <f t="shared" ca="1" si="20"/>
        <v>60408218399.999222</v>
      </c>
      <c r="E98" s="90">
        <f t="shared" ca="1" si="20"/>
        <v>90612327599.998825</v>
      </c>
      <c r="F98" s="90">
        <f t="shared" ca="1" si="20"/>
        <v>120816436799.99844</v>
      </c>
      <c r="G98" s="90">
        <f t="shared" ca="1" si="20"/>
        <v>151020545999.99805</v>
      </c>
      <c r="H98" s="90">
        <f t="shared" ca="1" si="20"/>
        <v>181224655199.99765</v>
      </c>
      <c r="I98" s="90">
        <f t="shared" ca="1" si="20"/>
        <v>211428764399.99725</v>
      </c>
      <c r="J98" s="90">
        <f t="shared" ca="1" si="20"/>
        <v>241632873599.99689</v>
      </c>
      <c r="K98" s="90">
        <f t="shared" ca="1" si="20"/>
        <v>271836982799.99649</v>
      </c>
      <c r="L98">
        <f ca="1">IF('Chemicals 2020'!$A106="CP",INDIRECT("'Chemicals 2020'!"&amp;'Country Selector'!$B$3&amp;ROW($A106))*10^12,0)</f>
        <v>302041091999.99609</v>
      </c>
      <c r="M98" s="90">
        <f t="shared" ca="1" si="16"/>
        <v>345474270799.99414</v>
      </c>
      <c r="N98" s="90">
        <f t="shared" ca="1" si="21"/>
        <v>388907449599.99213</v>
      </c>
      <c r="O98" s="90">
        <f t="shared" ca="1" si="21"/>
        <v>432340628399.99011</v>
      </c>
      <c r="P98" s="90">
        <f t="shared" ca="1" si="21"/>
        <v>475773807199.98816</v>
      </c>
      <c r="Q98" s="90">
        <f t="shared" ca="1" si="21"/>
        <v>519206985999.98615</v>
      </c>
      <c r="R98" s="90">
        <f t="shared" ca="1" si="21"/>
        <v>562640164799.98413</v>
      </c>
      <c r="S98" s="90">
        <f t="shared" ca="1" si="21"/>
        <v>606073343599.98206</v>
      </c>
      <c r="T98" s="90">
        <f t="shared" ca="1" si="21"/>
        <v>649506522399.98022</v>
      </c>
      <c r="U98" s="90">
        <f t="shared" ca="1" si="21"/>
        <v>692939701199.97827</v>
      </c>
      <c r="V98">
        <f ca="1">IF('Chemicals 2030'!$A106="CP",INDIRECT("'Chemicals 2030'!"&amp;'Country Selector'!$B$3&amp;ROW($A106))*10^12,0)</f>
        <v>736372879999.9762</v>
      </c>
      <c r="W98" s="90">
        <f t="shared" ca="1" si="22"/>
        <v>773729306992.23792</v>
      </c>
      <c r="X98" s="90">
        <f t="shared" ca="1" si="22"/>
        <v>811085733984.49976</v>
      </c>
      <c r="Y98" s="90">
        <f t="shared" ca="1" si="22"/>
        <v>848442160976.76147</v>
      </c>
      <c r="Z98" s="90">
        <f t="shared" ca="1" si="22"/>
        <v>885798587969.02332</v>
      </c>
      <c r="AA98" s="90">
        <f t="shared" ca="1" si="22"/>
        <v>923155014961.28516</v>
      </c>
      <c r="AB98" s="90">
        <f t="shared" ca="1" si="22"/>
        <v>960511441953.54687</v>
      </c>
      <c r="AC98" s="90">
        <f t="shared" ca="1" si="22"/>
        <v>997867868945.80884</v>
      </c>
      <c r="AD98" s="90">
        <f t="shared" ca="1" si="22"/>
        <v>1035224295938.0704</v>
      </c>
      <c r="AE98" s="90">
        <f t="shared" ca="1" si="22"/>
        <v>1072580722930.3323</v>
      </c>
      <c r="AF98" s="90">
        <f t="shared" ca="1" si="22"/>
        <v>1109937149922.594</v>
      </c>
      <c r="AG98" s="90">
        <f t="shared" ca="1" si="22"/>
        <v>1147293576914.856</v>
      </c>
      <c r="AH98" s="90">
        <f t="shared" ca="1" si="22"/>
        <v>1184650003907.1177</v>
      </c>
      <c r="AI98" s="90">
        <f t="shared" ca="1" si="22"/>
        <v>1222006430899.3794</v>
      </c>
      <c r="AJ98" s="90">
        <f t="shared" ca="1" si="22"/>
        <v>1259362857891.6414</v>
      </c>
      <c r="AK98" s="90">
        <f t="shared" ca="1" si="22"/>
        <v>1296719284883.9031</v>
      </c>
      <c r="AL98" s="90">
        <f t="shared" ca="1" si="22"/>
        <v>1334075711876.1646</v>
      </c>
      <c r="AM98" s="90">
        <f t="shared" ca="1" si="19"/>
        <v>1371432138868.4265</v>
      </c>
      <c r="AN98" s="90">
        <f t="shared" ca="1" si="19"/>
        <v>1408788565860.6882</v>
      </c>
      <c r="AO98" s="90">
        <f t="shared" ca="1" si="19"/>
        <v>1446144992852.9502</v>
      </c>
      <c r="AP98">
        <f ca="1">IF('Chemicals 2050'!$A106="CP",INDIRECT("'Chemicals 2050'!"&amp;'Country Selector'!$B$3&amp;ROW($A106))*10^12,0)</f>
        <v>1483501419845.2119</v>
      </c>
    </row>
    <row r="99" spans="1:42">
      <c r="A99" s="74">
        <v>47</v>
      </c>
      <c r="B99">
        <f ca="1">IF('Chemicals 2010'!$A107="CP",INDIRECT("'Chemicals 2010'!"&amp;'Country Selector'!$B$3&amp;ROW($A107))*10^12,0)</f>
        <v>0</v>
      </c>
      <c r="C99" s="90">
        <f t="shared" ca="1" si="15"/>
        <v>1269455746.097492</v>
      </c>
      <c r="D99" s="90">
        <f t="shared" ca="1" si="20"/>
        <v>2538911492.194984</v>
      </c>
      <c r="E99" s="90">
        <f t="shared" ca="1" si="20"/>
        <v>3808367238.2924757</v>
      </c>
      <c r="F99" s="90">
        <f t="shared" ca="1" si="20"/>
        <v>5077822984.3899679</v>
      </c>
      <c r="G99" s="90">
        <f t="shared" ca="1" si="20"/>
        <v>6347278730.4874601</v>
      </c>
      <c r="H99" s="90">
        <f t="shared" ca="1" si="20"/>
        <v>7616734476.5849514</v>
      </c>
      <c r="I99" s="90">
        <f t="shared" ca="1" si="20"/>
        <v>8886190222.6824455</v>
      </c>
      <c r="J99" s="90">
        <f t="shared" ca="1" si="20"/>
        <v>10155645968.779936</v>
      </c>
      <c r="K99" s="90">
        <f t="shared" ca="1" si="20"/>
        <v>11425101714.877428</v>
      </c>
      <c r="L99">
        <f ca="1">IF('Chemicals 2020'!$A107="CP",INDIRECT("'Chemicals 2020'!"&amp;'Country Selector'!$B$3&amp;ROW($A107))*10^12,0)</f>
        <v>12694557460.97492</v>
      </c>
      <c r="M99" s="90">
        <f t="shared" ca="1" si="16"/>
        <v>16650959426.272038</v>
      </c>
      <c r="N99" s="90">
        <f t="shared" ca="1" si="21"/>
        <v>20607361391.569157</v>
      </c>
      <c r="O99" s="90">
        <f t="shared" ca="1" si="21"/>
        <v>24563763356.86628</v>
      </c>
      <c r="P99" s="90">
        <f t="shared" ca="1" si="21"/>
        <v>28520165322.163391</v>
      </c>
      <c r="Q99" s="90">
        <f t="shared" ca="1" si="21"/>
        <v>32476567287.460514</v>
      </c>
      <c r="R99" s="90">
        <f t="shared" ca="1" si="21"/>
        <v>36432969252.757629</v>
      </c>
      <c r="S99" s="90">
        <f t="shared" ca="1" si="21"/>
        <v>40389371218.054749</v>
      </c>
      <c r="T99" s="90">
        <f t="shared" ca="1" si="21"/>
        <v>44345773183.351868</v>
      </c>
      <c r="U99" s="90">
        <f t="shared" ca="1" si="21"/>
        <v>48302175148.648987</v>
      </c>
      <c r="V99">
        <f ca="1">IF('Chemicals 2030'!$A107="CP",INDIRECT("'Chemicals 2030'!"&amp;'Country Selector'!$B$3&amp;ROW($A107))*10^12,0)</f>
        <v>52258577113.946106</v>
      </c>
      <c r="W99" s="90">
        <f t="shared" ca="1" si="22"/>
        <v>54909671109.527084</v>
      </c>
      <c r="X99" s="90">
        <f t="shared" ca="1" si="22"/>
        <v>57560765105.108063</v>
      </c>
      <c r="Y99" s="90">
        <f t="shared" ca="1" si="22"/>
        <v>60211859100.689041</v>
      </c>
      <c r="Z99" s="90">
        <f t="shared" ca="1" si="22"/>
        <v>62862953096.27002</v>
      </c>
      <c r="AA99" s="90">
        <f t="shared" ca="1" si="22"/>
        <v>65514047091.850998</v>
      </c>
      <c r="AB99" s="90">
        <f t="shared" ca="1" si="22"/>
        <v>68165141087.431984</v>
      </c>
      <c r="AC99" s="90">
        <f t="shared" ca="1" si="22"/>
        <v>70816235083.012955</v>
      </c>
      <c r="AD99" s="90">
        <f t="shared" ca="1" si="22"/>
        <v>73467329078.593933</v>
      </c>
      <c r="AE99" s="90">
        <f t="shared" ca="1" si="22"/>
        <v>76118423074.174927</v>
      </c>
      <c r="AF99" s="90">
        <f t="shared" ca="1" si="22"/>
        <v>78769517069.75589</v>
      </c>
      <c r="AG99" s="90">
        <f t="shared" ca="1" si="22"/>
        <v>81420611065.336884</v>
      </c>
      <c r="AH99" s="90">
        <f t="shared" ca="1" si="22"/>
        <v>84071705060.917862</v>
      </c>
      <c r="AI99" s="90">
        <f t="shared" ca="1" si="22"/>
        <v>86722799056.49884</v>
      </c>
      <c r="AJ99" s="90">
        <f t="shared" ca="1" si="22"/>
        <v>89373893052.079819</v>
      </c>
      <c r="AK99" s="90">
        <f t="shared" ca="1" si="22"/>
        <v>92024987047.660797</v>
      </c>
      <c r="AL99" s="90">
        <f t="shared" ca="1" si="22"/>
        <v>94676081043.24176</v>
      </c>
      <c r="AM99" s="90">
        <f t="shared" ca="1" si="19"/>
        <v>97327175038.822754</v>
      </c>
      <c r="AN99" s="90">
        <f t="shared" ca="1" si="19"/>
        <v>99978269034.403732</v>
      </c>
      <c r="AO99" s="90">
        <f t="shared" ca="1" si="19"/>
        <v>102629363029.98471</v>
      </c>
      <c r="AP99">
        <f ca="1">IF('Chemicals 2050'!$A107="CP",INDIRECT("'Chemicals 2050'!"&amp;'Country Selector'!$B$3&amp;ROW($A107))*10^12,0)</f>
        <v>105280457025.56569</v>
      </c>
    </row>
    <row r="100" spans="1:42">
      <c r="A100" s="74">
        <v>48</v>
      </c>
      <c r="B100">
        <f ca="1">IF('Chemicals 2010'!$A108="CP",INDIRECT("'Chemicals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IF('Chemicals 2020'!$A108="CP",INDIRECT("'Chemicals 2020'!"&amp;'Country Selector'!$B$3&amp;ROW($A108))*10^12,0)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IF('Chemicals 2030'!$A108="CP",INDIRECT("'Chemicals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IF('Chemicals 2050'!$A108="CP",INDIRECT("'Chemicals 2050'!"&amp;'Country Selector'!$B$3&amp;ROW($A108))*10^12,0)</f>
        <v>0</v>
      </c>
    </row>
    <row r="101" spans="1:42">
      <c r="A101" s="74">
        <v>49</v>
      </c>
      <c r="B101">
        <f ca="1">IF('Chemicals 2010'!$A109="CP",INDIRECT("'Chemicals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IF('Chemicals 2020'!$A109="CP",INDIRECT("'Chemicals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IF('Chemicals 2030'!$A109="CP",INDIRECT("'Chemicals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IF('Chemicals 2050'!$A109="CP",INDIRECT("'Chemicals 2050'!"&amp;'Country Selector'!$B$3&amp;ROW($A109))*10^12,0)</f>
        <v>0</v>
      </c>
    </row>
    <row r="102" spans="1:42">
      <c r="A102" s="74">
        <v>50</v>
      </c>
      <c r="B102">
        <f ca="1">IF('Chemicals 2010'!$A110="CP",INDIRECT("'Chemicals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IF('Chemicals 2020'!$A110="CP",INDIRECT("'Chemicals 2020'!"&amp;'Country Selector'!$B$3&amp;ROW($A110))*10^12,0)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IF('Chemicals 2030'!$A110="CP",INDIRECT("'Chemicals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IF('Chemicals 2050'!$A110="CP",INDIRECT("'Chemicals 2050'!"&amp;'Country Selector'!$B$3&amp;ROW($A110))*10^12,0)</f>
        <v>0</v>
      </c>
    </row>
    <row r="103" spans="1:42">
      <c r="A103" s="74">
        <v>51</v>
      </c>
      <c r="B103">
        <f ca="1">IF('Chemicals 2010'!$A111="CP",INDIRECT("'Chemicals 2010'!"&amp;'Country Selector'!$B$3&amp;ROW($A111))*10^12,0)</f>
        <v>0</v>
      </c>
      <c r="C103" s="90">
        <f t="shared" ca="1" si="15"/>
        <v>124112400000.00134</v>
      </c>
      <c r="D103" s="90">
        <f t="shared" ca="1" si="20"/>
        <v>248224800000.00269</v>
      </c>
      <c r="E103" s="90">
        <f t="shared" ca="1" si="20"/>
        <v>372337200000.00403</v>
      </c>
      <c r="F103" s="90">
        <f t="shared" ca="1" si="20"/>
        <v>496449600000.00537</v>
      </c>
      <c r="G103" s="90">
        <f t="shared" ca="1" si="20"/>
        <v>620562000000.00671</v>
      </c>
      <c r="H103" s="90">
        <f t="shared" ca="1" si="20"/>
        <v>744674400000.00806</v>
      </c>
      <c r="I103" s="90">
        <f t="shared" ca="1" si="20"/>
        <v>868786800000.0094</v>
      </c>
      <c r="J103" s="90">
        <f t="shared" ca="1" si="20"/>
        <v>992899200000.01074</v>
      </c>
      <c r="K103" s="90">
        <f t="shared" ca="1" si="20"/>
        <v>1117011600000.0122</v>
      </c>
      <c r="L103">
        <f ca="1">IF('Chemicals 2020'!$A111="CP",INDIRECT("'Chemicals 2020'!"&amp;'Country Selector'!$B$3&amp;ROW($A111))*10^12,0)</f>
        <v>1241124000000.0134</v>
      </c>
      <c r="M103" s="90">
        <f t="shared" ca="1" si="16"/>
        <v>1460588100000.0068</v>
      </c>
      <c r="N103" s="90">
        <f t="shared" ca="1" si="21"/>
        <v>1680052200000</v>
      </c>
      <c r="O103" s="90">
        <f t="shared" ca="1" si="21"/>
        <v>1899516299999.9934</v>
      </c>
      <c r="P103" s="90">
        <f t="shared" ca="1" si="21"/>
        <v>2118980399999.9868</v>
      </c>
      <c r="Q103" s="90">
        <f t="shared" ca="1" si="21"/>
        <v>2338444499999.98</v>
      </c>
      <c r="R103" s="90">
        <f t="shared" ca="1" si="21"/>
        <v>2557908599999.9736</v>
      </c>
      <c r="S103" s="90">
        <f t="shared" ca="1" si="21"/>
        <v>2777372699999.9668</v>
      </c>
      <c r="T103" s="90">
        <f t="shared" ca="1" si="21"/>
        <v>2996836799999.96</v>
      </c>
      <c r="U103" s="90">
        <f t="shared" ca="1" si="21"/>
        <v>3216300899999.9536</v>
      </c>
      <c r="V103">
        <f ca="1">IF('Chemicals 2030'!$A111="CP",INDIRECT("'Chemicals 2030'!"&amp;'Country Selector'!$B$3&amp;ROW($A111))*10^12,0)</f>
        <v>3435764999999.9468</v>
      </c>
      <c r="W103" s="90">
        <f t="shared" ca="1" si="22"/>
        <v>3610062435268.1641</v>
      </c>
      <c r="X103" s="90">
        <f t="shared" ca="1" si="22"/>
        <v>3784359870536.3809</v>
      </c>
      <c r="Y103" s="90">
        <f t="shared" ca="1" si="22"/>
        <v>3958657305804.5977</v>
      </c>
      <c r="Z103" s="90">
        <f t="shared" ca="1" si="22"/>
        <v>4132954741072.8145</v>
      </c>
      <c r="AA103" s="90">
        <f t="shared" ca="1" si="22"/>
        <v>4307252176341.0312</v>
      </c>
      <c r="AB103" s="90">
        <f t="shared" ca="1" si="22"/>
        <v>4481549611609.248</v>
      </c>
      <c r="AC103" s="90">
        <f t="shared" ca="1" si="22"/>
        <v>4655847046877.4648</v>
      </c>
      <c r="AD103" s="90">
        <f t="shared" ca="1" si="22"/>
        <v>4830144482145.6816</v>
      </c>
      <c r="AE103" s="90">
        <f t="shared" ca="1" si="22"/>
        <v>5004441917413.8984</v>
      </c>
      <c r="AF103" s="90">
        <f t="shared" ca="1" si="22"/>
        <v>5178739352682.1162</v>
      </c>
      <c r="AG103" s="90">
        <f t="shared" ca="1" si="22"/>
        <v>5353036787950.333</v>
      </c>
      <c r="AH103" s="90">
        <f t="shared" ca="1" si="22"/>
        <v>5527334223218.5498</v>
      </c>
      <c r="AI103" s="90">
        <f t="shared" ca="1" si="22"/>
        <v>5701631658486.7666</v>
      </c>
      <c r="AJ103" s="90">
        <f t="shared" ca="1" si="22"/>
        <v>5875929093754.9844</v>
      </c>
      <c r="AK103" s="90">
        <f t="shared" ca="1" si="22"/>
        <v>6050226529023.2002</v>
      </c>
      <c r="AL103" s="90">
        <f t="shared" ca="1" si="22"/>
        <v>6224523964291.417</v>
      </c>
      <c r="AM103" s="90">
        <f t="shared" ca="1" si="19"/>
        <v>6398821399559.6348</v>
      </c>
      <c r="AN103" s="90">
        <f t="shared" ca="1" si="19"/>
        <v>6573118834827.8516</v>
      </c>
      <c r="AO103" s="90">
        <f t="shared" ca="1" si="19"/>
        <v>6747416270096.0684</v>
      </c>
      <c r="AP103">
        <f ca="1">IF('Chemicals 2050'!$A111="CP",INDIRECT("'Chemicals 2050'!"&amp;'Country Selector'!$B$3&amp;ROW($A111))*10^12,0)</f>
        <v>6921713705364.2852</v>
      </c>
    </row>
    <row r="104" spans="1:42">
      <c r="A104" s="74">
        <v>52</v>
      </c>
      <c r="B104">
        <f ca="1">IF('Chemicals 2010'!$A112="CP",INDIRECT("'Chemicals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IF('Chemicals 2020'!$A112="CP",INDIRECT("'Chemicals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IF('Chemicals 2030'!$A112="CP",INDIRECT("'Chemicals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IF('Chemicals 2050'!$A112="CP",INDIRECT("'Chemicals 2050'!"&amp;'Country Selector'!$B$3&amp;ROW($A112))*10^12,0)</f>
        <v>0</v>
      </c>
    </row>
    <row r="105" spans="1:42">
      <c r="A105" s="74">
        <v>53</v>
      </c>
      <c r="B105">
        <f ca="1">IF('Chemicals 2010'!$A113="CP",INDIRECT("'Chemicals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IF('Chemicals 2020'!$A113="CP",INDIRECT("'Chemicals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IF('Chemicals 2030'!$A113="CP",INDIRECT("'Chemicals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IF('Chemicals 2050'!$A113="CP",INDIRECT("'Chemicals 2050'!"&amp;'Country Selector'!$B$3&amp;ROW($A113))*10^12,0)</f>
        <v>0</v>
      </c>
    </row>
    <row r="106" spans="1:42">
      <c r="A106" s="74">
        <v>54</v>
      </c>
      <c r="B106">
        <f ca="1">IF('Chemicals 2010'!$A114="CP",INDIRECT("'Chemicals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IF('Chemicals 2020'!$A114="CP",INDIRECT("'Chemicals 2020'!"&amp;'Country Selector'!$B$3&amp;ROW($A114))*10^12,0)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IF('Chemicals 2030'!$A114="CP",INDIRECT("'Chemicals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IF('Chemicals 2050'!$A114="CP",INDIRECT("'Chemicals 2050'!"&amp;'Country Selector'!$B$3&amp;ROW($A114))*10^12,0)</f>
        <v>0</v>
      </c>
    </row>
    <row r="107" spans="1:42">
      <c r="A107" s="74">
        <v>55</v>
      </c>
      <c r="B107">
        <f ca="1">IF('Chemicals 2010'!$A115="CP",INDIRECT("'Chemicals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IF('Chemicals 2020'!$A115="CP",INDIRECT("'Chemicals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IF('Chemicals 2030'!$A115="CP",INDIRECT("'Chemicals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IF('Chemicals 2050'!$A115="CP",INDIRECT("'Chemicals 2050'!"&amp;'Country Selector'!$B$3&amp;ROW($A115))*10^12,0)</f>
        <v>0</v>
      </c>
    </row>
    <row r="108" spans="1:42">
      <c r="A108" s="74">
        <v>56</v>
      </c>
      <c r="B108">
        <f ca="1">IF('Chemicals 2010'!$A116="CP",INDIRECT("'Chemicals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IF('Chemicals 2020'!$A116="CP",INDIRECT("'Chemicals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IF('Chemicals 2030'!$A116="CP",INDIRECT("'Chemicals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IF('Chemicals 2050'!$A116="CP",INDIRECT("'Chemicals 2050'!"&amp;'Country Selector'!$B$3&amp;ROW($A116))*10^12,0)</f>
        <v>0</v>
      </c>
    </row>
    <row r="109" spans="1:42">
      <c r="A109" s="74">
        <v>57</v>
      </c>
      <c r="B109">
        <f ca="1">IF('Chemicals 2010'!$A117="CP",INDIRECT("'Chemicals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IF('Chemicals 2020'!$A117="CP",INDIRECT("'Chemicals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IF('Chemicals 2030'!$A117="CP",INDIRECT("'Chemicals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IF('Chemicals 2050'!$A117="CP",INDIRECT("'Chemicals 2050'!"&amp;'Country Selector'!$B$3&amp;ROW($A117))*10^12,0)</f>
        <v>0</v>
      </c>
    </row>
    <row r="110" spans="1:42">
      <c r="A110" s="74">
        <v>58</v>
      </c>
      <c r="B110">
        <f ca="1">IF('Chemicals 2010'!$A118="CP",INDIRECT("'Chemicals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IF('Chemicals 2020'!$A118="CP",INDIRECT("'Chemicals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IF('Chemicals 2030'!$A118="CP",INDIRECT("'Chemicals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73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IF('Chemicals 2050'!$A118="CP",INDIRECT("'Chemicals 2050'!"&amp;'Country Selector'!$B$3&amp;ROW($A118))*10^12,0)</f>
        <v>0</v>
      </c>
    </row>
    <row r="111" spans="1:42">
      <c r="A111" s="74">
        <v>59</v>
      </c>
      <c r="B111">
        <f ca="1">IF('Chemicals 2010'!$A119="CP",INDIRECT("'Chemicals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IF('Chemicals 2020'!$A119="CP",INDIRECT("'Chemicals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IF('Chemicals 2030'!$A119="CP",INDIRECT("'Chemicals 2030'!"&amp;'Country Selector'!$B$3&amp;ROW($A119))*10^12,0)</f>
        <v>0</v>
      </c>
      <c r="W111" s="90">
        <f t="shared" ref="W111:AL142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IF('Chemicals 2050'!$A119="CP",INDIRECT("'Chemicals 2050'!"&amp;'Country Selector'!$B$3&amp;ROW($A119))*10^12,0)</f>
        <v>0</v>
      </c>
    </row>
    <row r="112" spans="1:42">
      <c r="A112" s="74">
        <v>60</v>
      </c>
      <c r="B112">
        <f ca="1">IF('Chemicals 2010'!$A120="CP",INDIRECT("'Chemicals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IF('Chemicals 2020'!$A120="CP",INDIRECT("'Chemicals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IF('Chemicals 2030'!$A120="CP",INDIRECT("'Chemicals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IF('Chemicals 2050'!$A120="CP",INDIRECT("'Chemicals 2050'!"&amp;'Country Selector'!$B$3&amp;ROW($A120))*10^12,0)</f>
        <v>0</v>
      </c>
    </row>
    <row r="113" spans="1:42">
      <c r="A113" s="74">
        <v>61</v>
      </c>
      <c r="B113">
        <f ca="1">IF('Chemicals 2010'!$A121="CP",INDIRECT("'Chemicals 2010'!"&amp;'Country Selector'!$B$3&amp;ROW($A121))*10^12,0)</f>
        <v>0</v>
      </c>
      <c r="C113" s="90">
        <f t="shared" ca="1" si="15"/>
        <v>168330272.00959805</v>
      </c>
      <c r="D113" s="90">
        <f t="shared" ca="1" si="20"/>
        <v>336660544.01919609</v>
      </c>
      <c r="E113" s="90">
        <f t="shared" ca="1" si="20"/>
        <v>504990816.02879411</v>
      </c>
      <c r="F113" s="90">
        <f t="shared" ca="1" si="20"/>
        <v>673321088.03839219</v>
      </c>
      <c r="G113" s="90">
        <f t="shared" ca="1" si="20"/>
        <v>841651360.0479902</v>
      </c>
      <c r="H113" s="90">
        <f t="shared" ca="1" si="20"/>
        <v>1009981632.0575882</v>
      </c>
      <c r="I113" s="90">
        <f t="shared" ca="1" si="20"/>
        <v>1178311904.0671864</v>
      </c>
      <c r="J113" s="90">
        <f t="shared" ca="1" si="20"/>
        <v>1346642176.0767844</v>
      </c>
      <c r="K113" s="90">
        <f t="shared" ca="1" si="20"/>
        <v>1514972448.0863824</v>
      </c>
      <c r="L113">
        <f ca="1">IF('Chemicals 2020'!$A121="CP",INDIRECT("'Chemicals 2020'!"&amp;'Country Selector'!$B$3&amp;ROW($A121))*10^12,0)</f>
        <v>1683302720.0959804</v>
      </c>
      <c r="M113" s="90">
        <f t="shared" ca="1" si="16"/>
        <v>2203239136.4064097</v>
      </c>
      <c r="N113" s="90">
        <f t="shared" ca="1" si="21"/>
        <v>2723175552.7168388</v>
      </c>
      <c r="O113" s="90">
        <f t="shared" ca="1" si="21"/>
        <v>3243111969.0272684</v>
      </c>
      <c r="P113" s="90">
        <f t="shared" ca="1" si="21"/>
        <v>3763048385.337697</v>
      </c>
      <c r="Q113" s="90">
        <f t="shared" ca="1" si="21"/>
        <v>4282984801.6481271</v>
      </c>
      <c r="R113" s="90">
        <f t="shared" ca="1" si="21"/>
        <v>4802921217.9585562</v>
      </c>
      <c r="S113" s="90">
        <f t="shared" ca="1" si="21"/>
        <v>5322857634.2689848</v>
      </c>
      <c r="T113" s="90">
        <f t="shared" ca="1" si="21"/>
        <v>5842794050.5794144</v>
      </c>
      <c r="U113" s="90">
        <f t="shared" ca="1" si="21"/>
        <v>6362730466.889843</v>
      </c>
      <c r="V113">
        <f ca="1">IF('Chemicals 2030'!$A121="CP",INDIRECT("'Chemicals 2030'!"&amp;'Country Selector'!$B$3&amp;ROW($A121))*10^12,0)</f>
        <v>6882666883.2002726</v>
      </c>
      <c r="W113" s="90">
        <f t="shared" ca="1" si="24"/>
        <v>7231826731.3119202</v>
      </c>
      <c r="X113" s="90">
        <f t="shared" ca="1" si="24"/>
        <v>7580986579.4235697</v>
      </c>
      <c r="Y113" s="90">
        <f t="shared" ca="1" si="24"/>
        <v>7930146427.5352182</v>
      </c>
      <c r="Z113" s="90">
        <f t="shared" ca="1" si="24"/>
        <v>8279306275.6468658</v>
      </c>
      <c r="AA113" s="90">
        <f t="shared" ca="1" si="24"/>
        <v>8628466123.7585144</v>
      </c>
      <c r="AB113" s="90">
        <f t="shared" ca="1" si="24"/>
        <v>8977625971.870163</v>
      </c>
      <c r="AC113" s="90">
        <f t="shared" ca="1" si="24"/>
        <v>9326785819.9818115</v>
      </c>
      <c r="AD113" s="90">
        <f t="shared" ca="1" si="24"/>
        <v>9675945668.0934601</v>
      </c>
      <c r="AE113" s="90">
        <f t="shared" ca="1" si="24"/>
        <v>10025105516.205109</v>
      </c>
      <c r="AF113" s="90">
        <f t="shared" ca="1" si="24"/>
        <v>10374265364.316757</v>
      </c>
      <c r="AG113" s="90">
        <f t="shared" ca="1" si="24"/>
        <v>10723425212.428406</v>
      </c>
      <c r="AH113" s="90">
        <f t="shared" ca="1" si="24"/>
        <v>11072585060.540054</v>
      </c>
      <c r="AI113" s="90">
        <f t="shared" ca="1" si="24"/>
        <v>11421744908.651703</v>
      </c>
      <c r="AJ113" s="90">
        <f t="shared" ca="1" si="24"/>
        <v>11770904756.763351</v>
      </c>
      <c r="AK113" s="90">
        <f t="shared" ca="1" si="24"/>
        <v>12120064604.875</v>
      </c>
      <c r="AL113" s="90">
        <f t="shared" ca="1" si="24"/>
        <v>12469224452.986649</v>
      </c>
      <c r="AM113" s="90">
        <f t="shared" ca="1" si="23"/>
        <v>12818384301.098297</v>
      </c>
      <c r="AN113" s="90">
        <f t="shared" ca="1" si="23"/>
        <v>13167544149.209946</v>
      </c>
      <c r="AO113" s="90">
        <f t="shared" ca="1" si="23"/>
        <v>13516703997.321594</v>
      </c>
      <c r="AP113">
        <f ca="1">IF('Chemicals 2050'!$A121="CP",INDIRECT("'Chemicals 2050'!"&amp;'Country Selector'!$B$3&amp;ROW($A121))*10^12,0)</f>
        <v>13865863845.433243</v>
      </c>
    </row>
    <row r="114" spans="1:42">
      <c r="A114" s="74">
        <v>62</v>
      </c>
      <c r="B114">
        <f ca="1">IF('Chemicals 2010'!$A122="CP",INDIRECT("'Chemicals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IF('Chemicals 2020'!$A122="CP",INDIRECT("'Chemicals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IF('Chemicals 2030'!$A122="CP",INDIRECT("'Chemicals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IF('Chemicals 2050'!$A122="CP",INDIRECT("'Chemicals 2050'!"&amp;'Country Selector'!$B$3&amp;ROW($A122))*10^12,0)</f>
        <v>0</v>
      </c>
    </row>
    <row r="115" spans="1:42">
      <c r="A115" s="74">
        <v>63</v>
      </c>
      <c r="B115">
        <f ca="1">IF('Chemicals 2010'!$A123="CP",INDIRECT("'Chemicals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IF('Chemicals 2020'!$A123="CP",INDIRECT("'Chemicals 2020'!"&amp;'Country Selector'!$B$3&amp;ROW($A123))*10^12,0)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IF('Chemicals 2030'!$A123="CP",INDIRECT("'Chemicals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IF('Chemicals 2050'!$A123="CP",INDIRECT("'Chemicals 2050'!"&amp;'Country Selector'!$B$3&amp;ROW($A123))*10^12,0)</f>
        <v>0</v>
      </c>
    </row>
    <row r="116" spans="1:42">
      <c r="A116" s="74">
        <v>64</v>
      </c>
      <c r="B116">
        <f ca="1">IF('Chemicals 2010'!$A124="CP",INDIRECT("'Chemicals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IF('Chemicals 2020'!$A124="CP",INDIRECT("'Chemicals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IF('Chemicals 2030'!$A124="CP",INDIRECT("'Chemicals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IF('Chemicals 2050'!$A124="CP",INDIRECT("'Chemicals 2050'!"&amp;'Country Selector'!$B$3&amp;ROW($A124))*10^12,0)</f>
        <v>0</v>
      </c>
    </row>
    <row r="117" spans="1:42">
      <c r="A117" s="74">
        <v>65</v>
      </c>
      <c r="B117">
        <f ca="1">IF('Chemicals 2010'!$A125="CP",INDIRECT("'Chemicals 2010'!"&amp;'Country Selector'!$B$3&amp;ROW($A125))*10^12,0)</f>
        <v>15161929411.203091</v>
      </c>
      <c r="C117" s="90">
        <f t="shared" ca="1" si="15"/>
        <v>19190444764.923244</v>
      </c>
      <c r="D117" s="90">
        <f t="shared" ca="1" si="20"/>
        <v>23218960118.643394</v>
      </c>
      <c r="E117" s="90">
        <f t="shared" ca="1" si="20"/>
        <v>27247475472.363548</v>
      </c>
      <c r="F117" s="90">
        <f t="shared" ca="1" si="20"/>
        <v>31275990826.083694</v>
      </c>
      <c r="G117" s="90">
        <f t="shared" ca="1" si="20"/>
        <v>35304506179.803856</v>
      </c>
      <c r="H117" s="90">
        <f t="shared" ca="1" si="20"/>
        <v>39333021533.524002</v>
      </c>
      <c r="I117" s="90">
        <f t="shared" ca="1" si="20"/>
        <v>43361536887.244148</v>
      </c>
      <c r="J117" s="90">
        <f t="shared" ca="1" si="20"/>
        <v>47390052240.964302</v>
      </c>
      <c r="K117" s="90">
        <f t="shared" ca="1" si="20"/>
        <v>51418567594.684456</v>
      </c>
      <c r="L117">
        <f ca="1">IF('Chemicals 2020'!$A125="CP",INDIRECT("'Chemicals 2020'!"&amp;'Country Selector'!$B$3&amp;ROW($A125))*10^12,0)</f>
        <v>55447082948.40461</v>
      </c>
      <c r="M117" s="90">
        <f t="shared" ca="1" si="16"/>
        <v>61167289772.166092</v>
      </c>
      <c r="N117" s="90">
        <f t="shared" ca="1" si="21"/>
        <v>66887496595.927582</v>
      </c>
      <c r="O117" s="90">
        <f t="shared" ca="1" si="21"/>
        <v>72607703419.689072</v>
      </c>
      <c r="P117" s="90">
        <f t="shared" ca="1" si="21"/>
        <v>78327910243.450562</v>
      </c>
      <c r="Q117" s="90">
        <f t="shared" ca="1" si="21"/>
        <v>84048117067.212051</v>
      </c>
      <c r="R117" s="90">
        <f t="shared" ca="1" si="21"/>
        <v>89768323890.973541</v>
      </c>
      <c r="S117" s="90">
        <f t="shared" ca="1" si="21"/>
        <v>95488530714.735016</v>
      </c>
      <c r="T117" s="90">
        <f t="shared" ca="1" si="21"/>
        <v>101208737538.49651</v>
      </c>
      <c r="U117" s="90">
        <f t="shared" ca="1" si="21"/>
        <v>106928944362.258</v>
      </c>
      <c r="V117">
        <f ca="1">IF('Chemicals 2030'!$A125="CP",INDIRECT("'Chemicals 2030'!"&amp;'Country Selector'!$B$3&amp;ROW($A125))*10^12,0)</f>
        <v>112649151186.01949</v>
      </c>
      <c r="W117" s="90">
        <f t="shared" ca="1" si="24"/>
        <v>118363877931.55217</v>
      </c>
      <c r="X117" s="90">
        <f t="shared" ca="1" si="24"/>
        <v>124078604677.08487</v>
      </c>
      <c r="Y117" s="90">
        <f t="shared" ca="1" si="24"/>
        <v>129793331422.61755</v>
      </c>
      <c r="Z117" s="90">
        <f t="shared" ca="1" si="24"/>
        <v>135508058168.15022</v>
      </c>
      <c r="AA117" s="90">
        <f t="shared" ca="1" si="24"/>
        <v>141222784913.68292</v>
      </c>
      <c r="AB117" s="90">
        <f t="shared" ca="1" si="24"/>
        <v>146937511659.21561</v>
      </c>
      <c r="AC117" s="90">
        <f t="shared" ca="1" si="24"/>
        <v>152652238404.74829</v>
      </c>
      <c r="AD117" s="90">
        <f t="shared" ca="1" si="24"/>
        <v>158366965150.28098</v>
      </c>
      <c r="AE117" s="90">
        <f t="shared" ca="1" si="24"/>
        <v>164081691895.81366</v>
      </c>
      <c r="AF117" s="90">
        <f t="shared" ca="1" si="24"/>
        <v>169796418641.34637</v>
      </c>
      <c r="AG117" s="90">
        <f t="shared" ca="1" si="24"/>
        <v>175511145386.87903</v>
      </c>
      <c r="AH117" s="90">
        <f t="shared" ca="1" si="24"/>
        <v>181225872132.41174</v>
      </c>
      <c r="AI117" s="90">
        <f t="shared" ca="1" si="24"/>
        <v>186940598877.9444</v>
      </c>
      <c r="AJ117" s="90">
        <f t="shared" ca="1" si="24"/>
        <v>192655325623.47708</v>
      </c>
      <c r="AK117" s="90">
        <f t="shared" ca="1" si="24"/>
        <v>198370052369.0098</v>
      </c>
      <c r="AL117" s="90">
        <f t="shared" ca="1" si="24"/>
        <v>204084779114.54245</v>
      </c>
      <c r="AM117" s="90">
        <f t="shared" ca="1" si="23"/>
        <v>209799505860.07516</v>
      </c>
      <c r="AN117" s="90">
        <f t="shared" ca="1" si="23"/>
        <v>215514232605.60788</v>
      </c>
      <c r="AO117" s="90">
        <f t="shared" ca="1" si="23"/>
        <v>221228959351.1405</v>
      </c>
      <c r="AP117">
        <f ca="1">IF('Chemicals 2050'!$A125="CP",INDIRECT("'Chemicals 2050'!"&amp;'Country Selector'!$B$3&amp;ROW($A125))*10^12,0)</f>
        <v>226943686096.67322</v>
      </c>
    </row>
    <row r="118" spans="1:42">
      <c r="A118" s="74">
        <v>66</v>
      </c>
      <c r="B118">
        <f ca="1">IF('Chemicals 2010'!$A126="CP",INDIRECT("'Chemicals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IF('Chemicals 2020'!$A126="CP",INDIRECT("'Chemicals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IF('Chemicals 2030'!$A126="CP",INDIRECT("'Chemicals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IF('Chemicals 2050'!$A126="CP",INDIRECT("'Chemicals 2050'!"&amp;'Country Selector'!$B$3&amp;ROW($A126))*10^12,0)</f>
        <v>0</v>
      </c>
    </row>
    <row r="119" spans="1:42">
      <c r="A119" s="74">
        <v>67</v>
      </c>
      <c r="B119">
        <f ca="1">IF('Chemicals 2010'!$A127="CP",INDIRECT("'Chemicals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IF('Chemicals 2020'!$A127="CP",INDIRECT("'Chemicals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IF('Chemicals 2030'!$A127="CP",INDIRECT("'Chemicals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IF('Chemicals 2050'!$A127="CP",INDIRECT("'Chemicals 2050'!"&amp;'Country Selector'!$B$3&amp;ROW($A127))*10^12,0)</f>
        <v>0</v>
      </c>
    </row>
    <row r="120" spans="1:42">
      <c r="A120" s="74">
        <v>68</v>
      </c>
      <c r="B120">
        <f ca="1">IF('Chemicals 2010'!$A128="CP",INDIRECT("'Chemicals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IF('Chemicals 2020'!$A128="CP",INDIRECT("'Chemicals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IF('Chemicals 2030'!$A128="CP",INDIRECT("'Chemicals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IF('Chemicals 2050'!$A128="CP",INDIRECT("'Chemicals 2050'!"&amp;'Country Selector'!$B$3&amp;ROW($A128))*10^12,0)</f>
        <v>0</v>
      </c>
    </row>
    <row r="121" spans="1:42">
      <c r="A121" s="74">
        <v>69</v>
      </c>
      <c r="B121">
        <f ca="1">IF('Chemicals 2010'!$A129="CP",INDIRECT("'Chemicals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IF('Chemicals 2020'!$A129="CP",INDIRECT("'Chemicals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IF('Chemicals 2030'!$A129="CP",INDIRECT("'Chemicals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IF('Chemicals 2050'!$A129="CP",INDIRECT("'Chemicals 2050'!"&amp;'Country Selector'!$B$3&amp;ROW($A129))*10^12,0)</f>
        <v>0</v>
      </c>
    </row>
    <row r="122" spans="1:42">
      <c r="A122" s="74">
        <v>70</v>
      </c>
      <c r="B122">
        <f ca="1">IF('Chemicals 2010'!$A130="CP",INDIRECT("'Chemicals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IF('Chemicals 2020'!$A130="CP",INDIRECT("'Chemicals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IF('Chemicals 2030'!$A130="CP",INDIRECT("'Chemicals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IF('Chemicals 2050'!$A130="CP",INDIRECT("'Chemicals 2050'!"&amp;'Country Selector'!$B$3&amp;ROW($A130))*10^12,0)</f>
        <v>0</v>
      </c>
    </row>
    <row r="123" spans="1:42">
      <c r="A123" s="74">
        <v>71</v>
      </c>
      <c r="B123">
        <f ca="1">IF('Chemicals 2010'!$A131="CP",INDIRECT("'Chemicals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IF('Chemicals 2020'!$A131="CP",INDIRECT("'Chemicals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IF('Chemicals 2030'!$A131="CP",INDIRECT("'Chemicals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IF('Chemicals 2050'!$A131="CP",INDIRECT("'Chemicals 2050'!"&amp;'Country Selector'!$B$3&amp;ROW($A131))*10^12,0)</f>
        <v>0</v>
      </c>
    </row>
    <row r="124" spans="1:42">
      <c r="A124" s="74">
        <v>72</v>
      </c>
      <c r="B124">
        <f ca="1">IF('Chemicals 2010'!$A132="CP",INDIRECT("'Chemicals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IF('Chemicals 2020'!$A132="CP",INDIRECT("'Chemicals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IF('Chemicals 2030'!$A132="CP",INDIRECT("'Chemicals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IF('Chemicals 2050'!$A132="CP",INDIRECT("'Chemicals 2050'!"&amp;'Country Selector'!$B$3&amp;ROW($A132))*10^12,0)</f>
        <v>0</v>
      </c>
    </row>
    <row r="125" spans="1:42">
      <c r="A125" s="74">
        <v>73</v>
      </c>
      <c r="B125">
        <f ca="1">IF('Chemicals 2010'!$A133="CP",INDIRECT("'Chemicals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IF('Chemicals 2020'!$A133="CP",INDIRECT("'Chemicals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IF('Chemicals 2030'!$A133="CP",INDIRECT("'Chemicals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IF('Chemicals 2050'!$A133="CP",INDIRECT("'Chemicals 2050'!"&amp;'Country Selector'!$B$3&amp;ROW($A133))*10^12,0)</f>
        <v>0</v>
      </c>
    </row>
    <row r="126" spans="1:42">
      <c r="A126" s="74">
        <v>74</v>
      </c>
      <c r="B126">
        <f ca="1">IF('Chemicals 2010'!$A134="CP",INDIRECT("'Chemicals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IF('Chemicals 2020'!$A134="CP",INDIRECT("'Chemicals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IF('Chemicals 2030'!$A134="CP",INDIRECT("'Chemicals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77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IF('Chemicals 2050'!$A134="CP",INDIRECT("'Chemicals 2050'!"&amp;'Country Selector'!$B$3&amp;ROW($A134))*10^12,0)</f>
        <v>0</v>
      </c>
    </row>
    <row r="127" spans="1:42">
      <c r="A127" s="74">
        <v>75</v>
      </c>
      <c r="B127">
        <f ca="1">IF('Chemicals 2010'!$A135="CP",INDIRECT("'Chemicals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IF('Chemicals 2020'!$A135="CP",INDIRECT("'Chemicals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IF('Chemicals 2030'!$A135="CP",INDIRECT("'Chemicals 2030'!"&amp;'Country Selector'!$B$3&amp;ROW($A135))*10^12,0)</f>
        <v>0</v>
      </c>
      <c r="W127" s="90">
        <f t="shared" ref="W127:AL158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IF('Chemicals 2050'!$A135="CP",INDIRECT("'Chemicals 2050'!"&amp;'Country Selector'!$B$3&amp;ROW($A135))*10^12,0)</f>
        <v>0</v>
      </c>
    </row>
    <row r="128" spans="1:42">
      <c r="A128" s="74">
        <v>76</v>
      </c>
      <c r="B128">
        <f ca="1">IF('Chemicals 2010'!$A136="CP",INDIRECT("'Chemicals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IF('Chemicals 2020'!$A136="CP",INDIRECT("'Chemicals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IF('Chemicals 2030'!$A136="CP",INDIRECT("'Chemicals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IF('Chemicals 2050'!$A136="CP",INDIRECT("'Chemicals 2050'!"&amp;'Country Selector'!$B$3&amp;ROW($A136))*10^12,0)</f>
        <v>0</v>
      </c>
    </row>
    <row r="129" spans="1:42">
      <c r="A129" s="74">
        <v>77</v>
      </c>
      <c r="B129">
        <f ca="1">IF('Chemicals 2010'!$A137="CP",INDIRECT("'Chemicals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IF('Chemicals 2020'!$A137="CP",INDIRECT("'Chemicals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IF('Chemicals 2030'!$A137="CP",INDIRECT("'Chemicals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IF('Chemicals 2050'!$A137="CP",INDIRECT("'Chemicals 2050'!"&amp;'Country Selector'!$B$3&amp;ROW($A137))*10^12,0)</f>
        <v>0</v>
      </c>
    </row>
    <row r="130" spans="1:42">
      <c r="A130" s="74">
        <v>78</v>
      </c>
      <c r="B130">
        <f ca="1">IF('Chemicals 2010'!$A138="CP",INDIRECT("'Chemicals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IF('Chemicals 2020'!$A138="CP",INDIRECT("'Chemicals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IF('Chemicals 2030'!$A138="CP",INDIRECT("'Chemicals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IF('Chemicals 2050'!$A138="CP",INDIRECT("'Chemicals 2050'!"&amp;'Country Selector'!$B$3&amp;ROW($A138))*10^12,0)</f>
        <v>0</v>
      </c>
    </row>
    <row r="131" spans="1:42">
      <c r="A131" s="74">
        <v>79</v>
      </c>
      <c r="B131">
        <f ca="1">IF('Chemicals 2010'!$A139="CP",INDIRECT("'Chemicals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IF('Chemicals 2020'!$A139="CP",INDIRECT("'Chemicals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IF('Chemicals 2030'!$A139="CP",INDIRECT("'Chemicals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IF('Chemicals 2050'!$A139="CP",INDIRECT("'Chemicals 2050'!"&amp;'Country Selector'!$B$3&amp;ROW($A139))*10^12,0)</f>
        <v>0</v>
      </c>
    </row>
    <row r="132" spans="1:42">
      <c r="A132" s="74">
        <v>80</v>
      </c>
      <c r="B132">
        <f ca="1">IF('Chemicals 2010'!$A140="CP",INDIRECT("'Chemicals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IF('Chemicals 2020'!$A140="CP",INDIRECT("'Chemicals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IF('Chemicals 2030'!$A140="CP",INDIRECT("'Chemicals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IF('Chemicals 2050'!$A140="CP",INDIRECT("'Chemicals 2050'!"&amp;'Country Selector'!$B$3&amp;ROW($A140))*10^12,0)</f>
        <v>0</v>
      </c>
    </row>
    <row r="133" spans="1:42">
      <c r="A133" s="74">
        <v>81</v>
      </c>
      <c r="B133">
        <f ca="1">IF('Chemicals 2010'!$A141="CP",INDIRECT("'Chemicals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IF('Chemicals 2020'!$A141="CP",INDIRECT("'Chemicals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IF('Chemicals 2030'!$A141="CP",INDIRECT("'Chemicals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IF('Chemicals 2050'!$A141="CP",INDIRECT("'Chemicals 2050'!"&amp;'Country Selector'!$B$3&amp;ROW($A141))*10^12,0)</f>
        <v>0</v>
      </c>
    </row>
    <row r="134" spans="1:42">
      <c r="A134" s="74">
        <v>82</v>
      </c>
      <c r="B134">
        <f ca="1">IF('Chemicals 2010'!$A142="CP",INDIRECT("'Chemicals 2010'!"&amp;'Country Selector'!$B$3&amp;ROW($A142))*10^12,0)</f>
        <v>15161929411.199537</v>
      </c>
      <c r="C134" s="90">
        <f t="shared" ca="1" si="27"/>
        <v>19190444764.917202</v>
      </c>
      <c r="D134" s="90">
        <f t="shared" ca="1" si="27"/>
        <v>23218960118.634865</v>
      </c>
      <c r="E134" s="90">
        <f t="shared" ca="1" si="27"/>
        <v>27247475472.352531</v>
      </c>
      <c r="F134" s="90">
        <f t="shared" ca="1" si="27"/>
        <v>31275990826.070198</v>
      </c>
      <c r="G134" s="90">
        <f t="shared" ca="1" si="27"/>
        <v>35304506179.787865</v>
      </c>
      <c r="H134" s="90">
        <f t="shared" ca="1" si="27"/>
        <v>39333021533.505531</v>
      </c>
      <c r="I134" s="90">
        <f t="shared" ca="1" si="27"/>
        <v>43361536887.22319</v>
      </c>
      <c r="J134" s="90">
        <f t="shared" ca="1" si="27"/>
        <v>47390052240.940857</v>
      </c>
      <c r="K134" s="90">
        <f t="shared" ca="1" si="27"/>
        <v>51418567594.658531</v>
      </c>
      <c r="L134">
        <f ca="1">IF('Chemicals 2020'!$A142="CP",INDIRECT("'Chemicals 2020'!"&amp;'Country Selector'!$B$3&amp;ROW($A142))*10^12,0)</f>
        <v>55447082948.37619</v>
      </c>
      <c r="M134" s="90">
        <f t="shared" ca="1" si="28"/>
        <v>61167289772.140518</v>
      </c>
      <c r="N134" s="90">
        <f t="shared" ca="1" si="28"/>
        <v>66887496595.904846</v>
      </c>
      <c r="O134" s="90">
        <f t="shared" ca="1" si="28"/>
        <v>72607703419.669174</v>
      </c>
      <c r="P134" s="90">
        <f t="shared" ca="1" si="28"/>
        <v>78327910243.433502</v>
      </c>
      <c r="Q134" s="90">
        <f t="shared" ca="1" si="28"/>
        <v>84048117067.197845</v>
      </c>
      <c r="R134" s="90">
        <f t="shared" ca="1" si="28"/>
        <v>89768323890.962173</v>
      </c>
      <c r="S134" s="90">
        <f t="shared" ca="1" si="28"/>
        <v>95488530714.726501</v>
      </c>
      <c r="T134" s="90">
        <f t="shared" ca="1" si="28"/>
        <v>101208737538.49081</v>
      </c>
      <c r="U134" s="90">
        <f t="shared" ca="1" si="28"/>
        <v>106928944362.25516</v>
      </c>
      <c r="V134">
        <f ca="1">IF('Chemicals 2030'!$A142="CP",INDIRECT("'Chemicals 2030'!"&amp;'Country Selector'!$B$3&amp;ROW($A142))*10^12,0)</f>
        <v>112649151186.01949</v>
      </c>
      <c r="W134" s="90">
        <f t="shared" ca="1" si="26"/>
        <v>118363877931.55217</v>
      </c>
      <c r="X134" s="90">
        <f t="shared" ca="1" si="26"/>
        <v>124078604677.08487</v>
      </c>
      <c r="Y134" s="90">
        <f t="shared" ca="1" si="26"/>
        <v>129793331422.61755</v>
      </c>
      <c r="Z134" s="90">
        <f t="shared" ca="1" si="26"/>
        <v>135508058168.15022</v>
      </c>
      <c r="AA134" s="90">
        <f t="shared" ca="1" si="26"/>
        <v>141222784913.68292</v>
      </c>
      <c r="AB134" s="90">
        <f t="shared" ca="1" si="26"/>
        <v>146937511659.21561</v>
      </c>
      <c r="AC134" s="90">
        <f t="shared" ca="1" si="26"/>
        <v>152652238404.74829</v>
      </c>
      <c r="AD134" s="90">
        <f t="shared" ca="1" si="26"/>
        <v>158366965150.28098</v>
      </c>
      <c r="AE134" s="90">
        <f t="shared" ca="1" si="26"/>
        <v>164081691895.81366</v>
      </c>
      <c r="AF134" s="90">
        <f t="shared" ca="1" si="26"/>
        <v>169796418641.34637</v>
      </c>
      <c r="AG134" s="90">
        <f t="shared" ca="1" si="26"/>
        <v>175511145386.87903</v>
      </c>
      <c r="AH134" s="90">
        <f t="shared" ca="1" si="26"/>
        <v>181225872132.41174</v>
      </c>
      <c r="AI134" s="90">
        <f t="shared" ca="1" si="26"/>
        <v>186940598877.9444</v>
      </c>
      <c r="AJ134" s="90">
        <f t="shared" ca="1" si="26"/>
        <v>192655325623.47708</v>
      </c>
      <c r="AK134" s="90">
        <f t="shared" ca="1" si="26"/>
        <v>198370052369.0098</v>
      </c>
      <c r="AL134" s="90">
        <f t="shared" ca="1" si="26"/>
        <v>204084779114.54245</v>
      </c>
      <c r="AM134" s="90">
        <f t="shared" ca="1" si="25"/>
        <v>209799505860.07516</v>
      </c>
      <c r="AN134" s="90">
        <f t="shared" ca="1" si="25"/>
        <v>215514232605.60788</v>
      </c>
      <c r="AO134" s="90">
        <f t="shared" ca="1" si="25"/>
        <v>221228959351.1405</v>
      </c>
      <c r="AP134">
        <f ca="1">IF('Chemicals 2050'!$A142="CP",INDIRECT("'Chemicals 2050'!"&amp;'Country Selector'!$B$3&amp;ROW($A142))*10^12,0)</f>
        <v>226943686096.67322</v>
      </c>
    </row>
    <row r="135" spans="1:42">
      <c r="A135" s="74">
        <v>83</v>
      </c>
      <c r="B135">
        <f ca="1">IF('Chemicals 2010'!$A143="CP",INDIRECT("'Chemicals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IF('Chemicals 2020'!$A143="CP",INDIRECT("'Chemicals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IF('Chemicals 2030'!$A143="CP",INDIRECT("'Chemicals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IF('Chemicals 2050'!$A143="CP",INDIRECT("'Chemicals 2050'!"&amp;'Country Selector'!$B$3&amp;ROW($A143))*10^12,0)</f>
        <v>0</v>
      </c>
    </row>
    <row r="136" spans="1:42">
      <c r="A136" s="74">
        <v>84</v>
      </c>
      <c r="B136">
        <f ca="1">IF('Chemicals 2010'!$A144="CP",INDIRECT("'Chemicals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IF('Chemicals 2020'!$A144="CP",INDIRECT("'Chemicals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IF('Chemicals 2030'!$A144="CP",INDIRECT("'Chemicals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IF('Chemicals 2050'!$A144="CP",INDIRECT("'Chemicals 2050'!"&amp;'Country Selector'!$B$3&amp;ROW($A144))*10^12,0)</f>
        <v>0</v>
      </c>
    </row>
    <row r="137" spans="1:42">
      <c r="A137" s="74">
        <v>85</v>
      </c>
      <c r="B137">
        <f ca="1">IF('Chemicals 2010'!$A145="CP",INDIRECT("'Chemicals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IF('Chemicals 2020'!$A145="CP",INDIRECT("'Chemicals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IF('Chemicals 2030'!$A145="CP",INDIRECT("'Chemicals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IF('Chemicals 2050'!$A145="CP",INDIRECT("'Chemicals 2050'!"&amp;'Country Selector'!$B$3&amp;ROW($A145))*10^12,0)</f>
        <v>0</v>
      </c>
    </row>
    <row r="138" spans="1:42">
      <c r="A138" s="74">
        <v>86</v>
      </c>
      <c r="B138">
        <f ca="1">IF('Chemicals 2010'!$A146="CP",INDIRECT("'Chemicals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IF('Chemicals 2020'!$A146="CP",INDIRECT("'Chemicals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IF('Chemicals 2030'!$A146="CP",INDIRECT("'Chemicals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IF('Chemicals 2050'!$A146="CP",INDIRECT("'Chemicals 2050'!"&amp;'Country Selector'!$B$3&amp;ROW($A146))*10^12,0)</f>
        <v>0</v>
      </c>
    </row>
    <row r="139" spans="1:42">
      <c r="A139" s="74">
        <v>87</v>
      </c>
      <c r="B139">
        <f ca="1">IF('Chemicals 2010'!$A147="CP",INDIRECT("'Chemicals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IF('Chemicals 2020'!$A147="CP",INDIRECT("'Chemicals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IF('Chemicals 2030'!$A147="CP",INDIRECT("'Chemicals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IF('Chemicals 2050'!$A147="CP",INDIRECT("'Chemicals 2050'!"&amp;'Country Selector'!$B$3&amp;ROW($A147))*10^12,0)</f>
        <v>0</v>
      </c>
    </row>
    <row r="140" spans="1:42">
      <c r="A140" s="74">
        <v>88</v>
      </c>
      <c r="B140">
        <f ca="1">IF('Chemicals 2010'!$A148="CP",INDIRECT("'Chemicals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IF('Chemicals 2020'!$A148="CP",INDIRECT("'Chemicals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IF('Chemicals 2030'!$A148="CP",INDIRECT("'Chemicals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IF('Chemicals 2050'!$A148="CP",INDIRECT("'Chemicals 2050'!"&amp;'Country Selector'!$B$3&amp;ROW($A148))*10^12,0)</f>
        <v>0</v>
      </c>
    </row>
    <row r="141" spans="1:42">
      <c r="A141" s="74">
        <v>89</v>
      </c>
      <c r="B141">
        <f ca="1">IF('Chemicals 2010'!$A149="CP",INDIRECT("'Chemicals 2010'!"&amp;'Country Selector'!$B$3&amp;ROW($A149))*10^12,0)</f>
        <v>0</v>
      </c>
      <c r="C141" s="90">
        <f t="shared" ca="1" si="27"/>
        <v>1507142963907.5347</v>
      </c>
      <c r="D141" s="90">
        <f t="shared" ca="1" si="27"/>
        <v>3014285927815.0693</v>
      </c>
      <c r="E141" s="90">
        <f t="shared" ca="1" si="27"/>
        <v>4521428891722.6045</v>
      </c>
      <c r="F141" s="90">
        <f t="shared" ca="1" si="27"/>
        <v>6028571855630.1387</v>
      </c>
      <c r="G141" s="90">
        <f t="shared" ca="1" si="27"/>
        <v>7535714819537.6738</v>
      </c>
      <c r="H141" s="90">
        <f t="shared" ca="1" si="27"/>
        <v>9042857783445.209</v>
      </c>
      <c r="I141" s="90">
        <f t="shared" ca="1" si="27"/>
        <v>10550000747352.744</v>
      </c>
      <c r="J141" s="90">
        <f t="shared" ca="1" si="27"/>
        <v>12057143711260.277</v>
      </c>
      <c r="K141" s="90">
        <f t="shared" ca="1" si="27"/>
        <v>13564286675167.812</v>
      </c>
      <c r="L141">
        <f ca="1">IF('Chemicals 2020'!$A149="CP",INDIRECT("'Chemicals 2020'!"&amp;'Country Selector'!$B$3&amp;ROW($A149))*10^12,0)</f>
        <v>15071429639075.348</v>
      </c>
      <c r="M141" s="90">
        <f t="shared" ca="1" si="28"/>
        <v>15007501811198.17</v>
      </c>
      <c r="N141" s="90">
        <f t="shared" ca="1" si="28"/>
        <v>14943573983320.992</v>
      </c>
      <c r="O141" s="90">
        <f t="shared" ca="1" si="28"/>
        <v>14879646155443.816</v>
      </c>
      <c r="P141" s="90">
        <f t="shared" ca="1" si="28"/>
        <v>14815718327566.641</v>
      </c>
      <c r="Q141" s="90">
        <f t="shared" ca="1" si="28"/>
        <v>14751790499689.463</v>
      </c>
      <c r="R141" s="90">
        <f t="shared" ca="1" si="28"/>
        <v>14687862671812.285</v>
      </c>
      <c r="S141" s="90">
        <f t="shared" ca="1" si="28"/>
        <v>14623934843935.109</v>
      </c>
      <c r="T141" s="90">
        <f t="shared" ca="1" si="28"/>
        <v>14560007016057.934</v>
      </c>
      <c r="U141" s="90">
        <f t="shared" ca="1" si="28"/>
        <v>14496079188180.756</v>
      </c>
      <c r="V141">
        <f ca="1">IF('Chemicals 2030'!$A149="CP",INDIRECT("'Chemicals 2030'!"&amp;'Country Selector'!$B$3&amp;ROW($A149))*10^12,0)</f>
        <v>14432151360303.578</v>
      </c>
      <c r="W141" s="90">
        <f t="shared" ca="1" si="26"/>
        <v>15164298922055.812</v>
      </c>
      <c r="X141" s="90">
        <f t="shared" ca="1" si="26"/>
        <v>15896446483808.043</v>
      </c>
      <c r="Y141" s="90">
        <f t="shared" ca="1" si="26"/>
        <v>16628594045560.277</v>
      </c>
      <c r="Z141" s="90">
        <f t="shared" ca="1" si="26"/>
        <v>17360741607312.51</v>
      </c>
      <c r="AA141" s="90">
        <f t="shared" ca="1" si="26"/>
        <v>18092889169064.742</v>
      </c>
      <c r="AB141" s="90">
        <f t="shared" ca="1" si="26"/>
        <v>18825036730816.977</v>
      </c>
      <c r="AC141" s="90">
        <f t="shared" ca="1" si="26"/>
        <v>19557184292569.203</v>
      </c>
      <c r="AD141" s="90">
        <f t="shared" ca="1" si="26"/>
        <v>20289331854321.437</v>
      </c>
      <c r="AE141" s="90">
        <f t="shared" ca="1" si="26"/>
        <v>21021479416073.676</v>
      </c>
      <c r="AF141" s="90">
        <f t="shared" ca="1" si="26"/>
        <v>21753626977825.906</v>
      </c>
      <c r="AG141" s="90">
        <f t="shared" ca="1" si="26"/>
        <v>22485774539578.137</v>
      </c>
      <c r="AH141" s="90">
        <f t="shared" ca="1" si="26"/>
        <v>23217922101330.375</v>
      </c>
      <c r="AI141" s="90">
        <f t="shared" ca="1" si="26"/>
        <v>23950069663082.602</v>
      </c>
      <c r="AJ141" s="90">
        <f t="shared" ca="1" si="26"/>
        <v>24682217224834.836</v>
      </c>
      <c r="AK141" s="90">
        <f t="shared" ca="1" si="26"/>
        <v>25414364786587.07</v>
      </c>
      <c r="AL141" s="90">
        <f t="shared" ca="1" si="26"/>
        <v>26146512348339.301</v>
      </c>
      <c r="AM141" s="90">
        <f t="shared" ca="1" si="25"/>
        <v>26878659910091.535</v>
      </c>
      <c r="AN141" s="90">
        <f t="shared" ca="1" si="25"/>
        <v>27610807471843.773</v>
      </c>
      <c r="AO141" s="90">
        <f t="shared" ca="1" si="25"/>
        <v>28342955033596</v>
      </c>
      <c r="AP141">
        <f ca="1">IF('Chemicals 2050'!$A149="CP",INDIRECT("'Chemicals 2050'!"&amp;'Country Selector'!$B$3&amp;ROW($A149))*10^12,0)</f>
        <v>29075102595348.234</v>
      </c>
    </row>
    <row r="142" spans="1:42">
      <c r="A142" s="74">
        <v>90</v>
      </c>
      <c r="B142">
        <f ca="1">IF('Chemicals 2010'!$A150="CP",INDIRECT("'Chemicals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IF('Chemicals 2020'!$A150="CP",INDIRECT("'Chemicals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IF('Chemicals 2030'!$A150="CP",INDIRECT("'Chemicals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7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IF('Chemicals 2050'!$A150="CP",INDIRECT("'Chemicals 2050'!"&amp;'Country Selector'!$B$3&amp;ROW($A150))*10^12,0)</f>
        <v>0</v>
      </c>
    </row>
    <row r="143" spans="1:42">
      <c r="A143" s="74">
        <v>91</v>
      </c>
      <c r="B143">
        <f ca="1">IF('Chemicals 2010'!$A151="CP",INDIRECT("'Chemicals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IF('Chemicals 2020'!$A151="CP",INDIRECT("'Chemicals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IF('Chemicals 2030'!$A151="CP",INDIRECT("'Chemicals 2030'!"&amp;'Country Selector'!$B$3&amp;ROW($A151))*10^12,0)</f>
        <v>0</v>
      </c>
      <c r="W143" s="90">
        <f t="shared" ref="W143:AL177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IF('Chemicals 2050'!$A151="CP",INDIRECT("'Chemicals 2050'!"&amp;'Country Selector'!$B$3&amp;ROW($A151))*10^12,0)</f>
        <v>0</v>
      </c>
    </row>
    <row r="144" spans="1:42">
      <c r="A144" s="74">
        <v>92</v>
      </c>
      <c r="B144">
        <f ca="1">IF('Chemicals 2010'!$A152="CP",INDIRECT("'Chemicals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IF('Chemicals 2020'!$A152="CP",INDIRECT("'Chemicals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IF('Chemicals 2030'!$A152="CP",INDIRECT("'Chemicals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IF('Chemicals 2050'!$A152="CP",INDIRECT("'Chemicals 2050'!"&amp;'Country Selector'!$B$3&amp;ROW($A152))*10^12,0)</f>
        <v>0</v>
      </c>
    </row>
    <row r="145" spans="1:42">
      <c r="A145" s="74">
        <v>93</v>
      </c>
      <c r="B145">
        <f ca="1">IF('Chemicals 2010'!$A153="CP",INDIRECT("'Chemicals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IF('Chemicals 2020'!$A153="CP",INDIRECT("'Chemicals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IF('Chemicals 2030'!$A153="CP",INDIRECT("'Chemicals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IF('Chemicals 2050'!$A153="CP",INDIRECT("'Chemicals 2050'!"&amp;'Country Selector'!$B$3&amp;ROW($A153))*10^12,0)</f>
        <v>0</v>
      </c>
    </row>
    <row r="146" spans="1:42">
      <c r="A146" s="74">
        <v>94</v>
      </c>
      <c r="B146">
        <f ca="1">IF('Chemicals 2010'!$A154="CP",INDIRECT("'Chemicals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IF('Chemicals 2020'!$A154="CP",INDIRECT("'Chemicals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IF('Chemicals 2030'!$A154="CP",INDIRECT("'Chemicals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IF('Chemicals 2050'!$A154="CP",INDIRECT("'Chemicals 2050'!"&amp;'Country Selector'!$B$3&amp;ROW($A154))*10^12,0)</f>
        <v>0</v>
      </c>
    </row>
    <row r="147" spans="1:42">
      <c r="A147" s="74">
        <v>95</v>
      </c>
      <c r="B147">
        <f ca="1">IF('Chemicals 2010'!$A155="CP",INDIRECT("'Chemicals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IF('Chemicals 2020'!$A155="CP",INDIRECT("'Chemicals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IF('Chemicals 2030'!$A155="CP",INDIRECT("'Chemicals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IF('Chemicals 2050'!$A155="CP",INDIRECT("'Chemicals 2050'!"&amp;'Country Selector'!$B$3&amp;ROW($A155))*10^12,0)</f>
        <v>0</v>
      </c>
    </row>
    <row r="148" spans="1:42">
      <c r="A148" s="74">
        <v>96</v>
      </c>
      <c r="B148">
        <f ca="1">IF('Chemicals 2010'!$A156="CP",INDIRECT("'Chemicals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IF('Chemicals 2020'!$A156="CP",INDIRECT("'Chemicals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IF('Chemicals 2030'!$A156="CP",INDIRECT("'Chemicals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IF('Chemicals 2050'!$A156="CP",INDIRECT("'Chemicals 2050'!"&amp;'Country Selector'!$B$3&amp;ROW($A156))*10^12,0)</f>
        <v>0</v>
      </c>
    </row>
    <row r="149" spans="1:42">
      <c r="A149" s="74">
        <v>97</v>
      </c>
      <c r="B149">
        <f ca="1">IF('Chemicals 2010'!$A157="CP",INDIRECT("'Chemicals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IF('Chemicals 2020'!$A157="CP",INDIRECT("'Chemicals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IF('Chemicals 2030'!$A157="CP",INDIRECT("'Chemicals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IF('Chemicals 2050'!$A157="CP",INDIRECT("'Chemicals 2050'!"&amp;'Country Selector'!$B$3&amp;ROW($A157))*10^12,0)</f>
        <v>0</v>
      </c>
    </row>
    <row r="150" spans="1:42">
      <c r="A150" s="74">
        <v>98</v>
      </c>
      <c r="B150">
        <f ca="1">IF('Chemicals 2010'!$A158="CP",INDIRECT("'Chemicals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IF('Chemicals 2020'!$A158="CP",INDIRECT("'Chemicals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IF('Chemicals 2030'!$A158="CP",INDIRECT("'Chemicals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IF('Chemicals 2050'!$A158="CP",INDIRECT("'Chemicals 2050'!"&amp;'Country Selector'!$B$3&amp;ROW($A158))*10^12,0)</f>
        <v>0</v>
      </c>
    </row>
    <row r="151" spans="1:42">
      <c r="A151" s="74">
        <v>99</v>
      </c>
      <c r="B151">
        <f ca="1">IF('Chemicals 2010'!$A159="CP",INDIRECT("'Chemicals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IF('Chemicals 2020'!$A159="CP",INDIRECT("'Chemicals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IF('Chemicals 2030'!$A159="CP",INDIRECT("'Chemicals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IF('Chemicals 2050'!$A159="CP",INDIRECT("'Chemicals 2050'!"&amp;'Country Selector'!$B$3&amp;ROW($A159))*10^12,0)</f>
        <v>0</v>
      </c>
    </row>
    <row r="152" spans="1:42">
      <c r="A152" s="74">
        <v>100</v>
      </c>
      <c r="B152">
        <f ca="1">IF('Chemicals 2010'!$A160="CP",INDIRECT("'Chemicals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IF('Chemicals 2020'!$A160="CP",INDIRECT("'Chemicals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IF('Chemicals 2030'!$A160="CP",INDIRECT("'Chemicals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IF('Chemicals 2050'!$A160="CP",INDIRECT("'Chemicals 2050'!"&amp;'Country Selector'!$B$3&amp;ROW($A160))*10^12,0)</f>
        <v>0</v>
      </c>
    </row>
    <row r="153" spans="1:42">
      <c r="A153" s="74">
        <v>150</v>
      </c>
      <c r="B153">
        <f ca="1">IF('Chemicals 2010'!$A161="CP",INDIRECT("'Chemicals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IF('Chemicals 2020'!$A161="CP",INDIRECT("'Chemicals 2020'!"&amp;'Country Selector'!$B$3&amp;ROW($A161))*10^12,0)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IF('Chemicals 2030'!$A161="CP",INDIRECT("'Chemicals 2030'!"&amp;'Country Selector'!$B$3&amp;ROW($A161))*10^12,0)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IF('Chemicals 2050'!$A161="CP",INDIRECT("'Chemicals 2050'!"&amp;'Country Selector'!$B$3&amp;ROW($A161))*10^12,0)</f>
        <v>0</v>
      </c>
    </row>
    <row r="154" spans="1:42">
      <c r="A154" s="74">
        <v>200</v>
      </c>
      <c r="B154">
        <f ca="1">IF('Chemicals 2010'!$A162="CP",INDIRECT("'Chemicals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IF('Chemicals 2020'!$A162="CP",INDIRECT("'Chemicals 2020'!"&amp;'Country Selector'!$B$3&amp;ROW($A162))*10^12,0)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IF('Chemicals 2030'!$A162="CP",INDIRECT("'Chemicals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IF('Chemicals 2050'!$A162="CP",INDIRECT("'Chemicals 2050'!"&amp;'Country Selector'!$B$3&amp;ROW($A162))*10^12,0)</f>
        <v>0</v>
      </c>
    </row>
    <row r="155" spans="1:42">
      <c r="A155" s="74">
        <v>250</v>
      </c>
      <c r="B155">
        <f ca="1">IF('Chemicals 2010'!$A163="CP",INDIRECT("'Chemicals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IF('Chemicals 2020'!$A163="CP",INDIRECT("'Chemicals 2020'!"&amp;'Country Selector'!$B$3&amp;ROW($A163))*10^12,0)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IF('Chemicals 2030'!$A163="CP",INDIRECT("'Chemicals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IF('Chemicals 2050'!$A163="CP",INDIRECT("'Chemicals 2050'!"&amp;'Country Selector'!$B$3&amp;ROW($A163))*10^12,0)</f>
        <v>0</v>
      </c>
    </row>
    <row r="156" spans="1:42">
      <c r="A156" s="74">
        <v>300</v>
      </c>
      <c r="B156">
        <f ca="1">IF('Chemicals 2010'!$A164="CP",INDIRECT("'Chemicals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IF('Chemicals 2020'!$A164="CP",INDIRECT("'Chemicals 2020'!"&amp;'Country Selector'!$B$3&amp;ROW($A164))*10^12,0)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IF('Chemicals 2030'!$A164="CP",INDIRECT("'Chemicals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IF('Chemicals 2050'!$A164="CP",INDIRECT("'Chemicals 2050'!"&amp;'Country Selector'!$B$3&amp;ROW($A164))*10^12,0)</f>
        <v>0</v>
      </c>
    </row>
    <row r="157" spans="1:42">
      <c r="A157" s="74">
        <v>350</v>
      </c>
      <c r="B157">
        <f ca="1">IF('Chemicals 2010'!$A165="CP",INDIRECT("'Chemicals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IF('Chemicals 2020'!$A165="CP",INDIRECT("'Chemicals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IF('Chemicals 2030'!$A165="CP",INDIRECT("'Chemicals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IF('Chemicals 2050'!$A165="CP",INDIRECT("'Chemicals 2050'!"&amp;'Country Selector'!$B$3&amp;ROW($A165))*10^12,0)</f>
        <v>0</v>
      </c>
    </row>
    <row r="158" spans="1:42">
      <c r="A158" s="74">
        <v>400</v>
      </c>
      <c r="B158">
        <f ca="1">IF('Chemicals 2010'!$A166="CP",INDIRECT("'Chemicals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IF('Chemicals 2020'!$A166="CP",INDIRECT("'Chemicals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IF('Chemicals 2030'!$A166="CP",INDIRECT("'Chemicals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7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IF('Chemicals 2050'!$A166="CP",INDIRECT("'Chemicals 2050'!"&amp;'Country Selector'!$B$3&amp;ROW($A166))*10^12,0)</f>
        <v>0</v>
      </c>
    </row>
    <row r="159" spans="1:42">
      <c r="A159" s="74">
        <v>450</v>
      </c>
      <c r="B159">
        <f ca="1">IF('Chemicals 2010'!$A167="CP",INDIRECT("'Chemicals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IF('Chemicals 2020'!$A167="CP",INDIRECT("'Chemicals 2020'!"&amp;'Country Selector'!$B$3&amp;ROW($A167))*10^12,0)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IF('Chemicals 2030'!$A167="CP",INDIRECT("'Chemicals 2030'!"&amp;'Country Selector'!$B$3&amp;ROW($A167))*10^12,0)</f>
        <v>0</v>
      </c>
      <c r="W159" s="90">
        <f t="shared" ref="W159:AL177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IF('Chemicals 2050'!$A167="CP",INDIRECT("'Chemicals 2050'!"&amp;'Country Selector'!$B$3&amp;ROW($A167))*10^12,0)</f>
        <v>0</v>
      </c>
    </row>
    <row r="160" spans="1:42">
      <c r="A160" s="74">
        <v>500</v>
      </c>
      <c r="B160">
        <f ca="1">IF('Chemicals 2010'!$A168="CP",INDIRECT("'Chemicals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IF('Chemicals 2020'!$A168="CP",INDIRECT("'Chemicals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IF('Chemicals 2030'!$A168="CP",INDIRECT("'Chemicals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IF('Chemicals 2050'!$A168="CP",INDIRECT("'Chemicals 2050'!"&amp;'Country Selector'!$B$3&amp;ROW($A168))*10^12,0)</f>
        <v>0</v>
      </c>
    </row>
    <row r="161" spans="1:42">
      <c r="A161" s="74">
        <v>550</v>
      </c>
      <c r="B161">
        <f ca="1">IF('Chemicals 2010'!$A169="CP",INDIRECT("'Chemicals 2010'!"&amp;'Country Selector'!$B$3&amp;ROW($A169))*10^12,0)</f>
        <v>0</v>
      </c>
      <c r="C161" s="90">
        <f t="shared" ca="1" si="33"/>
        <v>109752559999.99832</v>
      </c>
      <c r="D161" s="90">
        <f t="shared" ca="1" si="31"/>
        <v>219505119999.99664</v>
      </c>
      <c r="E161" s="90">
        <f t="shared" ca="1" si="31"/>
        <v>329257679999.99493</v>
      </c>
      <c r="F161" s="90">
        <f t="shared" ca="1" si="31"/>
        <v>439010239999.99329</v>
      </c>
      <c r="G161" s="90">
        <f t="shared" ca="1" si="31"/>
        <v>548762799999.99158</v>
      </c>
      <c r="H161" s="90">
        <f t="shared" ca="1" si="31"/>
        <v>658515359999.98987</v>
      </c>
      <c r="I161" s="90">
        <f t="shared" ca="1" si="31"/>
        <v>768267919999.98816</v>
      </c>
      <c r="J161" s="90">
        <f t="shared" ca="1" si="31"/>
        <v>878020479999.98657</v>
      </c>
      <c r="K161" s="90">
        <f t="shared" ca="1" si="31"/>
        <v>987773039999.98474</v>
      </c>
      <c r="L161">
        <f ca="1">IF('Chemicals 2020'!$A169="CP",INDIRECT("'Chemicals 2020'!"&amp;'Country Selector'!$B$3&amp;ROW($A169))*10^12,0)</f>
        <v>1097525599999.9832</v>
      </c>
      <c r="M161" s="90">
        <f t="shared" ca="1" si="34"/>
        <v>1115146119999.9858</v>
      </c>
      <c r="N161" s="90">
        <f t="shared" ca="1" si="32"/>
        <v>1132766639999.9885</v>
      </c>
      <c r="O161" s="90">
        <f t="shared" ca="1" si="32"/>
        <v>1150387159999.9912</v>
      </c>
      <c r="P161" s="90">
        <f t="shared" ca="1" si="32"/>
        <v>1168007679999.9937</v>
      </c>
      <c r="Q161" s="90">
        <f t="shared" ca="1" si="32"/>
        <v>1185628199999.9966</v>
      </c>
      <c r="R161" s="90">
        <f t="shared" ca="1" si="32"/>
        <v>1203248719999.999</v>
      </c>
      <c r="S161" s="90">
        <f t="shared" ca="1" si="32"/>
        <v>1220869240000.0017</v>
      </c>
      <c r="T161" s="90">
        <f t="shared" ca="1" si="32"/>
        <v>1238489760000.0044</v>
      </c>
      <c r="U161" s="90">
        <f t="shared" ca="1" si="32"/>
        <v>1256110280000.0071</v>
      </c>
      <c r="V161">
        <f ca="1">IF('Chemicals 2030'!$A169="CP",INDIRECT("'Chemicals 2030'!"&amp;'Country Selector'!$B$3&amp;ROW($A169))*10^12,0)</f>
        <v>1273730800000.0098</v>
      </c>
      <c r="W161" s="90">
        <f t="shared" ca="1" si="36"/>
        <v>1338347562689.5823</v>
      </c>
      <c r="X161" s="90">
        <f t="shared" ca="1" si="36"/>
        <v>1402964325379.155</v>
      </c>
      <c r="Y161" s="90">
        <f t="shared" ca="1" si="36"/>
        <v>1467581088068.7275</v>
      </c>
      <c r="Z161" s="90">
        <f t="shared" ca="1" si="36"/>
        <v>1532197850758.3</v>
      </c>
      <c r="AA161" s="90">
        <f t="shared" ca="1" si="36"/>
        <v>1596814613447.8728</v>
      </c>
      <c r="AB161" s="90">
        <f t="shared" ca="1" si="36"/>
        <v>1661431376137.4453</v>
      </c>
      <c r="AC161" s="90">
        <f t="shared" ca="1" si="36"/>
        <v>1726048138827.0178</v>
      </c>
      <c r="AD161" s="90">
        <f t="shared" ca="1" si="36"/>
        <v>1790664901516.5903</v>
      </c>
      <c r="AE161" s="90">
        <f t="shared" ca="1" si="36"/>
        <v>1855281664206.1631</v>
      </c>
      <c r="AF161" s="90">
        <f t="shared" ca="1" si="36"/>
        <v>1919898426895.7356</v>
      </c>
      <c r="AG161" s="90">
        <f t="shared" ca="1" si="36"/>
        <v>1984515189585.3081</v>
      </c>
      <c r="AH161" s="90">
        <f t="shared" ca="1" si="36"/>
        <v>2049131952274.8809</v>
      </c>
      <c r="AI161" s="90">
        <f t="shared" ca="1" si="36"/>
        <v>2113748714964.4534</v>
      </c>
      <c r="AJ161" s="90">
        <f t="shared" ca="1" si="36"/>
        <v>2178365477654.0259</v>
      </c>
      <c r="AK161" s="90">
        <f t="shared" ca="1" si="36"/>
        <v>2242982240343.5986</v>
      </c>
      <c r="AL161" s="90">
        <f t="shared" ca="1" si="36"/>
        <v>2307599003033.1709</v>
      </c>
      <c r="AM161" s="90">
        <f t="shared" ca="1" si="35"/>
        <v>2372215765722.7437</v>
      </c>
      <c r="AN161" s="90">
        <f t="shared" ca="1" si="35"/>
        <v>2436832528412.3164</v>
      </c>
      <c r="AO161" s="90">
        <f t="shared" ca="1" si="35"/>
        <v>2501449291101.8887</v>
      </c>
      <c r="AP161">
        <f ca="1">IF('Chemicals 2050'!$A169="CP",INDIRECT("'Chemicals 2050'!"&amp;'Country Selector'!$B$3&amp;ROW($A169))*10^12,0)</f>
        <v>2566066053791.4614</v>
      </c>
    </row>
    <row r="162" spans="1:42">
      <c r="A162" s="74">
        <v>600</v>
      </c>
      <c r="B162">
        <f ca="1">IF('Chemicals 2010'!$A170="CP",INDIRECT("'Chemicals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IF('Chemicals 2020'!$A170="CP",INDIRECT("'Chemicals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IF('Chemicals 2030'!$A170="CP",INDIRECT("'Chemicals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IF('Chemicals 2050'!$A170="CP",INDIRECT("'Chemicals 2050'!"&amp;'Country Selector'!$B$3&amp;ROW($A170))*10^12,0)</f>
        <v>0</v>
      </c>
    </row>
    <row r="163" spans="1:42">
      <c r="A163" s="74">
        <v>650</v>
      </c>
      <c r="B163">
        <f ca="1">IF('Chemicals 2010'!$A171="CP",INDIRECT("'Chemicals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IF('Chemicals 2020'!$A171="CP",INDIRECT("'Chemicals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IF('Chemicals 2030'!$A171="CP",INDIRECT("'Chemicals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IF('Chemicals 2050'!$A171="CP",INDIRECT("'Chemicals 2050'!"&amp;'Country Selector'!$B$3&amp;ROW($A171))*10^12,0)</f>
        <v>0</v>
      </c>
    </row>
    <row r="164" spans="1:42">
      <c r="A164" s="74">
        <v>700</v>
      </c>
      <c r="B164">
        <f ca="1">IF('Chemicals 2010'!$A172="CP",INDIRECT("'Chemicals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IF('Chemicals 2020'!$A172="CP",INDIRECT("'Chemicals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IF('Chemicals 2030'!$A172="CP",INDIRECT("'Chemicals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IF('Chemicals 2050'!$A172="CP",INDIRECT("'Chemicals 2050'!"&amp;'Country Selector'!$B$3&amp;ROW($A172))*10^12,0)</f>
        <v>0</v>
      </c>
    </row>
    <row r="165" spans="1:42">
      <c r="A165" s="74">
        <v>750</v>
      </c>
      <c r="B165">
        <f ca="1">IF('Chemicals 2010'!$A173="CP",INDIRECT("'Chemicals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IF('Chemicals 2020'!$A173="CP",INDIRECT("'Chemicals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IF('Chemicals 2030'!$A173="CP",INDIRECT("'Chemicals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IF('Chemicals 2050'!$A173="CP",INDIRECT("'Chemicals 2050'!"&amp;'Country Selector'!$B$3&amp;ROW($A173))*10^12,0)</f>
        <v>0</v>
      </c>
    </row>
    <row r="166" spans="1:42">
      <c r="A166" s="74">
        <v>800</v>
      </c>
      <c r="B166">
        <f ca="1">IF('Chemicals 2010'!$A174="CP",INDIRECT("'Chemicals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IF('Chemicals 2020'!$A174="CP",INDIRECT("'Chemicals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IF('Chemicals 2030'!$A174="CP",INDIRECT("'Chemicals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IF('Chemicals 2050'!$A174="CP",INDIRECT("'Chemicals 2050'!"&amp;'Country Selector'!$B$3&amp;ROW($A174))*10^12,0)</f>
        <v>0</v>
      </c>
    </row>
    <row r="167" spans="1:42">
      <c r="A167" s="74">
        <v>850</v>
      </c>
      <c r="B167">
        <f ca="1">IF('Chemicals 2010'!$A175="CP",INDIRECT("'Chemicals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IF('Chemicals 2020'!$A175="CP",INDIRECT("'Chemicals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IF('Chemicals 2030'!$A175="CP",INDIRECT("'Chemicals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IF('Chemicals 2050'!$A175="CP",INDIRECT("'Chemicals 2050'!"&amp;'Country Selector'!$B$3&amp;ROW($A175))*10^12,0)</f>
        <v>0</v>
      </c>
    </row>
    <row r="168" spans="1:42">
      <c r="A168" s="74">
        <v>900</v>
      </c>
      <c r="B168">
        <f ca="1">IF('Chemicals 2010'!$A176="CP",INDIRECT("'Chemicals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IF('Chemicals 2020'!$A176="CP",INDIRECT("'Chemicals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IF('Chemicals 2030'!$A176="CP",INDIRECT("'Chemicals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IF('Chemicals 2050'!$A176="CP",INDIRECT("'Chemicals 2050'!"&amp;'Country Selector'!$B$3&amp;ROW($A176))*10^12,0)</f>
        <v>0</v>
      </c>
    </row>
    <row r="169" spans="1:42">
      <c r="A169" s="74">
        <v>950</v>
      </c>
      <c r="B169">
        <f ca="1">IF('Chemicals 2010'!$A177="CP",INDIRECT("'Chemicals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IF('Chemicals 2020'!$A177="CP",INDIRECT("'Chemicals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IF('Chemicals 2030'!$A177="CP",INDIRECT("'Chemicals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IF('Chemicals 2050'!$A177="CP",INDIRECT("'Chemicals 2050'!"&amp;'Country Selector'!$B$3&amp;ROW($A177))*10^12,0)</f>
        <v>0</v>
      </c>
    </row>
    <row r="170" spans="1:42">
      <c r="A170" s="74">
        <v>1000</v>
      </c>
      <c r="B170">
        <f ca="1">IF('Chemicals 2010'!$A178="CP",INDIRECT("'Chemicals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IF('Chemicals 2020'!$A178="CP",INDIRECT("'Chemicals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IF('Chemicals 2030'!$A178="CP",INDIRECT("'Chemicals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IF('Chemicals 2050'!$A178="CP",INDIRECT("'Chemicals 2050'!"&amp;'Country Selector'!$B$3&amp;ROW($A178))*10^12,0)</f>
        <v>0</v>
      </c>
    </row>
    <row r="171" spans="1:42">
      <c r="A171" s="74">
        <v>1500</v>
      </c>
      <c r="B171">
        <f ca="1">IF('Chemicals 2010'!$A179="CP",INDIRECT("'Chemicals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IF('Chemicals 2020'!$A179="CP",INDIRECT("'Chemicals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IF('Chemicals 2030'!$A179="CP",INDIRECT("'Chemicals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IF('Chemicals 2050'!$A179="CP",INDIRECT("'Chemicals 2050'!"&amp;'Country Selector'!$B$3&amp;ROW($A179))*10^12,0)</f>
        <v>0</v>
      </c>
    </row>
    <row r="172" spans="1:42">
      <c r="A172" s="74">
        <v>2000</v>
      </c>
      <c r="B172">
        <f ca="1">IF('Chemicals 2010'!$A180="CP",INDIRECT("'Chemicals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IF('Chemicals 2020'!$A180="CP",INDIRECT("'Chemicals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IF('Chemicals 2030'!$A180="CP",INDIRECT("'Chemicals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IF('Chemicals 2050'!$A180="CP",INDIRECT("'Chemicals 2050'!"&amp;'Country Selector'!$B$3&amp;ROW($A180))*10^12,0)</f>
        <v>0</v>
      </c>
    </row>
    <row r="173" spans="1:42">
      <c r="A173" s="74">
        <v>3000</v>
      </c>
      <c r="B173">
        <f ca="1">IF('Chemicals 2010'!$A181="CP",INDIRECT("'Chemicals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IF('Chemicals 2020'!$A181="CP",INDIRECT("'Chemicals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IF('Chemicals 2030'!$A181="CP",INDIRECT("'Chemicals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IF('Chemicals 2050'!$A181="CP",INDIRECT("'Chemicals 2050'!"&amp;'Country Selector'!$B$3&amp;ROW($A181))*10^12,0)</f>
        <v>0</v>
      </c>
    </row>
    <row r="174" spans="1:42">
      <c r="A174" s="74">
        <v>5000</v>
      </c>
      <c r="B174">
        <f ca="1">IF('Chemicals 2010'!$A182="CP",INDIRECT("'Chemicals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IF('Chemicals 2020'!$A182="CP",INDIRECT("'Chemicals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IF('Chemicals 2030'!$A182="CP",INDIRECT("'Chemicals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IF('Chemicals 2050'!$A182="CP",INDIRECT("'Chemicals 2050'!"&amp;'Country Selector'!$B$3&amp;ROW($A182))*10^12,0)</f>
        <v>0</v>
      </c>
    </row>
    <row r="175" spans="1:42">
      <c r="A175" s="74">
        <v>10000</v>
      </c>
      <c r="B175">
        <f ca="1">IF('Chemicals 2010'!$A183="CP",INDIRECT("'Chemicals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IF('Chemicals 2020'!$A183="CP",INDIRECT("'Chemicals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IF('Chemicals 2030'!$A183="CP",INDIRECT("'Chemicals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IF('Chemicals 2050'!$A183="CP",INDIRECT("'Chemicals 2050'!"&amp;'Country Selector'!$B$3&amp;ROW($A183))*10^12,0)</f>
        <v>0</v>
      </c>
    </row>
    <row r="176" spans="1:42">
      <c r="A176" s="74">
        <v>100000</v>
      </c>
      <c r="B176">
        <f ca="1">IF('Chemicals 2010'!$A184="CP",INDIRECT("'Chemicals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IF('Chemicals 2020'!$A184="CP",INDIRECT("'Chemicals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IF('Chemicals 2030'!$A184="CP",INDIRECT("'Chemicals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IF('Chemicals 2050'!$A184="CP",INDIRECT("'Chemicals 2050'!"&amp;'Country Selector'!$B$3&amp;ROW($A184))*10^12,0)</f>
        <v>0</v>
      </c>
    </row>
    <row r="177" spans="1:42">
      <c r="A177" s="74">
        <v>1000000</v>
      </c>
      <c r="B177">
        <f ca="1">IF('Chemicals 2010'!$A185="CP",INDIRECT("'Chemicals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IF('Chemicals 2020'!$A185="CP",INDIRECT("'Chemicals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IF('Chemicals 2030'!$A185="CP",INDIRECT("'Chemicals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IF('Chemicals 2050'!$A185="CP",INDIRECT("'Chemicals 2050'!"&amp;'Country Selector'!$B$3&amp;ROW($A185))*10^12,0)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IF('NGPS 2050'!$A10="WT",INDIRECT("'NGPS 2050'!"&amp;'Country Selector'!$B$3&amp;ROW($A10))*10^12,0)</f>
        <v>0</v>
      </c>
    </row>
    <row r="3" spans="1:4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</f>
        <v>0</v>
      </c>
      <c r="W3" s="90">
        <f t="shared" ref="W3:AL34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IF('NGPS 2050'!$A11="WT",INDIRECT("'NGPS 2050'!"&amp;'Country Selector'!$B$3&amp;ROW($A11))*10^12,0)</f>
        <v>0</v>
      </c>
    </row>
    <row r="4" spans="1:4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IF('NGPS 2050'!$A12="WT",INDIRECT("'NGPS 2050'!"&amp;'Country Selector'!$B$3&amp;ROW($A12))*10^12,0)</f>
        <v>0</v>
      </c>
    </row>
    <row r="5" spans="1:4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IF('NGPS 2050'!$A13="WT",INDIRECT("'NGPS 2050'!"&amp;'Country Selector'!$B$3&amp;ROW($A13))*10^12,0)</f>
        <v>0</v>
      </c>
    </row>
    <row r="6" spans="1:4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IF('NGPS 2050'!$A14="WT",INDIRECT("'NGPS 2050'!"&amp;'Country Selector'!$B$3&amp;ROW($A14))*10^12,0)</f>
        <v>0</v>
      </c>
    </row>
    <row r="7" spans="1:4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IF('NGPS 2050'!$A15="WT",INDIRECT("'NGPS 2050'!"&amp;'Country Selector'!$B$3&amp;ROW($A15))*10^12,0)</f>
        <v>0</v>
      </c>
    </row>
    <row r="8" spans="1:4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IF('NGPS 2050'!$A16="WT",INDIRECT("'NGPS 2050'!"&amp;'Country Selector'!$B$3&amp;ROW($A16))*10^12,0)</f>
        <v>0</v>
      </c>
    </row>
    <row r="9" spans="1:4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IF('NGPS 2050'!$A17="WT",INDIRECT("'NGPS 2050'!"&amp;'Country Selector'!$B$3&amp;ROW($A17))*10^12,0)</f>
        <v>0</v>
      </c>
    </row>
    <row r="10" spans="1:4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IF('NGPS 2050'!$A18="WT",INDIRECT("'NGPS 2050'!"&amp;'Country Selector'!$B$3&amp;ROW($A18))*10^12,0)</f>
        <v>0</v>
      </c>
    </row>
    <row r="11" spans="1:4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IF('NGPS 2050'!$A19="WT",INDIRECT("'NGPS 2050'!"&amp;'Country Selector'!$B$3&amp;ROW($A19))*10^12,0)</f>
        <v>0</v>
      </c>
    </row>
    <row r="12" spans="1:4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IF('NGPS 2050'!$A20="WT",INDIRECT("'NGPS 2050'!"&amp;'Country Selector'!$B$3&amp;ROW($A20))*10^12,0)</f>
        <v>0</v>
      </c>
    </row>
    <row r="13" spans="1:4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IF('NGPS 2050'!$A21="WT",INDIRECT("'NGPS 2050'!"&amp;'Country Selector'!$B$3&amp;ROW($A21))*10^12,0)</f>
        <v>0</v>
      </c>
    </row>
    <row r="14" spans="1:4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IF('NGPS 2050'!$A22="WT",INDIRECT("'NGPS 2050'!"&amp;'Country Selector'!$B$3&amp;ROW($A22))*10^12,0)</f>
        <v>0</v>
      </c>
    </row>
    <row r="15" spans="1:4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IF('NGPS 2050'!$A23="WT",INDIRECT("'NGPS 2050'!"&amp;'Country Selector'!$B$3&amp;ROW($A23))*10^12,0)</f>
        <v>0</v>
      </c>
    </row>
    <row r="16" spans="1:4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79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IF('NGPS 2050'!$A24="WT",INDIRECT("'NGPS 2050'!"&amp;'Country Selector'!$B$3&amp;ROW($A24))*10^12,0)</f>
        <v>0</v>
      </c>
    </row>
    <row r="17" spans="1:4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IF('NGPS 2050'!$A25="WT",INDIRECT("'NGPS 2050'!"&amp;'Country Selector'!$B$3&amp;ROW($A25))*10^12,0)</f>
        <v>0</v>
      </c>
    </row>
    <row r="18" spans="1:4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IF('NGPS 2050'!$A26="WT",INDIRECT("'NGPS 2050'!"&amp;'Country Selector'!$B$3&amp;ROW($A26))*10^12,0)</f>
        <v>0</v>
      </c>
    </row>
    <row r="19" spans="1:4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IF('NGPS 2050'!$A27="WT",INDIRECT("'NGPS 2050'!"&amp;'Country Selector'!$B$3&amp;ROW($A27))*10^12,0)</f>
        <v>0</v>
      </c>
    </row>
    <row r="20" spans="1:4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IF('NGPS 2050'!$A28="WT",INDIRECT("'NGPS 2050'!"&amp;'Country Selector'!$B$3&amp;ROW($A28))*10^12,0)</f>
        <v>0</v>
      </c>
    </row>
    <row r="21" spans="1:4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IF('NGPS 2050'!$A29="WT",INDIRECT("'NGPS 2050'!"&amp;'Country Selector'!$B$3&amp;ROW($A29))*10^12,0)</f>
        <v>0</v>
      </c>
    </row>
    <row r="22" spans="1:4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IF('NGPS 2050'!$A30="WT",INDIRECT("'NGPS 2050'!"&amp;'Country Selector'!$B$3&amp;ROW($A30))*10^12,0)</f>
        <v>0</v>
      </c>
    </row>
    <row r="23" spans="1:4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IF('NGPS 2050'!$A31="WT",INDIRECT("'NGPS 2050'!"&amp;'Country Selector'!$B$3&amp;ROW($A31))*10^12,0)</f>
        <v>0</v>
      </c>
    </row>
    <row r="24" spans="1:4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IF('NGPS 2050'!$A32="WT",INDIRECT("'NGPS 2050'!"&amp;'Country Selector'!$B$3&amp;ROW($A32))*10^12,0)</f>
        <v>0</v>
      </c>
    </row>
    <row r="25" spans="1:4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IF('NGPS 2050'!$A33="WT",INDIRECT("'NGPS 2050'!"&amp;'Country Selector'!$B$3&amp;ROW($A33))*10^12,0)</f>
        <v>0</v>
      </c>
    </row>
    <row r="26" spans="1:4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IF('NGPS 2050'!$A34="WT",INDIRECT("'NGPS 2050'!"&amp;'Country Selector'!$B$3&amp;ROW($A34))*10^12,0)</f>
        <v>0</v>
      </c>
    </row>
    <row r="27" spans="1:4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IF('NGPS 2050'!$A35="WT",INDIRECT("'NGPS 2050'!"&amp;'Country Selector'!$B$3&amp;ROW($A35))*10^12,0)</f>
        <v>0</v>
      </c>
    </row>
    <row r="28" spans="1:4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IF('NGPS 2050'!$A36="WT",INDIRECT("'NGPS 2050'!"&amp;'Country Selector'!$B$3&amp;ROW($A36))*10^12,0)</f>
        <v>0</v>
      </c>
    </row>
    <row r="29" spans="1:4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IF('NGPS 2050'!$A37="WT",INDIRECT("'NGPS 2050'!"&amp;'Country Selector'!$B$3&amp;ROW($A37))*10^12,0)</f>
        <v>0</v>
      </c>
    </row>
    <row r="30" spans="1:4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IF('NGPS 2050'!$A38="WT",INDIRECT("'NGPS 2050'!"&amp;'Country Selector'!$B$3&amp;ROW($A38))*10^12,0)</f>
        <v>0</v>
      </c>
    </row>
    <row r="31" spans="1:4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IF('NGPS 2050'!$A39="WT",INDIRECT("'NGPS 2050'!"&amp;'Country Selector'!$B$3&amp;ROW($A39))*10^12,0)</f>
        <v>0</v>
      </c>
    </row>
    <row r="32" spans="1:4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</f>
        <v>0</v>
      </c>
      <c r="W32" s="90">
        <f t="shared" ca="1" si="5"/>
        <v>0</v>
      </c>
      <c r="X32" s="90">
        <f t="shared" ref="X32:AM95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IF('NGPS 2050'!$A40="WT",INDIRECT("'NGPS 2050'!"&amp;'Country Selector'!$B$3&amp;ROW($A40))*10^12,0)</f>
        <v>0</v>
      </c>
    </row>
    <row r="33" spans="1:4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</f>
        <v>0</v>
      </c>
      <c r="W33" s="90">
        <f t="shared" ref="W33:AL64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IF('NGPS 2050'!$A41="WT",INDIRECT("'NGPS 2050'!"&amp;'Country Selector'!$B$3&amp;ROW($A41))*10^12,0)</f>
        <v>0</v>
      </c>
    </row>
    <row r="34" spans="1:4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IF('NGPS 2050'!$A42="WT",INDIRECT("'NGPS 2050'!"&amp;'Country Selector'!$B$3&amp;ROW($A42))*10^12,0)</f>
        <v>0</v>
      </c>
    </row>
    <row r="35" spans="1:4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IF('NGPS 2050'!$A43="WT",INDIRECT("'NGPS 2050'!"&amp;'Country Selector'!$B$3&amp;ROW($A43))*10^12,0)</f>
        <v>0</v>
      </c>
    </row>
    <row r="36" spans="1:4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IF('NGPS 2050'!$A44="WT",INDIRECT("'NGPS 2050'!"&amp;'Country Selector'!$B$3&amp;ROW($A44))*10^12,0)</f>
        <v>0</v>
      </c>
    </row>
    <row r="37" spans="1:4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IF('NGPS 2050'!$A45="WT",INDIRECT("'NGPS 2050'!"&amp;'Country Selector'!$B$3&amp;ROW($A45))*10^12,0)</f>
        <v>0</v>
      </c>
    </row>
    <row r="38" spans="1:4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IF('NGPS 2050'!$A46="WT",INDIRECT("'NGPS 2050'!"&amp;'Country Selector'!$B$3&amp;ROW($A46))*10^12,0)</f>
        <v>0</v>
      </c>
    </row>
    <row r="39" spans="1:4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IF('NGPS 2050'!$A47="WT",INDIRECT("'NGPS 2050'!"&amp;'Country Selector'!$B$3&amp;ROW($A47))*10^12,0)</f>
        <v>0</v>
      </c>
    </row>
    <row r="40" spans="1:4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IF('NGPS 2050'!$A48="WT",INDIRECT("'NGPS 2050'!"&amp;'Country Selector'!$B$3&amp;ROW($A48))*10^12,0)</f>
        <v>0</v>
      </c>
    </row>
    <row r="41" spans="1:4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IF('NGPS 2050'!$A49="WT",INDIRECT("'NGPS 2050'!"&amp;'Country Selector'!$B$3&amp;ROW($A49))*10^12,0)</f>
        <v>0</v>
      </c>
    </row>
    <row r="42" spans="1:4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IF('NGPS 2050'!$A50="WT",INDIRECT("'NGPS 2050'!"&amp;'Country Selector'!$B$3&amp;ROW($A50))*10^12,0)</f>
        <v>0</v>
      </c>
    </row>
    <row r="43" spans="1:42">
      <c r="A43" s="74">
        <v>-9</v>
      </c>
      <c r="B43">
        <f ca="1">IF('NGPS 2010'!$A51="WT",INDIRECT("'NGPS 2010'!"&amp;'Country Selector'!$B$3&amp;ROW($A51))*10^12,0)</f>
        <v>13053181631040.459</v>
      </c>
      <c r="C43" s="90">
        <f t="shared" ca="1" si="9"/>
        <v>11751064622852.258</v>
      </c>
      <c r="D43" s="90">
        <f t="shared" ca="1" si="9"/>
        <v>10448947614664.059</v>
      </c>
      <c r="E43" s="90">
        <f t="shared" ca="1" si="9"/>
        <v>9146830606475.8594</v>
      </c>
      <c r="F43" s="90">
        <f t="shared" ca="1" si="9"/>
        <v>7844713598287.6572</v>
      </c>
      <c r="G43" s="90">
        <f t="shared" ca="1" si="9"/>
        <v>6542596590099.457</v>
      </c>
      <c r="H43" s="90">
        <f t="shared" ca="1" si="9"/>
        <v>5240479581911.2559</v>
      </c>
      <c r="I43" s="90">
        <f t="shared" ca="1" si="9"/>
        <v>3938362573723.0557</v>
      </c>
      <c r="J43" s="90">
        <f t="shared" ca="1" si="9"/>
        <v>2636245565534.8555</v>
      </c>
      <c r="K43" s="90">
        <f t="shared" ca="1" si="9"/>
        <v>1334128557346.655</v>
      </c>
      <c r="L43">
        <f ca="1">IF('NGPS 2020'!$A51="WT",INDIRECT("'NGPS 2020'!"&amp;'Country Selector'!$B$3&amp;ROW($A51))*10^12,0)</f>
        <v>32011549158.454498</v>
      </c>
      <c r="M43" s="90">
        <f t="shared" ca="1" si="10"/>
        <v>189248632682.63153</v>
      </c>
      <c r="N43" s="90">
        <f t="shared" ca="1" si="10"/>
        <v>346485716206.80859</v>
      </c>
      <c r="O43" s="90">
        <f t="shared" ca="1" si="10"/>
        <v>503722799730.98566</v>
      </c>
      <c r="P43" s="90">
        <f t="shared" ca="1" si="10"/>
        <v>660959883255.16272</v>
      </c>
      <c r="Q43" s="90">
        <f t="shared" ca="1" si="10"/>
        <v>818196966779.33972</v>
      </c>
      <c r="R43" s="90">
        <f t="shared" ca="1" si="10"/>
        <v>975434050303.51685</v>
      </c>
      <c r="S43" s="90">
        <f t="shared" ca="1" si="10"/>
        <v>1132671133827.6938</v>
      </c>
      <c r="T43" s="90">
        <f t="shared" ca="1" si="10"/>
        <v>1289908217351.8708</v>
      </c>
      <c r="U43" s="90">
        <f t="shared" ca="1" si="10"/>
        <v>1447145300876.0479</v>
      </c>
      <c r="V43">
        <f ca="1">IF('NGPS 2030'!$A51="WT",INDIRECT("'NGPS 2030'!"&amp;'Country Selector'!$B$3&amp;ROW($A51))*10^12,0)</f>
        <v>1604382384400.2249</v>
      </c>
      <c r="W43" s="90">
        <f t="shared" ca="1" si="8"/>
        <v>1620496029298.8416</v>
      </c>
      <c r="X43" s="90">
        <f t="shared" ca="1" si="7"/>
        <v>1636609674197.4585</v>
      </c>
      <c r="Y43" s="90">
        <f t="shared" ca="1" si="7"/>
        <v>1652723319096.0752</v>
      </c>
      <c r="Z43" s="90">
        <f t="shared" ca="1" si="7"/>
        <v>1668836963994.6919</v>
      </c>
      <c r="AA43" s="90">
        <f t="shared" ca="1" si="7"/>
        <v>1684950608893.3083</v>
      </c>
      <c r="AB43" s="90">
        <f t="shared" ca="1" si="7"/>
        <v>1701064253791.9253</v>
      </c>
      <c r="AC43" s="90">
        <f t="shared" ca="1" si="7"/>
        <v>1717177898690.542</v>
      </c>
      <c r="AD43" s="90">
        <f t="shared" ca="1" si="7"/>
        <v>1733291543589.1589</v>
      </c>
      <c r="AE43" s="90">
        <f t="shared" ca="1" si="7"/>
        <v>1749405188487.7756</v>
      </c>
      <c r="AF43" s="90">
        <f t="shared" ca="1" si="7"/>
        <v>1765518833386.3923</v>
      </c>
      <c r="AG43" s="90">
        <f t="shared" ca="1" si="7"/>
        <v>1781632478285.009</v>
      </c>
      <c r="AH43" s="90">
        <f t="shared" ca="1" si="7"/>
        <v>1797746123183.626</v>
      </c>
      <c r="AI43" s="90">
        <f t="shared" ca="1" si="7"/>
        <v>1813859768082.2427</v>
      </c>
      <c r="AJ43" s="90">
        <f t="shared" ca="1" si="7"/>
        <v>1829973412980.8594</v>
      </c>
      <c r="AK43" s="90">
        <f t="shared" ca="1" si="7"/>
        <v>1846087057879.4761</v>
      </c>
      <c r="AL43" s="90">
        <f t="shared" ca="1" si="7"/>
        <v>1862200702778.0928</v>
      </c>
      <c r="AM43" s="90">
        <f t="shared" ca="1" si="7"/>
        <v>1878314347676.7095</v>
      </c>
      <c r="AN43" s="90">
        <f t="shared" ca="1" si="6"/>
        <v>1894427992575.3264</v>
      </c>
      <c r="AO43" s="90">
        <f t="shared" ca="1" si="6"/>
        <v>1910541637473.9429</v>
      </c>
      <c r="AP43">
        <f ca="1">IF('NGPS 2050'!$A51="WT",INDIRECT("'NGPS 2050'!"&amp;'Country Selector'!$B$3&amp;ROW($A51))*10^12,0)</f>
        <v>1926655282372.5598</v>
      </c>
    </row>
    <row r="44" spans="1:4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IF('NGPS 2050'!$A52="WT",INDIRECT("'NGPS 2050'!"&amp;'Country Selector'!$B$3&amp;ROW($A52))*10^12,0)</f>
        <v>0</v>
      </c>
    </row>
    <row r="45" spans="1:4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IF('NGPS 2050'!$A53="WT",INDIRECT("'NGPS 2050'!"&amp;'Country Selector'!$B$3&amp;ROW($A53))*10^12,0)</f>
        <v>0</v>
      </c>
    </row>
    <row r="46" spans="1:42">
      <c r="A46" s="74">
        <v>-6</v>
      </c>
      <c r="B46">
        <f ca="1">IF('NGPS 2010'!$A54="WT",INDIRECT("'NGPS 2010'!"&amp;'Country Selector'!$B$3&amp;ROW($A54))*10^12,0)</f>
        <v>5073219970365.457</v>
      </c>
      <c r="C46" s="90">
        <f t="shared" ca="1" si="9"/>
        <v>4565897973328.9111</v>
      </c>
      <c r="D46" s="90">
        <f t="shared" ca="1" si="9"/>
        <v>4058575976292.3657</v>
      </c>
      <c r="E46" s="90">
        <f t="shared" ca="1" si="9"/>
        <v>3551253979255.8203</v>
      </c>
      <c r="F46" s="90">
        <f t="shared" ca="1" si="9"/>
        <v>3043931982219.2744</v>
      </c>
      <c r="G46" s="90">
        <f t="shared" ca="1" si="9"/>
        <v>2536609985182.7285</v>
      </c>
      <c r="H46" s="90">
        <f t="shared" ca="1" si="9"/>
        <v>2029287988146.1829</v>
      </c>
      <c r="I46" s="90">
        <f t="shared" ca="1" si="9"/>
        <v>1521965991109.6372</v>
      </c>
      <c r="J46" s="90">
        <f t="shared" ca="1" si="9"/>
        <v>1014643994073.0914</v>
      </c>
      <c r="K46" s="90">
        <f t="shared" ca="1" si="9"/>
        <v>507321997036.54572</v>
      </c>
      <c r="L46">
        <f ca="1">IF('NGPS 2020'!$A54="WT",INDIRECT("'NGPS 2020'!"&amp;'Country Selector'!$B$3&amp;ROW($A54))*10^12,0)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2030'!$A54="WT",INDIRECT("'NGPS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IF('NGPS 2050'!$A54="WT",INDIRECT("'NGPS 2050'!"&amp;'Country Selector'!$B$3&amp;ROW($A54))*10^12,0)</f>
        <v>0</v>
      </c>
    </row>
    <row r="47" spans="1:4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110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IF('NGPS 2050'!$A55="WT",INDIRECT("'NGPS 2050'!"&amp;'Country Selector'!$B$3&amp;ROW($A55))*10^12,0)</f>
        <v>0</v>
      </c>
    </row>
    <row r="48" spans="1:4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IF('NGPS 2050'!$A56="WT",INDIRECT("'NGPS 2050'!"&amp;'Country Selector'!$B$3&amp;ROW($A56))*10^12,0)</f>
        <v>0</v>
      </c>
    </row>
    <row r="49" spans="1:42">
      <c r="A49" s="74">
        <v>-3</v>
      </c>
      <c r="B49">
        <f ca="1">IF('NGPS 2010'!$A57="WT",INDIRECT("'NGPS 2010'!"&amp;'Country Selector'!$B$3&amp;ROW($A57))*10^12,0)</f>
        <v>799305616943.72668</v>
      </c>
      <c r="C49" s="90">
        <f t="shared" ca="1" si="9"/>
        <v>719375055249.354</v>
      </c>
      <c r="D49" s="90">
        <f t="shared" ca="1" si="9"/>
        <v>639444493554.98132</v>
      </c>
      <c r="E49" s="90">
        <f t="shared" ca="1" si="9"/>
        <v>559513931860.60864</v>
      </c>
      <c r="F49" s="90">
        <f t="shared" ca="1" si="9"/>
        <v>479583370166.23602</v>
      </c>
      <c r="G49" s="90">
        <f t="shared" ca="1" si="9"/>
        <v>399652808471.86334</v>
      </c>
      <c r="H49" s="90">
        <f t="shared" ca="1" si="9"/>
        <v>319722246777.49066</v>
      </c>
      <c r="I49" s="90">
        <f t="shared" ca="1" si="9"/>
        <v>239791685083.11801</v>
      </c>
      <c r="J49" s="90">
        <f t="shared" ca="1" si="9"/>
        <v>159861123388.74533</v>
      </c>
      <c r="K49" s="90">
        <f t="shared" ca="1" si="9"/>
        <v>79930561694.372665</v>
      </c>
      <c r="L49">
        <f ca="1">IF('NGPS 2020'!$A57="WT",INDIRECT("'NGPS 2020'!"&amp;'Country Selector'!$B$3&amp;ROW($A57))*10^12,0)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2030'!$A57="WT",INDIRECT("'NGPS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IF('NGPS 2050'!$A57="WT",INDIRECT("'NGPS 2050'!"&amp;'Country Selector'!$B$3&amp;ROW($A57))*10^12,0)</f>
        <v>0</v>
      </c>
    </row>
    <row r="50" spans="1:42">
      <c r="A50" s="74">
        <v>-2</v>
      </c>
      <c r="B50">
        <f ca="1">IF('NGPS 2010'!$A58="WT",INDIRECT("'NGPS 2010'!"&amp;'Country Selector'!$B$3&amp;ROW($A58))*10^12,0)</f>
        <v>2912170325925.5015</v>
      </c>
      <c r="C50" s="90">
        <f t="shared" ca="1" si="9"/>
        <v>2620953293332.9512</v>
      </c>
      <c r="D50" s="90">
        <f t="shared" ca="1" si="9"/>
        <v>2329736260740.4014</v>
      </c>
      <c r="E50" s="90">
        <f t="shared" ca="1" si="9"/>
        <v>2038519228147.8511</v>
      </c>
      <c r="F50" s="90">
        <f t="shared" ca="1" si="9"/>
        <v>1747302195555.3008</v>
      </c>
      <c r="G50" s="90">
        <f t="shared" ca="1" si="9"/>
        <v>1456085162962.7507</v>
      </c>
      <c r="H50" s="90">
        <f t="shared" ca="1" si="9"/>
        <v>1164868130370.2007</v>
      </c>
      <c r="I50" s="90">
        <f t="shared" ca="1" si="9"/>
        <v>873651097777.65039</v>
      </c>
      <c r="J50" s="90">
        <f t="shared" ca="1" si="9"/>
        <v>582434065185.10034</v>
      </c>
      <c r="K50" s="90">
        <f t="shared" ca="1" si="9"/>
        <v>291217032592.55017</v>
      </c>
      <c r="L50">
        <f ca="1">IF('NGPS 2020'!$A58="WT",INDIRECT("'NGPS 2020'!"&amp;'Country Selector'!$B$3&amp;ROW($A58))*10^12,0)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2030'!$A58="WT",INDIRECT("'NGPS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IF('NGPS 2050'!$A58="WT",INDIRECT("'NGPS 2050'!"&amp;'Country Selector'!$B$3&amp;ROW($A58))*10^12,0)</f>
        <v>0</v>
      </c>
    </row>
    <row r="51" spans="1:42">
      <c r="A51" s="74">
        <v>-1</v>
      </c>
      <c r="B51">
        <f ca="1">IF('NGPS 2010'!$A59="WT",INDIRECT("'NGPS 2010'!"&amp;'Country Selector'!$B$3&amp;ROW($A59))*10^12,0)</f>
        <v>1102248566825.9705</v>
      </c>
      <c r="C51" s="90">
        <f t="shared" ca="1" si="9"/>
        <v>992023710143.37341</v>
      </c>
      <c r="D51" s="90">
        <f t="shared" ca="1" si="9"/>
        <v>881798853460.77637</v>
      </c>
      <c r="E51" s="90">
        <f t="shared" ca="1" si="9"/>
        <v>771573996778.17932</v>
      </c>
      <c r="F51" s="90">
        <f t="shared" ca="1" si="9"/>
        <v>661349140095.58228</v>
      </c>
      <c r="G51" s="90">
        <f t="shared" ca="1" si="9"/>
        <v>551124283412.98523</v>
      </c>
      <c r="H51" s="90">
        <f t="shared" ca="1" si="9"/>
        <v>440899426730.38818</v>
      </c>
      <c r="I51" s="90">
        <f t="shared" ca="1" si="9"/>
        <v>330674570047.79114</v>
      </c>
      <c r="J51" s="90">
        <f t="shared" ca="1" si="9"/>
        <v>220449713365.19409</v>
      </c>
      <c r="K51" s="90">
        <f t="shared" ca="1" si="9"/>
        <v>110224856682.59705</v>
      </c>
      <c r="L51">
        <f ca="1">IF('NGPS 2020'!$A59="WT",INDIRECT("'NGPS 2020'!"&amp;'Country Selector'!$B$3&amp;ROW($A59))*10^12,0)</f>
        <v>0</v>
      </c>
      <c r="M51" s="90">
        <f t="shared" ca="1" si="10"/>
        <v>340933362921.51831</v>
      </c>
      <c r="N51" s="90">
        <f t="shared" ca="1" si="10"/>
        <v>681866725843.03662</v>
      </c>
      <c r="O51" s="90">
        <f t="shared" ca="1" si="10"/>
        <v>1022800088764.5549</v>
      </c>
      <c r="P51" s="90">
        <f t="shared" ca="1" si="10"/>
        <v>1363733451686.0732</v>
      </c>
      <c r="Q51" s="90">
        <f t="shared" ca="1" si="10"/>
        <v>1704666814607.5916</v>
      </c>
      <c r="R51" s="90">
        <f t="shared" ca="1" si="10"/>
        <v>2045600177529.1099</v>
      </c>
      <c r="S51" s="90">
        <f t="shared" ca="1" si="10"/>
        <v>2386533540450.6279</v>
      </c>
      <c r="T51" s="90">
        <f t="shared" ca="1" si="10"/>
        <v>2727466903372.1465</v>
      </c>
      <c r="U51" s="90">
        <f t="shared" ca="1" si="10"/>
        <v>3068400266293.665</v>
      </c>
      <c r="V51">
        <f ca="1">IF('NGPS 2030'!$A59="WT",INDIRECT("'NGPS 2030'!"&amp;'Country Selector'!$B$3&amp;ROW($A59))*10^12,0)</f>
        <v>3409333629215.1831</v>
      </c>
      <c r="W51" s="90">
        <f t="shared" ca="1" si="8"/>
        <v>3443575336165.0029</v>
      </c>
      <c r="X51" s="90">
        <f t="shared" ca="1" si="8"/>
        <v>3477817043114.8232</v>
      </c>
      <c r="Y51" s="90">
        <f t="shared" ca="1" si="8"/>
        <v>3512058750064.6426</v>
      </c>
      <c r="Z51" s="90">
        <f t="shared" ca="1" si="8"/>
        <v>3546300457014.4629</v>
      </c>
      <c r="AA51" s="90">
        <f t="shared" ca="1" si="8"/>
        <v>3580542163964.2832</v>
      </c>
      <c r="AB51" s="90">
        <f t="shared" ca="1" si="8"/>
        <v>3614783870914.1021</v>
      </c>
      <c r="AC51" s="90">
        <f t="shared" ca="1" si="8"/>
        <v>3649025577863.9224</v>
      </c>
      <c r="AD51" s="90">
        <f t="shared" ca="1" si="8"/>
        <v>3683267284813.7422</v>
      </c>
      <c r="AE51" s="90">
        <f t="shared" ca="1" si="8"/>
        <v>3717508991763.5625</v>
      </c>
      <c r="AF51" s="90">
        <f t="shared" ca="1" si="8"/>
        <v>3751750698713.3818</v>
      </c>
      <c r="AG51" s="90">
        <f t="shared" ca="1" si="8"/>
        <v>3785992405663.2021</v>
      </c>
      <c r="AH51" s="90">
        <f t="shared" ca="1" si="8"/>
        <v>3820234112613.0215</v>
      </c>
      <c r="AI51" s="90">
        <f t="shared" ca="1" si="8"/>
        <v>3854475819562.8418</v>
      </c>
      <c r="AJ51" s="90">
        <f t="shared" ca="1" si="8"/>
        <v>3888717526512.6611</v>
      </c>
      <c r="AK51" s="90">
        <f t="shared" ca="1" si="8"/>
        <v>3922959233462.4819</v>
      </c>
      <c r="AL51" s="90">
        <f t="shared" ca="1" si="8"/>
        <v>3957200940412.3013</v>
      </c>
      <c r="AM51" s="90">
        <f t="shared" ca="1" si="11"/>
        <v>3991442647362.1211</v>
      </c>
      <c r="AN51" s="90">
        <f t="shared" ca="1" si="11"/>
        <v>4025684354311.9414</v>
      </c>
      <c r="AO51" s="90">
        <f t="shared" ca="1" si="11"/>
        <v>4059926061261.7617</v>
      </c>
      <c r="AP51">
        <f ca="1">IF('NGPS 2050'!$A59="WT",INDIRECT("'NGPS 2050'!"&amp;'Country Selector'!$B$3&amp;ROW($A59))*10^12,0)</f>
        <v>4094167768211.5811</v>
      </c>
    </row>
    <row r="52" spans="1:4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IF('NGPS 2050'!$A60="WT",INDIRECT("'NGPS 2050'!"&amp;'Country Selector'!$B$3&amp;ROW($A60))*10^12,0)</f>
        <v>0</v>
      </c>
    </row>
    <row r="53" spans="1:4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IF('NGPS 2050'!$A61="WT",INDIRECT("'NGPS 2050'!"&amp;'Country Selector'!$B$3&amp;ROW($A61))*10^12,0)</f>
        <v>0</v>
      </c>
    </row>
    <row r="54" spans="1:4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IF('NGPS 2050'!$A62="WT",INDIRECT("'NGPS 2050'!"&amp;'Country Selector'!$B$3&amp;ROW($A62))*10^12,0)</f>
        <v>0</v>
      </c>
    </row>
    <row r="55" spans="1:4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IF('NGPS 2050'!$A63="WT",INDIRECT("'NGPS 2050'!"&amp;'Country Selector'!$B$3&amp;ROW($A63))*10^12,0)</f>
        <v>0</v>
      </c>
    </row>
    <row r="56" spans="1:4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IF('NGPS 2050'!$A64="WT",INDIRECT("'NGPS 2050'!"&amp;'Country Selector'!$B$3&amp;ROW($A64))*10^12,0)</f>
        <v>0</v>
      </c>
    </row>
    <row r="57" spans="1:4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IF('NGPS 2050'!$A65="WT",INDIRECT("'NGPS 2050'!"&amp;'Country Selector'!$B$3&amp;ROW($A65))*10^12,0)</f>
        <v>0</v>
      </c>
    </row>
    <row r="58" spans="1:4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IF('NGPS 2050'!$A66="WT",INDIRECT("'NGPS 2050'!"&amp;'Country Selector'!$B$3&amp;ROW($A66))*10^12,0)</f>
        <v>0</v>
      </c>
    </row>
    <row r="59" spans="1:42">
      <c r="A59" s="74">
        <v>7</v>
      </c>
      <c r="B59">
        <f ca="1">IF('NGPS 2010'!$A67="WT",INDIRECT("'NGPS 2010'!"&amp;'Country Selector'!$B$3&amp;ROW($A67))*10^12,0)</f>
        <v>2331486997347.312</v>
      </c>
      <c r="C59" s="90">
        <f t="shared" ca="1" si="9"/>
        <v>2437431908829.4111</v>
      </c>
      <c r="D59" s="90">
        <f t="shared" ca="1" si="9"/>
        <v>2543376820311.5107</v>
      </c>
      <c r="E59" s="90">
        <f t="shared" ca="1" si="9"/>
        <v>2649321731793.6099</v>
      </c>
      <c r="F59" s="90">
        <f t="shared" ca="1" si="9"/>
        <v>2755266643275.709</v>
      </c>
      <c r="G59" s="90">
        <f t="shared" ca="1" si="9"/>
        <v>2861211554757.8086</v>
      </c>
      <c r="H59" s="90">
        <f t="shared" ca="1" si="9"/>
        <v>2967156466239.9077</v>
      </c>
      <c r="I59" s="90">
        <f t="shared" ca="1" si="9"/>
        <v>3073101377722.0068</v>
      </c>
      <c r="J59" s="90">
        <f t="shared" ca="1" si="9"/>
        <v>3179046289204.106</v>
      </c>
      <c r="K59" s="90">
        <f t="shared" ca="1" si="9"/>
        <v>3284991200686.2051</v>
      </c>
      <c r="L59">
        <f ca="1">IF('NGPS 2020'!$A67="WT",INDIRECT("'NGPS 2020'!"&amp;'Country Selector'!$B$3&amp;ROW($A67))*10^12,0)</f>
        <v>3390936112168.3047</v>
      </c>
      <c r="M59" s="90">
        <f t="shared" ca="1" si="10"/>
        <v>3053988638001.7847</v>
      </c>
      <c r="N59" s="90">
        <f t="shared" ca="1" si="10"/>
        <v>2717041163835.2642</v>
      </c>
      <c r="O59" s="90">
        <f t="shared" ca="1" si="10"/>
        <v>2380093689668.7446</v>
      </c>
      <c r="P59" s="90">
        <f t="shared" ca="1" si="10"/>
        <v>2043146215502.2246</v>
      </c>
      <c r="Q59" s="90">
        <f t="shared" ca="1" si="10"/>
        <v>1706198741335.7043</v>
      </c>
      <c r="R59" s="90">
        <f t="shared" ca="1" si="10"/>
        <v>1369251267169.1843</v>
      </c>
      <c r="S59" s="90">
        <f t="shared" ca="1" si="10"/>
        <v>1032303793002.6643</v>
      </c>
      <c r="T59" s="90">
        <f t="shared" ca="1" si="10"/>
        <v>695356318836.14417</v>
      </c>
      <c r="U59" s="90">
        <f t="shared" ca="1" si="10"/>
        <v>358408844669.62421</v>
      </c>
      <c r="V59">
        <f ca="1">IF('NGPS 2030'!$A67="WT",INDIRECT("'NGPS 2030'!"&amp;'Country Selector'!$B$3&amp;ROW($A67))*10^12,0)</f>
        <v>21461370503.104149</v>
      </c>
      <c r="W59" s="90">
        <f t="shared" ca="1" si="8"/>
        <v>21676918184.683777</v>
      </c>
      <c r="X59" s="90">
        <f t="shared" ca="1" si="8"/>
        <v>21892465866.263412</v>
      </c>
      <c r="Y59" s="90">
        <f t="shared" ca="1" si="8"/>
        <v>22108013547.84304</v>
      </c>
      <c r="Z59" s="90">
        <f t="shared" ca="1" si="8"/>
        <v>22323561229.422668</v>
      </c>
      <c r="AA59" s="90">
        <f t="shared" ca="1" si="8"/>
        <v>22539108911.002304</v>
      </c>
      <c r="AB59" s="90">
        <f t="shared" ca="1" si="8"/>
        <v>22754656592.581932</v>
      </c>
      <c r="AC59" s="90">
        <f t="shared" ca="1" si="8"/>
        <v>22970204274.16156</v>
      </c>
      <c r="AD59" s="90">
        <f t="shared" ca="1" si="8"/>
        <v>23185751955.741196</v>
      </c>
      <c r="AE59" s="90">
        <f t="shared" ca="1" si="8"/>
        <v>23401299637.320824</v>
      </c>
      <c r="AF59" s="90">
        <f t="shared" ca="1" si="8"/>
        <v>23616847318.900455</v>
      </c>
      <c r="AG59" s="90">
        <f t="shared" ca="1" si="8"/>
        <v>23832395000.480087</v>
      </c>
      <c r="AH59" s="90">
        <f t="shared" ca="1" si="8"/>
        <v>24047942682.059715</v>
      </c>
      <c r="AI59" s="90">
        <f t="shared" ca="1" si="8"/>
        <v>24263490363.639347</v>
      </c>
      <c r="AJ59" s="90">
        <f t="shared" ca="1" si="8"/>
        <v>24479038045.218975</v>
      </c>
      <c r="AK59" s="90">
        <f t="shared" ca="1" si="8"/>
        <v>24694585726.798607</v>
      </c>
      <c r="AL59" s="90">
        <f t="shared" ca="1" si="8"/>
        <v>24910133408.378239</v>
      </c>
      <c r="AM59" s="90">
        <f t="shared" ca="1" si="11"/>
        <v>25125681089.95787</v>
      </c>
      <c r="AN59" s="90">
        <f t="shared" ca="1" si="11"/>
        <v>25341228771.537502</v>
      </c>
      <c r="AO59" s="90">
        <f t="shared" ca="1" si="11"/>
        <v>25556776453.11713</v>
      </c>
      <c r="AP59">
        <f ca="1">IF('NGPS 2050'!$A67="WT",INDIRECT("'NGPS 2050'!"&amp;'Country Selector'!$B$3&amp;ROW($A67))*10^12,0)</f>
        <v>25772324134.696762</v>
      </c>
    </row>
    <row r="60" spans="1:4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IF('NGPS 2050'!$A68="WT",INDIRECT("'NGPS 2050'!"&amp;'Country Selector'!$B$3&amp;ROW($A68))*10^12,0)</f>
        <v>0</v>
      </c>
    </row>
    <row r="61" spans="1:42">
      <c r="A61" s="74">
        <v>9</v>
      </c>
      <c r="B61">
        <f ca="1">IF('NGPS 2010'!$A69="WT",INDIRECT("'NGPS 2010'!"&amp;'Country Selector'!$B$3&amp;ROW($A69))*10^12,0)</f>
        <v>1504340593117.9875</v>
      </c>
      <c r="C61" s="90">
        <f t="shared" ca="1" si="9"/>
        <v>1353906533806.189</v>
      </c>
      <c r="D61" s="90">
        <f t="shared" ca="1" si="9"/>
        <v>1203472474494.3901</v>
      </c>
      <c r="E61" s="90">
        <f t="shared" ca="1" si="9"/>
        <v>1053038415182.5912</v>
      </c>
      <c r="F61" s="90">
        <f t="shared" ca="1" si="9"/>
        <v>902604355870.7926</v>
      </c>
      <c r="G61" s="90">
        <f t="shared" ca="1" si="9"/>
        <v>752170296558.99377</v>
      </c>
      <c r="H61" s="90">
        <f t="shared" ca="1" si="9"/>
        <v>601736237247.19507</v>
      </c>
      <c r="I61" s="90">
        <f t="shared" ca="1" si="9"/>
        <v>451302177935.3963</v>
      </c>
      <c r="J61" s="90">
        <f t="shared" ca="1" si="9"/>
        <v>300868118623.59753</v>
      </c>
      <c r="K61" s="90">
        <f t="shared" ca="1" si="9"/>
        <v>150434059311.79877</v>
      </c>
      <c r="L61">
        <f ca="1">IF('NGPS 2020'!$A69="WT",INDIRECT("'NGPS 2020'!"&amp;'Country Selector'!$B$3&amp;ROW($A69))*10^12,0)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2030'!$A69="WT",INDIRECT("'NGPS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IF('NGPS 2050'!$A69="WT",INDIRECT("'NGPS 2050'!"&amp;'Country Selector'!$B$3&amp;ROW($A69))*10^12,0)</f>
        <v>0</v>
      </c>
    </row>
    <row r="62" spans="1:4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IF('NGPS 2050'!$A70="WT",INDIRECT("'NGPS 2050'!"&amp;'Country Selector'!$B$3&amp;ROW($A70))*10^12,0)</f>
        <v>0</v>
      </c>
    </row>
    <row r="63" spans="1:4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</f>
        <v>0</v>
      </c>
      <c r="W63" s="90">
        <f t="shared" ref="W63:AL94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IF('NGPS 2050'!$A71="WT",INDIRECT("'NGPS 2050'!"&amp;'Country Selector'!$B$3&amp;ROW($A71))*10^12,0)</f>
        <v>0</v>
      </c>
    </row>
    <row r="64" spans="1:42">
      <c r="A64" s="74">
        <v>12</v>
      </c>
      <c r="B64">
        <f ca="1">IF('NGPS 2010'!$A72="WT",INDIRECT("'NGPS 2010'!"&amp;'Country Selector'!$B$3&amp;ROW($A72))*10^12,0)</f>
        <v>4104127949135.5879</v>
      </c>
      <c r="C64" s="90">
        <f t="shared" ref="C64:K127" ca="1" si="15">$B64*($L$1-C$1)/($L$1-$B$1)+$L64*(C$1-$B$1)/($L$1-$B$1)</f>
        <v>3894686482662.2739</v>
      </c>
      <c r="D64" s="90">
        <f t="shared" ca="1" si="12"/>
        <v>3685245016188.9604</v>
      </c>
      <c r="E64" s="90">
        <f t="shared" ca="1" si="12"/>
        <v>3475803549715.647</v>
      </c>
      <c r="F64" s="90">
        <f t="shared" ca="1" si="12"/>
        <v>3266362083242.333</v>
      </c>
      <c r="G64" s="90">
        <f t="shared" ca="1" si="12"/>
        <v>3056920616769.0195</v>
      </c>
      <c r="H64" s="90">
        <f t="shared" ca="1" si="12"/>
        <v>2847479150295.7061</v>
      </c>
      <c r="I64" s="90">
        <f t="shared" ca="1" si="12"/>
        <v>2638037683822.3926</v>
      </c>
      <c r="J64" s="90">
        <f t="shared" ca="1" si="12"/>
        <v>2428596217349.0786</v>
      </c>
      <c r="K64" s="90">
        <f t="shared" ca="1" si="12"/>
        <v>2219154750875.7651</v>
      </c>
      <c r="L64">
        <f ca="1">IF('NGPS 2020'!$A72="WT",INDIRECT("'NGPS 2020'!"&amp;'Country Selector'!$B$3&amp;ROW($A72))*10^12,0)</f>
        <v>2009713284402.4514</v>
      </c>
      <c r="M64" s="90">
        <f t="shared" ref="M64:U127" ca="1" si="16">$L64*($V$1-M$1)/($V$1-$L$1)+$V64*(M$1-$L$1)/($V$1-$L$1)</f>
        <v>2032151460335.0962</v>
      </c>
      <c r="N64" s="90">
        <f t="shared" ca="1" si="13"/>
        <v>2054589636267.7412</v>
      </c>
      <c r="O64" s="90">
        <f t="shared" ca="1" si="13"/>
        <v>2077027812200.3857</v>
      </c>
      <c r="P64" s="90">
        <f t="shared" ca="1" si="13"/>
        <v>2099465988133.0308</v>
      </c>
      <c r="Q64" s="90">
        <f t="shared" ca="1" si="13"/>
        <v>2121904164065.6755</v>
      </c>
      <c r="R64" s="90">
        <f t="shared" ca="1" si="13"/>
        <v>2144342339998.3203</v>
      </c>
      <c r="S64" s="90">
        <f t="shared" ca="1" si="13"/>
        <v>2166780515930.9653</v>
      </c>
      <c r="T64" s="90">
        <f t="shared" ca="1" si="13"/>
        <v>2189218691863.6099</v>
      </c>
      <c r="U64" s="90">
        <f t="shared" ca="1" si="13"/>
        <v>2211656867796.2544</v>
      </c>
      <c r="V64">
        <f ca="1">IF('NGPS 2030'!$A72="WT",INDIRECT("'NGPS 2030'!"&amp;'Country Selector'!$B$3&amp;ROW($A72))*10^12,0)</f>
        <v>2234095043728.8994</v>
      </c>
      <c r="W64" s="90">
        <f t="shared" ca="1" si="14"/>
        <v>2256533219661.5435</v>
      </c>
      <c r="X64" s="90">
        <f t="shared" ca="1" si="14"/>
        <v>2278971395594.1875</v>
      </c>
      <c r="Y64" s="90">
        <f t="shared" ca="1" si="14"/>
        <v>2301409571526.8315</v>
      </c>
      <c r="Z64" s="90">
        <f t="shared" ca="1" si="14"/>
        <v>2323847747459.4756</v>
      </c>
      <c r="AA64" s="90">
        <f t="shared" ca="1" si="14"/>
        <v>2346285923392.1196</v>
      </c>
      <c r="AB64" s="90">
        <f t="shared" ca="1" si="14"/>
        <v>2368724099324.7637</v>
      </c>
      <c r="AC64" s="90">
        <f t="shared" ca="1" si="14"/>
        <v>2391162275257.4077</v>
      </c>
      <c r="AD64" s="90">
        <f t="shared" ca="1" si="14"/>
        <v>2413600451190.0518</v>
      </c>
      <c r="AE64" s="90">
        <f t="shared" ca="1" si="14"/>
        <v>2436038627122.6963</v>
      </c>
      <c r="AF64" s="90">
        <f t="shared" ca="1" si="14"/>
        <v>2458476803055.3398</v>
      </c>
      <c r="AG64" s="90">
        <f t="shared" ca="1" si="14"/>
        <v>2480914978987.9834</v>
      </c>
      <c r="AH64" s="90">
        <f t="shared" ca="1" si="14"/>
        <v>2503353154920.6279</v>
      </c>
      <c r="AI64" s="90">
        <f t="shared" ca="1" si="14"/>
        <v>2525791330853.272</v>
      </c>
      <c r="AJ64" s="90">
        <f t="shared" ca="1" si="14"/>
        <v>2548229506785.916</v>
      </c>
      <c r="AK64" s="90">
        <f t="shared" ca="1" si="14"/>
        <v>2570667682718.5601</v>
      </c>
      <c r="AL64" s="90">
        <f t="shared" ca="1" si="14"/>
        <v>2593105858651.2041</v>
      </c>
      <c r="AM64" s="90">
        <f t="shared" ca="1" si="11"/>
        <v>2615544034583.8481</v>
      </c>
      <c r="AN64" s="90">
        <f t="shared" ca="1" si="11"/>
        <v>2637982210516.4927</v>
      </c>
      <c r="AO64" s="90">
        <f t="shared" ca="1" si="11"/>
        <v>2660420386449.1362</v>
      </c>
      <c r="AP64">
        <f ca="1">IF('NGPS 2050'!$A72="WT",INDIRECT("'NGPS 2050'!"&amp;'Country Selector'!$B$3&amp;ROW($A72))*10^12,0)</f>
        <v>2682858562381.7803</v>
      </c>
    </row>
    <row r="65" spans="1:4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IF('NGPS 2050'!$A73="WT",INDIRECT("'NGPS 2050'!"&amp;'Country Selector'!$B$3&amp;ROW($A73))*10^12,0)</f>
        <v>0</v>
      </c>
    </row>
    <row r="66" spans="1:4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IF('NGPS 2050'!$A74="WT",INDIRECT("'NGPS 2050'!"&amp;'Country Selector'!$B$3&amp;ROW($A74))*10^12,0)</f>
        <v>0</v>
      </c>
    </row>
    <row r="67" spans="1:42">
      <c r="A67" s="74">
        <v>15</v>
      </c>
      <c r="B67">
        <f ca="1">IF('NGPS 2010'!$A75="WT",INDIRECT("'NGPS 2010'!"&amp;'Country Selector'!$B$3&amp;ROW($A75))*10^12,0)</f>
        <v>56814808031.248276</v>
      </c>
      <c r="C67" s="90">
        <f t="shared" ca="1" si="15"/>
        <v>56679036418.13723</v>
      </c>
      <c r="D67" s="90">
        <f t="shared" ca="1" si="12"/>
        <v>56543264805.026184</v>
      </c>
      <c r="E67" s="90">
        <f t="shared" ca="1" si="12"/>
        <v>56407493191.915138</v>
      </c>
      <c r="F67" s="90">
        <f t="shared" ca="1" si="12"/>
        <v>56271721578.804085</v>
      </c>
      <c r="G67" s="90">
        <f t="shared" ca="1" si="12"/>
        <v>56135949965.693039</v>
      </c>
      <c r="H67" s="90">
        <f t="shared" ca="1" si="12"/>
        <v>56000178352.581993</v>
      </c>
      <c r="I67" s="90">
        <f t="shared" ca="1" si="12"/>
        <v>55864406739.470947</v>
      </c>
      <c r="J67" s="90">
        <f t="shared" ca="1" si="12"/>
        <v>55728635126.359901</v>
      </c>
      <c r="K67" s="90">
        <f t="shared" ca="1" si="12"/>
        <v>55592863513.248856</v>
      </c>
      <c r="L67">
        <f ca="1">IF('NGPS 2020'!$A75="WT",INDIRECT("'NGPS 2020'!"&amp;'Country Selector'!$B$3&amp;ROW($A75))*10^12,0)</f>
        <v>55457091900.13781</v>
      </c>
      <c r="M67" s="90">
        <f t="shared" ca="1" si="16"/>
        <v>56076262800.993958</v>
      </c>
      <c r="N67" s="90">
        <f t="shared" ca="1" si="13"/>
        <v>56695433701.850098</v>
      </c>
      <c r="O67" s="90">
        <f t="shared" ca="1" si="13"/>
        <v>57314604602.706253</v>
      </c>
      <c r="P67" s="90">
        <f t="shared" ca="1" si="13"/>
        <v>57933775503.562393</v>
      </c>
      <c r="Q67" s="90">
        <f t="shared" ca="1" si="13"/>
        <v>58552946404.418549</v>
      </c>
      <c r="R67" s="90">
        <f t="shared" ca="1" si="13"/>
        <v>59172117305.274696</v>
      </c>
      <c r="S67" s="90">
        <f t="shared" ca="1" si="13"/>
        <v>59791288206.130844</v>
      </c>
      <c r="T67" s="90">
        <f t="shared" ca="1" si="13"/>
        <v>60410459106.986984</v>
      </c>
      <c r="U67" s="90">
        <f t="shared" ca="1" si="13"/>
        <v>61029630007.84314</v>
      </c>
      <c r="V67">
        <f ca="1">IF('NGPS 2030'!$A75="WT",INDIRECT("'NGPS 2030'!"&amp;'Country Selector'!$B$3&amp;ROW($A75))*10^12,0)</f>
        <v>61648800908.699287</v>
      </c>
      <c r="W67" s="90">
        <f t="shared" ca="1" si="14"/>
        <v>62267971809.556358</v>
      </c>
      <c r="X67" s="90">
        <f t="shared" ca="1" si="14"/>
        <v>62887142710.413429</v>
      </c>
      <c r="Y67" s="90">
        <f t="shared" ca="1" si="14"/>
        <v>63506313611.2705</v>
      </c>
      <c r="Z67" s="90">
        <f t="shared" ca="1" si="14"/>
        <v>64125484512.127571</v>
      </c>
      <c r="AA67" s="90">
        <f t="shared" ca="1" si="14"/>
        <v>64744655412.984634</v>
      </c>
      <c r="AB67" s="90">
        <f t="shared" ca="1" si="14"/>
        <v>65363826313.841721</v>
      </c>
      <c r="AC67" s="90">
        <f t="shared" ca="1" si="14"/>
        <v>65982997214.698784</v>
      </c>
      <c r="AD67" s="90">
        <f t="shared" ca="1" si="14"/>
        <v>66602168115.555862</v>
      </c>
      <c r="AE67" s="90">
        <f t="shared" ca="1" si="14"/>
        <v>67221339016.412926</v>
      </c>
      <c r="AF67" s="90">
        <f t="shared" ca="1" si="14"/>
        <v>67840509917.270004</v>
      </c>
      <c r="AG67" s="90">
        <f t="shared" ca="1" si="14"/>
        <v>68459680818.127068</v>
      </c>
      <c r="AH67" s="90">
        <f t="shared" ca="1" si="14"/>
        <v>69078851718.984146</v>
      </c>
      <c r="AI67" s="90">
        <f t="shared" ca="1" si="14"/>
        <v>69698022619.841217</v>
      </c>
      <c r="AJ67" s="90">
        <f t="shared" ca="1" si="14"/>
        <v>70317193520.698288</v>
      </c>
      <c r="AK67" s="90">
        <f t="shared" ca="1" si="14"/>
        <v>70936364421.555359</v>
      </c>
      <c r="AL67" s="90">
        <f t="shared" ca="1" si="14"/>
        <v>71555535322.41243</v>
      </c>
      <c r="AM67" s="90">
        <f t="shared" ca="1" si="11"/>
        <v>72174706223.269501</v>
      </c>
      <c r="AN67" s="90">
        <f t="shared" ca="1" si="11"/>
        <v>72793877124.126572</v>
      </c>
      <c r="AO67" s="90">
        <f t="shared" ca="1" si="11"/>
        <v>73413048024.983643</v>
      </c>
      <c r="AP67">
        <f ca="1">IF('NGPS 2050'!$A75="WT",INDIRECT("'NGPS 2050'!"&amp;'Country Selector'!$B$3&amp;ROW($A75))*10^12,0)</f>
        <v>74032218925.840714</v>
      </c>
    </row>
    <row r="68" spans="1:4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IF('NGPS 2050'!$A76="WT",INDIRECT("'NGPS 2050'!"&amp;'Country Selector'!$B$3&amp;ROW($A76))*10^12,0)</f>
        <v>0</v>
      </c>
    </row>
    <row r="69" spans="1:4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IF('NGPS 2050'!$A77="WT",INDIRECT("'NGPS 2050'!"&amp;'Country Selector'!$B$3&amp;ROW($A77))*10^12,0)</f>
        <v>0</v>
      </c>
    </row>
    <row r="70" spans="1:4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IF('NGPS 2050'!$A78="WT",INDIRECT("'NGPS 2050'!"&amp;'Country Selector'!$B$3&amp;ROW($A78))*10^12,0)</f>
        <v>0</v>
      </c>
    </row>
    <row r="71" spans="1:4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IF('NGPS 2050'!$A79="WT",INDIRECT("'NGPS 2050'!"&amp;'Country Selector'!$B$3&amp;ROW($A79))*10^12,0)</f>
        <v>0</v>
      </c>
    </row>
    <row r="72" spans="1:4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IF('NGPS 2050'!$A80="WT",INDIRECT("'NGPS 2050'!"&amp;'Country Selector'!$B$3&amp;ROW($A80))*10^12,0)</f>
        <v>0</v>
      </c>
    </row>
    <row r="73" spans="1:4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IF('NGPS 2050'!$A81="WT",INDIRECT("'NGPS 2050'!"&amp;'Country Selector'!$B$3&amp;ROW($A81))*10^12,0)</f>
        <v>0</v>
      </c>
    </row>
    <row r="74" spans="1:4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IF('NGPS 2050'!$A82="WT",INDIRECT("'NGPS 2050'!"&amp;'Country Selector'!$B$3&amp;ROW($A82))*10^12,0)</f>
        <v>0</v>
      </c>
    </row>
    <row r="75" spans="1:4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IF('NGPS 2050'!$A83="WT",INDIRECT("'NGPS 2050'!"&amp;'Country Selector'!$B$3&amp;ROW($A83))*10^12,0)</f>
        <v>0</v>
      </c>
    </row>
    <row r="76" spans="1:4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IF('NGPS 2050'!$A84="WT",INDIRECT("'NGPS 2050'!"&amp;'Country Selector'!$B$3&amp;ROW($A84))*10^12,0)</f>
        <v>0</v>
      </c>
    </row>
    <row r="77" spans="1:4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IF('NGPS 2050'!$A85="WT",INDIRECT("'NGPS 2050'!"&amp;'Country Selector'!$B$3&amp;ROW($A85))*10^12,0)</f>
        <v>0</v>
      </c>
    </row>
    <row r="78" spans="1:42">
      <c r="A78" s="74">
        <v>26</v>
      </c>
      <c r="B78">
        <f ca="1">IF('NGPS 2010'!$A86="WT",INDIRECT("'NGPS 2010'!"&amp;'Country Selector'!$B$3&amp;ROW($A86))*10^12,0)</f>
        <v>48508084010.492783</v>
      </c>
      <c r="C78" s="90">
        <f t="shared" ca="1" si="15"/>
        <v>73859204446.10434</v>
      </c>
      <c r="D78" s="90">
        <f t="shared" ca="1" si="12"/>
        <v>99210324881.715912</v>
      </c>
      <c r="E78" s="90">
        <f t="shared" ca="1" si="12"/>
        <v>124561445317.32745</v>
      </c>
      <c r="F78" s="90">
        <f t="shared" ca="1" si="12"/>
        <v>149912565752.93903</v>
      </c>
      <c r="G78" s="90">
        <f t="shared" ca="1" si="12"/>
        <v>175263686188.5506</v>
      </c>
      <c r="H78" s="90">
        <f t="shared" ca="1" si="12"/>
        <v>200614806624.16214</v>
      </c>
      <c r="I78" s="90">
        <f t="shared" ca="1" si="12"/>
        <v>225965927059.77371</v>
      </c>
      <c r="J78" s="90">
        <f t="shared" ca="1" si="12"/>
        <v>251317047495.38525</v>
      </c>
      <c r="K78" s="90">
        <f t="shared" ca="1" si="12"/>
        <v>276668167930.99683</v>
      </c>
      <c r="L78">
        <f ca="1">IF('NGPS 2020'!$A86="WT",INDIRECT("'NGPS 2020'!"&amp;'Country Selector'!$B$3&amp;ROW($A86))*10^12,0)</f>
        <v>302019288366.6084</v>
      </c>
      <c r="M78" s="90">
        <f t="shared" ca="1" si="16"/>
        <v>271867283064.33566</v>
      </c>
      <c r="N78" s="90">
        <f t="shared" ca="1" si="13"/>
        <v>241715277762.0629</v>
      </c>
      <c r="O78" s="90">
        <f t="shared" ca="1" si="13"/>
        <v>211563272459.79013</v>
      </c>
      <c r="P78" s="90">
        <f t="shared" ca="1" si="13"/>
        <v>181411267157.51736</v>
      </c>
      <c r="Q78" s="90">
        <f t="shared" ca="1" si="13"/>
        <v>151259261855.24463</v>
      </c>
      <c r="R78" s="90">
        <f t="shared" ca="1" si="13"/>
        <v>121107256552.97186</v>
      </c>
      <c r="S78" s="90">
        <f t="shared" ca="1" si="13"/>
        <v>90955251250.699112</v>
      </c>
      <c r="T78" s="90">
        <f t="shared" ca="1" si="13"/>
        <v>60803245948.426361</v>
      </c>
      <c r="U78" s="90">
        <f t="shared" ca="1" si="13"/>
        <v>30651240646.15361</v>
      </c>
      <c r="V78">
        <f ca="1">IF('NGPS 2030'!$A86="WT",INDIRECT("'NGPS 2030'!"&amp;'Country Selector'!$B$3&amp;ROW($A86))*10^12,0)</f>
        <v>499235343.88085502</v>
      </c>
      <c r="W78" s="90">
        <f t="shared" ca="1" si="14"/>
        <v>504249423.52318561</v>
      </c>
      <c r="X78" s="90">
        <f t="shared" ca="1" si="14"/>
        <v>509263503.16551614</v>
      </c>
      <c r="Y78" s="90">
        <f t="shared" ca="1" si="14"/>
        <v>514277582.80784667</v>
      </c>
      <c r="Z78" s="90">
        <f t="shared" ca="1" si="14"/>
        <v>519291662.45017719</v>
      </c>
      <c r="AA78" s="90">
        <f t="shared" ca="1" si="14"/>
        <v>524305742.09250784</v>
      </c>
      <c r="AB78" s="90">
        <f t="shared" ca="1" si="14"/>
        <v>529319821.73483837</v>
      </c>
      <c r="AC78" s="90">
        <f t="shared" ca="1" si="14"/>
        <v>534333901.37716889</v>
      </c>
      <c r="AD78" s="90">
        <f t="shared" ca="1" si="14"/>
        <v>539347981.01949954</v>
      </c>
      <c r="AE78" s="90">
        <f t="shared" ca="1" si="14"/>
        <v>544362060.66183007</v>
      </c>
      <c r="AF78" s="90">
        <f t="shared" ca="1" si="14"/>
        <v>549376140.30416059</v>
      </c>
      <c r="AG78" s="90">
        <f t="shared" ca="1" si="14"/>
        <v>554390219.94649112</v>
      </c>
      <c r="AH78" s="90">
        <f t="shared" ca="1" si="14"/>
        <v>559404299.58882165</v>
      </c>
      <c r="AI78" s="90">
        <f t="shared" ca="1" si="14"/>
        <v>564418379.2311523</v>
      </c>
      <c r="AJ78" s="90">
        <f t="shared" ca="1" si="14"/>
        <v>569432458.8734827</v>
      </c>
      <c r="AK78" s="90">
        <f t="shared" ca="1" si="14"/>
        <v>574446538.51581335</v>
      </c>
      <c r="AL78" s="90">
        <f t="shared" ref="AL78:AO141" ca="1" si="17">$V78*($AP$1-AL$1)/($AP$1-$V$1)+$AP78*(AL$1-$V$1)/($AP$1-$V$1)</f>
        <v>579460618.15814388</v>
      </c>
      <c r="AM78" s="90">
        <f t="shared" ca="1" si="17"/>
        <v>584474697.80047452</v>
      </c>
      <c r="AN78" s="90">
        <f t="shared" ca="1" si="17"/>
        <v>589488777.44280505</v>
      </c>
      <c r="AO78" s="90">
        <f t="shared" ca="1" si="17"/>
        <v>594502857.08513558</v>
      </c>
      <c r="AP78">
        <f ca="1">IF('NGPS 2050'!$A86="WT",INDIRECT("'NGPS 2050'!"&amp;'Country Selector'!$B$3&amp;ROW($A86))*10^12,0)</f>
        <v>599516936.72746611</v>
      </c>
    </row>
    <row r="79" spans="1:4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</f>
        <v>0</v>
      </c>
      <c r="W79" s="90">
        <f t="shared" ref="W79:AL110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IF('NGPS 2050'!$A87="WT",INDIRECT("'NGPS 2050'!"&amp;'Country Selector'!$B$3&amp;ROW($A87))*10^12,0)</f>
        <v>0</v>
      </c>
    </row>
    <row r="80" spans="1:42">
      <c r="A80" s="74">
        <v>28</v>
      </c>
      <c r="B80">
        <f ca="1">IF('NGPS 2010'!$A88="WT",INDIRECT("'NGPS 2010'!"&amp;'Country Selector'!$B$3&amp;ROW($A88))*10^12,0)</f>
        <v>617674647690.49243</v>
      </c>
      <c r="C80" s="90">
        <f t="shared" ca="1" si="15"/>
        <v>555907182921.44312</v>
      </c>
      <c r="D80" s="90">
        <f t="shared" ca="1" si="12"/>
        <v>494139718152.39392</v>
      </c>
      <c r="E80" s="90">
        <f t="shared" ca="1" si="12"/>
        <v>432372253383.34473</v>
      </c>
      <c r="F80" s="90">
        <f t="shared" ca="1" si="12"/>
        <v>370604788614.29547</v>
      </c>
      <c r="G80" s="90">
        <f t="shared" ca="1" si="12"/>
        <v>308837323845.24622</v>
      </c>
      <c r="H80" s="90">
        <f t="shared" ca="1" si="12"/>
        <v>247069859076.19696</v>
      </c>
      <c r="I80" s="90">
        <f t="shared" ca="1" si="12"/>
        <v>185302394307.14774</v>
      </c>
      <c r="J80" s="90">
        <f t="shared" ca="1" si="12"/>
        <v>123534929538.09848</v>
      </c>
      <c r="K80" s="90">
        <f t="shared" ca="1" si="12"/>
        <v>61767464769.04924</v>
      </c>
      <c r="L80">
        <f ca="1">IF('NGPS 2020'!$A88="WT",INDIRECT("'NGPS 2020'!"&amp;'Country Selector'!$B$3&amp;ROW($A88))*10^12,0)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2030'!$A88="WT",INDIRECT("'NGPS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IF('NGPS 2050'!$A88="WT",INDIRECT("'NGPS 2050'!"&amp;'Country Selector'!$B$3&amp;ROW($A88))*10^12,0)</f>
        <v>0</v>
      </c>
    </row>
    <row r="81" spans="1:4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IF('NGPS 2050'!$A89="WT",INDIRECT("'NGPS 2050'!"&amp;'Country Selector'!$B$3&amp;ROW($A89))*10^12,0)</f>
        <v>0</v>
      </c>
    </row>
    <row r="82" spans="1:4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IF('NGPS 2050'!$A90="WT",INDIRECT("'NGPS 2050'!"&amp;'Country Selector'!$B$3&amp;ROW($A90))*10^12,0)</f>
        <v>0</v>
      </c>
    </row>
    <row r="83" spans="1:42">
      <c r="A83" s="74">
        <v>31</v>
      </c>
      <c r="B83">
        <f ca="1">IF('NGPS 2010'!$A91="WT",INDIRECT("'NGPS 2010'!"&amp;'Country Selector'!$B$3&amp;ROW($A91))*10^12,0)</f>
        <v>229514214225.88681</v>
      </c>
      <c r="C83" s="90">
        <f t="shared" ca="1" si="15"/>
        <v>206562792803.29813</v>
      </c>
      <c r="D83" s="90">
        <f t="shared" ca="1" si="12"/>
        <v>183611371380.70944</v>
      </c>
      <c r="E83" s="90">
        <f t="shared" ca="1" si="12"/>
        <v>160659949958.12079</v>
      </c>
      <c r="F83" s="90">
        <f t="shared" ca="1" si="12"/>
        <v>137708528535.53207</v>
      </c>
      <c r="G83" s="90">
        <f t="shared" ca="1" si="12"/>
        <v>114757107112.94341</v>
      </c>
      <c r="H83" s="90">
        <f t="shared" ca="1" si="12"/>
        <v>91805685690.354721</v>
      </c>
      <c r="I83" s="90">
        <f t="shared" ca="1" si="12"/>
        <v>68854264267.766037</v>
      </c>
      <c r="J83" s="90">
        <f t="shared" ca="1" si="12"/>
        <v>45902842845.177361</v>
      </c>
      <c r="K83" s="90">
        <f t="shared" ca="1" si="12"/>
        <v>22951421422.58868</v>
      </c>
      <c r="L83">
        <f ca="1">IF('NGPS 2020'!$A91="WT",INDIRECT("'NGPS 2020'!"&amp;'Country Selector'!$B$3&amp;ROW($A91))*10^12,0)</f>
        <v>0</v>
      </c>
      <c r="M83" s="90">
        <f t="shared" ca="1" si="16"/>
        <v>42677902522.262909</v>
      </c>
      <c r="N83" s="90">
        <f t="shared" ca="1" si="13"/>
        <v>85355805044.525818</v>
      </c>
      <c r="O83" s="90">
        <f t="shared" ca="1" si="13"/>
        <v>128033707566.78873</v>
      </c>
      <c r="P83" s="90">
        <f t="shared" ca="1" si="13"/>
        <v>170711610089.05164</v>
      </c>
      <c r="Q83" s="90">
        <f t="shared" ca="1" si="13"/>
        <v>213389512611.31454</v>
      </c>
      <c r="R83" s="90">
        <f t="shared" ca="1" si="13"/>
        <v>256067415133.57745</v>
      </c>
      <c r="S83" s="90">
        <f t="shared" ca="1" si="13"/>
        <v>298745317655.84039</v>
      </c>
      <c r="T83" s="90">
        <f t="shared" ca="1" si="13"/>
        <v>341423220178.10327</v>
      </c>
      <c r="U83" s="90">
        <f t="shared" ca="1" si="13"/>
        <v>384101122700.36615</v>
      </c>
      <c r="V83">
        <f ca="1">IF('NGPS 2030'!$A91="WT",INDIRECT("'NGPS 2030'!"&amp;'Country Selector'!$B$3&amp;ROW($A91))*10^12,0)</f>
        <v>426779025222.62909</v>
      </c>
      <c r="W83" s="90">
        <f t="shared" ca="1" si="18"/>
        <v>431065388454.6626</v>
      </c>
      <c r="X83" s="90">
        <f t="shared" ca="1" si="18"/>
        <v>435351751686.69592</v>
      </c>
      <c r="Y83" s="90">
        <f t="shared" ca="1" si="18"/>
        <v>439638114918.72937</v>
      </c>
      <c r="Z83" s="90">
        <f t="shared" ca="1" si="18"/>
        <v>443924478150.76282</v>
      </c>
      <c r="AA83" s="90">
        <f t="shared" ca="1" si="18"/>
        <v>448210841382.79626</v>
      </c>
      <c r="AB83" s="90">
        <f t="shared" ca="1" si="18"/>
        <v>452497204614.82971</v>
      </c>
      <c r="AC83" s="90">
        <f t="shared" ca="1" si="18"/>
        <v>456783567846.86304</v>
      </c>
      <c r="AD83" s="90">
        <f t="shared" ca="1" si="18"/>
        <v>461069931078.89655</v>
      </c>
      <c r="AE83" s="90">
        <f t="shared" ca="1" si="18"/>
        <v>465356294310.92993</v>
      </c>
      <c r="AF83" s="90">
        <f t="shared" ca="1" si="18"/>
        <v>469642657542.96338</v>
      </c>
      <c r="AG83" s="90">
        <f t="shared" ca="1" si="18"/>
        <v>473929020774.99683</v>
      </c>
      <c r="AH83" s="90">
        <f t="shared" ca="1" si="18"/>
        <v>478215384007.03027</v>
      </c>
      <c r="AI83" s="90">
        <f t="shared" ca="1" si="18"/>
        <v>482501747239.06372</v>
      </c>
      <c r="AJ83" s="90">
        <f t="shared" ca="1" si="18"/>
        <v>486788110471.09717</v>
      </c>
      <c r="AK83" s="90">
        <f t="shared" ca="1" si="18"/>
        <v>491074473703.13055</v>
      </c>
      <c r="AL83" s="90">
        <f t="shared" ca="1" si="18"/>
        <v>495360836935.164</v>
      </c>
      <c r="AM83" s="90">
        <f t="shared" ca="1" si="17"/>
        <v>499647200167.19745</v>
      </c>
      <c r="AN83" s="90">
        <f t="shared" ca="1" si="17"/>
        <v>503933563399.23083</v>
      </c>
      <c r="AO83" s="90">
        <f t="shared" ca="1" si="17"/>
        <v>508219926631.26428</v>
      </c>
      <c r="AP83">
        <f ca="1">IF('NGPS 2050'!$A91="WT",INDIRECT("'NGPS 2050'!"&amp;'Country Selector'!$B$3&amp;ROW($A91))*10^12,0)</f>
        <v>512506289863.29773</v>
      </c>
    </row>
    <row r="84" spans="1:4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IF('NGPS 2050'!$A92="WT",INDIRECT("'NGPS 2050'!"&amp;'Country Selector'!$B$3&amp;ROW($A92))*10^12,0)</f>
        <v>0</v>
      </c>
    </row>
    <row r="85" spans="1:4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IF('NGPS 2050'!$A93="WT",INDIRECT("'NGPS 2050'!"&amp;'Country Selector'!$B$3&amp;ROW($A93))*10^12,0)</f>
        <v>0</v>
      </c>
    </row>
    <row r="86" spans="1:4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IF('NGPS 2050'!$A94="WT",INDIRECT("'NGPS 2050'!"&amp;'Country Selector'!$B$3&amp;ROW($A94))*10^12,0)</f>
        <v>0</v>
      </c>
    </row>
    <row r="87" spans="1:4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IF('NGPS 2050'!$A95="WT",INDIRECT("'NGPS 2050'!"&amp;'Country Selector'!$B$3&amp;ROW($A95))*10^12,0)</f>
        <v>0</v>
      </c>
    </row>
    <row r="88" spans="1:4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IF('NGPS 2050'!$A96="WT",INDIRECT("'NGPS 2050'!"&amp;'Country Selector'!$B$3&amp;ROW($A96))*10^12,0)</f>
        <v>0</v>
      </c>
    </row>
    <row r="89" spans="1:4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IF('NGPS 2050'!$A97="WT",INDIRECT("'NGPS 2050'!"&amp;'Country Selector'!$B$3&amp;ROW($A97))*10^12,0)</f>
        <v>0</v>
      </c>
    </row>
    <row r="90" spans="1:4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IF('NGPS 2050'!$A98="WT",INDIRECT("'NGPS 2050'!"&amp;'Country Selector'!$B$3&amp;ROW($A98))*10^12,0)</f>
        <v>0</v>
      </c>
    </row>
    <row r="91" spans="1:4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IF('NGPS 2050'!$A99="WT",INDIRECT("'NGPS 2050'!"&amp;'Country Selector'!$B$3&amp;ROW($A99))*10^12,0)</f>
        <v>0</v>
      </c>
    </row>
    <row r="92" spans="1:4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IF('NGPS 2050'!$A100="WT",INDIRECT("'NGPS 2050'!"&amp;'Country Selector'!$B$3&amp;ROW($A100))*10^12,0)</f>
        <v>0</v>
      </c>
    </row>
    <row r="93" spans="1:4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IF('NGPS 2050'!$A101="WT",INDIRECT("'NGPS 2050'!"&amp;'Country Selector'!$B$3&amp;ROW($A101))*10^12,0)</f>
        <v>0</v>
      </c>
    </row>
    <row r="94" spans="1:4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57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IF('NGPS 2050'!$A102="WT",INDIRECT("'NGPS 2050'!"&amp;'Country Selector'!$B$3&amp;ROW($A102))*10^12,0)</f>
        <v>0</v>
      </c>
    </row>
    <row r="95" spans="1:4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</f>
        <v>0</v>
      </c>
      <c r="W95" s="90">
        <f t="shared" ref="W95:AL126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IF('NGPS 2050'!$A103="WT",INDIRECT("'NGPS 2050'!"&amp;'Country Selector'!$B$3&amp;ROW($A103))*10^12,0)</f>
        <v>0</v>
      </c>
    </row>
    <row r="96" spans="1:4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IF('NGPS 2050'!$A104="WT",INDIRECT("'NGPS 2050'!"&amp;'Country Selector'!$B$3&amp;ROW($A104))*10^12,0)</f>
        <v>0</v>
      </c>
    </row>
    <row r="97" spans="1:4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IF('NGPS 2050'!$A105="WT",INDIRECT("'NGPS 2050'!"&amp;'Country Selector'!$B$3&amp;ROW($A105))*10^12,0)</f>
        <v>0</v>
      </c>
    </row>
    <row r="98" spans="1:4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IF('NGPS 2050'!$A106="WT",INDIRECT("'NGPS 2050'!"&amp;'Country Selector'!$B$3&amp;ROW($A106))*10^12,0)</f>
        <v>0</v>
      </c>
    </row>
    <row r="99" spans="1:4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IF('NGPS 2050'!$A107="WT",INDIRECT("'NGPS 2050'!"&amp;'Country Selector'!$B$3&amp;ROW($A107))*10^12,0)</f>
        <v>0</v>
      </c>
    </row>
    <row r="100" spans="1:4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IF('NGPS 2050'!$A108="WT",INDIRECT("'NGPS 2050'!"&amp;'Country Selector'!$B$3&amp;ROW($A108))*10^12,0)</f>
        <v>0</v>
      </c>
    </row>
    <row r="101" spans="1:4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IF('NGPS 2050'!$A109="WT",INDIRECT("'NGPS 2050'!"&amp;'Country Selector'!$B$3&amp;ROW($A109))*10^12,0)</f>
        <v>0</v>
      </c>
    </row>
    <row r="102" spans="1:4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IF('NGPS 2050'!$A110="WT",INDIRECT("'NGPS 2050'!"&amp;'Country Selector'!$B$3&amp;ROW($A110))*10^12,0)</f>
        <v>0</v>
      </c>
    </row>
    <row r="103" spans="1:4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IF('NGPS 2050'!$A111="WT",INDIRECT("'NGPS 2050'!"&amp;'Country Selector'!$B$3&amp;ROW($A111))*10^12,0)</f>
        <v>0</v>
      </c>
    </row>
    <row r="104" spans="1:42">
      <c r="A104" s="74">
        <v>52</v>
      </c>
      <c r="B104">
        <f ca="1">IF('NGPS 2010'!$A112="WT",INDIRECT("'NGPS 2010'!"&amp;'Country Selector'!$B$3&amp;ROW($A112))*10^12,0)</f>
        <v>1436437149818.7295</v>
      </c>
      <c r="C104" s="90">
        <f t="shared" ca="1" si="15"/>
        <v>1292793434836.8567</v>
      </c>
      <c r="D104" s="90">
        <f t="shared" ca="1" si="20"/>
        <v>1149149719854.9836</v>
      </c>
      <c r="E104" s="90">
        <f t="shared" ca="1" si="20"/>
        <v>1005506004873.1106</v>
      </c>
      <c r="F104" s="90">
        <f t="shared" ca="1" si="20"/>
        <v>861862289891.23767</v>
      </c>
      <c r="G104" s="90">
        <f t="shared" ca="1" si="20"/>
        <v>718218574909.36475</v>
      </c>
      <c r="H104" s="90">
        <f t="shared" ca="1" si="20"/>
        <v>574574859927.49182</v>
      </c>
      <c r="I104" s="90">
        <f t="shared" ca="1" si="20"/>
        <v>430931144945.61884</v>
      </c>
      <c r="J104" s="90">
        <f t="shared" ca="1" si="20"/>
        <v>287287429963.74591</v>
      </c>
      <c r="K104" s="90">
        <f t="shared" ca="1" si="20"/>
        <v>143643714981.87296</v>
      </c>
      <c r="L104">
        <f ca="1">IF('NGPS 2020'!$A112="WT",INDIRECT("'NGPS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2030'!$A112="WT",INDIRECT("'NGPS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IF('NGPS 2050'!$A112="WT",INDIRECT("'NGPS 2050'!"&amp;'Country Selector'!$B$3&amp;ROW($A112))*10^12,0)</f>
        <v>0</v>
      </c>
    </row>
    <row r="105" spans="1:42">
      <c r="A105" s="74">
        <v>53</v>
      </c>
      <c r="B105">
        <f ca="1">IF('NGPS 2010'!$A113="WT",INDIRECT("'NGPS 2010'!"&amp;'Country Selector'!$B$3&amp;ROW($A113))*10^12,0)</f>
        <v>739195822977.27966</v>
      </c>
      <c r="C105" s="90">
        <f t="shared" ca="1" si="15"/>
        <v>665276240679.55164</v>
      </c>
      <c r="D105" s="90">
        <f t="shared" ca="1" si="20"/>
        <v>591356658381.82373</v>
      </c>
      <c r="E105" s="90">
        <f t="shared" ca="1" si="20"/>
        <v>517437076084.09583</v>
      </c>
      <c r="F105" s="90">
        <f t="shared" ca="1" si="20"/>
        <v>443517493786.3678</v>
      </c>
      <c r="G105" s="90">
        <f t="shared" ca="1" si="20"/>
        <v>369597911488.63983</v>
      </c>
      <c r="H105" s="90">
        <f t="shared" ca="1" si="20"/>
        <v>295678329190.91187</v>
      </c>
      <c r="I105" s="90">
        <f t="shared" ca="1" si="20"/>
        <v>221758746893.1839</v>
      </c>
      <c r="J105" s="90">
        <f t="shared" ca="1" si="20"/>
        <v>147839164595.45593</v>
      </c>
      <c r="K105" s="90">
        <f t="shared" ca="1" si="20"/>
        <v>73919582297.727966</v>
      </c>
      <c r="L105">
        <f ca="1">IF('NGPS 2020'!$A113="WT",INDIRECT("'NGPS 2020'!"&amp;'Country Selector'!$B$3&amp;ROW($A113))*10^12,0)</f>
        <v>0</v>
      </c>
      <c r="M105" s="90">
        <f t="shared" ca="1" si="16"/>
        <v>962707240.9358561</v>
      </c>
      <c r="N105" s="90">
        <f t="shared" ca="1" si="21"/>
        <v>1925414481.8717122</v>
      </c>
      <c r="O105" s="90">
        <f t="shared" ca="1" si="21"/>
        <v>2888121722.8075686</v>
      </c>
      <c r="P105" s="90">
        <f t="shared" ca="1" si="21"/>
        <v>3850828963.7434244</v>
      </c>
      <c r="Q105" s="90">
        <f t="shared" ca="1" si="21"/>
        <v>4813536204.6792803</v>
      </c>
      <c r="R105" s="90">
        <f t="shared" ca="1" si="21"/>
        <v>5776243445.6151371</v>
      </c>
      <c r="S105" s="90">
        <f t="shared" ca="1" si="21"/>
        <v>6738950686.550993</v>
      </c>
      <c r="T105" s="90">
        <f t="shared" ca="1" si="21"/>
        <v>7701657927.4868488</v>
      </c>
      <c r="U105" s="90">
        <f t="shared" ca="1" si="21"/>
        <v>8664365168.4227047</v>
      </c>
      <c r="V105">
        <f ca="1">IF('NGPS 2030'!$A113="WT",INDIRECT("'NGPS 2030'!"&amp;'Country Selector'!$B$3&amp;ROW($A113))*10^12,0)</f>
        <v>9627072409.3585606</v>
      </c>
      <c r="W105" s="90">
        <f t="shared" ca="1" si="22"/>
        <v>9723762093.642065</v>
      </c>
      <c r="X105" s="90">
        <f t="shared" ca="1" si="22"/>
        <v>9820451777.9255714</v>
      </c>
      <c r="Y105" s="90">
        <f t="shared" ca="1" si="22"/>
        <v>9917141462.2090759</v>
      </c>
      <c r="Z105" s="90">
        <f t="shared" ca="1" si="22"/>
        <v>10013831146.49258</v>
      </c>
      <c r="AA105" s="90">
        <f t="shared" ca="1" si="22"/>
        <v>10110520830.776087</v>
      </c>
      <c r="AB105" s="90">
        <f t="shared" ca="1" si="22"/>
        <v>10207210515.059591</v>
      </c>
      <c r="AC105" s="90">
        <f t="shared" ca="1" si="22"/>
        <v>10303900199.343096</v>
      </c>
      <c r="AD105" s="90">
        <f t="shared" ca="1" si="22"/>
        <v>10400589883.626602</v>
      </c>
      <c r="AE105" s="90">
        <f t="shared" ca="1" si="22"/>
        <v>10497279567.910107</v>
      </c>
      <c r="AF105" s="90">
        <f t="shared" ca="1" si="22"/>
        <v>10593969252.193611</v>
      </c>
      <c r="AG105" s="90">
        <f t="shared" ca="1" si="22"/>
        <v>10690658936.477116</v>
      </c>
      <c r="AH105" s="90">
        <f t="shared" ca="1" si="22"/>
        <v>10787348620.76062</v>
      </c>
      <c r="AI105" s="90">
        <f t="shared" ca="1" si="22"/>
        <v>10884038305.044125</v>
      </c>
      <c r="AJ105" s="90">
        <f t="shared" ca="1" si="22"/>
        <v>10980727989.327633</v>
      </c>
      <c r="AK105" s="90">
        <f t="shared" ca="1" si="22"/>
        <v>11077417673.611135</v>
      </c>
      <c r="AL105" s="90">
        <f t="shared" ca="1" si="22"/>
        <v>11174107357.894642</v>
      </c>
      <c r="AM105" s="90">
        <f t="shared" ca="1" si="19"/>
        <v>11270797042.178146</v>
      </c>
      <c r="AN105" s="90">
        <f t="shared" ca="1" si="19"/>
        <v>11367486726.461651</v>
      </c>
      <c r="AO105" s="90">
        <f t="shared" ca="1" si="19"/>
        <v>11464176410.745157</v>
      </c>
      <c r="AP105">
        <f ca="1">IF('NGPS 2050'!$A113="WT",INDIRECT("'NGPS 2050'!"&amp;'Country Selector'!$B$3&amp;ROW($A113))*10^12,0)</f>
        <v>11560866095.028662</v>
      </c>
    </row>
    <row r="106" spans="1:4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IF('NGPS 2050'!$A114="WT",INDIRECT("'NGPS 2050'!"&amp;'Country Selector'!$B$3&amp;ROW($A114))*10^12,0)</f>
        <v>0</v>
      </c>
    </row>
    <row r="107" spans="1:4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IF('NGPS 2050'!$A115="WT",INDIRECT("'NGPS 2050'!"&amp;'Country Selector'!$B$3&amp;ROW($A115))*10^12,0)</f>
        <v>0</v>
      </c>
    </row>
    <row r="108" spans="1:4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IF('NGPS 2050'!$A116="WT",INDIRECT("'NGPS 2050'!"&amp;'Country Selector'!$B$3&amp;ROW($A116))*10^12,0)</f>
        <v>0</v>
      </c>
    </row>
    <row r="109" spans="1:4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IF('NGPS 2050'!$A117="WT",INDIRECT("'NGPS 2050'!"&amp;'Country Selector'!$B$3&amp;ROW($A117))*10^12,0)</f>
        <v>0</v>
      </c>
    </row>
    <row r="110" spans="1:4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73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IF('NGPS 2050'!$A118="WT",INDIRECT("'NGPS 2050'!"&amp;'Country Selector'!$B$3&amp;ROW($A118))*10^12,0)</f>
        <v>0</v>
      </c>
    </row>
    <row r="111" spans="1:4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</f>
        <v>0</v>
      </c>
      <c r="W111" s="90">
        <f t="shared" ref="W111:AL142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IF('NGPS 2050'!$A119="WT",INDIRECT("'NGPS 2050'!"&amp;'Country Selector'!$B$3&amp;ROW($A119))*10^12,0)</f>
        <v>0</v>
      </c>
    </row>
    <row r="112" spans="1:4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IF('NGPS 2050'!$A120="WT",INDIRECT("'NGPS 2050'!"&amp;'Country Selector'!$B$3&amp;ROW($A120))*10^12,0)</f>
        <v>0</v>
      </c>
    </row>
    <row r="113" spans="1:4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IF('NGPS 2050'!$A121="WT",INDIRECT("'NGPS 2050'!"&amp;'Country Selector'!$B$3&amp;ROW($A121))*10^12,0)</f>
        <v>0</v>
      </c>
    </row>
    <row r="114" spans="1:4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IF('NGPS 2050'!$A122="WT",INDIRECT("'NGPS 2050'!"&amp;'Country Selector'!$B$3&amp;ROW($A122))*10^12,0)</f>
        <v>0</v>
      </c>
    </row>
    <row r="115" spans="1:4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IF('NGPS 2050'!$A123="WT",INDIRECT("'NGPS 2050'!"&amp;'Country Selector'!$B$3&amp;ROW($A123))*10^12,0)</f>
        <v>0</v>
      </c>
    </row>
    <row r="116" spans="1:4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IF('NGPS 2050'!$A124="WT",INDIRECT("'NGPS 2050'!"&amp;'Country Selector'!$B$3&amp;ROW($A124))*10^12,0)</f>
        <v>0</v>
      </c>
    </row>
    <row r="117" spans="1:4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IF('NGPS 2050'!$A125="WT",INDIRECT("'NGPS 2050'!"&amp;'Country Selector'!$B$3&amp;ROW($A125))*10^12,0)</f>
        <v>0</v>
      </c>
    </row>
    <row r="118" spans="1:4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IF('NGPS 2050'!$A126="WT",INDIRECT("'NGPS 2050'!"&amp;'Country Selector'!$B$3&amp;ROW($A126))*10^12,0)</f>
        <v>0</v>
      </c>
    </row>
    <row r="119" spans="1:4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IF('NGPS 2050'!$A127="WT",INDIRECT("'NGPS 2050'!"&amp;'Country Selector'!$B$3&amp;ROW($A127))*10^12,0)</f>
        <v>0</v>
      </c>
    </row>
    <row r="120" spans="1:4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IF('NGPS 2050'!$A128="WT",INDIRECT("'NGPS 2050'!"&amp;'Country Selector'!$B$3&amp;ROW($A128))*10^12,0)</f>
        <v>0</v>
      </c>
    </row>
    <row r="121" spans="1:4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IF('NGPS 2050'!$A129="WT",INDIRECT("'NGPS 2050'!"&amp;'Country Selector'!$B$3&amp;ROW($A129))*10^12,0)</f>
        <v>0</v>
      </c>
    </row>
    <row r="122" spans="1:4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IF('NGPS 2050'!$A130="WT",INDIRECT("'NGPS 2050'!"&amp;'Country Selector'!$B$3&amp;ROW($A130))*10^12,0)</f>
        <v>0</v>
      </c>
    </row>
    <row r="123" spans="1:4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IF('NGPS 2050'!$A131="WT",INDIRECT("'NGPS 2050'!"&amp;'Country Selector'!$B$3&amp;ROW($A131))*10^12,0)</f>
        <v>0</v>
      </c>
    </row>
    <row r="124" spans="1:4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IF('NGPS 2050'!$A132="WT",INDIRECT("'NGPS 2050'!"&amp;'Country Selector'!$B$3&amp;ROW($A132))*10^12,0)</f>
        <v>0</v>
      </c>
    </row>
    <row r="125" spans="1:4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IF('NGPS 2050'!$A133="WT",INDIRECT("'NGPS 2050'!"&amp;'Country Selector'!$B$3&amp;ROW($A133))*10^12,0)</f>
        <v>0</v>
      </c>
    </row>
    <row r="126" spans="1:4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77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IF('NGPS 2050'!$A134="WT",INDIRECT("'NGPS 2050'!"&amp;'Country Selector'!$B$3&amp;ROW($A134))*10^12,0)</f>
        <v>0</v>
      </c>
    </row>
    <row r="127" spans="1:4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</f>
        <v>0</v>
      </c>
      <c r="W127" s="90">
        <f t="shared" ref="W127:AL158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IF('NGPS 2050'!$A135="WT",INDIRECT("'NGPS 2050'!"&amp;'Country Selector'!$B$3&amp;ROW($A135))*10^12,0)</f>
        <v>0</v>
      </c>
    </row>
    <row r="128" spans="1:4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IF('NGPS 2050'!$A136="WT",INDIRECT("'NGPS 2050'!"&amp;'Country Selector'!$B$3&amp;ROW($A136))*10^12,0)</f>
        <v>0</v>
      </c>
    </row>
    <row r="129" spans="1:4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IF('NGPS 2050'!$A137="WT",INDIRECT("'NGPS 2050'!"&amp;'Country Selector'!$B$3&amp;ROW($A137))*10^12,0)</f>
        <v>0</v>
      </c>
    </row>
    <row r="130" spans="1:4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IF('NGPS 2050'!$A138="WT",INDIRECT("'NGPS 2050'!"&amp;'Country Selector'!$B$3&amp;ROW($A138))*10^12,0)</f>
        <v>0</v>
      </c>
    </row>
    <row r="131" spans="1:4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IF('NGPS 2050'!$A139="WT",INDIRECT("'NGPS 2050'!"&amp;'Country Selector'!$B$3&amp;ROW($A139))*10^12,0)</f>
        <v>0</v>
      </c>
    </row>
    <row r="132" spans="1:4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IF('NGPS 2050'!$A140="WT",INDIRECT("'NGPS 2050'!"&amp;'Country Selector'!$B$3&amp;ROW($A140))*10^12,0)</f>
        <v>0</v>
      </c>
    </row>
    <row r="133" spans="1:4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IF('NGPS 2050'!$A141="WT",INDIRECT("'NGPS 2050'!"&amp;'Country Selector'!$B$3&amp;ROW($A141))*10^12,0)</f>
        <v>0</v>
      </c>
    </row>
    <row r="134" spans="1:4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IF('NGPS 2050'!$A142="WT",INDIRECT("'NGPS 2050'!"&amp;'Country Selector'!$B$3&amp;ROW($A142))*10^12,0)</f>
        <v>0</v>
      </c>
    </row>
    <row r="135" spans="1:4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IF('NGPS 2050'!$A143="WT",INDIRECT("'NGPS 2050'!"&amp;'Country Selector'!$B$3&amp;ROW($A143))*10^12,0)</f>
        <v>0</v>
      </c>
    </row>
    <row r="136" spans="1:4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IF('NGPS 2050'!$A144="WT",INDIRECT("'NGPS 2050'!"&amp;'Country Selector'!$B$3&amp;ROW($A144))*10^12,0)</f>
        <v>0</v>
      </c>
    </row>
    <row r="137" spans="1:4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IF('NGPS 2050'!$A145="WT",INDIRECT("'NGPS 2050'!"&amp;'Country Selector'!$B$3&amp;ROW($A145))*10^12,0)</f>
        <v>0</v>
      </c>
    </row>
    <row r="138" spans="1:4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IF('NGPS 2050'!$A146="WT",INDIRECT("'NGPS 2050'!"&amp;'Country Selector'!$B$3&amp;ROW($A146))*10^12,0)</f>
        <v>0</v>
      </c>
    </row>
    <row r="139" spans="1:4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IF('NGPS 2050'!$A147="WT",INDIRECT("'NGPS 2050'!"&amp;'Country Selector'!$B$3&amp;ROW($A147))*10^12,0)</f>
        <v>0</v>
      </c>
    </row>
    <row r="140" spans="1:4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IF('NGPS 2050'!$A148="WT",INDIRECT("'NGPS 2050'!"&amp;'Country Selector'!$B$3&amp;ROW($A148))*10^12,0)</f>
        <v>0</v>
      </c>
    </row>
    <row r="141" spans="1:4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IF('NGPS 2050'!$A149="WT",INDIRECT("'NGPS 2050'!"&amp;'Country Selector'!$B$3&amp;ROW($A149))*10^12,0)</f>
        <v>0</v>
      </c>
    </row>
    <row r="142" spans="1:4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7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IF('NGPS 2050'!$A150="WT",INDIRECT("'NGPS 2050'!"&amp;'Country Selector'!$B$3&amp;ROW($A150))*10^12,0)</f>
        <v>0</v>
      </c>
    </row>
    <row r="143" spans="1:4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</f>
        <v>0</v>
      </c>
      <c r="W143" s="90">
        <f t="shared" ref="W143:AL177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IF('NGPS 2050'!$A151="WT",INDIRECT("'NGPS 2050'!"&amp;'Country Selector'!$B$3&amp;ROW($A151))*10^12,0)</f>
        <v>0</v>
      </c>
    </row>
    <row r="144" spans="1:4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IF('NGPS 2050'!$A152="WT",INDIRECT("'NGPS 2050'!"&amp;'Country Selector'!$B$3&amp;ROW($A152))*10^12,0)</f>
        <v>0</v>
      </c>
    </row>
    <row r="145" spans="1:4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IF('NGPS 2050'!$A153="WT",INDIRECT("'NGPS 2050'!"&amp;'Country Selector'!$B$3&amp;ROW($A153))*10^12,0)</f>
        <v>0</v>
      </c>
    </row>
    <row r="146" spans="1:4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IF('NGPS 2050'!$A154="WT",INDIRECT("'NGPS 2050'!"&amp;'Country Selector'!$B$3&amp;ROW($A154))*10^12,0)</f>
        <v>0</v>
      </c>
    </row>
    <row r="147" spans="1:4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IF('NGPS 2050'!$A155="WT",INDIRECT("'NGPS 2050'!"&amp;'Country Selector'!$B$3&amp;ROW($A155))*10^12,0)</f>
        <v>0</v>
      </c>
    </row>
    <row r="148" spans="1:4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IF('NGPS 2050'!$A156="WT",INDIRECT("'NGPS 2050'!"&amp;'Country Selector'!$B$3&amp;ROW($A156))*10^12,0)</f>
        <v>0</v>
      </c>
    </row>
    <row r="149" spans="1:4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IF('NGPS 2050'!$A157="WT",INDIRECT("'NGPS 2050'!"&amp;'Country Selector'!$B$3&amp;ROW($A157))*10^12,0)</f>
        <v>0</v>
      </c>
    </row>
    <row r="150" spans="1:4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IF('NGPS 2050'!$A158="WT",INDIRECT("'NGPS 2050'!"&amp;'Country Selector'!$B$3&amp;ROW($A158))*10^12,0)</f>
        <v>0</v>
      </c>
    </row>
    <row r="151" spans="1:4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IF('NGPS 2050'!$A159="WT",INDIRECT("'NGPS 2050'!"&amp;'Country Selector'!$B$3&amp;ROW($A159))*10^12,0)</f>
        <v>0</v>
      </c>
    </row>
    <row r="152" spans="1:4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IF('NGPS 2050'!$A160="WT",INDIRECT("'NGPS 2050'!"&amp;'Country Selector'!$B$3&amp;ROW($A160))*10^12,0)</f>
        <v>0</v>
      </c>
    </row>
    <row r="153" spans="1:4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IF('NGPS 2050'!$A161="WT",INDIRECT("'NGPS 2050'!"&amp;'Country Selector'!$B$3&amp;ROW($A161))*10^12,0)</f>
        <v>0</v>
      </c>
    </row>
    <row r="154" spans="1:4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IF('NGPS 2050'!$A162="WT",INDIRECT("'NGPS 2050'!"&amp;'Country Selector'!$B$3&amp;ROW($A162))*10^12,0)</f>
        <v>0</v>
      </c>
    </row>
    <row r="155" spans="1:4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IF('NGPS 2050'!$A163="WT",INDIRECT("'NGPS 2050'!"&amp;'Country Selector'!$B$3&amp;ROW($A163))*10^12,0)</f>
        <v>0</v>
      </c>
    </row>
    <row r="156" spans="1:42">
      <c r="A156" s="74">
        <v>300</v>
      </c>
      <c r="B156">
        <f ca="1">IF('NGPS 2010'!$A164="WT",INDIRECT("'NGPS 2010'!"&amp;'Country Selector'!$B$3&amp;ROW($A164))*10^12,0)</f>
        <v>1047475657664.7195</v>
      </c>
      <c r="C156" s="90">
        <f t="shared" ca="1" si="27"/>
        <v>1080566113728.9518</v>
      </c>
      <c r="D156" s="90">
        <f t="shared" ca="1" si="27"/>
        <v>1113656569793.1843</v>
      </c>
      <c r="E156" s="90">
        <f t="shared" ca="1" si="27"/>
        <v>1146747025857.4165</v>
      </c>
      <c r="F156" s="90">
        <f t="shared" ref="D156:K177" ca="1" si="31">$B156*($L$1-F$1)/($L$1-$B$1)+$L156*(F$1-$B$1)/($L$1-$B$1)</f>
        <v>1179837481921.6489</v>
      </c>
      <c r="G156" s="90">
        <f t="shared" ca="1" si="31"/>
        <v>1212927937985.8813</v>
      </c>
      <c r="H156" s="90">
        <f t="shared" ca="1" si="31"/>
        <v>1246018394050.1138</v>
      </c>
      <c r="I156" s="90">
        <f t="shared" ca="1" si="31"/>
        <v>1279108850114.3462</v>
      </c>
      <c r="J156" s="90">
        <f t="shared" ca="1" si="31"/>
        <v>1312199306178.5786</v>
      </c>
      <c r="K156" s="90">
        <f t="shared" ca="1" si="31"/>
        <v>1345289762242.811</v>
      </c>
      <c r="L156">
        <f ca="1">IF('NGPS 2020'!$A164="WT",INDIRECT("'NGPS 2020'!"&amp;'Country Selector'!$B$3&amp;ROW($A164))*10^12,0)</f>
        <v>1378380218307.0435</v>
      </c>
      <c r="M156" s="90">
        <f t="shared" ca="1" si="28"/>
        <v>1393769646281.9119</v>
      </c>
      <c r="N156" s="90">
        <f t="shared" ca="1" si="28"/>
        <v>1409159074256.7803</v>
      </c>
      <c r="O156" s="90">
        <f t="shared" ca="1" si="28"/>
        <v>1424548502231.6487</v>
      </c>
      <c r="P156" s="90">
        <f t="shared" ref="N156:U177" ca="1" si="32">$L156*($V$1-P$1)/($V$1-$L$1)+$V156*(P$1-$L$1)/($V$1-$L$1)</f>
        <v>1439937930206.5171</v>
      </c>
      <c r="Q156" s="90">
        <f t="shared" ca="1" si="32"/>
        <v>1455327358181.3855</v>
      </c>
      <c r="R156" s="90">
        <f t="shared" ca="1" si="32"/>
        <v>1470716786156.2539</v>
      </c>
      <c r="S156" s="90">
        <f t="shared" ca="1" si="32"/>
        <v>1486106214131.1226</v>
      </c>
      <c r="T156" s="90">
        <f t="shared" ca="1" si="32"/>
        <v>1501495642105.9907</v>
      </c>
      <c r="U156" s="90">
        <f t="shared" ca="1" si="32"/>
        <v>1516885070080.8591</v>
      </c>
      <c r="V156">
        <f ca="1">IF('NGPS 2030'!$A164="WT",INDIRECT("'NGPS 2030'!"&amp;'Country Selector'!$B$3&amp;ROW($A164))*10^12,0)</f>
        <v>1532274498055.7275</v>
      </c>
      <c r="W156" s="90">
        <f t="shared" ca="1" si="30"/>
        <v>1547663926030.5967</v>
      </c>
      <c r="X156" s="90">
        <f t="shared" ca="1" si="30"/>
        <v>1563053354005.4661</v>
      </c>
      <c r="Y156" s="90">
        <f t="shared" ca="1" si="30"/>
        <v>1578442781980.3352</v>
      </c>
      <c r="Z156" s="90">
        <f t="shared" ca="1" si="30"/>
        <v>1593832209955.2046</v>
      </c>
      <c r="AA156" s="90">
        <f t="shared" ca="1" si="30"/>
        <v>1609221637930.0737</v>
      </c>
      <c r="AB156" s="90">
        <f t="shared" ca="1" si="30"/>
        <v>1624611065904.9429</v>
      </c>
      <c r="AC156" s="90">
        <f t="shared" ca="1" si="30"/>
        <v>1640000493879.812</v>
      </c>
      <c r="AD156" s="90">
        <f t="shared" ca="1" si="30"/>
        <v>1655389921854.6814</v>
      </c>
      <c r="AE156" s="90">
        <f t="shared" ca="1" si="30"/>
        <v>1670779349829.5505</v>
      </c>
      <c r="AF156" s="90">
        <f t="shared" ca="1" si="30"/>
        <v>1686168777804.4199</v>
      </c>
      <c r="AG156" s="90">
        <f t="shared" ca="1" si="30"/>
        <v>1701558205779.2891</v>
      </c>
      <c r="AH156" s="90">
        <f t="shared" ca="1" si="30"/>
        <v>1716947633754.1582</v>
      </c>
      <c r="AI156" s="90">
        <f t="shared" ca="1" si="30"/>
        <v>1732337061729.0276</v>
      </c>
      <c r="AJ156" s="90">
        <f t="shared" ca="1" si="30"/>
        <v>1747726489703.8967</v>
      </c>
      <c r="AK156" s="90">
        <f t="shared" ca="1" si="30"/>
        <v>1763115917678.7659</v>
      </c>
      <c r="AL156" s="90">
        <f t="shared" ca="1" si="30"/>
        <v>1778505345653.6353</v>
      </c>
      <c r="AM156" s="90">
        <f t="shared" ca="1" si="29"/>
        <v>1793894773628.5044</v>
      </c>
      <c r="AN156" s="90">
        <f t="shared" ca="1" si="29"/>
        <v>1809284201603.3735</v>
      </c>
      <c r="AO156" s="90">
        <f t="shared" ca="1" si="29"/>
        <v>1824673629578.2429</v>
      </c>
      <c r="AP156">
        <f ca="1">IF('NGPS 2050'!$A164="WT",INDIRECT("'NGPS 2050'!"&amp;'Country Selector'!$B$3&amp;ROW($A164))*10^12,0)</f>
        <v>1840063057553.1121</v>
      </c>
    </row>
    <row r="157" spans="1:4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IF('NGPS 2050'!$A165="WT",INDIRECT("'NGPS 2050'!"&amp;'Country Selector'!$B$3&amp;ROW($A165))*10^12,0)</f>
        <v>0</v>
      </c>
    </row>
    <row r="158" spans="1:4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7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IF('NGPS 2050'!$A166="WT",INDIRECT("'NGPS 2050'!"&amp;'Country Selector'!$B$3&amp;ROW($A166))*10^12,0)</f>
        <v>0</v>
      </c>
    </row>
    <row r="159" spans="1:42">
      <c r="A159" s="74">
        <v>450</v>
      </c>
      <c r="B159">
        <f ca="1">IF('NGPS 2010'!$A167="WT",INDIRECT("'NGPS 2010'!"&amp;'Country Selector'!$B$3&amp;ROW($A167))*10^12,0)</f>
        <v>440259415547.27411</v>
      </c>
      <c r="C159" s="90">
        <f t="shared" ca="1" si="33"/>
        <v>454157131166.8349</v>
      </c>
      <c r="D159" s="90">
        <f t="shared" ca="1" si="31"/>
        <v>468054846786.39575</v>
      </c>
      <c r="E159" s="90">
        <f t="shared" ca="1" si="31"/>
        <v>481952562405.95654</v>
      </c>
      <c r="F159" s="90">
        <f t="shared" ca="1" si="31"/>
        <v>495850278025.51733</v>
      </c>
      <c r="G159" s="90">
        <f t="shared" ca="1" si="31"/>
        <v>509747993645.07812</v>
      </c>
      <c r="H159" s="90">
        <f t="shared" ca="1" si="31"/>
        <v>523645709264.63892</v>
      </c>
      <c r="I159" s="90">
        <f t="shared" ca="1" si="31"/>
        <v>537543424884.19971</v>
      </c>
      <c r="J159" s="90">
        <f t="shared" ca="1" si="31"/>
        <v>551441140503.76062</v>
      </c>
      <c r="K159" s="90">
        <f t="shared" ca="1" si="31"/>
        <v>565338856123.32129</v>
      </c>
      <c r="L159">
        <f ca="1">IF('NGPS 2020'!$A167="WT",INDIRECT("'NGPS 2020'!"&amp;'Country Selector'!$B$3&amp;ROW($A167))*10^12,0)</f>
        <v>579236571742.8822</v>
      </c>
      <c r="M159" s="90">
        <f t="shared" ca="1" si="34"/>
        <v>585703669415.10474</v>
      </c>
      <c r="N159" s="90">
        <f t="shared" ca="1" si="32"/>
        <v>592170767087.32751</v>
      </c>
      <c r="O159" s="90">
        <f t="shared" ca="1" si="32"/>
        <v>598637864759.55005</v>
      </c>
      <c r="P159" s="90">
        <f t="shared" ca="1" si="32"/>
        <v>605104962431.77271</v>
      </c>
      <c r="Q159" s="90">
        <f t="shared" ca="1" si="32"/>
        <v>611572060103.99536</v>
      </c>
      <c r="R159" s="90">
        <f t="shared" ca="1" si="32"/>
        <v>618039157776.21802</v>
      </c>
      <c r="S159" s="90">
        <f t="shared" ca="1" si="32"/>
        <v>624506255448.44055</v>
      </c>
      <c r="T159" s="90">
        <f t="shared" ca="1" si="32"/>
        <v>630973353120.66321</v>
      </c>
      <c r="U159" s="90">
        <f t="shared" ca="1" si="32"/>
        <v>637440450792.88574</v>
      </c>
      <c r="V159">
        <f ca="1">IF('NGPS 2030'!$A167="WT",INDIRECT("'NGPS 2030'!"&amp;'Country Selector'!$B$3&amp;ROW($A167))*10^12,0)</f>
        <v>643907548465.1084</v>
      </c>
      <c r="W159" s="90">
        <f t="shared" ref="W159:AL177" ca="1" si="36">$V159*($AP$1-W$1)/($AP$1-$V$1)+$AP159*(W$1-$V$1)/($AP$1-$V$1)</f>
        <v>650374646137.32837</v>
      </c>
      <c r="X159" s="90">
        <f t="shared" ca="1" si="36"/>
        <v>656841743809.54858</v>
      </c>
      <c r="Y159" s="90">
        <f t="shared" ca="1" si="36"/>
        <v>663308841481.76868</v>
      </c>
      <c r="Z159" s="90">
        <f t="shared" ca="1" si="36"/>
        <v>669775939153.98877</v>
      </c>
      <c r="AA159" s="90">
        <f t="shared" ca="1" si="36"/>
        <v>676243036826.20886</v>
      </c>
      <c r="AB159" s="90">
        <f t="shared" ca="1" si="36"/>
        <v>682710134498.42896</v>
      </c>
      <c r="AC159" s="90">
        <f t="shared" ca="1" si="36"/>
        <v>689177232170.64905</v>
      </c>
      <c r="AD159" s="90">
        <f t="shared" ca="1" si="36"/>
        <v>695644329842.86914</v>
      </c>
      <c r="AE159" s="90">
        <f t="shared" ca="1" si="36"/>
        <v>702111427515.08936</v>
      </c>
      <c r="AF159" s="90">
        <f t="shared" ca="1" si="36"/>
        <v>708578525187.30933</v>
      </c>
      <c r="AG159" s="90">
        <f t="shared" ca="1" si="36"/>
        <v>715045622859.52954</v>
      </c>
      <c r="AH159" s="90">
        <f t="shared" ca="1" si="36"/>
        <v>721512720531.74963</v>
      </c>
      <c r="AI159" s="90">
        <f t="shared" ca="1" si="36"/>
        <v>727979818203.96973</v>
      </c>
      <c r="AJ159" s="90">
        <f t="shared" ca="1" si="36"/>
        <v>734446915876.1897</v>
      </c>
      <c r="AK159" s="90">
        <f t="shared" ca="1" si="36"/>
        <v>740914013548.40991</v>
      </c>
      <c r="AL159" s="90">
        <f t="shared" ca="1" si="36"/>
        <v>747381111220.63</v>
      </c>
      <c r="AM159" s="90">
        <f t="shared" ca="1" si="35"/>
        <v>753848208892.84998</v>
      </c>
      <c r="AN159" s="90">
        <f t="shared" ca="1" si="35"/>
        <v>760315306565.07019</v>
      </c>
      <c r="AO159" s="90">
        <f t="shared" ca="1" si="35"/>
        <v>766782404237.29028</v>
      </c>
      <c r="AP159">
        <f ca="1">IF('NGPS 2050'!$A167="WT",INDIRECT("'NGPS 2050'!"&amp;'Country Selector'!$B$3&amp;ROW($A167))*10^12,0)</f>
        <v>773249501909.51038</v>
      </c>
    </row>
    <row r="160" spans="1:4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IF('NGPS 2050'!$A168="WT",INDIRECT("'NGPS 2050'!"&amp;'Country Selector'!$B$3&amp;ROW($A168))*10^12,0)</f>
        <v>0</v>
      </c>
    </row>
    <row r="161" spans="1:4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IF('NGPS 2050'!$A169="WT",INDIRECT("'NGPS 2050'!"&amp;'Country Selector'!$B$3&amp;ROW($A169))*10^12,0)</f>
        <v>0</v>
      </c>
    </row>
    <row r="162" spans="1:4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IF('NGPS 2050'!$A170="WT",INDIRECT("'NGPS 2050'!"&amp;'Country Selector'!$B$3&amp;ROW($A170))*10^12,0)</f>
        <v>0</v>
      </c>
    </row>
    <row r="163" spans="1:4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IF('NGPS 2050'!$A171="WT",INDIRECT("'NGPS 2050'!"&amp;'Country Selector'!$B$3&amp;ROW($A171))*10^12,0)</f>
        <v>0</v>
      </c>
    </row>
    <row r="164" spans="1:42">
      <c r="A164" s="74">
        <v>700</v>
      </c>
      <c r="B164">
        <f ca="1">IF('NGPS 2010'!$A172="WT",INDIRECT("'NGPS 2010'!"&amp;'Country Selector'!$B$3&amp;ROW($A172))*10^12,0)</f>
        <v>5203288497.0714121</v>
      </c>
      <c r="C164" s="90">
        <f t="shared" ca="1" si="33"/>
        <v>4682959647.3642712</v>
      </c>
      <c r="D164" s="90">
        <f t="shared" ca="1" si="31"/>
        <v>4162630797.6571298</v>
      </c>
      <c r="E164" s="90">
        <f t="shared" ca="1" si="31"/>
        <v>3642301947.9499884</v>
      </c>
      <c r="F164" s="90">
        <f t="shared" ca="1" si="31"/>
        <v>3121973098.2428474</v>
      </c>
      <c r="G164" s="90">
        <f t="shared" ca="1" si="31"/>
        <v>2601644248.535706</v>
      </c>
      <c r="H164" s="90">
        <f t="shared" ca="1" si="31"/>
        <v>2081315398.8285649</v>
      </c>
      <c r="I164" s="90">
        <f t="shared" ca="1" si="31"/>
        <v>1560986549.1214237</v>
      </c>
      <c r="J164" s="90">
        <f t="shared" ca="1" si="31"/>
        <v>1040657699.4142824</v>
      </c>
      <c r="K164" s="90">
        <f t="shared" ca="1" si="31"/>
        <v>520328849.70714122</v>
      </c>
      <c r="L164">
        <f ca="1">IF('NGPS 2020'!$A172="WT",INDIRECT("'NGPS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2030'!$A172="WT",INDIRECT("'NGPS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IF('NGPS 2050'!$A172="WT",INDIRECT("'NGPS 2050'!"&amp;'Country Selector'!$B$3&amp;ROW($A172))*10^12,0)</f>
        <v>0</v>
      </c>
    </row>
    <row r="165" spans="1:4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IF('NGPS 2050'!$A173="WT",INDIRECT("'NGPS 2050'!"&amp;'Country Selector'!$B$3&amp;ROW($A173))*10^12,0)</f>
        <v>0</v>
      </c>
    </row>
    <row r="166" spans="1:4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IF('NGPS 2050'!$A174="WT",INDIRECT("'NGPS 2050'!"&amp;'Country Selector'!$B$3&amp;ROW($A174))*10^12,0)</f>
        <v>0</v>
      </c>
    </row>
    <row r="167" spans="1:4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IF('NGPS 2050'!$A175="WT",INDIRECT("'NGPS 2050'!"&amp;'Country Selector'!$B$3&amp;ROW($A175))*10^12,0)</f>
        <v>0</v>
      </c>
    </row>
    <row r="168" spans="1:4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IF('NGPS 2050'!$A176="WT",INDIRECT("'NGPS 2050'!"&amp;'Country Selector'!$B$3&amp;ROW($A176))*10^12,0)</f>
        <v>0</v>
      </c>
    </row>
    <row r="169" spans="1:4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IF('NGPS 2050'!$A177="WT",INDIRECT("'NGPS 2050'!"&amp;'Country Selector'!$B$3&amp;ROW($A177))*10^12,0)</f>
        <v>0</v>
      </c>
    </row>
    <row r="170" spans="1:4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IF('NGPS 2050'!$A178="WT",INDIRECT("'NGPS 2050'!"&amp;'Country Selector'!$B$3&amp;ROW($A178))*10^12,0)</f>
        <v>0</v>
      </c>
    </row>
    <row r="171" spans="1:42">
      <c r="A171" s="74">
        <v>1500</v>
      </c>
      <c r="B171">
        <f ca="1">IF('NGPS 2010'!$A179="WT",INDIRECT("'NGPS 2010'!"&amp;'Country Selector'!$B$3&amp;ROW($A179))*10^12,0)</f>
        <v>3202362684235.9077</v>
      </c>
      <c r="C171" s="90">
        <f t="shared" ca="1" si="33"/>
        <v>3243378516692.4092</v>
      </c>
      <c r="D171" s="90">
        <f t="shared" ca="1" si="31"/>
        <v>3284394349148.9111</v>
      </c>
      <c r="E171" s="90">
        <f t="shared" ca="1" si="31"/>
        <v>3325410181605.4131</v>
      </c>
      <c r="F171" s="90">
        <f t="shared" ca="1" si="31"/>
        <v>3366426014061.9146</v>
      </c>
      <c r="G171" s="90">
        <f t="shared" ca="1" si="31"/>
        <v>3407441846518.416</v>
      </c>
      <c r="H171" s="90">
        <f t="shared" ca="1" si="31"/>
        <v>3448457678974.918</v>
      </c>
      <c r="I171" s="90">
        <f t="shared" ca="1" si="31"/>
        <v>3489473511431.4199</v>
      </c>
      <c r="J171" s="90">
        <f t="shared" ca="1" si="31"/>
        <v>3530489343887.9219</v>
      </c>
      <c r="K171" s="90">
        <f t="shared" ca="1" si="31"/>
        <v>3571505176344.4238</v>
      </c>
      <c r="L171">
        <f ca="1">IF('NGPS 2020'!$A179="WT",INDIRECT("'NGPS 2020'!"&amp;'Country Selector'!$B$3&amp;ROW($A179))*10^12,0)</f>
        <v>3612521008800.9253</v>
      </c>
      <c r="M171" s="90">
        <f t="shared" ca="1" si="34"/>
        <v>3652854315340.1943</v>
      </c>
      <c r="N171" s="90">
        <f t="shared" ca="1" si="32"/>
        <v>3693187621879.4629</v>
      </c>
      <c r="O171" s="90">
        <f t="shared" ca="1" si="32"/>
        <v>3733520928418.731</v>
      </c>
      <c r="P171" s="90">
        <f t="shared" ca="1" si="32"/>
        <v>3773854234958</v>
      </c>
      <c r="Q171" s="90">
        <f t="shared" ca="1" si="32"/>
        <v>3814187541497.2686</v>
      </c>
      <c r="R171" s="90">
        <f t="shared" ca="1" si="32"/>
        <v>3854520848036.5371</v>
      </c>
      <c r="S171" s="90">
        <f t="shared" ca="1" si="32"/>
        <v>3894854154575.8057</v>
      </c>
      <c r="T171" s="90">
        <f t="shared" ca="1" si="32"/>
        <v>3935187461115.0747</v>
      </c>
      <c r="U171" s="90">
        <f t="shared" ca="1" si="32"/>
        <v>3975520767654.3437</v>
      </c>
      <c r="V171">
        <f ca="1">IF('NGPS 2030'!$A179="WT",INDIRECT("'NGPS 2030'!"&amp;'Country Selector'!$B$3&amp;ROW($A179))*10^12,0)</f>
        <v>4015854074193.6123</v>
      </c>
      <c r="W171" s="90">
        <f t="shared" ca="1" si="36"/>
        <v>4056187380732.8828</v>
      </c>
      <c r="X171" s="90">
        <f t="shared" ca="1" si="36"/>
        <v>4096520687272.1523</v>
      </c>
      <c r="Y171" s="90">
        <f t="shared" ca="1" si="36"/>
        <v>4136853993811.4224</v>
      </c>
      <c r="Z171" s="90">
        <f t="shared" ca="1" si="36"/>
        <v>4177187300350.6924</v>
      </c>
      <c r="AA171" s="90">
        <f t="shared" ca="1" si="36"/>
        <v>4217520606889.9629</v>
      </c>
      <c r="AB171" s="90">
        <f t="shared" ca="1" si="36"/>
        <v>4257853913429.2324</v>
      </c>
      <c r="AC171" s="90">
        <f t="shared" ca="1" si="36"/>
        <v>4298187219968.5029</v>
      </c>
      <c r="AD171" s="90">
        <f t="shared" ca="1" si="36"/>
        <v>4338520526507.772</v>
      </c>
      <c r="AE171" s="90">
        <f t="shared" ca="1" si="36"/>
        <v>4378853833047.043</v>
      </c>
      <c r="AF171" s="90">
        <f t="shared" ca="1" si="36"/>
        <v>4419187139586.3125</v>
      </c>
      <c r="AG171" s="90">
        <f t="shared" ca="1" si="36"/>
        <v>4459520446125.582</v>
      </c>
      <c r="AH171" s="90">
        <f t="shared" ca="1" si="36"/>
        <v>4499853752664.8525</v>
      </c>
      <c r="AI171" s="90">
        <f t="shared" ca="1" si="36"/>
        <v>4540187059204.123</v>
      </c>
      <c r="AJ171" s="90">
        <f t="shared" ca="1" si="36"/>
        <v>4580520365743.3926</v>
      </c>
      <c r="AK171" s="90">
        <f t="shared" ca="1" si="36"/>
        <v>4620853672282.6621</v>
      </c>
      <c r="AL171" s="90">
        <f t="shared" ca="1" si="36"/>
        <v>4661186978821.9326</v>
      </c>
      <c r="AM171" s="90">
        <f t="shared" ca="1" si="35"/>
        <v>4701520285361.2031</v>
      </c>
      <c r="AN171" s="90">
        <f t="shared" ca="1" si="35"/>
        <v>4741853591900.4727</v>
      </c>
      <c r="AO171" s="90">
        <f t="shared" ca="1" si="35"/>
        <v>4782186898439.7422</v>
      </c>
      <c r="AP171">
        <f ca="1">IF('NGPS 2050'!$A179="WT",INDIRECT("'NGPS 2050'!"&amp;'Country Selector'!$B$3&amp;ROW($A179))*10^12,0)</f>
        <v>4822520204979.0127</v>
      </c>
    </row>
    <row r="172" spans="1:4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IF('NGPS 2050'!$A180="WT",INDIRECT("'NGPS 2050'!"&amp;'Country Selector'!$B$3&amp;ROW($A180))*10^12,0)</f>
        <v>0</v>
      </c>
    </row>
    <row r="173" spans="1:4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IF('NGPS 2050'!$A181="WT",INDIRECT("'NGPS 2050'!"&amp;'Country Selector'!$B$3&amp;ROW($A181))*10^12,0)</f>
        <v>0</v>
      </c>
    </row>
    <row r="174" spans="1:4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IF('NGPS 2050'!$A182="WT",INDIRECT("'NGPS 2050'!"&amp;'Country Selector'!$B$3&amp;ROW($A182))*10^12,0)</f>
        <v>0</v>
      </c>
    </row>
    <row r="175" spans="1:4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IF('NGPS 2050'!$A183="WT",INDIRECT("'NGPS 2050'!"&amp;'Country Selector'!$B$3&amp;ROW($A183))*10^12,0)</f>
        <v>0</v>
      </c>
    </row>
    <row r="176" spans="1:4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IF('NGPS 2050'!$A184="WT",INDIRECT("'NGPS 2050'!"&amp;'Country Selector'!$B$3&amp;ROW($A184))*10^12,0)</f>
        <v>0</v>
      </c>
    </row>
    <row r="177" spans="1:4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IF('NGPS 2050'!$A185="WT",INDIRECT("'NGPS 2050'!"&amp;'Country Selector'!$B$3&amp;ROW($A185))*10^12,0)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2" width="12" bestFit="1" customWidth="1"/>
    <col min="12" max="12" width="12" bestFit="1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</f>
        <v>829406490627.27319</v>
      </c>
      <c r="C2" s="90">
        <f ca="1">$B2*($L$1-C$1)/($L$1-$B$1)+$L2*(C$1-$B$1)/($L$1-$B$1)</f>
        <v>855607995966.95679</v>
      </c>
      <c r="D2" s="90">
        <f t="shared" ref="D2:K17" ca="1" si="0">$B2*($L$1-D$1)/($L$1-$B$1)+$L2*(D$1-$B$1)/($L$1-$B$1)</f>
        <v>881809501306.64038</v>
      </c>
      <c r="E2" s="90">
        <f t="shared" ca="1" si="0"/>
        <v>908011006646.32397</v>
      </c>
      <c r="F2" s="90">
        <f t="shared" ca="1" si="0"/>
        <v>934212511986.00757</v>
      </c>
      <c r="G2" s="90">
        <f t="shared" ca="1" si="0"/>
        <v>960414017325.69116</v>
      </c>
      <c r="H2" s="90">
        <f t="shared" ca="1" si="0"/>
        <v>986615522665.37476</v>
      </c>
      <c r="I2" s="90">
        <f t="shared" ca="1" si="0"/>
        <v>1012817028005.0581</v>
      </c>
      <c r="J2" s="90">
        <f t="shared" ca="1" si="0"/>
        <v>1039018533344.7419</v>
      </c>
      <c r="K2" s="90">
        <f t="shared" ca="1" si="0"/>
        <v>1065220038684.4253</v>
      </c>
      <c r="L2">
        <f ca="1">IF('NGPS 2020'!$A10="MR",INDIRECT("'NGPS 2020'!"&amp;'Country Selector'!$B$3&amp;ROW($A10))*10^12,0)</f>
        <v>1091421544024.109</v>
      </c>
      <c r="M2" s="90">
        <f ca="1">$L2*($V$1-M$1)/($V$1-$L$1)+$V2*(M$1-$L$1)/($V$1-$L$1)</f>
        <v>1103607117365.1204</v>
      </c>
      <c r="N2" s="90">
        <f t="shared" ref="N2:U17" ca="1" si="1">$L2*($V$1-N$1)/($V$1-$L$1)+$V2*(N$1-$L$1)/($V$1-$L$1)</f>
        <v>1115792690706.1318</v>
      </c>
      <c r="O2" s="90">
        <f t="shared" ca="1" si="1"/>
        <v>1127978264047.1431</v>
      </c>
      <c r="P2" s="90">
        <f t="shared" ca="1" si="1"/>
        <v>1140163837388.1548</v>
      </c>
      <c r="Q2" s="90">
        <f t="shared" ca="1" si="1"/>
        <v>1152349410729.166</v>
      </c>
      <c r="R2" s="90">
        <f t="shared" ca="1" si="1"/>
        <v>1164534984070.1775</v>
      </c>
      <c r="S2" s="90">
        <f t="shared" ca="1" si="1"/>
        <v>1176720557411.189</v>
      </c>
      <c r="T2" s="90">
        <f t="shared" ca="1" si="1"/>
        <v>1188906130752.2004</v>
      </c>
      <c r="U2" s="90">
        <f t="shared" ca="1" si="1"/>
        <v>1201091704093.2117</v>
      </c>
      <c r="V2">
        <f ca="1">IF('NGPS 2030'!$A10="MR",INDIRECT("'NGPS 2030'!"&amp;'Country Selector'!$B$3&amp;ROW($A10))*10^12,0)</f>
        <v>1213277277434.2231</v>
      </c>
      <c r="W2" s="90">
        <f ca="1">$V2*($AP$1-W$1)/($AP$1-$V$1)+$AP2*(W$1-$V$1)/($AP$1-$V$1)</f>
        <v>1225462850775.2344</v>
      </c>
      <c r="X2" s="90">
        <f t="shared" ref="X2:AO16" ca="1" si="2">$V2*($AP$1-X$1)/($AP$1-$V$1)+$AP2*(X$1-$V$1)/($AP$1-$V$1)</f>
        <v>1237648424116.2458</v>
      </c>
      <c r="Y2" s="90">
        <f t="shared" ca="1" si="2"/>
        <v>1249833997457.2571</v>
      </c>
      <c r="Z2" s="90">
        <f t="shared" ca="1" si="2"/>
        <v>1262019570798.2686</v>
      </c>
      <c r="AA2" s="90">
        <f t="shared" ca="1" si="2"/>
        <v>1274205144139.2798</v>
      </c>
      <c r="AB2" s="90">
        <f t="shared" ca="1" si="2"/>
        <v>1286390717480.2913</v>
      </c>
      <c r="AC2" s="90">
        <f t="shared" ca="1" si="2"/>
        <v>1298576290821.3025</v>
      </c>
      <c r="AD2" s="90">
        <f t="shared" ca="1" si="2"/>
        <v>1310761864162.314</v>
      </c>
      <c r="AE2" s="90">
        <f t="shared" ca="1" si="2"/>
        <v>1322947437503.3252</v>
      </c>
      <c r="AF2" s="90">
        <f t="shared" ca="1" si="2"/>
        <v>1335133010844.3364</v>
      </c>
      <c r="AG2" s="90">
        <f t="shared" ca="1" si="2"/>
        <v>1347318584185.3479</v>
      </c>
      <c r="AH2" s="90">
        <f t="shared" ca="1" si="2"/>
        <v>1359504157526.3591</v>
      </c>
      <c r="AI2" s="90">
        <f t="shared" ca="1" si="2"/>
        <v>1371689730867.3706</v>
      </c>
      <c r="AJ2" s="90">
        <f t="shared" ca="1" si="2"/>
        <v>1383875304208.3818</v>
      </c>
      <c r="AK2" s="90">
        <f t="shared" ca="1" si="2"/>
        <v>1396060877549.3933</v>
      </c>
      <c r="AL2" s="90">
        <f t="shared" ca="1" si="2"/>
        <v>1408246450890.4048</v>
      </c>
      <c r="AM2" s="90">
        <f t="shared" ca="1" si="2"/>
        <v>1420432024231.416</v>
      </c>
      <c r="AN2" s="90">
        <f t="shared" ca="1" si="2"/>
        <v>1432617597572.4272</v>
      </c>
      <c r="AO2" s="90">
        <f t="shared" ca="1" si="2"/>
        <v>1444803170913.4387</v>
      </c>
      <c r="AP2">
        <f ca="1">IF('NGPS 2050'!$A10="MR",INDIRECT("'NGPS 2050'!"&amp;'Country Selector'!$B$3&amp;ROW($A10))*10^12,0)</f>
        <v>1456988744254.45</v>
      </c>
    </row>
    <row r="3" spans="1:4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</f>
        <v>0</v>
      </c>
      <c r="W3" s="90">
        <f t="shared" ref="W3:AL34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IF('NGPS 2050'!$A11="MR",INDIRECT("'NGPS 2050'!"&amp;'Country Selector'!$B$3&amp;ROW($A11))*10^12,0)</f>
        <v>0</v>
      </c>
    </row>
    <row r="4" spans="1:4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IF('NGPS 2050'!$A12="MR",INDIRECT("'NGPS 2050'!"&amp;'Country Selector'!$B$3&amp;ROW($A12))*10^12,0)</f>
        <v>0</v>
      </c>
    </row>
    <row r="5" spans="1:4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IF('NGPS 2050'!$A13="MR",INDIRECT("'NGPS 2050'!"&amp;'Country Selector'!$B$3&amp;ROW($A13))*10^12,0)</f>
        <v>0</v>
      </c>
    </row>
    <row r="6" spans="1:4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</f>
        <v>0</v>
      </c>
      <c r="M6" s="90">
        <f t="shared" ca="1" si="4"/>
        <v>4378732082083.542</v>
      </c>
      <c r="N6" s="90">
        <f t="shared" ca="1" si="1"/>
        <v>8757464164167.084</v>
      </c>
      <c r="O6" s="90">
        <f t="shared" ca="1" si="1"/>
        <v>13136196246250.627</v>
      </c>
      <c r="P6" s="90">
        <f t="shared" ca="1" si="1"/>
        <v>17514928328334.168</v>
      </c>
      <c r="Q6" s="90">
        <f t="shared" ca="1" si="1"/>
        <v>21893660410417.711</v>
      </c>
      <c r="R6" s="90">
        <f t="shared" ca="1" si="1"/>
        <v>26272392492501.254</v>
      </c>
      <c r="S6" s="90">
        <f t="shared" ca="1" si="1"/>
        <v>30651124574584.793</v>
      </c>
      <c r="T6" s="90">
        <f t="shared" ca="1" si="1"/>
        <v>35029856656668.336</v>
      </c>
      <c r="U6" s="90">
        <f t="shared" ca="1" si="1"/>
        <v>39408588738751.883</v>
      </c>
      <c r="V6">
        <f ca="1">IF('NGPS 2030'!$A14="MR",INDIRECT("'NGPS 2030'!"&amp;'Country Selector'!$B$3&amp;ROW($A14))*10^12,0)</f>
        <v>43787320820835.422</v>
      </c>
      <c r="W6" s="90">
        <f t="shared" ca="1" si="5"/>
        <v>44227099607756.297</v>
      </c>
      <c r="X6" s="90">
        <f t="shared" ca="1" si="2"/>
        <v>44666878394677.172</v>
      </c>
      <c r="Y6" s="90">
        <f t="shared" ca="1" si="2"/>
        <v>45106657181598.047</v>
      </c>
      <c r="Z6" s="90">
        <f t="shared" ca="1" si="2"/>
        <v>45546435968518.914</v>
      </c>
      <c r="AA6" s="90">
        <f t="shared" ca="1" si="2"/>
        <v>45986214755439.797</v>
      </c>
      <c r="AB6" s="90">
        <f t="shared" ca="1" si="2"/>
        <v>46425993542360.664</v>
      </c>
      <c r="AC6" s="90">
        <f t="shared" ca="1" si="2"/>
        <v>46865772329281.531</v>
      </c>
      <c r="AD6" s="90">
        <f t="shared" ca="1" si="2"/>
        <v>47305551116202.406</v>
      </c>
      <c r="AE6" s="90">
        <f t="shared" ca="1" si="2"/>
        <v>47745329903123.281</v>
      </c>
      <c r="AF6" s="90">
        <f t="shared" ca="1" si="2"/>
        <v>48185108690044.156</v>
      </c>
      <c r="AG6" s="90">
        <f t="shared" ca="1" si="2"/>
        <v>48624887476965.031</v>
      </c>
      <c r="AH6" s="90">
        <f t="shared" ca="1" si="2"/>
        <v>49064666263885.906</v>
      </c>
      <c r="AI6" s="90">
        <f t="shared" ca="1" si="2"/>
        <v>49504445050806.781</v>
      </c>
      <c r="AJ6" s="90">
        <f t="shared" ca="1" si="2"/>
        <v>49944223837727.648</v>
      </c>
      <c r="AK6" s="90">
        <f t="shared" ca="1" si="2"/>
        <v>50384002624648.531</v>
      </c>
      <c r="AL6" s="90">
        <f t="shared" ca="1" si="2"/>
        <v>50823781411569.398</v>
      </c>
      <c r="AM6" s="90">
        <f t="shared" ca="1" si="2"/>
        <v>51263560198490.266</v>
      </c>
      <c r="AN6" s="90">
        <f t="shared" ca="1" si="2"/>
        <v>51703338985411.141</v>
      </c>
      <c r="AO6" s="90">
        <f t="shared" ca="1" si="2"/>
        <v>52143117772332.016</v>
      </c>
      <c r="AP6">
        <f ca="1">IF('NGPS 2050'!$A14="MR",INDIRECT("'NGPS 2050'!"&amp;'Country Selector'!$B$3&amp;ROW($A14))*10^12,0)</f>
        <v>52582896559252.891</v>
      </c>
    </row>
    <row r="7" spans="1:4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IF('NGPS 2050'!$A15="MR",INDIRECT("'NGPS 2050'!"&amp;'Country Selector'!$B$3&amp;ROW($A15))*10^12,0)</f>
        <v>0</v>
      </c>
    </row>
    <row r="8" spans="1:4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IF('NGPS 2050'!$A16="MR",INDIRECT("'NGPS 2050'!"&amp;'Country Selector'!$B$3&amp;ROW($A16))*10^12,0)</f>
        <v>0</v>
      </c>
    </row>
    <row r="9" spans="1:4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3"/>
        <v>3938953295162.6665</v>
      </c>
      <c r="D9" s="90">
        <f t="shared" ca="1" si="0"/>
        <v>7877906590325.333</v>
      </c>
      <c r="E9" s="90">
        <f t="shared" ca="1" si="0"/>
        <v>11816859885488</v>
      </c>
      <c r="F9" s="90">
        <f t="shared" ca="1" si="0"/>
        <v>15755813180650.666</v>
      </c>
      <c r="G9" s="90">
        <f t="shared" ca="1" si="0"/>
        <v>19694766475813.332</v>
      </c>
      <c r="H9" s="90">
        <f t="shared" ca="1" si="0"/>
        <v>23633719770976</v>
      </c>
      <c r="I9" s="90">
        <f t="shared" ca="1" si="0"/>
        <v>27572673066138.664</v>
      </c>
      <c r="J9" s="90">
        <f t="shared" ca="1" si="0"/>
        <v>31511626361301.332</v>
      </c>
      <c r="K9" s="90">
        <f t="shared" ca="1" si="0"/>
        <v>35450579656464</v>
      </c>
      <c r="L9">
        <f ca="1">IF('NGPS 2020'!$A17="MR",INDIRECT("'NGPS 2020'!"&amp;'Country Selector'!$B$3&amp;ROW($A17))*10^12,0)</f>
        <v>39389532951626.664</v>
      </c>
      <c r="M9" s="90">
        <f t="shared" ca="1" si="4"/>
        <v>35450579656464</v>
      </c>
      <c r="N9" s="90">
        <f t="shared" ca="1" si="1"/>
        <v>31511626361301.332</v>
      </c>
      <c r="O9" s="90">
        <f t="shared" ca="1" si="1"/>
        <v>27572673066138.664</v>
      </c>
      <c r="P9" s="90">
        <f t="shared" ca="1" si="1"/>
        <v>23633719770976</v>
      </c>
      <c r="Q9" s="90">
        <f t="shared" ca="1" si="1"/>
        <v>19694766475813.332</v>
      </c>
      <c r="R9" s="90">
        <f t="shared" ca="1" si="1"/>
        <v>15755813180650.666</v>
      </c>
      <c r="S9" s="90">
        <f t="shared" ca="1" si="1"/>
        <v>11816859885488</v>
      </c>
      <c r="T9" s="90">
        <f t="shared" ca="1" si="1"/>
        <v>7877906590325.333</v>
      </c>
      <c r="U9" s="90">
        <f t="shared" ca="1" si="1"/>
        <v>3938953295162.6665</v>
      </c>
      <c r="V9">
        <f ca="1">IF('NGPS 2030'!$A17="MR",INDIRECT("'NGPS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IF('NGPS 2050'!$A17="MR",INDIRECT("'NGPS 2050'!"&amp;'Country Selector'!$B$3&amp;ROW($A17))*10^12,0)</f>
        <v>0</v>
      </c>
    </row>
    <row r="10" spans="1:4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IF('NGPS 2050'!$A18="MR",INDIRECT("'NGPS 2050'!"&amp;'Country Selector'!$B$3&amp;ROW($A18))*10^12,0)</f>
        <v>0</v>
      </c>
    </row>
    <row r="11" spans="1:4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IF('NGPS 2050'!$A19="MR",INDIRECT("'NGPS 2050'!"&amp;'Country Selector'!$B$3&amp;ROW($A19))*10^12,0)</f>
        <v>0</v>
      </c>
    </row>
    <row r="12" spans="1:4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IF('NGPS 2050'!$A20="MR",INDIRECT("'NGPS 2050'!"&amp;'Country Selector'!$B$3&amp;ROW($A20))*10^12,0)</f>
        <v>0</v>
      </c>
    </row>
    <row r="13" spans="1:4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IF('NGPS 2050'!$A21="MR",INDIRECT("'NGPS 2050'!"&amp;'Country Selector'!$B$3&amp;ROW($A21))*10^12,0)</f>
        <v>0</v>
      </c>
    </row>
    <row r="14" spans="1:42">
      <c r="A14" s="74">
        <v>-38</v>
      </c>
      <c r="B14">
        <f ca="1">IF('NGPS 2010'!$A22="MR",INDIRECT("'NGPS 2010'!"&amp;'Country Selector'!$B$3&amp;ROW($A22))*10^12,0)</f>
        <v>29933378603102.172</v>
      </c>
      <c r="C14" s="90">
        <f t="shared" ca="1" si="3"/>
        <v>26940040742791.957</v>
      </c>
      <c r="D14" s="90">
        <f t="shared" ca="1" si="0"/>
        <v>23946702882481.738</v>
      </c>
      <c r="E14" s="90">
        <f t="shared" ca="1" si="0"/>
        <v>20953365022171.52</v>
      </c>
      <c r="F14" s="90">
        <f t="shared" ca="1" si="0"/>
        <v>17960027161861.305</v>
      </c>
      <c r="G14" s="90">
        <f t="shared" ca="1" si="0"/>
        <v>14966689301551.088</v>
      </c>
      <c r="H14" s="90">
        <f t="shared" ca="1" si="0"/>
        <v>11973351441240.869</v>
      </c>
      <c r="I14" s="90">
        <f t="shared" ca="1" si="0"/>
        <v>8980013580930.6523</v>
      </c>
      <c r="J14" s="90">
        <f t="shared" ca="1" si="0"/>
        <v>5986675720620.4346</v>
      </c>
      <c r="K14" s="90">
        <f t="shared" ca="1" si="0"/>
        <v>2993337860310.2173</v>
      </c>
      <c r="L14">
        <f ca="1">IF('NGPS 2020'!$A22="MR",INDIRECT("'NGPS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IF('NGPS 2050'!$A22="MR",INDIRECT("'NGPS 2050'!"&amp;'Country Selector'!$B$3&amp;ROW($A22))*10^12,0)</f>
        <v>0</v>
      </c>
    </row>
    <row r="15" spans="1:4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IF('NGPS 2050'!$A23="MR",INDIRECT("'NGPS 2050'!"&amp;'Country Selector'!$B$3&amp;ROW($A23))*10^12,0)</f>
        <v>0</v>
      </c>
    </row>
    <row r="16" spans="1:42">
      <c r="A16" s="74">
        <v>-36</v>
      </c>
      <c r="B16">
        <f ca="1">IF('NGPS 2010'!$A24="MR",INDIRECT("'NGPS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2020'!$A24="MR",INDIRECT("'NGPS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79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IF('NGPS 2050'!$A24="MR",INDIRECT("'NGPS 2050'!"&amp;'Country Selector'!$B$3&amp;ROW($A24))*10^12,0)</f>
        <v>0</v>
      </c>
    </row>
    <row r="17" spans="1:4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2030'!$A25="MR",INDIRECT("'NGPS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IF('NGPS 2050'!$A25="MR",INDIRECT("'NGPS 2050'!"&amp;'Country Selector'!$B$3&amp;ROW($A25))*10^12,0)</f>
        <v>0</v>
      </c>
    </row>
    <row r="18" spans="1:4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IF('NGPS 2050'!$A26="MR",INDIRECT("'NGPS 2050'!"&amp;'Country Selector'!$B$3&amp;ROW($A26))*10^12,0)</f>
        <v>0</v>
      </c>
    </row>
    <row r="19" spans="1:4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2020'!$A27="MR",INDIRECT("'NGPS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IF('NGPS 2050'!$A27="MR",INDIRECT("'NGPS 2050'!"&amp;'Country Selector'!$B$3&amp;ROW($A27))*10^12,0)</f>
        <v>0</v>
      </c>
    </row>
    <row r="20" spans="1:4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2020'!$A28="MR",INDIRECT("'NGPS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2030'!$A28="MR",INDIRECT("'NGPS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IF('NGPS 2050'!$A28="MR",INDIRECT("'NGPS 2050'!"&amp;'Country Selector'!$B$3&amp;ROW($A28))*10^12,0)</f>
        <v>0</v>
      </c>
    </row>
    <row r="21" spans="1:4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2020'!$A29="MR",INDIRECT("'NGPS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IF('NGPS 2050'!$A29="MR",INDIRECT("'NGPS 2050'!"&amp;'Country Selector'!$B$3&amp;ROW($A29))*10^12,0)</f>
        <v>0</v>
      </c>
    </row>
    <row r="22" spans="1:4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2020'!$A30="MR",INDIRECT("'NGPS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IF('NGPS 2050'!$A30="MR",INDIRECT("'NGPS 2050'!"&amp;'Country Selector'!$B$3&amp;ROW($A30))*10^12,0)</f>
        <v>0</v>
      </c>
    </row>
    <row r="23" spans="1:4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IF('NGPS 2050'!$A31="MR",INDIRECT("'NGPS 2050'!"&amp;'Country Selector'!$B$3&amp;ROW($A31))*10^12,0)</f>
        <v>0</v>
      </c>
    </row>
    <row r="24" spans="1:4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2020'!$A32="MR",INDIRECT("'NGPS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IF('NGPS 2050'!$A32="MR",INDIRECT("'NGPS 2050'!"&amp;'Country Selector'!$B$3&amp;ROW($A32))*10^12,0)</f>
        <v>0</v>
      </c>
    </row>
    <row r="25" spans="1:42">
      <c r="A25" s="74">
        <v>-27</v>
      </c>
      <c r="B25">
        <f ca="1">IF('NGPS 2010'!$A33="MR",INDIRECT("'NGPS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2020'!$A33="MR",INDIRECT("'NGPS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IF('NGPS 2050'!$A33="MR",INDIRECT("'NGPS 2050'!"&amp;'Country Selector'!$B$3&amp;ROW($A33))*10^12,0)</f>
        <v>0</v>
      </c>
    </row>
    <row r="26" spans="1:4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2030'!$A34="MR",INDIRECT("'NGPS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IF('NGPS 2050'!$A34="MR",INDIRECT("'NGPS 2050'!"&amp;'Country Selector'!$B$3&amp;ROW($A34))*10^12,0)</f>
        <v>0</v>
      </c>
    </row>
    <row r="27" spans="1:4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IF('NGPS 2050'!$A35="MR",INDIRECT("'NGPS 2050'!"&amp;'Country Selector'!$B$3&amp;ROW($A35))*10^12,0)</f>
        <v>0</v>
      </c>
    </row>
    <row r="28" spans="1:4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2020'!$A36="MR",INDIRECT("'NGPS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2030'!$A36="MR",INDIRECT("'NGPS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IF('NGPS 2050'!$A36="MR",INDIRECT("'NGPS 2050'!"&amp;'Country Selector'!$B$3&amp;ROW($A36))*10^12,0)</f>
        <v>0</v>
      </c>
    </row>
    <row r="29" spans="1:4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IF('NGPS 2050'!$A37="MR",INDIRECT("'NGPS 2050'!"&amp;'Country Selector'!$B$3&amp;ROW($A37))*10^12,0)</f>
        <v>0</v>
      </c>
    </row>
    <row r="30" spans="1:4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2020'!$A38="MR",INDIRECT("'NGPS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2030'!$A38="MR",INDIRECT("'NGPS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IF('NGPS 2050'!$A38="MR",INDIRECT("'NGPS 2050'!"&amp;'Country Selector'!$B$3&amp;ROW($A38))*10^12,0)</f>
        <v>0</v>
      </c>
    </row>
    <row r="31" spans="1:42">
      <c r="A31" s="74">
        <v>-21</v>
      </c>
      <c r="B31">
        <f ca="1">IF('NGPS 2010'!$A39="MR",INDIRECT("'NGPS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2020'!$A39="MR",INDIRECT("'NGPS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IF('NGPS 2050'!$A39="MR",INDIRECT("'NGPS 2050'!"&amp;'Country Selector'!$B$3&amp;ROW($A39))*10^12,0)</f>
        <v>0</v>
      </c>
    </row>
    <row r="32" spans="1:4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</f>
        <v>0</v>
      </c>
      <c r="W32" s="90">
        <f t="shared" ca="1" si="5"/>
        <v>0</v>
      </c>
      <c r="X32" s="90">
        <f t="shared" ref="X32:AM95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IF('NGPS 2050'!$A40="MR",INDIRECT("'NGPS 2050'!"&amp;'Country Selector'!$B$3&amp;ROW($A40))*10^12,0)</f>
        <v>0</v>
      </c>
    </row>
    <row r="33" spans="1:4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</f>
        <v>0</v>
      </c>
      <c r="W33" s="90">
        <f t="shared" ref="W33:AL64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IF('NGPS 2050'!$A41="MR",INDIRECT("'NGPS 2050'!"&amp;'Country Selector'!$B$3&amp;ROW($A41))*10^12,0)</f>
        <v>0</v>
      </c>
    </row>
    <row r="34" spans="1:42">
      <c r="A34" s="74">
        <v>-18</v>
      </c>
      <c r="B34">
        <f ca="1">IF('NGPS 2010'!$A42="MR",INDIRECT("'NGPS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2020'!$A42="MR",INDIRECT("'NGPS 2020'!"&amp;'Country Selector'!$B$3&amp;ROW($A42))*10^12,0)</f>
        <v>0</v>
      </c>
      <c r="M34" s="90">
        <f t="shared" ca="1" si="4"/>
        <v>2231228215.042336</v>
      </c>
      <c r="N34" s="90">
        <f t="shared" ca="1" si="4"/>
        <v>4462456430.084672</v>
      </c>
      <c r="O34" s="90">
        <f t="shared" ca="1" si="4"/>
        <v>6693684645.1270084</v>
      </c>
      <c r="P34" s="90">
        <f t="shared" ca="1" si="4"/>
        <v>8924912860.1693439</v>
      </c>
      <c r="Q34" s="90">
        <f t="shared" ca="1" si="4"/>
        <v>11156141075.211679</v>
      </c>
      <c r="R34" s="90">
        <f t="shared" ca="1" si="4"/>
        <v>13387369290.254017</v>
      </c>
      <c r="S34" s="90">
        <f t="shared" ca="1" si="4"/>
        <v>15618597505.29635</v>
      </c>
      <c r="T34" s="90">
        <f t="shared" ca="1" si="4"/>
        <v>17849825720.338688</v>
      </c>
      <c r="U34" s="90">
        <f t="shared" ca="1" si="4"/>
        <v>20081053935.381023</v>
      </c>
      <c r="V34">
        <f ca="1">IF('NGPS 2030'!$A42="MR",INDIRECT("'NGPS 2030'!"&amp;'Country Selector'!$B$3&amp;ROW($A42))*10^12,0)</f>
        <v>22312282150.423359</v>
      </c>
      <c r="W34" s="90">
        <f t="shared" ca="1" si="8"/>
        <v>22536375979.267082</v>
      </c>
      <c r="X34" s="90">
        <f t="shared" ca="1" si="7"/>
        <v>22760469808.110802</v>
      </c>
      <c r="Y34" s="90">
        <f t="shared" ca="1" si="7"/>
        <v>22984563636.954525</v>
      </c>
      <c r="Z34" s="90">
        <f t="shared" ca="1" si="7"/>
        <v>23208657465.798248</v>
      </c>
      <c r="AA34" s="90">
        <f t="shared" ca="1" si="7"/>
        <v>23432751294.641972</v>
      </c>
      <c r="AB34" s="90">
        <f t="shared" ca="1" si="7"/>
        <v>23656845123.485691</v>
      </c>
      <c r="AC34" s="90">
        <f t="shared" ca="1" si="7"/>
        <v>23880938952.329414</v>
      </c>
      <c r="AD34" s="90">
        <f t="shared" ca="1" si="7"/>
        <v>24105032781.173138</v>
      </c>
      <c r="AE34" s="90">
        <f t="shared" ca="1" si="7"/>
        <v>24329126610.016857</v>
      </c>
      <c r="AF34" s="90">
        <f t="shared" ca="1" si="7"/>
        <v>24553220438.86058</v>
      </c>
      <c r="AG34" s="90">
        <f t="shared" ca="1" si="7"/>
        <v>24777314267.7043</v>
      </c>
      <c r="AH34" s="90">
        <f t="shared" ca="1" si="7"/>
        <v>25001408096.548027</v>
      </c>
      <c r="AI34" s="90">
        <f t="shared" ca="1" si="7"/>
        <v>25225501925.391743</v>
      </c>
      <c r="AJ34" s="90">
        <f t="shared" ca="1" si="7"/>
        <v>25449595754.235474</v>
      </c>
      <c r="AK34" s="90">
        <f t="shared" ca="1" si="7"/>
        <v>25673689583.079189</v>
      </c>
      <c r="AL34" s="90">
        <f t="shared" ca="1" si="7"/>
        <v>25897783411.922913</v>
      </c>
      <c r="AM34" s="90">
        <f t="shared" ca="1" si="7"/>
        <v>26121877240.766636</v>
      </c>
      <c r="AN34" s="90">
        <f t="shared" ca="1" si="6"/>
        <v>26345971069.610355</v>
      </c>
      <c r="AO34" s="90">
        <f t="shared" ca="1" si="6"/>
        <v>26570064898.454082</v>
      </c>
      <c r="AP34">
        <f ca="1">IF('NGPS 2050'!$A42="MR",INDIRECT("'NGPS 2050'!"&amp;'Country Selector'!$B$3&amp;ROW($A42))*10^12,0)</f>
        <v>26794158727.297802</v>
      </c>
    </row>
    <row r="35" spans="1:4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</f>
        <v>0</v>
      </c>
      <c r="M35" s="90">
        <f t="shared" ref="M35:U63" ca="1" si="10">$L35*($V$1-M$1)/($V$1-$L$1)+$V35*(M$1-$L$1)/($V$1-$L$1)</f>
        <v>1907221959109.9946</v>
      </c>
      <c r="N35" s="90">
        <f t="shared" ca="1" si="10"/>
        <v>3814443918219.9893</v>
      </c>
      <c r="O35" s="90">
        <f t="shared" ca="1" si="10"/>
        <v>5721665877329.9834</v>
      </c>
      <c r="P35" s="90">
        <f t="shared" ca="1" si="10"/>
        <v>7628887836439.9785</v>
      </c>
      <c r="Q35" s="90">
        <f t="shared" ca="1" si="10"/>
        <v>9536109795549.9727</v>
      </c>
      <c r="R35" s="90">
        <f t="shared" ca="1" si="10"/>
        <v>11443331754659.967</v>
      </c>
      <c r="S35" s="90">
        <f t="shared" ca="1" si="10"/>
        <v>13350553713769.963</v>
      </c>
      <c r="T35" s="90">
        <f t="shared" ca="1" si="10"/>
        <v>15257775672879.957</v>
      </c>
      <c r="U35" s="90">
        <f t="shared" ca="1" si="10"/>
        <v>17164997631989.949</v>
      </c>
      <c r="V35">
        <f ca="1">IF('NGPS 2030'!$A43="MR",INDIRECT("'NGPS 2030'!"&amp;'Country Selector'!$B$3&amp;ROW($A43))*10^12,0)</f>
        <v>19072219591099.945</v>
      </c>
      <c r="W35" s="90">
        <f t="shared" ca="1" si="8"/>
        <v>19263771790193.871</v>
      </c>
      <c r="X35" s="90">
        <f t="shared" ca="1" si="7"/>
        <v>19455323989287.805</v>
      </c>
      <c r="Y35" s="90">
        <f t="shared" ca="1" si="7"/>
        <v>19646876188381.734</v>
      </c>
      <c r="Z35" s="90">
        <f t="shared" ca="1" si="7"/>
        <v>19838428387475.664</v>
      </c>
      <c r="AA35" s="90">
        <f t="shared" ca="1" si="7"/>
        <v>20029980586569.594</v>
      </c>
      <c r="AB35" s="90">
        <f t="shared" ca="1" si="7"/>
        <v>20221532785663.527</v>
      </c>
      <c r="AC35" s="90">
        <f t="shared" ca="1" si="7"/>
        <v>20413084984757.453</v>
      </c>
      <c r="AD35" s="90">
        <f t="shared" ca="1" si="7"/>
        <v>20604637183851.383</v>
      </c>
      <c r="AE35" s="90">
        <f t="shared" ca="1" si="7"/>
        <v>20796189382945.32</v>
      </c>
      <c r="AF35" s="90">
        <f t="shared" ca="1" si="7"/>
        <v>20987741582039.246</v>
      </c>
      <c r="AG35" s="90">
        <f t="shared" ca="1" si="7"/>
        <v>21179293781133.172</v>
      </c>
      <c r="AH35" s="90">
        <f t="shared" ca="1" si="7"/>
        <v>21370845980227.109</v>
      </c>
      <c r="AI35" s="90">
        <f t="shared" ca="1" si="7"/>
        <v>21562398179321.039</v>
      </c>
      <c r="AJ35" s="90">
        <f t="shared" ca="1" si="7"/>
        <v>21753950378414.965</v>
      </c>
      <c r="AK35" s="90">
        <f t="shared" ca="1" si="7"/>
        <v>21945502577508.898</v>
      </c>
      <c r="AL35" s="90">
        <f t="shared" ca="1" si="7"/>
        <v>22137054776602.824</v>
      </c>
      <c r="AM35" s="90">
        <f t="shared" ca="1" si="7"/>
        <v>22328606975696.758</v>
      </c>
      <c r="AN35" s="90">
        <f t="shared" ca="1" si="6"/>
        <v>22520159174790.691</v>
      </c>
      <c r="AO35" s="90">
        <f t="shared" ca="1" si="6"/>
        <v>22711711373884.613</v>
      </c>
      <c r="AP35">
        <f ca="1">IF('NGPS 2050'!$A43="MR",INDIRECT("'NGPS 2050'!"&amp;'Country Selector'!$B$3&amp;ROW($A43))*10^12,0)</f>
        <v>22903263572978.547</v>
      </c>
    </row>
    <row r="36" spans="1:4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</f>
        <v>0</v>
      </c>
      <c r="M36" s="90">
        <f t="shared" ca="1" si="10"/>
        <v>56007374826.670288</v>
      </c>
      <c r="N36" s="90">
        <f t="shared" ca="1" si="10"/>
        <v>112014749653.34058</v>
      </c>
      <c r="O36" s="90">
        <f t="shared" ca="1" si="10"/>
        <v>168022124480.01086</v>
      </c>
      <c r="P36" s="90">
        <f t="shared" ca="1" si="10"/>
        <v>224029499306.68115</v>
      </c>
      <c r="Q36" s="90">
        <f t="shared" ca="1" si="10"/>
        <v>280036874133.35144</v>
      </c>
      <c r="R36" s="90">
        <f t="shared" ca="1" si="10"/>
        <v>336044248960.02173</v>
      </c>
      <c r="S36" s="90">
        <f t="shared" ca="1" si="10"/>
        <v>392051623786.69202</v>
      </c>
      <c r="T36" s="90">
        <f t="shared" ca="1" si="10"/>
        <v>448058998613.3623</v>
      </c>
      <c r="U36" s="90">
        <f t="shared" ca="1" si="10"/>
        <v>504066373440.03259</v>
      </c>
      <c r="V36">
        <f ca="1">IF('NGPS 2030'!$A44="MR",INDIRECT("'NGPS 2030'!"&amp;'Country Selector'!$B$3&amp;ROW($A44))*10^12,0)</f>
        <v>560073748266.70288</v>
      </c>
      <c r="W36" s="90">
        <f t="shared" ca="1" si="8"/>
        <v>565698859577.04724</v>
      </c>
      <c r="X36" s="90">
        <f t="shared" ca="1" si="7"/>
        <v>571323970887.3916</v>
      </c>
      <c r="Y36" s="90">
        <f t="shared" ca="1" si="7"/>
        <v>576949082197.73584</v>
      </c>
      <c r="Z36" s="90">
        <f t="shared" ca="1" si="7"/>
        <v>582574193508.0802</v>
      </c>
      <c r="AA36" s="90">
        <f t="shared" ca="1" si="7"/>
        <v>588199304818.42456</v>
      </c>
      <c r="AB36" s="90">
        <f t="shared" ca="1" si="7"/>
        <v>593824416128.76892</v>
      </c>
      <c r="AC36" s="90">
        <f t="shared" ca="1" si="7"/>
        <v>599449527439.11328</v>
      </c>
      <c r="AD36" s="90">
        <f t="shared" ca="1" si="7"/>
        <v>605074638749.45752</v>
      </c>
      <c r="AE36" s="90">
        <f t="shared" ca="1" si="7"/>
        <v>610699750059.802</v>
      </c>
      <c r="AF36" s="90">
        <f t="shared" ca="1" si="7"/>
        <v>616324861370.14624</v>
      </c>
      <c r="AG36" s="90">
        <f t="shared" ca="1" si="7"/>
        <v>621949972680.49048</v>
      </c>
      <c r="AH36" s="90">
        <f t="shared" ca="1" si="7"/>
        <v>627575083990.83496</v>
      </c>
      <c r="AI36" s="90">
        <f t="shared" ca="1" si="7"/>
        <v>633200195301.1792</v>
      </c>
      <c r="AJ36" s="90">
        <f t="shared" ca="1" si="7"/>
        <v>638825306611.52356</v>
      </c>
      <c r="AK36" s="90">
        <f t="shared" ca="1" si="7"/>
        <v>644450417921.86792</v>
      </c>
      <c r="AL36" s="90">
        <f t="shared" ca="1" si="7"/>
        <v>650075529232.21228</v>
      </c>
      <c r="AM36" s="90">
        <f t="shared" ca="1" si="7"/>
        <v>655700640542.55664</v>
      </c>
      <c r="AN36" s="90">
        <f t="shared" ca="1" si="6"/>
        <v>661325751852.901</v>
      </c>
      <c r="AO36" s="90">
        <f t="shared" ca="1" si="6"/>
        <v>666950863163.24536</v>
      </c>
      <c r="AP36">
        <f ca="1">IF('NGPS 2050'!$A44="MR",INDIRECT("'NGPS 2050'!"&amp;'Country Selector'!$B$3&amp;ROW($A44))*10^12,0)</f>
        <v>672575974473.5896</v>
      </c>
    </row>
    <row r="37" spans="1:4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2020'!$A45="MR",INDIRECT("'NGPS 2020'!"&amp;'Country Selector'!$B$3&amp;ROW($A45))*10^12,0)</f>
        <v>0</v>
      </c>
      <c r="M37" s="90">
        <f t="shared" ca="1" si="10"/>
        <v>457334835141.7124</v>
      </c>
      <c r="N37" s="90">
        <f t="shared" ca="1" si="10"/>
        <v>914669670283.4248</v>
      </c>
      <c r="O37" s="90">
        <f t="shared" ca="1" si="10"/>
        <v>1372004505425.1372</v>
      </c>
      <c r="P37" s="90">
        <f t="shared" ca="1" si="10"/>
        <v>1829339340566.8496</v>
      </c>
      <c r="Q37" s="90">
        <f t="shared" ca="1" si="10"/>
        <v>2286674175708.562</v>
      </c>
      <c r="R37" s="90">
        <f t="shared" ca="1" si="10"/>
        <v>2744009010850.2744</v>
      </c>
      <c r="S37" s="90">
        <f t="shared" ca="1" si="10"/>
        <v>3201343845991.9868</v>
      </c>
      <c r="T37" s="90">
        <f t="shared" ca="1" si="10"/>
        <v>3658678681133.6992</v>
      </c>
      <c r="U37" s="90">
        <f t="shared" ca="1" si="10"/>
        <v>4116013516275.4116</v>
      </c>
      <c r="V37">
        <f ca="1">IF('NGPS 2030'!$A45="MR",INDIRECT("'NGPS 2030'!"&amp;'Country Selector'!$B$3&amp;ROW($A45))*10^12,0)</f>
        <v>4573348351417.124</v>
      </c>
      <c r="W37" s="90">
        <f t="shared" ca="1" si="8"/>
        <v>4619280862300.4062</v>
      </c>
      <c r="X37" s="90">
        <f t="shared" ca="1" si="7"/>
        <v>4665213373183.6885</v>
      </c>
      <c r="Y37" s="90">
        <f t="shared" ca="1" si="7"/>
        <v>4711145884066.9717</v>
      </c>
      <c r="Z37" s="90">
        <f t="shared" ca="1" si="7"/>
        <v>4757078394950.2539</v>
      </c>
      <c r="AA37" s="90">
        <f t="shared" ca="1" si="7"/>
        <v>4803010905833.5352</v>
      </c>
      <c r="AB37" s="90">
        <f t="shared" ca="1" si="7"/>
        <v>4848943416716.8184</v>
      </c>
      <c r="AC37" s="90">
        <f t="shared" ca="1" si="7"/>
        <v>4894875927600.1006</v>
      </c>
      <c r="AD37" s="90">
        <f t="shared" ca="1" si="7"/>
        <v>4940808438483.3828</v>
      </c>
      <c r="AE37" s="90">
        <f t="shared" ca="1" si="7"/>
        <v>4986740949366.666</v>
      </c>
      <c r="AF37" s="90">
        <f t="shared" ca="1" si="7"/>
        <v>5032673460249.9473</v>
      </c>
      <c r="AG37" s="90">
        <f t="shared" ca="1" si="7"/>
        <v>5078605971133.2305</v>
      </c>
      <c r="AH37" s="90">
        <f t="shared" ca="1" si="7"/>
        <v>5124538482016.5127</v>
      </c>
      <c r="AI37" s="90">
        <f t="shared" ca="1" si="7"/>
        <v>5170470992899.7949</v>
      </c>
      <c r="AJ37" s="90">
        <f t="shared" ca="1" si="7"/>
        <v>5216403503783.0771</v>
      </c>
      <c r="AK37" s="90">
        <f t="shared" ca="1" si="7"/>
        <v>5262336014666.3604</v>
      </c>
      <c r="AL37" s="90">
        <f t="shared" ca="1" si="7"/>
        <v>5308268525549.6426</v>
      </c>
      <c r="AM37" s="90">
        <f t="shared" ca="1" si="7"/>
        <v>5354201036432.9238</v>
      </c>
      <c r="AN37" s="90">
        <f t="shared" ca="1" si="6"/>
        <v>5400133547316.207</v>
      </c>
      <c r="AO37" s="90">
        <f t="shared" ca="1" si="6"/>
        <v>5446066058199.4893</v>
      </c>
      <c r="AP37">
        <f ca="1">IF('NGPS 2050'!$A45="MR",INDIRECT("'NGPS 2050'!"&amp;'Country Selector'!$B$3&amp;ROW($A45))*10^12,0)</f>
        <v>5491998569082.7715</v>
      </c>
    </row>
    <row r="38" spans="1:4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9"/>
        <v>1717676894402.2605</v>
      </c>
      <c r="D38" s="90">
        <f t="shared" ca="1" si="9"/>
        <v>3435353788804.521</v>
      </c>
      <c r="E38" s="90">
        <f t="shared" ca="1" si="9"/>
        <v>5153030683206.7812</v>
      </c>
      <c r="F38" s="90">
        <f t="shared" ca="1" si="9"/>
        <v>6870707577609.042</v>
      </c>
      <c r="G38" s="90">
        <f t="shared" ca="1" si="9"/>
        <v>8588384472011.3027</v>
      </c>
      <c r="H38" s="90">
        <f t="shared" ca="1" si="9"/>
        <v>10306061366413.562</v>
      </c>
      <c r="I38" s="90">
        <f t="shared" ca="1" si="9"/>
        <v>12023738260815.824</v>
      </c>
      <c r="J38" s="90">
        <f t="shared" ca="1" si="9"/>
        <v>13741415155218.084</v>
      </c>
      <c r="K38" s="90">
        <f t="shared" ca="1" si="9"/>
        <v>15459092049620.344</v>
      </c>
      <c r="L38">
        <f ca="1">IF('NGPS 2020'!$A46="MR",INDIRECT("'NGPS 2020'!"&amp;'Country Selector'!$B$3&amp;ROW($A46))*10^12,0)</f>
        <v>17176768944022.605</v>
      </c>
      <c r="M38" s="90">
        <f t="shared" ca="1" si="10"/>
        <v>16048082371658.418</v>
      </c>
      <c r="N38" s="90">
        <f t="shared" ca="1" si="10"/>
        <v>14919395799294.232</v>
      </c>
      <c r="O38" s="90">
        <f t="shared" ca="1" si="10"/>
        <v>13790709226930.047</v>
      </c>
      <c r="P38" s="90">
        <f t="shared" ca="1" si="10"/>
        <v>12662022654565.859</v>
      </c>
      <c r="Q38" s="90">
        <f t="shared" ca="1" si="10"/>
        <v>11533336082201.676</v>
      </c>
      <c r="R38" s="90">
        <f t="shared" ca="1" si="10"/>
        <v>10404649509837.488</v>
      </c>
      <c r="S38" s="90">
        <f t="shared" ca="1" si="10"/>
        <v>9275962937473.3027</v>
      </c>
      <c r="T38" s="90">
        <f t="shared" ca="1" si="10"/>
        <v>8147276365109.1172</v>
      </c>
      <c r="U38" s="90">
        <f t="shared" ca="1" si="10"/>
        <v>7018589792744.9307</v>
      </c>
      <c r="V38">
        <f ca="1">IF('NGPS 2030'!$A46="MR",INDIRECT("'NGPS 2030'!"&amp;'Country Selector'!$B$3&amp;ROW($A46))*10^12,0)</f>
        <v>5889903220380.7451</v>
      </c>
      <c r="W38" s="90">
        <f t="shared" ca="1" si="8"/>
        <v>5949058575053.8232</v>
      </c>
      <c r="X38" s="90">
        <f t="shared" ca="1" si="7"/>
        <v>6008213929726.9014</v>
      </c>
      <c r="Y38" s="90">
        <f t="shared" ca="1" si="7"/>
        <v>6067369284399.9805</v>
      </c>
      <c r="Z38" s="90">
        <f t="shared" ca="1" si="7"/>
        <v>6126524639073.0586</v>
      </c>
      <c r="AA38" s="90">
        <f t="shared" ca="1" si="7"/>
        <v>6185679993746.1367</v>
      </c>
      <c r="AB38" s="90">
        <f t="shared" ca="1" si="7"/>
        <v>6244835348419.2158</v>
      </c>
      <c r="AC38" s="90">
        <f t="shared" ca="1" si="7"/>
        <v>6303990703092.2939</v>
      </c>
      <c r="AD38" s="90">
        <f t="shared" ca="1" si="7"/>
        <v>6363146057765.3721</v>
      </c>
      <c r="AE38" s="90">
        <f t="shared" ca="1" si="7"/>
        <v>6422301412438.4512</v>
      </c>
      <c r="AF38" s="90">
        <f t="shared" ca="1" si="7"/>
        <v>6481456767111.5293</v>
      </c>
      <c r="AG38" s="90">
        <f t="shared" ca="1" si="7"/>
        <v>6540612121784.6074</v>
      </c>
      <c r="AH38" s="90">
        <f t="shared" ca="1" si="7"/>
        <v>6599767476457.6855</v>
      </c>
      <c r="AI38" s="90">
        <f t="shared" ca="1" si="7"/>
        <v>6658922831130.7646</v>
      </c>
      <c r="AJ38" s="90">
        <f t="shared" ca="1" si="7"/>
        <v>6718078185803.8428</v>
      </c>
      <c r="AK38" s="90">
        <f t="shared" ca="1" si="7"/>
        <v>6777233540476.9219</v>
      </c>
      <c r="AL38" s="90">
        <f t="shared" ca="1" si="7"/>
        <v>6836388895150</v>
      </c>
      <c r="AM38" s="90">
        <f t="shared" ca="1" si="7"/>
        <v>6895544249823.0781</v>
      </c>
      <c r="AN38" s="90">
        <f t="shared" ca="1" si="6"/>
        <v>6954699604496.1562</v>
      </c>
      <c r="AO38" s="90">
        <f t="shared" ca="1" si="6"/>
        <v>7013854959169.2344</v>
      </c>
      <c r="AP38">
        <f ca="1">IF('NGPS 2050'!$A46="MR",INDIRECT("'NGPS 2050'!"&amp;'Country Selector'!$B$3&amp;ROW($A46))*10^12,0)</f>
        <v>7073010313842.3135</v>
      </c>
    </row>
    <row r="39" spans="1:4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9"/>
        <v>50382263516.32531</v>
      </c>
      <c r="D39" s="90">
        <f t="shared" ca="1" si="9"/>
        <v>100764527032.65062</v>
      </c>
      <c r="E39" s="90">
        <f t="shared" ca="1" si="9"/>
        <v>151146790548.97592</v>
      </c>
      <c r="F39" s="90">
        <f t="shared" ca="1" si="9"/>
        <v>201529054065.30124</v>
      </c>
      <c r="G39" s="90">
        <f t="shared" ca="1" si="9"/>
        <v>251911317581.62656</v>
      </c>
      <c r="H39" s="90">
        <f t="shared" ca="1" si="9"/>
        <v>302293581097.95184</v>
      </c>
      <c r="I39" s="90">
        <f t="shared" ca="1" si="9"/>
        <v>352675844614.27722</v>
      </c>
      <c r="J39" s="90">
        <f t="shared" ca="1" si="9"/>
        <v>403058108130.60248</v>
      </c>
      <c r="K39" s="90">
        <f t="shared" ca="1" si="9"/>
        <v>453440371646.92786</v>
      </c>
      <c r="L39">
        <f ca="1">IF('NGPS 2020'!$A47="MR",INDIRECT("'NGPS 2020'!"&amp;'Country Selector'!$B$3&amp;ROW($A47))*10^12,0)</f>
        <v>503822635163.25311</v>
      </c>
      <c r="M39" s="90">
        <f t="shared" ca="1" si="10"/>
        <v>453440371646.92786</v>
      </c>
      <c r="N39" s="90">
        <f t="shared" ca="1" si="10"/>
        <v>403058108130.60248</v>
      </c>
      <c r="O39" s="90">
        <f t="shared" ca="1" si="10"/>
        <v>352675844614.27722</v>
      </c>
      <c r="P39" s="90">
        <f t="shared" ca="1" si="10"/>
        <v>302293581097.95184</v>
      </c>
      <c r="Q39" s="90">
        <f t="shared" ca="1" si="10"/>
        <v>251911317581.62656</v>
      </c>
      <c r="R39" s="90">
        <f t="shared" ca="1" si="10"/>
        <v>201529054065.30124</v>
      </c>
      <c r="S39" s="90">
        <f t="shared" ca="1" si="10"/>
        <v>151146790548.97592</v>
      </c>
      <c r="T39" s="90">
        <f t="shared" ca="1" si="10"/>
        <v>100764527032.65062</v>
      </c>
      <c r="U39" s="90">
        <f t="shared" ca="1" si="10"/>
        <v>50382263516.32531</v>
      </c>
      <c r="V39">
        <f ca="1">IF('NGPS 2030'!$A47="MR",INDIRECT("'NGPS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IF('NGPS 2050'!$A47="MR",INDIRECT("'NGPS 2050'!"&amp;'Country Selector'!$B$3&amp;ROW($A47))*10^12,0)</f>
        <v>0</v>
      </c>
    </row>
    <row r="40" spans="1:4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9"/>
        <v>411402324258.43097</v>
      </c>
      <c r="D40" s="90">
        <f t="shared" ca="1" si="9"/>
        <v>822804648516.86194</v>
      </c>
      <c r="E40" s="90">
        <f t="shared" ca="1" si="9"/>
        <v>1234206972775.293</v>
      </c>
      <c r="F40" s="90">
        <f t="shared" ca="1" si="9"/>
        <v>1645609297033.7239</v>
      </c>
      <c r="G40" s="90">
        <f t="shared" ca="1" si="9"/>
        <v>2057011621292.1548</v>
      </c>
      <c r="H40" s="90">
        <f t="shared" ca="1" si="9"/>
        <v>2468413945550.5859</v>
      </c>
      <c r="I40" s="90">
        <f t="shared" ca="1" si="9"/>
        <v>2879816269809.0166</v>
      </c>
      <c r="J40" s="90">
        <f t="shared" ca="1" si="9"/>
        <v>3291218594067.4478</v>
      </c>
      <c r="K40" s="90">
        <f t="shared" ca="1" si="9"/>
        <v>3702620918325.8789</v>
      </c>
      <c r="L40">
        <f ca="1">IF('NGPS 2020'!$A48="MR",INDIRECT("'NGPS 2020'!"&amp;'Country Selector'!$B$3&amp;ROW($A48))*10^12,0)</f>
        <v>4114023242584.3096</v>
      </c>
      <c r="M40" s="90">
        <f t="shared" ca="1" si="10"/>
        <v>3706179477841.4102</v>
      </c>
      <c r="N40" s="90">
        <f t="shared" ca="1" si="10"/>
        <v>3298335713098.5098</v>
      </c>
      <c r="O40" s="90">
        <f t="shared" ca="1" si="10"/>
        <v>2890491948355.6099</v>
      </c>
      <c r="P40" s="90">
        <f t="shared" ca="1" si="10"/>
        <v>2482648183612.7104</v>
      </c>
      <c r="Q40" s="90">
        <f t="shared" ca="1" si="10"/>
        <v>2074804418869.8103</v>
      </c>
      <c r="R40" s="90">
        <f t="shared" ca="1" si="10"/>
        <v>1666960654126.9104</v>
      </c>
      <c r="S40" s="90">
        <f t="shared" ca="1" si="10"/>
        <v>1259116889384.0107</v>
      </c>
      <c r="T40" s="90">
        <f t="shared" ca="1" si="10"/>
        <v>851273124641.11072</v>
      </c>
      <c r="U40" s="90">
        <f t="shared" ca="1" si="10"/>
        <v>443429359898.21088</v>
      </c>
      <c r="V40">
        <f ca="1">IF('NGPS 2030'!$A48="MR",INDIRECT("'NGPS 2030'!"&amp;'Country Selector'!$B$3&amp;ROW($A48))*10^12,0)</f>
        <v>35585595155.311012</v>
      </c>
      <c r="W40" s="90">
        <f t="shared" ca="1" si="8"/>
        <v>35942999754.996254</v>
      </c>
      <c r="X40" s="90">
        <f t="shared" ca="1" si="7"/>
        <v>36300404354.681503</v>
      </c>
      <c r="Y40" s="90">
        <f t="shared" ca="1" si="7"/>
        <v>36657808954.366745</v>
      </c>
      <c r="Z40" s="90">
        <f t="shared" ca="1" si="7"/>
        <v>37015213554.051987</v>
      </c>
      <c r="AA40" s="90">
        <f t="shared" ca="1" si="7"/>
        <v>37372618153.737228</v>
      </c>
      <c r="AB40" s="90">
        <f t="shared" ca="1" si="7"/>
        <v>37730022753.42247</v>
      </c>
      <c r="AC40" s="90">
        <f t="shared" ca="1" si="7"/>
        <v>38087427353.107712</v>
      </c>
      <c r="AD40" s="90">
        <f t="shared" ca="1" si="7"/>
        <v>38444831952.792953</v>
      </c>
      <c r="AE40" s="90">
        <f t="shared" ca="1" si="7"/>
        <v>38802236552.478203</v>
      </c>
      <c r="AF40" s="90">
        <f t="shared" ca="1" si="7"/>
        <v>39159641152.163445</v>
      </c>
      <c r="AG40" s="90">
        <f t="shared" ca="1" si="7"/>
        <v>39517045751.848694</v>
      </c>
      <c r="AH40" s="90">
        <f t="shared" ca="1" si="7"/>
        <v>39874450351.533936</v>
      </c>
      <c r="AI40" s="90">
        <f t="shared" ca="1" si="7"/>
        <v>40231854951.219177</v>
      </c>
      <c r="AJ40" s="90">
        <f t="shared" ca="1" si="7"/>
        <v>40589259550.904419</v>
      </c>
      <c r="AK40" s="90">
        <f t="shared" ca="1" si="7"/>
        <v>40946664150.589661</v>
      </c>
      <c r="AL40" s="90">
        <f t="shared" ca="1" si="7"/>
        <v>41304068750.274902</v>
      </c>
      <c r="AM40" s="90">
        <f t="shared" ca="1" si="7"/>
        <v>41661473349.960152</v>
      </c>
      <c r="AN40" s="90">
        <f t="shared" ca="1" si="6"/>
        <v>42018877949.645386</v>
      </c>
      <c r="AO40" s="90">
        <f t="shared" ca="1" si="6"/>
        <v>42376282549.330627</v>
      </c>
      <c r="AP40">
        <f ca="1">IF('NGPS 2050'!$A48="MR",INDIRECT("'NGPS 2050'!"&amp;'Country Selector'!$B$3&amp;ROW($A48))*10^12,0)</f>
        <v>42733687149.015877</v>
      </c>
    </row>
    <row r="41" spans="1:4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9"/>
        <v>529834967364.99591</v>
      </c>
      <c r="D41" s="90">
        <f t="shared" ca="1" si="9"/>
        <v>1059669934729.9918</v>
      </c>
      <c r="E41" s="90">
        <f t="shared" ca="1" si="9"/>
        <v>1589504902094.9878</v>
      </c>
      <c r="F41" s="90">
        <f t="shared" ca="1" si="9"/>
        <v>2119339869459.9836</v>
      </c>
      <c r="G41" s="90">
        <f t="shared" ca="1" si="9"/>
        <v>2649174836824.9795</v>
      </c>
      <c r="H41" s="90">
        <f t="shared" ca="1" si="9"/>
        <v>3179009804189.9756</v>
      </c>
      <c r="I41" s="90">
        <f t="shared" ca="1" si="9"/>
        <v>3708844771554.9712</v>
      </c>
      <c r="J41" s="90">
        <f t="shared" ca="1" si="9"/>
        <v>4238679738919.9673</v>
      </c>
      <c r="K41" s="90">
        <f t="shared" ca="1" si="9"/>
        <v>4768514706284.9629</v>
      </c>
      <c r="L41">
        <f ca="1">IF('NGPS 2020'!$A49="MR",INDIRECT("'NGPS 2020'!"&amp;'Country Selector'!$B$3&amp;ROW($A49))*10^12,0)</f>
        <v>5298349673649.959</v>
      </c>
      <c r="M41" s="90">
        <f t="shared" ca="1" si="10"/>
        <v>4768514706284.9629</v>
      </c>
      <c r="N41" s="90">
        <f t="shared" ca="1" si="10"/>
        <v>4238679738919.9673</v>
      </c>
      <c r="O41" s="90">
        <f t="shared" ca="1" si="10"/>
        <v>3708844771554.9712</v>
      </c>
      <c r="P41" s="90">
        <f t="shared" ca="1" si="10"/>
        <v>3179009804189.9756</v>
      </c>
      <c r="Q41" s="90">
        <f t="shared" ca="1" si="10"/>
        <v>2649174836824.9795</v>
      </c>
      <c r="R41" s="90">
        <f t="shared" ca="1" si="10"/>
        <v>2119339869459.9836</v>
      </c>
      <c r="S41" s="90">
        <f t="shared" ca="1" si="10"/>
        <v>1589504902094.9878</v>
      </c>
      <c r="T41" s="90">
        <f t="shared" ca="1" si="10"/>
        <v>1059669934729.9918</v>
      </c>
      <c r="U41" s="90">
        <f t="shared" ca="1" si="10"/>
        <v>529834967364.99591</v>
      </c>
      <c r="V41">
        <f ca="1">IF('NGPS 2030'!$A49="MR",INDIRECT("'NGPS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IF('NGPS 2050'!$A49="MR",INDIRECT("'NGPS 2050'!"&amp;'Country Selector'!$B$3&amp;ROW($A49))*10^12,0)</f>
        <v>0</v>
      </c>
    </row>
    <row r="42" spans="1:42">
      <c r="A42" s="74">
        <v>-10</v>
      </c>
      <c r="B42">
        <f ca="1">IF('NGPS 2010'!$A50="MR",INDIRECT("'NGPS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2020'!$A50="MR",INDIRECT("'NGPS 2020'!"&amp;'Country Selector'!$B$3&amp;ROW($A50))*10^12,0)</f>
        <v>0</v>
      </c>
      <c r="M42" s="90">
        <f t="shared" ca="1" si="10"/>
        <v>393428218603.51624</v>
      </c>
      <c r="N42" s="90">
        <f t="shared" ca="1" si="10"/>
        <v>786856437207.03247</v>
      </c>
      <c r="O42" s="90">
        <f t="shared" ca="1" si="10"/>
        <v>1180284655810.5486</v>
      </c>
      <c r="P42" s="90">
        <f t="shared" ca="1" si="10"/>
        <v>1573712874414.0649</v>
      </c>
      <c r="Q42" s="90">
        <f t="shared" ca="1" si="10"/>
        <v>1967141093017.5813</v>
      </c>
      <c r="R42" s="90">
        <f t="shared" ca="1" si="10"/>
        <v>2360569311621.0972</v>
      </c>
      <c r="S42" s="90">
        <f t="shared" ca="1" si="10"/>
        <v>2753997530224.6133</v>
      </c>
      <c r="T42" s="90">
        <f t="shared" ca="1" si="10"/>
        <v>3147425748828.1299</v>
      </c>
      <c r="U42" s="90">
        <f t="shared" ca="1" si="10"/>
        <v>3540853967431.646</v>
      </c>
      <c r="V42">
        <f ca="1">IF('NGPS 2030'!$A50="MR",INDIRECT("'NGPS 2030'!"&amp;'Country Selector'!$B$3&amp;ROW($A50))*10^12,0)</f>
        <v>3934282186035.1621</v>
      </c>
      <c r="W42" s="90">
        <f t="shared" ca="1" si="8"/>
        <v>3973796223769.0181</v>
      </c>
      <c r="X42" s="90">
        <f t="shared" ca="1" si="7"/>
        <v>4013310261502.874</v>
      </c>
      <c r="Y42" s="90">
        <f t="shared" ca="1" si="7"/>
        <v>4052824299236.73</v>
      </c>
      <c r="Z42" s="90">
        <f t="shared" ca="1" si="7"/>
        <v>4092338336970.5859</v>
      </c>
      <c r="AA42" s="90">
        <f t="shared" ca="1" si="7"/>
        <v>4131852374704.4419</v>
      </c>
      <c r="AB42" s="90">
        <f t="shared" ca="1" si="7"/>
        <v>4171366412438.2979</v>
      </c>
      <c r="AC42" s="90">
        <f t="shared" ca="1" si="7"/>
        <v>4210880450172.1538</v>
      </c>
      <c r="AD42" s="90">
        <f t="shared" ca="1" si="7"/>
        <v>4250394487906.0098</v>
      </c>
      <c r="AE42" s="90">
        <f t="shared" ca="1" si="7"/>
        <v>4289908525639.8657</v>
      </c>
      <c r="AF42" s="90">
        <f t="shared" ca="1" si="7"/>
        <v>4329422563373.7217</v>
      </c>
      <c r="AG42" s="90">
        <f t="shared" ca="1" si="7"/>
        <v>4368936601107.5781</v>
      </c>
      <c r="AH42" s="90">
        <f t="shared" ca="1" si="7"/>
        <v>4408450638841.4336</v>
      </c>
      <c r="AI42" s="90">
        <f t="shared" ca="1" si="7"/>
        <v>4447964676575.2891</v>
      </c>
      <c r="AJ42" s="90">
        <f t="shared" ca="1" si="7"/>
        <v>4487478714309.1455</v>
      </c>
      <c r="AK42" s="90">
        <f t="shared" ca="1" si="7"/>
        <v>4526992752043.002</v>
      </c>
      <c r="AL42" s="90">
        <f t="shared" ca="1" si="7"/>
        <v>4566506789776.8574</v>
      </c>
      <c r="AM42" s="90">
        <f t="shared" ca="1" si="7"/>
        <v>4606020827510.7129</v>
      </c>
      <c r="AN42" s="90">
        <f t="shared" ca="1" si="6"/>
        <v>4645534865244.5693</v>
      </c>
      <c r="AO42" s="90">
        <f t="shared" ca="1" si="6"/>
        <v>4685048902978.4248</v>
      </c>
      <c r="AP42">
        <f ca="1">IF('NGPS 2050'!$A50="MR",INDIRECT("'NGPS 2050'!"&amp;'Country Selector'!$B$3&amp;ROW($A50))*10^12,0)</f>
        <v>4724562940712.2812</v>
      </c>
    </row>
    <row r="43" spans="1:4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IF('NGPS 2050'!$A51="MR",INDIRECT("'NGPS 2050'!"&amp;'Country Selector'!$B$3&amp;ROW($A51))*10^12,0)</f>
        <v>0</v>
      </c>
    </row>
    <row r="44" spans="1:42">
      <c r="A44" s="74">
        <v>-8</v>
      </c>
      <c r="B44">
        <f ca="1">IF('NGPS 2010'!$A52="MR",INDIRECT("'NGPS 2010'!"&amp;'Country Selector'!$B$3&amp;ROW($A52))*10^12,0)</f>
        <v>1459303062202.6504</v>
      </c>
      <c r="C44" s="90">
        <f t="shared" ca="1" si="9"/>
        <v>1313372755982.3853</v>
      </c>
      <c r="D44" s="90">
        <f t="shared" ca="1" si="9"/>
        <v>1167442449762.1204</v>
      </c>
      <c r="E44" s="90">
        <f t="shared" ca="1" si="9"/>
        <v>1021512143541.8552</v>
      </c>
      <c r="F44" s="90">
        <f t="shared" ca="1" si="9"/>
        <v>875581837321.59021</v>
      </c>
      <c r="G44" s="90">
        <f t="shared" ca="1" si="9"/>
        <v>729651531101.3252</v>
      </c>
      <c r="H44" s="90">
        <f t="shared" ca="1" si="9"/>
        <v>583721224881.06018</v>
      </c>
      <c r="I44" s="90">
        <f t="shared" ca="1" si="9"/>
        <v>437790918660.7951</v>
      </c>
      <c r="J44" s="90">
        <f t="shared" ca="1" si="9"/>
        <v>291860612440.53009</v>
      </c>
      <c r="K44" s="90">
        <f t="shared" ca="1" si="9"/>
        <v>145930306220.26505</v>
      </c>
      <c r="L44">
        <f ca="1">IF('NGPS 2020'!$A52="MR",INDIRECT("'NGPS 2020'!"&amp;'Country Selector'!$B$3&amp;ROW($A52))*10^12,0)</f>
        <v>0</v>
      </c>
      <c r="M44" s="90">
        <f t="shared" ca="1" si="10"/>
        <v>24534789899.22644</v>
      </c>
      <c r="N44" s="90">
        <f t="shared" ca="1" si="10"/>
        <v>49069579798.452881</v>
      </c>
      <c r="O44" s="90">
        <f t="shared" ca="1" si="10"/>
        <v>73604369697.679321</v>
      </c>
      <c r="P44" s="90">
        <f t="shared" ca="1" si="10"/>
        <v>98139159596.905762</v>
      </c>
      <c r="Q44" s="90">
        <f t="shared" ca="1" si="10"/>
        <v>122673949496.1322</v>
      </c>
      <c r="R44" s="90">
        <f t="shared" ca="1" si="10"/>
        <v>147208739395.35864</v>
      </c>
      <c r="S44" s="90">
        <f t="shared" ca="1" si="10"/>
        <v>171743529294.58508</v>
      </c>
      <c r="T44" s="90">
        <f t="shared" ca="1" si="10"/>
        <v>196278319193.81152</v>
      </c>
      <c r="U44" s="90">
        <f t="shared" ca="1" si="10"/>
        <v>220813109093.03799</v>
      </c>
      <c r="V44">
        <f ca="1">IF('NGPS 2030'!$A52="MR",INDIRECT("'NGPS 2030'!"&amp;'Country Selector'!$B$3&amp;ROW($A52))*10^12,0)</f>
        <v>245347898992.2644</v>
      </c>
      <c r="W44" s="90">
        <f t="shared" ca="1" si="8"/>
        <v>247812055267.86511</v>
      </c>
      <c r="X44" s="90">
        <f t="shared" ca="1" si="7"/>
        <v>250276211543.46585</v>
      </c>
      <c r="Y44" s="90">
        <f t="shared" ca="1" si="7"/>
        <v>252740367819.06653</v>
      </c>
      <c r="Z44" s="90">
        <f t="shared" ca="1" si="7"/>
        <v>255204524094.66724</v>
      </c>
      <c r="AA44" s="90">
        <f t="shared" ca="1" si="7"/>
        <v>257668680370.26794</v>
      </c>
      <c r="AB44" s="90">
        <f t="shared" ca="1" si="7"/>
        <v>260132836645.86862</v>
      </c>
      <c r="AC44" s="90">
        <f t="shared" ca="1" si="7"/>
        <v>262596992921.46933</v>
      </c>
      <c r="AD44" s="90">
        <f t="shared" ca="1" si="7"/>
        <v>265061149197.07004</v>
      </c>
      <c r="AE44" s="90">
        <f t="shared" ca="1" si="7"/>
        <v>267525305472.67072</v>
      </c>
      <c r="AF44" s="90">
        <f t="shared" ca="1" si="7"/>
        <v>269989461748.27145</v>
      </c>
      <c r="AG44" s="90">
        <f t="shared" ca="1" si="7"/>
        <v>272453618023.87219</v>
      </c>
      <c r="AH44" s="90">
        <f t="shared" ca="1" si="7"/>
        <v>274917774299.47284</v>
      </c>
      <c r="AI44" s="90">
        <f t="shared" ca="1" si="7"/>
        <v>277381930575.07361</v>
      </c>
      <c r="AJ44" s="90">
        <f t="shared" ca="1" si="7"/>
        <v>279846086850.67426</v>
      </c>
      <c r="AK44" s="90">
        <f t="shared" ca="1" si="7"/>
        <v>282310243126.27502</v>
      </c>
      <c r="AL44" s="90">
        <f t="shared" ca="1" si="7"/>
        <v>284774399401.87567</v>
      </c>
      <c r="AM44" s="90">
        <f t="shared" ca="1" si="7"/>
        <v>287238555677.47638</v>
      </c>
      <c r="AN44" s="90">
        <f t="shared" ca="1" si="6"/>
        <v>289702711953.07709</v>
      </c>
      <c r="AO44" s="90">
        <f t="shared" ca="1" si="6"/>
        <v>292166868228.6778</v>
      </c>
      <c r="AP44">
        <f ca="1">IF('NGPS 2050'!$A52="MR",INDIRECT("'NGPS 2050'!"&amp;'Country Selector'!$B$3&amp;ROW($A52))*10^12,0)</f>
        <v>294631024504.2785</v>
      </c>
    </row>
    <row r="45" spans="1:42">
      <c r="A45" s="74">
        <v>-7</v>
      </c>
      <c r="B45">
        <f ca="1">IF('NGPS 2010'!$A53="MR",INDIRECT("'NGPS 2010'!"&amp;'Country Selector'!$B$3&amp;ROW($A53))*10^12,0)</f>
        <v>7815664082084.3887</v>
      </c>
      <c r="C45" s="90">
        <f t="shared" ca="1" si="9"/>
        <v>7388011854745.6113</v>
      </c>
      <c r="D45" s="90">
        <f t="shared" ca="1" si="9"/>
        <v>6960359627406.833</v>
      </c>
      <c r="E45" s="90">
        <f t="shared" ca="1" si="9"/>
        <v>6532707400068.0557</v>
      </c>
      <c r="F45" s="90">
        <f t="shared" ca="1" si="9"/>
        <v>6105055172729.2773</v>
      </c>
      <c r="G45" s="90">
        <f t="shared" ca="1" si="9"/>
        <v>5677402945390.5</v>
      </c>
      <c r="H45" s="90">
        <f t="shared" ca="1" si="9"/>
        <v>5249750718051.7227</v>
      </c>
      <c r="I45" s="90">
        <f t="shared" ca="1" si="9"/>
        <v>4822098490712.9453</v>
      </c>
      <c r="J45" s="90">
        <f t="shared" ca="1" si="9"/>
        <v>4394446263374.168</v>
      </c>
      <c r="K45" s="90">
        <f t="shared" ca="1" si="9"/>
        <v>3966794036035.3906</v>
      </c>
      <c r="L45">
        <f ca="1">IF('NGPS 2020'!$A53="MR",INDIRECT("'NGPS 2020'!"&amp;'Country Selector'!$B$3&amp;ROW($A53))*10^12,0)</f>
        <v>3539141808696.6128</v>
      </c>
      <c r="M45" s="90">
        <f t="shared" ca="1" si="10"/>
        <v>3193235383588.8081</v>
      </c>
      <c r="N45" s="90">
        <f t="shared" ca="1" si="10"/>
        <v>2847328958481.0034</v>
      </c>
      <c r="O45" s="90">
        <f t="shared" ca="1" si="10"/>
        <v>2501422533373.1987</v>
      </c>
      <c r="P45" s="90">
        <f t="shared" ca="1" si="10"/>
        <v>2155516108265.3938</v>
      </c>
      <c r="Q45" s="90">
        <f t="shared" ca="1" si="10"/>
        <v>1809609683157.5891</v>
      </c>
      <c r="R45" s="90">
        <f t="shared" ca="1" si="10"/>
        <v>1463703258049.7844</v>
      </c>
      <c r="S45" s="90">
        <f t="shared" ca="1" si="10"/>
        <v>1117796832941.9797</v>
      </c>
      <c r="T45" s="90">
        <f t="shared" ca="1" si="10"/>
        <v>771890407834.17505</v>
      </c>
      <c r="U45" s="90">
        <f t="shared" ca="1" si="10"/>
        <v>425983982726.37036</v>
      </c>
      <c r="V45">
        <f ca="1">IF('NGPS 2030'!$A53="MR",INDIRECT("'NGPS 2030'!"&amp;'Country Selector'!$B$3&amp;ROW($A53))*10^12,0)</f>
        <v>80077557618.56572</v>
      </c>
      <c r="W45" s="90">
        <f t="shared" ca="1" si="8"/>
        <v>80881818086.868271</v>
      </c>
      <c r="X45" s="90">
        <f t="shared" ca="1" si="7"/>
        <v>81686078555.170807</v>
      </c>
      <c r="Y45" s="90">
        <f t="shared" ca="1" si="7"/>
        <v>82490339023.473373</v>
      </c>
      <c r="Z45" s="90">
        <f t="shared" ca="1" si="7"/>
        <v>83294599491.77594</v>
      </c>
      <c r="AA45" s="90">
        <f t="shared" ca="1" si="7"/>
        <v>84098859960.078491</v>
      </c>
      <c r="AB45" s="90">
        <f t="shared" ca="1" si="7"/>
        <v>84903120428.381042</v>
      </c>
      <c r="AC45" s="90">
        <f t="shared" ca="1" si="7"/>
        <v>85707380896.683594</v>
      </c>
      <c r="AD45" s="90">
        <f t="shared" ca="1" si="7"/>
        <v>86511641364.986145</v>
      </c>
      <c r="AE45" s="90">
        <f t="shared" ca="1" si="7"/>
        <v>87315901833.288696</v>
      </c>
      <c r="AF45" s="90">
        <f t="shared" ca="1" si="7"/>
        <v>88120162301.591248</v>
      </c>
      <c r="AG45" s="90">
        <f t="shared" ca="1" si="7"/>
        <v>88924422769.893799</v>
      </c>
      <c r="AH45" s="90">
        <f t="shared" ca="1" si="7"/>
        <v>89728683238.19635</v>
      </c>
      <c r="AI45" s="90">
        <f t="shared" ca="1" si="7"/>
        <v>90532943706.498901</v>
      </c>
      <c r="AJ45" s="90">
        <f t="shared" ca="1" si="7"/>
        <v>91337204174.801453</v>
      </c>
      <c r="AK45" s="90">
        <f t="shared" ca="1" si="7"/>
        <v>92141464643.104019</v>
      </c>
      <c r="AL45" s="90">
        <f t="shared" ca="1" si="7"/>
        <v>92945725111.40657</v>
      </c>
      <c r="AM45" s="90">
        <f t="shared" ca="1" si="7"/>
        <v>93749985579.709106</v>
      </c>
      <c r="AN45" s="90">
        <f t="shared" ca="1" si="6"/>
        <v>94554246048.011673</v>
      </c>
      <c r="AO45" s="90">
        <f t="shared" ca="1" si="6"/>
        <v>95358506516.314224</v>
      </c>
      <c r="AP45">
        <f ca="1">IF('NGPS 2050'!$A53="MR",INDIRECT("'NGPS 2050'!"&amp;'Country Selector'!$B$3&amp;ROW($A53))*10^12,0)</f>
        <v>96162766984.616776</v>
      </c>
    </row>
    <row r="46" spans="1:4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IF('NGPS 2050'!$A54="MR",INDIRECT("'NGPS 2050'!"&amp;'Country Selector'!$B$3&amp;ROW($A54))*10^12,0)</f>
        <v>0</v>
      </c>
    </row>
    <row r="47" spans="1:42">
      <c r="A47" s="74">
        <v>-5</v>
      </c>
      <c r="B47">
        <f ca="1">IF('NGPS 2010'!$A55="MR",INDIRECT("'NGPS 2010'!"&amp;'Country Selector'!$B$3&amp;ROW($A55))*10^12,0)</f>
        <v>0</v>
      </c>
      <c r="C47" s="90">
        <f t="shared" ca="1" si="9"/>
        <v>166395227165.02881</v>
      </c>
      <c r="D47" s="90">
        <f t="shared" ca="1" si="9"/>
        <v>332790454330.05762</v>
      </c>
      <c r="E47" s="90">
        <f t="shared" ca="1" si="9"/>
        <v>499185681495.08643</v>
      </c>
      <c r="F47" s="90">
        <f t="shared" ca="1" si="9"/>
        <v>665580908660.11523</v>
      </c>
      <c r="G47" s="90">
        <f t="shared" ca="1" si="9"/>
        <v>831976135825.14404</v>
      </c>
      <c r="H47" s="90">
        <f t="shared" ca="1" si="9"/>
        <v>998371362990.17285</v>
      </c>
      <c r="I47" s="90">
        <f t="shared" ca="1" si="9"/>
        <v>1164766590155.2017</v>
      </c>
      <c r="J47" s="90">
        <f t="shared" ca="1" si="9"/>
        <v>1331161817320.2305</v>
      </c>
      <c r="K47" s="90">
        <f t="shared" ca="1" si="9"/>
        <v>1497557044485.2593</v>
      </c>
      <c r="L47">
        <f ca="1">IF('NGPS 2020'!$A55="MR",INDIRECT("'NGPS 2020'!"&amp;'Country Selector'!$B$3&amp;ROW($A55))*10^12,0)</f>
        <v>1663952271650.2881</v>
      </c>
      <c r="M47" s="90">
        <f t="shared" ca="1" si="10"/>
        <v>1497557044485.2593</v>
      </c>
      <c r="N47" s="90">
        <f t="shared" ca="1" si="10"/>
        <v>1331161817320.2305</v>
      </c>
      <c r="O47" s="90">
        <f t="shared" ca="1" si="10"/>
        <v>1164766590155.2017</v>
      </c>
      <c r="P47" s="90">
        <f t="shared" ca="1" si="10"/>
        <v>998371362990.17285</v>
      </c>
      <c r="Q47" s="90">
        <f t="shared" ca="1" si="10"/>
        <v>831976135825.14404</v>
      </c>
      <c r="R47" s="90">
        <f t="shared" ca="1" si="10"/>
        <v>665580908660.11523</v>
      </c>
      <c r="S47" s="90">
        <f t="shared" ca="1" si="10"/>
        <v>499185681495.08643</v>
      </c>
      <c r="T47" s="90">
        <f t="shared" ca="1" si="10"/>
        <v>332790454330.05762</v>
      </c>
      <c r="U47" s="90">
        <f t="shared" ca="1" si="10"/>
        <v>166395227165.02881</v>
      </c>
      <c r="V47">
        <f ca="1">IF('NGPS 2030'!$A55="MR",INDIRECT("'NGPS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110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IF('NGPS 2050'!$A55="MR",INDIRECT("'NGPS 2050'!"&amp;'Country Selector'!$B$3&amp;ROW($A55))*10^12,0)</f>
        <v>0</v>
      </c>
    </row>
    <row r="48" spans="1:42">
      <c r="A48" s="74">
        <v>-4</v>
      </c>
      <c r="B48">
        <f ca="1">IF('NGPS 2010'!$A56="MR",INDIRECT("'NGPS 2010'!"&amp;'Country Selector'!$B$3&amp;ROW($A56))*10^12,0)</f>
        <v>24326610366.486534</v>
      </c>
      <c r="C48" s="90">
        <f t="shared" ca="1" si="9"/>
        <v>29097444623.393188</v>
      </c>
      <c r="D48" s="90">
        <f t="shared" ca="1" si="9"/>
        <v>33868278880.299843</v>
      </c>
      <c r="E48" s="90">
        <f t="shared" ca="1" si="9"/>
        <v>38639113137.206497</v>
      </c>
      <c r="F48" s="90">
        <f t="shared" ca="1" si="9"/>
        <v>43409947394.113144</v>
      </c>
      <c r="G48" s="90">
        <f t="shared" ca="1" si="9"/>
        <v>48180781651.019806</v>
      </c>
      <c r="H48" s="90">
        <f t="shared" ca="1" si="9"/>
        <v>52951615907.926453</v>
      </c>
      <c r="I48" s="90">
        <f t="shared" ca="1" si="9"/>
        <v>57722450164.833107</v>
      </c>
      <c r="J48" s="90">
        <f t="shared" ca="1" si="9"/>
        <v>62493284421.739769</v>
      </c>
      <c r="K48" s="90">
        <f t="shared" ca="1" si="9"/>
        <v>67264118678.646416</v>
      </c>
      <c r="L48">
        <f ca="1">IF('NGPS 2020'!$A56="MR",INDIRECT("'NGPS 2020'!"&amp;'Country Selector'!$B$3&amp;ROW($A56))*10^12,0)</f>
        <v>72034952935.55307</v>
      </c>
      <c r="M48" s="90">
        <f t="shared" ca="1" si="10"/>
        <v>64831457641.997765</v>
      </c>
      <c r="N48" s="90">
        <f t="shared" ca="1" si="10"/>
        <v>57627962348.442459</v>
      </c>
      <c r="O48" s="90">
        <f t="shared" ca="1" si="10"/>
        <v>50424467054.887146</v>
      </c>
      <c r="P48" s="90">
        <f t="shared" ca="1" si="10"/>
        <v>43220971761.331841</v>
      </c>
      <c r="Q48" s="90">
        <f t="shared" ca="1" si="10"/>
        <v>36017476467.776535</v>
      </c>
      <c r="R48" s="90">
        <f t="shared" ca="1" si="10"/>
        <v>28813981174.22123</v>
      </c>
      <c r="S48" s="90">
        <f t="shared" ca="1" si="10"/>
        <v>21610485880.66592</v>
      </c>
      <c r="T48" s="90">
        <f t="shared" ca="1" si="10"/>
        <v>14406990587.110615</v>
      </c>
      <c r="U48" s="90">
        <f t="shared" ca="1" si="10"/>
        <v>7203495293.5553074</v>
      </c>
      <c r="V48">
        <f ca="1">IF('NGPS 2030'!$A56="MR",INDIRECT("'NGPS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IF('NGPS 2050'!$A56="MR",INDIRECT("'NGPS 2050'!"&amp;'Country Selector'!$B$3&amp;ROW($A56))*10^12,0)</f>
        <v>0</v>
      </c>
    </row>
    <row r="49" spans="1:4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IF('NGPS 2050'!$A57="MR",INDIRECT("'NGPS 2050'!"&amp;'Country Selector'!$B$3&amp;ROW($A57))*10^12,0)</f>
        <v>0</v>
      </c>
    </row>
    <row r="50" spans="1:4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IF('NGPS 2050'!$A58="MR",INDIRECT("'NGPS 2050'!"&amp;'Country Selector'!$B$3&amp;ROW($A58))*10^12,0)</f>
        <v>0</v>
      </c>
    </row>
    <row r="51" spans="1:4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IF('NGPS 2050'!$A59="MR",INDIRECT("'NGPS 2050'!"&amp;'Country Selector'!$B$3&amp;ROW($A59))*10^12,0)</f>
        <v>0</v>
      </c>
    </row>
    <row r="52" spans="1:42">
      <c r="A52" s="74">
        <v>0</v>
      </c>
      <c r="B52">
        <f ca="1">IF('NGPS 2010'!$A60="MR",INDIRECT("'NGPS 2010'!"&amp;'Country Selector'!$B$3&amp;ROW($A60))*10^12,0)</f>
        <v>675019354027.61853</v>
      </c>
      <c r="C52" s="90">
        <f t="shared" ca="1" si="9"/>
        <v>607517418624.85669</v>
      </c>
      <c r="D52" s="90">
        <f t="shared" ca="1" si="9"/>
        <v>540015483222.09485</v>
      </c>
      <c r="E52" s="90">
        <f t="shared" ca="1" si="9"/>
        <v>472513547819.33301</v>
      </c>
      <c r="F52" s="90">
        <f t="shared" ca="1" si="9"/>
        <v>405011612416.57111</v>
      </c>
      <c r="G52" s="90">
        <f t="shared" ca="1" si="9"/>
        <v>337509677013.80927</v>
      </c>
      <c r="H52" s="90">
        <f t="shared" ca="1" si="9"/>
        <v>270007741611.04742</v>
      </c>
      <c r="I52" s="90">
        <f t="shared" ca="1" si="9"/>
        <v>202505806208.28555</v>
      </c>
      <c r="J52" s="90">
        <f t="shared" ca="1" si="9"/>
        <v>135003870805.52371</v>
      </c>
      <c r="K52" s="90">
        <f t="shared" ca="1" si="9"/>
        <v>67501935402.761856</v>
      </c>
      <c r="L52">
        <f ca="1">IF('NGPS 2020'!$A60="MR",INDIRECT("'NGPS 2020'!"&amp;'Country Selector'!$B$3&amp;ROW($A60))*10^12,0)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2030'!$A60="MR",INDIRECT("'NGPS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IF('NGPS 2050'!$A60="MR",INDIRECT("'NGPS 2050'!"&amp;'Country Selector'!$B$3&amp;ROW($A60))*10^12,0)</f>
        <v>0</v>
      </c>
    </row>
    <row r="53" spans="1:42">
      <c r="A53" s="74">
        <v>1</v>
      </c>
      <c r="B53">
        <f ca="1">IF('NGPS 2010'!$A61="MR",INDIRECT("'NGPS 2010'!"&amp;'Country Selector'!$B$3&amp;ROW($A61))*10^12,0)</f>
        <v>2607990024164.9126</v>
      </c>
      <c r="C53" s="90">
        <f t="shared" ca="1" si="9"/>
        <v>2682999823903.6006</v>
      </c>
      <c r="D53" s="90">
        <f t="shared" ca="1" si="9"/>
        <v>2758009623642.2891</v>
      </c>
      <c r="E53" s="90">
        <f t="shared" ca="1" si="9"/>
        <v>2833019423380.9766</v>
      </c>
      <c r="F53" s="90">
        <f t="shared" ca="1" si="9"/>
        <v>2908029223119.665</v>
      </c>
      <c r="G53" s="90">
        <f t="shared" ca="1" si="9"/>
        <v>2983039022858.353</v>
      </c>
      <c r="H53" s="90">
        <f t="shared" ca="1" si="9"/>
        <v>3058048822597.041</v>
      </c>
      <c r="I53" s="90">
        <f t="shared" ca="1" si="9"/>
        <v>3133058622335.7295</v>
      </c>
      <c r="J53" s="90">
        <f t="shared" ca="1" si="9"/>
        <v>3208068422074.417</v>
      </c>
      <c r="K53" s="90">
        <f t="shared" ca="1" si="9"/>
        <v>3283078221813.1055</v>
      </c>
      <c r="L53">
        <f ca="1">IF('NGPS 2020'!$A61="MR",INDIRECT("'NGPS 2020'!"&amp;'Country Selector'!$B$3&amp;ROW($A61))*10^12,0)</f>
        <v>3358088021551.7935</v>
      </c>
      <c r="M53" s="90">
        <f t="shared" ca="1" si="10"/>
        <v>3534884351052.7471</v>
      </c>
      <c r="N53" s="90">
        <f t="shared" ca="1" si="10"/>
        <v>3711680680553.7007</v>
      </c>
      <c r="O53" s="90">
        <f t="shared" ca="1" si="10"/>
        <v>3888477010054.6543</v>
      </c>
      <c r="P53" s="90">
        <f t="shared" ca="1" si="10"/>
        <v>4065273339555.6084</v>
      </c>
      <c r="Q53" s="90">
        <f t="shared" ca="1" si="10"/>
        <v>4242069669056.5615</v>
      </c>
      <c r="R53" s="90">
        <f t="shared" ca="1" si="10"/>
        <v>4418865998557.5156</v>
      </c>
      <c r="S53" s="90">
        <f t="shared" ca="1" si="10"/>
        <v>4595662328058.4687</v>
      </c>
      <c r="T53" s="90">
        <f t="shared" ca="1" si="10"/>
        <v>4772458657559.4229</v>
      </c>
      <c r="U53" s="90">
        <f t="shared" ca="1" si="10"/>
        <v>4949254987060.377</v>
      </c>
      <c r="V53">
        <f ca="1">IF('NGPS 2030'!$A61="MR",INDIRECT("'NGPS 2030'!"&amp;'Country Selector'!$B$3&amp;ROW($A61))*10^12,0)</f>
        <v>5126051316561.3301</v>
      </c>
      <c r="W53" s="90">
        <f t="shared" ca="1" si="8"/>
        <v>5177534910154.9082</v>
      </c>
      <c r="X53" s="90">
        <f t="shared" ca="1" si="8"/>
        <v>5229018503748.4854</v>
      </c>
      <c r="Y53" s="90">
        <f t="shared" ca="1" si="8"/>
        <v>5280502097342.0625</v>
      </c>
      <c r="Z53" s="90">
        <f t="shared" ca="1" si="8"/>
        <v>5331985690935.6406</v>
      </c>
      <c r="AA53" s="90">
        <f t="shared" ca="1" si="8"/>
        <v>5383469284529.2187</v>
      </c>
      <c r="AB53" s="90">
        <f t="shared" ca="1" si="8"/>
        <v>5434952878122.7959</v>
      </c>
      <c r="AC53" s="90">
        <f t="shared" ca="1" si="8"/>
        <v>5486436471716.373</v>
      </c>
      <c r="AD53" s="90">
        <f t="shared" ca="1" si="8"/>
        <v>5537920065309.9512</v>
      </c>
      <c r="AE53" s="90">
        <f t="shared" ca="1" si="8"/>
        <v>5589403658903.5293</v>
      </c>
      <c r="AF53" s="90">
        <f t="shared" ca="1" si="8"/>
        <v>5640887252497.1064</v>
      </c>
      <c r="AG53" s="90">
        <f t="shared" ca="1" si="8"/>
        <v>5692370846090.6836</v>
      </c>
      <c r="AH53" s="90">
        <f t="shared" ca="1" si="8"/>
        <v>5743854439684.2617</v>
      </c>
      <c r="AI53" s="90">
        <f t="shared" ca="1" si="8"/>
        <v>5795338033277.8389</v>
      </c>
      <c r="AJ53" s="90">
        <f t="shared" ca="1" si="8"/>
        <v>5846821626871.417</v>
      </c>
      <c r="AK53" s="90">
        <f t="shared" ca="1" si="8"/>
        <v>5898305220464.9941</v>
      </c>
      <c r="AL53" s="90">
        <f t="shared" ca="1" si="8"/>
        <v>5949788814058.5723</v>
      </c>
      <c r="AM53" s="90">
        <f t="shared" ca="1" si="11"/>
        <v>6001272407652.1494</v>
      </c>
      <c r="AN53" s="90">
        <f t="shared" ca="1" si="11"/>
        <v>6052756001245.7275</v>
      </c>
      <c r="AO53" s="90">
        <f t="shared" ca="1" si="11"/>
        <v>6104239594839.3057</v>
      </c>
      <c r="AP53">
        <f ca="1">IF('NGPS 2050'!$A61="MR",INDIRECT("'NGPS 2050'!"&amp;'Country Selector'!$B$3&amp;ROW($A61))*10^12,0)</f>
        <v>6155723188432.8828</v>
      </c>
    </row>
    <row r="54" spans="1:42">
      <c r="A54" s="74">
        <v>2</v>
      </c>
      <c r="B54">
        <f ca="1">IF('NGPS 2010'!$A62="MR",INDIRECT("'NGPS 2010'!"&amp;'Country Selector'!$B$3&amp;ROW($A62))*10^12,0)</f>
        <v>19410483710933.305</v>
      </c>
      <c r="C54" s="90">
        <f t="shared" ca="1" si="9"/>
        <v>17776126995811.676</v>
      </c>
      <c r="D54" s="90">
        <f t="shared" ca="1" si="9"/>
        <v>16141770280690.047</v>
      </c>
      <c r="E54" s="90">
        <f t="shared" ca="1" si="9"/>
        <v>14507413565568.418</v>
      </c>
      <c r="F54" s="90">
        <f t="shared" ca="1" si="9"/>
        <v>12873056850446.789</v>
      </c>
      <c r="G54" s="90">
        <f t="shared" ca="1" si="9"/>
        <v>11238700135325.16</v>
      </c>
      <c r="H54" s="90">
        <f t="shared" ca="1" si="9"/>
        <v>9604343420203.5312</v>
      </c>
      <c r="I54" s="90">
        <f t="shared" ca="1" si="9"/>
        <v>7969986705081.9023</v>
      </c>
      <c r="J54" s="90">
        <f t="shared" ca="1" si="9"/>
        <v>6335629989960.2734</v>
      </c>
      <c r="K54" s="90">
        <f t="shared" ca="1" si="9"/>
        <v>4701273274838.6445</v>
      </c>
      <c r="L54">
        <f ca="1">IF('NGPS 2020'!$A62="MR",INDIRECT("'NGPS 2020'!"&amp;'Country Selector'!$B$3&amp;ROW($A62))*10^12,0)</f>
        <v>3066916559717.0151</v>
      </c>
      <c r="M54" s="90">
        <f t="shared" ca="1" si="10"/>
        <v>2760224903745.3135</v>
      </c>
      <c r="N54" s="90">
        <f t="shared" ca="1" si="10"/>
        <v>2453533247773.6123</v>
      </c>
      <c r="O54" s="90">
        <f t="shared" ca="1" si="10"/>
        <v>2146841591801.9106</v>
      </c>
      <c r="P54" s="90">
        <f t="shared" ca="1" si="10"/>
        <v>1840149935830.209</v>
      </c>
      <c r="Q54" s="90">
        <f t="shared" ca="1" si="10"/>
        <v>1533458279858.5076</v>
      </c>
      <c r="R54" s="90">
        <f t="shared" ca="1" si="10"/>
        <v>1226766623886.8062</v>
      </c>
      <c r="S54" s="90">
        <f t="shared" ca="1" si="10"/>
        <v>920074967915.10449</v>
      </c>
      <c r="T54" s="90">
        <f t="shared" ca="1" si="10"/>
        <v>613383311943.40308</v>
      </c>
      <c r="U54" s="90">
        <f t="shared" ca="1" si="10"/>
        <v>306691655971.70154</v>
      </c>
      <c r="V54">
        <f ca="1">IF('NGPS 2030'!$A62="MR",INDIRECT("'NGPS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IF('NGPS 2050'!$A62="MR",INDIRECT("'NGPS 2050'!"&amp;'Country Selector'!$B$3&amp;ROW($A62))*10^12,0)</f>
        <v>0</v>
      </c>
    </row>
    <row r="55" spans="1:42">
      <c r="A55" s="74">
        <v>3</v>
      </c>
      <c r="B55">
        <f ca="1">IF('NGPS 2010'!$A63="MR",INDIRECT("'NGPS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2020'!$A63="MR",INDIRECT("'NGPS 2020'!"&amp;'Country Selector'!$B$3&amp;ROW($A63))*10^12,0)</f>
        <v>0</v>
      </c>
      <c r="M55" s="90">
        <f t="shared" ca="1" si="10"/>
        <v>375724901073.53931</v>
      </c>
      <c r="N55" s="90">
        <f t="shared" ca="1" si="10"/>
        <v>751449802147.07861</v>
      </c>
      <c r="O55" s="90">
        <f t="shared" ca="1" si="10"/>
        <v>1127174703220.6179</v>
      </c>
      <c r="P55" s="90">
        <f t="shared" ca="1" si="10"/>
        <v>1502899604294.1572</v>
      </c>
      <c r="Q55" s="90">
        <f t="shared" ca="1" si="10"/>
        <v>1878624505367.6965</v>
      </c>
      <c r="R55" s="90">
        <f t="shared" ca="1" si="10"/>
        <v>2254349406441.2358</v>
      </c>
      <c r="S55" s="90">
        <f t="shared" ca="1" si="10"/>
        <v>2630074307514.7749</v>
      </c>
      <c r="T55" s="90">
        <f t="shared" ca="1" si="10"/>
        <v>3005799208588.3145</v>
      </c>
      <c r="U55" s="90">
        <f t="shared" ca="1" si="10"/>
        <v>3381524109661.854</v>
      </c>
      <c r="V55">
        <f ca="1">IF('NGPS 2030'!$A63="MR",INDIRECT("'NGPS 2030'!"&amp;'Country Selector'!$B$3&amp;ROW($A63))*10^12,0)</f>
        <v>3757249010735.3931</v>
      </c>
      <c r="W55" s="90">
        <f t="shared" ca="1" si="8"/>
        <v>3794985012416.3779</v>
      </c>
      <c r="X55" s="90">
        <f t="shared" ca="1" si="8"/>
        <v>3832721014097.3628</v>
      </c>
      <c r="Y55" s="90">
        <f t="shared" ca="1" si="8"/>
        <v>3870457015778.3472</v>
      </c>
      <c r="Z55" s="90">
        <f t="shared" ca="1" si="8"/>
        <v>3908193017459.332</v>
      </c>
      <c r="AA55" s="90">
        <f t="shared" ca="1" si="8"/>
        <v>3945929019140.3169</v>
      </c>
      <c r="AB55" s="90">
        <f t="shared" ca="1" si="8"/>
        <v>3983665020821.3013</v>
      </c>
      <c r="AC55" s="90">
        <f t="shared" ca="1" si="8"/>
        <v>4021401022502.2861</v>
      </c>
      <c r="AD55" s="90">
        <f t="shared" ca="1" si="8"/>
        <v>4059137024183.271</v>
      </c>
      <c r="AE55" s="90">
        <f t="shared" ca="1" si="8"/>
        <v>4096873025864.2559</v>
      </c>
      <c r="AF55" s="90">
        <f t="shared" ca="1" si="8"/>
        <v>4134609027545.2402</v>
      </c>
      <c r="AG55" s="90">
        <f t="shared" ca="1" si="8"/>
        <v>4172345029226.2256</v>
      </c>
      <c r="AH55" s="90">
        <f t="shared" ca="1" si="8"/>
        <v>4210081030907.21</v>
      </c>
      <c r="AI55" s="90">
        <f t="shared" ca="1" si="8"/>
        <v>4247817032588.1943</v>
      </c>
      <c r="AJ55" s="90">
        <f t="shared" ca="1" si="8"/>
        <v>4285553034269.1797</v>
      </c>
      <c r="AK55" s="90">
        <f t="shared" ca="1" si="8"/>
        <v>4323289035950.1641</v>
      </c>
      <c r="AL55" s="90">
        <f t="shared" ca="1" si="8"/>
        <v>4361025037631.1489</v>
      </c>
      <c r="AM55" s="90">
        <f t="shared" ca="1" si="11"/>
        <v>4398761039312.1338</v>
      </c>
      <c r="AN55" s="90">
        <f t="shared" ca="1" si="11"/>
        <v>4436497040993.1182</v>
      </c>
      <c r="AO55" s="90">
        <f t="shared" ca="1" si="11"/>
        <v>4474233042674.1035</v>
      </c>
      <c r="AP55">
        <f ca="1">IF('NGPS 2050'!$A63="MR",INDIRECT("'NGPS 2050'!"&amp;'Country Selector'!$B$3&amp;ROW($A63))*10^12,0)</f>
        <v>4511969044355.0879</v>
      </c>
    </row>
    <row r="56" spans="1:42">
      <c r="A56" s="74">
        <v>4</v>
      </c>
      <c r="B56">
        <f ca="1">IF('NGPS 2010'!$A64="MR",INDIRECT("'NGPS 2010'!"&amp;'Country Selector'!$B$3&amp;ROW($A64))*10^12,0)</f>
        <v>0</v>
      </c>
      <c r="C56" s="90">
        <f t="shared" ca="1" si="9"/>
        <v>125312735907.37442</v>
      </c>
      <c r="D56" s="90">
        <f t="shared" ca="1" si="9"/>
        <v>250625471814.74884</v>
      </c>
      <c r="E56" s="90">
        <f t="shared" ca="1" si="9"/>
        <v>375938207722.12323</v>
      </c>
      <c r="F56" s="90">
        <f t="shared" ca="1" si="9"/>
        <v>501250943629.49768</v>
      </c>
      <c r="G56" s="90">
        <f t="shared" ca="1" si="9"/>
        <v>626563679536.87207</v>
      </c>
      <c r="H56" s="90">
        <f t="shared" ca="1" si="9"/>
        <v>751876415444.24646</v>
      </c>
      <c r="I56" s="90">
        <f t="shared" ca="1" si="9"/>
        <v>877189151351.62085</v>
      </c>
      <c r="J56" s="90">
        <f t="shared" ca="1" si="9"/>
        <v>1002501887258.9954</v>
      </c>
      <c r="K56" s="90">
        <f t="shared" ca="1" si="9"/>
        <v>1127814623166.3696</v>
      </c>
      <c r="L56">
        <f ca="1">IF('NGPS 2020'!$A64="MR",INDIRECT("'NGPS 2020'!"&amp;'Country Selector'!$B$3&amp;ROW($A64))*10^12,0)</f>
        <v>1253127359073.7441</v>
      </c>
      <c r="M56" s="90">
        <f t="shared" ca="1" si="10"/>
        <v>1129042674565.8008</v>
      </c>
      <c r="N56" s="90">
        <f t="shared" ca="1" si="10"/>
        <v>1004957990057.8579</v>
      </c>
      <c r="O56" s="90">
        <f t="shared" ca="1" si="10"/>
        <v>880873305549.91455</v>
      </c>
      <c r="P56" s="90">
        <f t="shared" ca="1" si="10"/>
        <v>756788621041.97144</v>
      </c>
      <c r="Q56" s="90">
        <f t="shared" ca="1" si="10"/>
        <v>632703936534.02832</v>
      </c>
      <c r="R56" s="90">
        <f t="shared" ca="1" si="10"/>
        <v>508619252026.08521</v>
      </c>
      <c r="S56" s="90">
        <f t="shared" ca="1" si="10"/>
        <v>384534567518.14197</v>
      </c>
      <c r="T56" s="90">
        <f t="shared" ca="1" si="10"/>
        <v>260449883010.19885</v>
      </c>
      <c r="U56" s="90">
        <f t="shared" ca="1" si="10"/>
        <v>136365198502.25568</v>
      </c>
      <c r="V56">
        <f ca="1">IF('NGPS 2030'!$A64="MR",INDIRECT("'NGPS 2030'!"&amp;'Country Selector'!$B$3&amp;ROW($A64))*10^12,0)</f>
        <v>12280513994.312513</v>
      </c>
      <c r="W56" s="90">
        <f t="shared" ca="1" si="8"/>
        <v>12403853569.466738</v>
      </c>
      <c r="X56" s="90">
        <f t="shared" ca="1" si="8"/>
        <v>12527193144.620962</v>
      </c>
      <c r="Y56" s="90">
        <f t="shared" ca="1" si="8"/>
        <v>12650532719.775187</v>
      </c>
      <c r="Z56" s="90">
        <f t="shared" ca="1" si="8"/>
        <v>12773872294.929411</v>
      </c>
      <c r="AA56" s="90">
        <f t="shared" ca="1" si="8"/>
        <v>12897211870.083637</v>
      </c>
      <c r="AB56" s="90">
        <f t="shared" ca="1" si="8"/>
        <v>13020551445.237862</v>
      </c>
      <c r="AC56" s="90">
        <f t="shared" ca="1" si="8"/>
        <v>13143891020.392086</v>
      </c>
      <c r="AD56" s="90">
        <f t="shared" ca="1" si="8"/>
        <v>13267230595.54631</v>
      </c>
      <c r="AE56" s="90">
        <f t="shared" ca="1" si="8"/>
        <v>13390570170.700535</v>
      </c>
      <c r="AF56" s="90">
        <f t="shared" ca="1" si="8"/>
        <v>13513909745.854759</v>
      </c>
      <c r="AG56" s="90">
        <f t="shared" ca="1" si="8"/>
        <v>13637249321.008984</v>
      </c>
      <c r="AH56" s="90">
        <f t="shared" ca="1" si="8"/>
        <v>13760588896.163208</v>
      </c>
      <c r="AI56" s="90">
        <f t="shared" ca="1" si="8"/>
        <v>13883928471.317432</v>
      </c>
      <c r="AJ56" s="90">
        <f t="shared" ca="1" si="8"/>
        <v>14007268046.471657</v>
      </c>
      <c r="AK56" s="90">
        <f t="shared" ca="1" si="8"/>
        <v>14130607621.625883</v>
      </c>
      <c r="AL56" s="90">
        <f t="shared" ca="1" si="8"/>
        <v>14253947196.780107</v>
      </c>
      <c r="AM56" s="90">
        <f t="shared" ca="1" si="11"/>
        <v>14377286771.934332</v>
      </c>
      <c r="AN56" s="90">
        <f t="shared" ca="1" si="11"/>
        <v>14500626347.088556</v>
      </c>
      <c r="AO56" s="90">
        <f t="shared" ca="1" si="11"/>
        <v>14623965922.242781</v>
      </c>
      <c r="AP56">
        <f ca="1">IF('NGPS 2050'!$A64="MR",INDIRECT("'NGPS 2050'!"&amp;'Country Selector'!$B$3&amp;ROW($A64))*10^12,0)</f>
        <v>14747305497.397005</v>
      </c>
    </row>
    <row r="57" spans="1:42">
      <c r="A57" s="74">
        <v>5</v>
      </c>
      <c r="B57">
        <f ca="1">IF('NGPS 2010'!$A65="MR",INDIRECT("'NGPS 2010'!"&amp;'Country Selector'!$B$3&amp;ROW($A65))*10^12,0)</f>
        <v>115948864419.52213</v>
      </c>
      <c r="C57" s="90">
        <f t="shared" ca="1" si="9"/>
        <v>104353977977.56992</v>
      </c>
      <c r="D57" s="90">
        <f t="shared" ca="1" si="9"/>
        <v>92759091535.617706</v>
      </c>
      <c r="E57" s="90">
        <f t="shared" ca="1" si="9"/>
        <v>81164205093.665497</v>
      </c>
      <c r="F57" s="90">
        <f t="shared" ca="1" si="9"/>
        <v>69569318651.713287</v>
      </c>
      <c r="G57" s="90">
        <f t="shared" ca="1" si="9"/>
        <v>57974432209.761063</v>
      </c>
      <c r="H57" s="90">
        <f t="shared" ca="1" si="9"/>
        <v>46379545767.808853</v>
      </c>
      <c r="I57" s="90">
        <f t="shared" ca="1" si="9"/>
        <v>34784659325.856644</v>
      </c>
      <c r="J57" s="90">
        <f t="shared" ca="1" si="9"/>
        <v>23189772883.904427</v>
      </c>
      <c r="K57" s="90">
        <f t="shared" ca="1" si="9"/>
        <v>11594886441.952213</v>
      </c>
      <c r="L57">
        <f ca="1">IF('NGPS 2020'!$A65="MR",INDIRECT("'NGPS 2020'!"&amp;'Country Selector'!$B$3&amp;ROW($A65))*10^12,0)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2030'!$A65="MR",INDIRECT("'NGPS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IF('NGPS 2050'!$A65="MR",INDIRECT("'NGPS 2050'!"&amp;'Country Selector'!$B$3&amp;ROW($A65))*10^12,0)</f>
        <v>0</v>
      </c>
    </row>
    <row r="58" spans="1:42">
      <c r="A58" s="74">
        <v>6</v>
      </c>
      <c r="B58">
        <f ca="1">IF('NGPS 2010'!$A66="MR",INDIRECT("'NGPS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2020'!$A66="MR",INDIRECT("'NGPS 2020'!"&amp;'Country Selector'!$B$3&amp;ROW($A66))*10^12,0)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2030'!$A66="MR",INDIRECT("'NGPS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IF('NGPS 2050'!$A66="MR",INDIRECT("'NGPS 2050'!"&amp;'Country Selector'!$B$3&amp;ROW($A66))*10^12,0)</f>
        <v>0</v>
      </c>
    </row>
    <row r="59" spans="1:4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IF('NGPS 2050'!$A67="MR",INDIRECT("'NGPS 2050'!"&amp;'Country Selector'!$B$3&amp;ROW($A67))*10^12,0)</f>
        <v>0</v>
      </c>
    </row>
    <row r="60" spans="1:42">
      <c r="A60" s="74">
        <v>8</v>
      </c>
      <c r="B60">
        <f ca="1">IF('NGPS 2010'!$A68="MR",INDIRECT("'NGPS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2020'!$A68="MR",INDIRECT("'NGPS 2020'!"&amp;'Country Selector'!$B$3&amp;ROW($A68))*10^12,0)</f>
        <v>0</v>
      </c>
      <c r="M60" s="90">
        <f t="shared" ca="1" si="10"/>
        <v>3808501585.491797</v>
      </c>
      <c r="N60" s="90">
        <f t="shared" ca="1" si="10"/>
        <v>7617003170.9835939</v>
      </c>
      <c r="O60" s="90">
        <f t="shared" ca="1" si="10"/>
        <v>11425504756.475391</v>
      </c>
      <c r="P60" s="90">
        <f t="shared" ca="1" si="10"/>
        <v>15234006341.967188</v>
      </c>
      <c r="Q60" s="90">
        <f t="shared" ca="1" si="10"/>
        <v>19042507927.458984</v>
      </c>
      <c r="R60" s="90">
        <f t="shared" ca="1" si="10"/>
        <v>22851009512.950783</v>
      </c>
      <c r="S60" s="90">
        <f t="shared" ca="1" si="10"/>
        <v>26659511098.442577</v>
      </c>
      <c r="T60" s="90">
        <f t="shared" ca="1" si="10"/>
        <v>30468012683.934376</v>
      </c>
      <c r="U60" s="90">
        <f t="shared" ca="1" si="10"/>
        <v>34276514269.42617</v>
      </c>
      <c r="V60">
        <f ca="1">IF('NGPS 2030'!$A68="MR",INDIRECT("'NGPS 2030'!"&amp;'Country Selector'!$B$3&amp;ROW($A68))*10^12,0)</f>
        <v>38085015854.917969</v>
      </c>
      <c r="W60" s="90">
        <f t="shared" ca="1" si="8"/>
        <v>38467523433.791542</v>
      </c>
      <c r="X60" s="90">
        <f t="shared" ca="1" si="8"/>
        <v>38850031012.665108</v>
      </c>
      <c r="Y60" s="90">
        <f t="shared" ca="1" si="8"/>
        <v>39232538591.538681</v>
      </c>
      <c r="Z60" s="90">
        <f t="shared" ca="1" si="8"/>
        <v>39615046170.412254</v>
      </c>
      <c r="AA60" s="90">
        <f t="shared" ca="1" si="8"/>
        <v>39997553749.285828</v>
      </c>
      <c r="AB60" s="90">
        <f t="shared" ca="1" si="8"/>
        <v>40380061328.159393</v>
      </c>
      <c r="AC60" s="90">
        <f t="shared" ca="1" si="8"/>
        <v>40762568907.032967</v>
      </c>
      <c r="AD60" s="90">
        <f t="shared" ca="1" si="8"/>
        <v>41145076485.90654</v>
      </c>
      <c r="AE60" s="90">
        <f t="shared" ca="1" si="8"/>
        <v>41527584064.780113</v>
      </c>
      <c r="AF60" s="90">
        <f t="shared" ca="1" si="8"/>
        <v>41910091643.653687</v>
      </c>
      <c r="AG60" s="90">
        <f t="shared" ca="1" si="8"/>
        <v>42292599222.527252</v>
      </c>
      <c r="AH60" s="90">
        <f t="shared" ca="1" si="8"/>
        <v>42675106801.400826</v>
      </c>
      <c r="AI60" s="90">
        <f t="shared" ca="1" si="8"/>
        <v>43057614380.274399</v>
      </c>
      <c r="AJ60" s="90">
        <f t="shared" ca="1" si="8"/>
        <v>43440121959.147964</v>
      </c>
      <c r="AK60" s="90">
        <f t="shared" ca="1" si="8"/>
        <v>43822629538.021538</v>
      </c>
      <c r="AL60" s="90">
        <f t="shared" ca="1" si="8"/>
        <v>44205137116.895111</v>
      </c>
      <c r="AM60" s="90">
        <f t="shared" ca="1" si="11"/>
        <v>44587644695.768684</v>
      </c>
      <c r="AN60" s="90">
        <f t="shared" ca="1" si="11"/>
        <v>44970152274.642258</v>
      </c>
      <c r="AO60" s="90">
        <f t="shared" ca="1" si="11"/>
        <v>45352659853.515823</v>
      </c>
      <c r="AP60">
        <f ca="1">IF('NGPS 2050'!$A68="MR",INDIRECT("'NGPS 2050'!"&amp;'Country Selector'!$B$3&amp;ROW($A68))*10^12,0)</f>
        <v>45735167432.389397</v>
      </c>
    </row>
    <row r="61" spans="1:4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IF('NGPS 2050'!$A69="MR",INDIRECT("'NGPS 2050'!"&amp;'Country Selector'!$B$3&amp;ROW($A69))*10^12,0)</f>
        <v>0</v>
      </c>
    </row>
    <row r="62" spans="1:42">
      <c r="A62" s="74">
        <v>10</v>
      </c>
      <c r="B62">
        <f ca="1">IF('NGPS 2010'!$A70="MR",INDIRECT("'NGPS 2010'!"&amp;'Country Selector'!$B$3&amp;ROW($A70))*10^12,0)</f>
        <v>102714925692.01257</v>
      </c>
      <c r="C62" s="90">
        <f t="shared" ca="1" si="9"/>
        <v>94374022491.541611</v>
      </c>
      <c r="D62" s="90">
        <f t="shared" ca="1" si="9"/>
        <v>86033119291.070648</v>
      </c>
      <c r="E62" s="90">
        <f t="shared" ca="1" si="9"/>
        <v>77692216090.599686</v>
      </c>
      <c r="F62" s="90">
        <f t="shared" ca="1" si="9"/>
        <v>69351312890.128723</v>
      </c>
      <c r="G62" s="90">
        <f t="shared" ca="1" si="9"/>
        <v>61010409689.657761</v>
      </c>
      <c r="H62" s="90">
        <f t="shared" ca="1" si="9"/>
        <v>52669506489.186806</v>
      </c>
      <c r="I62" s="90">
        <f t="shared" ca="1" si="9"/>
        <v>44328603288.715843</v>
      </c>
      <c r="J62" s="90">
        <f t="shared" ca="1" si="9"/>
        <v>35987700088.244881</v>
      </c>
      <c r="K62" s="90">
        <f t="shared" ca="1" si="9"/>
        <v>27646796887.773918</v>
      </c>
      <c r="L62">
        <f ca="1">IF('NGPS 2020'!$A70="MR",INDIRECT("'NGPS 2020'!"&amp;'Country Selector'!$B$3&amp;ROW($A70))*10^12,0)</f>
        <v>19305893687.302956</v>
      </c>
      <c r="M62" s="90">
        <f t="shared" ca="1" si="10"/>
        <v>17375304318.572659</v>
      </c>
      <c r="N62" s="90">
        <f t="shared" ca="1" si="10"/>
        <v>15444714949.842365</v>
      </c>
      <c r="O62" s="90">
        <f t="shared" ca="1" si="10"/>
        <v>13514125581.11207</v>
      </c>
      <c r="P62" s="90">
        <f t="shared" ca="1" si="10"/>
        <v>11583536212.381773</v>
      </c>
      <c r="Q62" s="90">
        <f t="shared" ca="1" si="10"/>
        <v>9652946843.6514778</v>
      </c>
      <c r="R62" s="90">
        <f t="shared" ca="1" si="10"/>
        <v>7722357474.9211826</v>
      </c>
      <c r="S62" s="90">
        <f t="shared" ca="1" si="10"/>
        <v>5791768106.1908865</v>
      </c>
      <c r="T62" s="90">
        <f t="shared" ca="1" si="10"/>
        <v>3861178737.4605913</v>
      </c>
      <c r="U62" s="90">
        <f t="shared" ca="1" si="10"/>
        <v>1930589368.7302957</v>
      </c>
      <c r="V62">
        <f ca="1">IF('NGPS 2030'!$A70="MR",INDIRECT("'NGPS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IF('NGPS 2050'!$A70="MR",INDIRECT("'NGPS 2050'!"&amp;'Country Selector'!$B$3&amp;ROW($A70))*10^12,0)</f>
        <v>0</v>
      </c>
    </row>
    <row r="63" spans="1:42">
      <c r="A63" s="74">
        <v>11</v>
      </c>
      <c r="B63">
        <f ca="1">IF('NGPS 2010'!$A71="MR",INDIRECT("'NGPS 2010'!"&amp;'Country Selector'!$B$3&amp;ROW($A71))*10^12,0)</f>
        <v>9528028757.0886917</v>
      </c>
      <c r="C63" s="90">
        <f t="shared" ca="1" si="9"/>
        <v>12001219887.99765</v>
      </c>
      <c r="D63" s="90">
        <f t="shared" ca="1" si="9"/>
        <v>14474411018.906609</v>
      </c>
      <c r="E63" s="90">
        <f t="shared" ca="1" si="9"/>
        <v>16947602149.815565</v>
      </c>
      <c r="F63" s="90">
        <f t="shared" ref="D63:K95" ca="1" si="12">$B63*($L$1-F$1)/($L$1-$B$1)+$L63*(F$1-$B$1)/($L$1-$B$1)</f>
        <v>19420793280.724525</v>
      </c>
      <c r="G63" s="90">
        <f t="shared" ca="1" si="12"/>
        <v>21893984411.633484</v>
      </c>
      <c r="H63" s="90">
        <f t="shared" ca="1" si="12"/>
        <v>24367175542.542439</v>
      </c>
      <c r="I63" s="90">
        <f t="shared" ca="1" si="12"/>
        <v>26840366673.451397</v>
      </c>
      <c r="J63" s="90">
        <f t="shared" ca="1" si="12"/>
        <v>29313557804.360359</v>
      </c>
      <c r="K63" s="90">
        <f t="shared" ca="1" si="12"/>
        <v>31786748935.269314</v>
      </c>
      <c r="L63">
        <f ca="1">IF('NGPS 2020'!$A71="MR",INDIRECT("'NGPS 2020'!"&amp;'Country Selector'!$B$3&amp;ROW($A71))*10^12,0)</f>
        <v>34259940066.178272</v>
      </c>
      <c r="M63" s="90">
        <f t="shared" ca="1" si="10"/>
        <v>30833946059.560444</v>
      </c>
      <c r="N63" s="90">
        <f t="shared" ca="1" si="10"/>
        <v>27407952052.942619</v>
      </c>
      <c r="O63" s="90">
        <f t="shared" ca="1" si="10"/>
        <v>23981958046.324791</v>
      </c>
      <c r="P63" s="90">
        <f t="shared" ref="N63:U95" ca="1" si="13">$L63*($V$1-P$1)/($V$1-$L$1)+$V63*(P$1-$L$1)/($V$1-$L$1)</f>
        <v>20555964039.706963</v>
      </c>
      <c r="Q63" s="90">
        <f t="shared" ca="1" si="13"/>
        <v>17129970033.089136</v>
      </c>
      <c r="R63" s="90">
        <f t="shared" ca="1" si="13"/>
        <v>13703976026.47131</v>
      </c>
      <c r="S63" s="90">
        <f t="shared" ca="1" si="13"/>
        <v>10277982019.853481</v>
      </c>
      <c r="T63" s="90">
        <f t="shared" ca="1" si="13"/>
        <v>6851988013.2356548</v>
      </c>
      <c r="U63" s="90">
        <f t="shared" ca="1" si="13"/>
        <v>3425994006.6178274</v>
      </c>
      <c r="V63">
        <f ca="1">IF('NGPS 2030'!$A71="MR",INDIRECT("'NGPS 2030'!"&amp;'Country Selector'!$B$3&amp;ROW($A71))*10^12,0)</f>
        <v>0</v>
      </c>
      <c r="W63" s="90">
        <f t="shared" ref="W63:AL94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IF('NGPS 2050'!$A71="MR",INDIRECT("'NGPS 2050'!"&amp;'Country Selector'!$B$3&amp;ROW($A71))*10^12,0)</f>
        <v>0</v>
      </c>
    </row>
    <row r="64" spans="1:4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IF('NGPS 2050'!$A72="MR",INDIRECT("'NGPS 2050'!"&amp;'Country Selector'!$B$3&amp;ROW($A72))*10^12,0)</f>
        <v>0</v>
      </c>
    </row>
    <row r="65" spans="1:42">
      <c r="A65" s="74">
        <v>13</v>
      </c>
      <c r="B65">
        <f ca="1">IF('NGPS 2010'!$A73="MR",INDIRECT("'NGPS 2010'!"&amp;'Country Selector'!$B$3&amp;ROW($A73))*10^12,0)</f>
        <v>3373408589.9510546</v>
      </c>
      <c r="C65" s="90">
        <f t="shared" ca="1" si="15"/>
        <v>3036067730.9559488</v>
      </c>
      <c r="D65" s="90">
        <f t="shared" ca="1" si="12"/>
        <v>2698726871.9608436</v>
      </c>
      <c r="E65" s="90">
        <f t="shared" ca="1" si="12"/>
        <v>2361386012.9657383</v>
      </c>
      <c r="F65" s="90">
        <f t="shared" ca="1" si="12"/>
        <v>2024045153.970633</v>
      </c>
      <c r="G65" s="90">
        <f t="shared" ca="1" si="12"/>
        <v>1686704294.9755273</v>
      </c>
      <c r="H65" s="90">
        <f t="shared" ca="1" si="12"/>
        <v>1349363435.9804218</v>
      </c>
      <c r="I65" s="90">
        <f t="shared" ca="1" si="12"/>
        <v>1012022576.9853165</v>
      </c>
      <c r="J65" s="90">
        <f t="shared" ca="1" si="12"/>
        <v>674681717.99021089</v>
      </c>
      <c r="K65" s="90">
        <f t="shared" ca="1" si="12"/>
        <v>337340858.99510545</v>
      </c>
      <c r="L65">
        <f ca="1">IF('NGPS 2020'!$A73="MR",INDIRECT("'NGPS 2020'!"&amp;'Country Selector'!$B$3&amp;ROW($A73))*10^12,0)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2030'!$A73="MR",INDIRECT("'NGPS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IF('NGPS 2050'!$A73="MR",INDIRECT("'NGPS 2050'!"&amp;'Country Selector'!$B$3&amp;ROW($A73))*10^12,0)</f>
        <v>0</v>
      </c>
    </row>
    <row r="66" spans="1:42">
      <c r="A66" s="74">
        <v>14</v>
      </c>
      <c r="B66">
        <f ca="1">IF('NGPS 2010'!$A74="MR",INDIRECT("'NGPS 2010'!"&amp;'Country Selector'!$B$3&amp;ROW($A74))*10^12,0)</f>
        <v>1945827838498.2322</v>
      </c>
      <c r="C66" s="90">
        <f t="shared" ca="1" si="15"/>
        <v>2007297840332.8662</v>
      </c>
      <c r="D66" s="90">
        <f t="shared" ca="1" si="12"/>
        <v>2068767842167.5002</v>
      </c>
      <c r="E66" s="90">
        <f t="shared" ca="1" si="12"/>
        <v>2130237844002.1343</v>
      </c>
      <c r="F66" s="90">
        <f t="shared" ca="1" si="12"/>
        <v>2191707845836.7683</v>
      </c>
      <c r="G66" s="90">
        <f t="shared" ca="1" si="12"/>
        <v>2253177847671.4023</v>
      </c>
      <c r="H66" s="90">
        <f t="shared" ca="1" si="12"/>
        <v>2314647849506.0366</v>
      </c>
      <c r="I66" s="90">
        <f t="shared" ca="1" si="12"/>
        <v>2376117851340.6704</v>
      </c>
      <c r="J66" s="90">
        <f t="shared" ca="1" si="12"/>
        <v>2437587853175.3047</v>
      </c>
      <c r="K66" s="90">
        <f t="shared" ca="1" si="12"/>
        <v>2499057855009.939</v>
      </c>
      <c r="L66">
        <f ca="1">IF('NGPS 2020'!$A74="MR",INDIRECT("'NGPS 2020'!"&amp;'Country Selector'!$B$3&amp;ROW($A74))*10^12,0)</f>
        <v>2560527856844.5728</v>
      </c>
      <c r="M66" s="90">
        <f t="shared" ca="1" si="16"/>
        <v>2589115802686.5073</v>
      </c>
      <c r="N66" s="90">
        <f t="shared" ca="1" si="13"/>
        <v>2617703748528.4414</v>
      </c>
      <c r="O66" s="90">
        <f t="shared" ca="1" si="13"/>
        <v>2646291694370.376</v>
      </c>
      <c r="P66" s="90">
        <f t="shared" ca="1" si="13"/>
        <v>2674879640212.3105</v>
      </c>
      <c r="Q66" s="90">
        <f t="shared" ca="1" si="13"/>
        <v>2703467586054.2451</v>
      </c>
      <c r="R66" s="90">
        <f t="shared" ca="1" si="13"/>
        <v>2732055531896.1797</v>
      </c>
      <c r="S66" s="90">
        <f t="shared" ca="1" si="13"/>
        <v>2760643477738.1143</v>
      </c>
      <c r="T66" s="90">
        <f t="shared" ca="1" si="13"/>
        <v>2789231423580.0483</v>
      </c>
      <c r="U66" s="90">
        <f t="shared" ca="1" si="13"/>
        <v>2817819369421.9834</v>
      </c>
      <c r="V66">
        <f ca="1">IF('NGPS 2030'!$A74="MR",INDIRECT("'NGPS 2030'!"&amp;'Country Selector'!$B$3&amp;ROW($A74))*10^12,0)</f>
        <v>2846407315263.9175</v>
      </c>
      <c r="W66" s="90">
        <f t="shared" ca="1" si="14"/>
        <v>2874995261105.8525</v>
      </c>
      <c r="X66" s="90">
        <f t="shared" ca="1" si="14"/>
        <v>2903583206947.7871</v>
      </c>
      <c r="Y66" s="90">
        <f t="shared" ca="1" si="14"/>
        <v>2932171152789.7217</v>
      </c>
      <c r="Z66" s="90">
        <f t="shared" ca="1" si="14"/>
        <v>2960759098631.6562</v>
      </c>
      <c r="AA66" s="90">
        <f t="shared" ca="1" si="14"/>
        <v>2989347044473.5918</v>
      </c>
      <c r="AB66" s="90">
        <f t="shared" ca="1" si="14"/>
        <v>3017934990315.5264</v>
      </c>
      <c r="AC66" s="90">
        <f t="shared" ca="1" si="14"/>
        <v>3046522936157.4609</v>
      </c>
      <c r="AD66" s="90">
        <f t="shared" ca="1" si="14"/>
        <v>3075110881999.3955</v>
      </c>
      <c r="AE66" s="90">
        <f t="shared" ca="1" si="14"/>
        <v>3103698827841.3311</v>
      </c>
      <c r="AF66" s="90">
        <f t="shared" ca="1" si="14"/>
        <v>3132286773683.2656</v>
      </c>
      <c r="AG66" s="90">
        <f t="shared" ca="1" si="14"/>
        <v>3160874719525.2002</v>
      </c>
      <c r="AH66" s="90">
        <f t="shared" ca="1" si="14"/>
        <v>3189462665367.1348</v>
      </c>
      <c r="AI66" s="90">
        <f t="shared" ca="1" si="14"/>
        <v>3218050611209.0693</v>
      </c>
      <c r="AJ66" s="90">
        <f t="shared" ca="1" si="14"/>
        <v>3246638557051.0044</v>
      </c>
      <c r="AK66" s="90">
        <f t="shared" ca="1" si="14"/>
        <v>3275226502892.9395</v>
      </c>
      <c r="AL66" s="90">
        <f t="shared" ca="1" si="14"/>
        <v>3303814448734.874</v>
      </c>
      <c r="AM66" s="90">
        <f t="shared" ca="1" si="11"/>
        <v>3332402394576.8086</v>
      </c>
      <c r="AN66" s="90">
        <f t="shared" ca="1" si="11"/>
        <v>3360990340418.7437</v>
      </c>
      <c r="AO66" s="90">
        <f t="shared" ca="1" si="11"/>
        <v>3389578286260.6787</v>
      </c>
      <c r="AP66">
        <f ca="1">IF('NGPS 2050'!$A74="MR",INDIRECT("'NGPS 2050'!"&amp;'Country Selector'!$B$3&amp;ROW($A74))*10^12,0)</f>
        <v>3418166232102.6133</v>
      </c>
    </row>
    <row r="67" spans="1:4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IF('NGPS 2050'!$A75="MR",INDIRECT("'NGPS 2050'!"&amp;'Country Selector'!$B$3&amp;ROW($A75))*10^12,0)</f>
        <v>0</v>
      </c>
    </row>
    <row r="68" spans="1:42">
      <c r="A68" s="74">
        <v>16</v>
      </c>
      <c r="B68">
        <f ca="1">IF('NGPS 2010'!$A76="MR",INDIRECT("'NGPS 2010'!"&amp;'Country Selector'!$B$3&amp;ROW($A76))*10^12,0)</f>
        <v>26963581387.192902</v>
      </c>
      <c r="C68" s="90">
        <f t="shared" ca="1" si="15"/>
        <v>24267223248.47361</v>
      </c>
      <c r="D68" s="90">
        <f t="shared" ca="1" si="12"/>
        <v>21570865109.754322</v>
      </c>
      <c r="E68" s="90">
        <f t="shared" ca="1" si="12"/>
        <v>18874506971.03503</v>
      </c>
      <c r="F68" s="90">
        <f t="shared" ca="1" si="12"/>
        <v>16178148832.315741</v>
      </c>
      <c r="G68" s="90">
        <f t="shared" ca="1" si="12"/>
        <v>13481790693.596451</v>
      </c>
      <c r="H68" s="90">
        <f t="shared" ca="1" si="12"/>
        <v>10785432554.877161</v>
      </c>
      <c r="I68" s="90">
        <f t="shared" ca="1" si="12"/>
        <v>8089074416.1578703</v>
      </c>
      <c r="J68" s="90">
        <f t="shared" ca="1" si="12"/>
        <v>5392716277.4385805</v>
      </c>
      <c r="K68" s="90">
        <f t="shared" ca="1" si="12"/>
        <v>2696358138.7192903</v>
      </c>
      <c r="L68">
        <f ca="1">IF('NGPS 2020'!$A76="MR",INDIRECT("'NGPS 2020'!"&amp;'Country Selector'!$B$3&amp;ROW($A76))*10^12,0)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2030'!$A76="MR",INDIRECT("'NGPS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IF('NGPS 2050'!$A76="MR",INDIRECT("'NGPS 2050'!"&amp;'Country Selector'!$B$3&amp;ROW($A76))*10^12,0)</f>
        <v>0</v>
      </c>
    </row>
    <row r="69" spans="1:42">
      <c r="A69" s="74">
        <v>17</v>
      </c>
      <c r="B69">
        <f ca="1">IF('NGPS 2010'!$A77="MR",INDIRECT("'NGPS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2020'!$A77="MR",INDIRECT("'NGPS 2020'!"&amp;'Country Selector'!$B$3&amp;ROW($A77))*10^12,0)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2030'!$A77="MR",INDIRECT("'NGPS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IF('NGPS 2050'!$A77="MR",INDIRECT("'NGPS 2050'!"&amp;'Country Selector'!$B$3&amp;ROW($A77))*10^12,0)</f>
        <v>0</v>
      </c>
    </row>
    <row r="70" spans="1:42">
      <c r="A70" s="74">
        <v>18</v>
      </c>
      <c r="B70">
        <f ca="1">IF('NGPS 2010'!$A78="MR",INDIRECT("'NGPS 2010'!"&amp;'Country Selector'!$B$3&amp;ROW($A78))*10^12,0)</f>
        <v>696259600.27508426</v>
      </c>
      <c r="C70" s="90">
        <f t="shared" ca="1" si="15"/>
        <v>626633640.24757588</v>
      </c>
      <c r="D70" s="90">
        <f t="shared" ca="1" si="12"/>
        <v>557007680.22006738</v>
      </c>
      <c r="E70" s="90">
        <f t="shared" ca="1" si="12"/>
        <v>487381720.19255894</v>
      </c>
      <c r="F70" s="90">
        <f t="shared" ca="1" si="12"/>
        <v>417755760.16505057</v>
      </c>
      <c r="G70" s="90">
        <f t="shared" ca="1" si="12"/>
        <v>348129800.13754213</v>
      </c>
      <c r="H70" s="90">
        <f t="shared" ca="1" si="12"/>
        <v>278503840.11003369</v>
      </c>
      <c r="I70" s="90">
        <f t="shared" ca="1" si="12"/>
        <v>208877880.08252528</v>
      </c>
      <c r="J70" s="90">
        <f t="shared" ca="1" si="12"/>
        <v>139251920.05501685</v>
      </c>
      <c r="K70" s="90">
        <f t="shared" ca="1" si="12"/>
        <v>69625960.027508423</v>
      </c>
      <c r="L70">
        <f ca="1">IF('NGPS 2020'!$A78="MR",INDIRECT("'NGPS 2020'!"&amp;'Country Selector'!$B$3&amp;ROW($A78))*10^12,0)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2030'!$A78="MR",INDIRECT("'NGPS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IF('NGPS 2050'!$A78="MR",INDIRECT("'NGPS 2050'!"&amp;'Country Selector'!$B$3&amp;ROW($A78))*10^12,0)</f>
        <v>0</v>
      </c>
    </row>
    <row r="71" spans="1:42">
      <c r="A71" s="74">
        <v>19</v>
      </c>
      <c r="B71">
        <f ca="1">IF('NGPS 2010'!$A79="MR",INDIRECT("'NGPS 2010'!"&amp;'Country Selector'!$B$3&amp;ROW($A79))*10^12,0)</f>
        <v>213397665070.44543</v>
      </c>
      <c r="C71" s="90">
        <f t="shared" ca="1" si="15"/>
        <v>220139039925.8443</v>
      </c>
      <c r="D71" s="90">
        <f t="shared" ca="1" si="12"/>
        <v>226880414781.24319</v>
      </c>
      <c r="E71" s="90">
        <f t="shared" ca="1" si="12"/>
        <v>233621789636.64209</v>
      </c>
      <c r="F71" s="90">
        <f t="shared" ca="1" si="12"/>
        <v>240363164492.04095</v>
      </c>
      <c r="G71" s="90">
        <f t="shared" ca="1" si="12"/>
        <v>247104539347.43982</v>
      </c>
      <c r="H71" s="90">
        <f t="shared" ca="1" si="12"/>
        <v>253845914202.83868</v>
      </c>
      <c r="I71" s="90">
        <f t="shared" ca="1" si="12"/>
        <v>260587289058.23758</v>
      </c>
      <c r="J71" s="90">
        <f t="shared" ca="1" si="12"/>
        <v>267328663913.63644</v>
      </c>
      <c r="K71" s="90">
        <f t="shared" ca="1" si="12"/>
        <v>274070038769.03534</v>
      </c>
      <c r="L71">
        <f ca="1">IF('NGPS 2020'!$A79="MR",INDIRECT("'NGPS 2020'!"&amp;'Country Selector'!$B$3&amp;ROW($A79))*10^12,0)</f>
        <v>280811413624.4342</v>
      </c>
      <c r="M71" s="90">
        <f t="shared" ca="1" si="16"/>
        <v>283946634927.74158</v>
      </c>
      <c r="N71" s="90">
        <f t="shared" ca="1" si="13"/>
        <v>287081856231.04895</v>
      </c>
      <c r="O71" s="90">
        <f t="shared" ca="1" si="13"/>
        <v>290217077534.35632</v>
      </c>
      <c r="P71" s="90">
        <f t="shared" ca="1" si="13"/>
        <v>293352298837.66376</v>
      </c>
      <c r="Q71" s="90">
        <f t="shared" ca="1" si="13"/>
        <v>296487520140.97113</v>
      </c>
      <c r="R71" s="90">
        <f t="shared" ca="1" si="13"/>
        <v>299622741444.2785</v>
      </c>
      <c r="S71" s="90">
        <f t="shared" ca="1" si="13"/>
        <v>302757962747.58594</v>
      </c>
      <c r="T71" s="90">
        <f t="shared" ca="1" si="13"/>
        <v>305893184050.89331</v>
      </c>
      <c r="U71" s="90">
        <f t="shared" ca="1" si="13"/>
        <v>309028405354.20062</v>
      </c>
      <c r="V71">
        <f ca="1">IF('NGPS 2030'!$A79="MR",INDIRECT("'NGPS 2030'!"&amp;'Country Selector'!$B$3&amp;ROW($A79))*10^12,0)</f>
        <v>312163626657.50806</v>
      </c>
      <c r="W71" s="90">
        <f t="shared" ca="1" si="14"/>
        <v>315298847960.81598</v>
      </c>
      <c r="X71" s="90">
        <f t="shared" ca="1" si="14"/>
        <v>318434069264.12378</v>
      </c>
      <c r="Y71" s="90">
        <f t="shared" ca="1" si="14"/>
        <v>321569290567.43164</v>
      </c>
      <c r="Z71" s="90">
        <f t="shared" ca="1" si="14"/>
        <v>324704511870.7395</v>
      </c>
      <c r="AA71" s="90">
        <f t="shared" ca="1" si="14"/>
        <v>327839733174.04742</v>
      </c>
      <c r="AB71" s="90">
        <f t="shared" ca="1" si="14"/>
        <v>330974954477.35529</v>
      </c>
      <c r="AC71" s="90">
        <f t="shared" ca="1" si="14"/>
        <v>334110175780.66315</v>
      </c>
      <c r="AD71" s="90">
        <f t="shared" ca="1" si="14"/>
        <v>337245397083.97101</v>
      </c>
      <c r="AE71" s="90">
        <f t="shared" ca="1" si="14"/>
        <v>340380618387.27893</v>
      </c>
      <c r="AF71" s="90">
        <f t="shared" ca="1" si="14"/>
        <v>343515839690.58679</v>
      </c>
      <c r="AG71" s="90">
        <f t="shared" ca="1" si="14"/>
        <v>346651060993.89465</v>
      </c>
      <c r="AH71" s="90">
        <f t="shared" ca="1" si="14"/>
        <v>349786282297.20251</v>
      </c>
      <c r="AI71" s="90">
        <f t="shared" ca="1" si="14"/>
        <v>352921503600.51038</v>
      </c>
      <c r="AJ71" s="90">
        <f t="shared" ca="1" si="14"/>
        <v>356056724903.81824</v>
      </c>
      <c r="AK71" s="90">
        <f t="shared" ca="1" si="14"/>
        <v>359191946207.12616</v>
      </c>
      <c r="AL71" s="90">
        <f t="shared" ca="1" si="14"/>
        <v>362327167510.43396</v>
      </c>
      <c r="AM71" s="90">
        <f t="shared" ca="1" si="11"/>
        <v>365462388813.74182</v>
      </c>
      <c r="AN71" s="90">
        <f t="shared" ca="1" si="11"/>
        <v>368597610117.04974</v>
      </c>
      <c r="AO71" s="90">
        <f t="shared" ca="1" si="11"/>
        <v>371732831420.3576</v>
      </c>
      <c r="AP71">
        <f ca="1">IF('NGPS 2050'!$A79="MR",INDIRECT("'NGPS 2050'!"&amp;'Country Selector'!$B$3&amp;ROW($A79))*10^12,0)</f>
        <v>374868052723.66547</v>
      </c>
    </row>
    <row r="72" spans="1:42">
      <c r="A72" s="74">
        <v>20</v>
      </c>
      <c r="B72">
        <f ca="1">IF('NGPS 2010'!$A80="MR",INDIRECT("'NGPS 2010'!"&amp;'Country Selector'!$B$3&amp;ROW($A80))*10^12,0)</f>
        <v>793936162.4238472</v>
      </c>
      <c r="C72" s="90">
        <f t="shared" ca="1" si="15"/>
        <v>714542546.18146253</v>
      </c>
      <c r="D72" s="90">
        <f t="shared" ca="1" si="12"/>
        <v>635148929.93907773</v>
      </c>
      <c r="E72" s="90">
        <f t="shared" ca="1" si="12"/>
        <v>555755313.69669306</v>
      </c>
      <c r="F72" s="90">
        <f t="shared" ca="1" si="12"/>
        <v>476361697.45430833</v>
      </c>
      <c r="G72" s="90">
        <f t="shared" ca="1" si="12"/>
        <v>396968081.2119236</v>
      </c>
      <c r="H72" s="90">
        <f t="shared" ca="1" si="12"/>
        <v>317574464.96953887</v>
      </c>
      <c r="I72" s="90">
        <f t="shared" ca="1" si="12"/>
        <v>238180848.72715417</v>
      </c>
      <c r="J72" s="90">
        <f t="shared" ca="1" si="12"/>
        <v>158787232.48476943</v>
      </c>
      <c r="K72" s="90">
        <f t="shared" ca="1" si="12"/>
        <v>79393616.242384717</v>
      </c>
      <c r="L72">
        <f ca="1">IF('NGPS 2020'!$A80="MR",INDIRECT("'NGPS 2020'!"&amp;'Country Selector'!$B$3&amp;ROW($A80))*10^12,0)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2030'!$A80="MR",INDIRECT("'NGPS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IF('NGPS 2050'!$A80="MR",INDIRECT("'NGPS 2050'!"&amp;'Country Selector'!$B$3&amp;ROW($A80))*10^12,0)</f>
        <v>0</v>
      </c>
    </row>
    <row r="73" spans="1:42">
      <c r="A73" s="74">
        <v>21</v>
      </c>
      <c r="B73">
        <f ca="1">IF('NGPS 2010'!$A81="MR",INDIRECT("'NGPS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2020'!$A81="MR",INDIRECT("'NGPS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2030'!$A81="MR",INDIRECT("'NGPS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IF('NGPS 2050'!$A81="MR",INDIRECT("'NGPS 2050'!"&amp;'Country Selector'!$B$3&amp;ROW($A81))*10^12,0)</f>
        <v>0</v>
      </c>
    </row>
    <row r="74" spans="1:42">
      <c r="A74" s="74">
        <v>22</v>
      </c>
      <c r="B74">
        <f ca="1">IF('NGPS 2010'!$A82="MR",INDIRECT("'NGPS 2010'!"&amp;'Country Selector'!$B$3&amp;ROW($A82))*10^12,0)</f>
        <v>746699486.37051678</v>
      </c>
      <c r="C74" s="90">
        <f t="shared" ca="1" si="15"/>
        <v>672029537.73346508</v>
      </c>
      <c r="D74" s="90">
        <f t="shared" ca="1" si="12"/>
        <v>597359589.09641337</v>
      </c>
      <c r="E74" s="90">
        <f t="shared" ca="1" si="12"/>
        <v>522689640.45936173</v>
      </c>
      <c r="F74" s="90">
        <f t="shared" ca="1" si="12"/>
        <v>448019691.82231009</v>
      </c>
      <c r="G74" s="90">
        <f t="shared" ca="1" si="12"/>
        <v>373349743.18525839</v>
      </c>
      <c r="H74" s="90">
        <f t="shared" ca="1" si="12"/>
        <v>298679794.54820669</v>
      </c>
      <c r="I74" s="90">
        <f t="shared" ca="1" si="12"/>
        <v>224009845.91115505</v>
      </c>
      <c r="J74" s="90">
        <f t="shared" ca="1" si="12"/>
        <v>149339897.27410334</v>
      </c>
      <c r="K74" s="90">
        <f t="shared" ca="1" si="12"/>
        <v>74669948.637051672</v>
      </c>
      <c r="L74">
        <f ca="1">IF('NGPS 2020'!$A82="MR",INDIRECT("'NGPS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2030'!$A82="MR",INDIRECT("'NGPS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IF('NGPS 2050'!$A82="MR",INDIRECT("'NGPS 2050'!"&amp;'Country Selector'!$B$3&amp;ROW($A82))*10^12,0)</f>
        <v>0</v>
      </c>
    </row>
    <row r="75" spans="1:42">
      <c r="A75" s="74">
        <v>23</v>
      </c>
      <c r="B75">
        <f ca="1">IF('NGPS 2010'!$A83="MR",INDIRECT("'NGPS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2020'!$A83="MR",INDIRECT("'NGPS 2020'!"&amp;'Country Selector'!$B$3&amp;ROW($A83))*10^12,0)</f>
        <v>0</v>
      </c>
      <c r="M75" s="90">
        <f t="shared" ca="1" si="16"/>
        <v>33573933181.764915</v>
      </c>
      <c r="N75" s="90">
        <f t="shared" ca="1" si="13"/>
        <v>67147866363.529831</v>
      </c>
      <c r="O75" s="90">
        <f t="shared" ca="1" si="13"/>
        <v>100721799545.29475</v>
      </c>
      <c r="P75" s="90">
        <f t="shared" ca="1" si="13"/>
        <v>134295732727.05966</v>
      </c>
      <c r="Q75" s="90">
        <f t="shared" ca="1" si="13"/>
        <v>167869665908.82458</v>
      </c>
      <c r="R75" s="90">
        <f t="shared" ca="1" si="13"/>
        <v>201443599090.58951</v>
      </c>
      <c r="S75" s="90">
        <f t="shared" ca="1" si="13"/>
        <v>235017532272.3544</v>
      </c>
      <c r="T75" s="90">
        <f t="shared" ca="1" si="13"/>
        <v>268591465454.11932</v>
      </c>
      <c r="U75" s="90">
        <f t="shared" ca="1" si="13"/>
        <v>302165398635.88428</v>
      </c>
      <c r="V75">
        <f ca="1">IF('NGPS 2030'!$A83="MR",INDIRECT("'NGPS 2030'!"&amp;'Country Selector'!$B$3&amp;ROW($A83))*10^12,0)</f>
        <v>335739331817.64917</v>
      </c>
      <c r="W75" s="90">
        <f t="shared" ca="1" si="14"/>
        <v>339111336162.75476</v>
      </c>
      <c r="X75" s="90">
        <f t="shared" ca="1" si="14"/>
        <v>342483340507.86041</v>
      </c>
      <c r="Y75" s="90">
        <f t="shared" ca="1" si="14"/>
        <v>345855344852.96606</v>
      </c>
      <c r="Z75" s="90">
        <f t="shared" ca="1" si="14"/>
        <v>349227349198.07159</v>
      </c>
      <c r="AA75" s="90">
        <f t="shared" ca="1" si="14"/>
        <v>352599353543.17725</v>
      </c>
      <c r="AB75" s="90">
        <f t="shared" ca="1" si="14"/>
        <v>355971357888.28284</v>
      </c>
      <c r="AC75" s="90">
        <f t="shared" ca="1" si="14"/>
        <v>359343362233.38843</v>
      </c>
      <c r="AD75" s="90">
        <f t="shared" ca="1" si="14"/>
        <v>362715366578.49402</v>
      </c>
      <c r="AE75" s="90">
        <f t="shared" ca="1" si="14"/>
        <v>366087370923.59961</v>
      </c>
      <c r="AF75" s="90">
        <f t="shared" ca="1" si="14"/>
        <v>369459375268.70526</v>
      </c>
      <c r="AG75" s="90">
        <f t="shared" ca="1" si="14"/>
        <v>372831379613.81091</v>
      </c>
      <c r="AH75" s="90">
        <f t="shared" ca="1" si="14"/>
        <v>376203383958.9165</v>
      </c>
      <c r="AI75" s="90">
        <f t="shared" ca="1" si="14"/>
        <v>379575388304.02209</v>
      </c>
      <c r="AJ75" s="90">
        <f t="shared" ca="1" si="14"/>
        <v>382947392649.12769</v>
      </c>
      <c r="AK75" s="90">
        <f t="shared" ca="1" si="14"/>
        <v>386319396994.23328</v>
      </c>
      <c r="AL75" s="90">
        <f t="shared" ca="1" si="14"/>
        <v>389691401339.33893</v>
      </c>
      <c r="AM75" s="90">
        <f t="shared" ca="1" si="11"/>
        <v>393063405684.44458</v>
      </c>
      <c r="AN75" s="90">
        <f t="shared" ca="1" si="11"/>
        <v>396435410029.55011</v>
      </c>
      <c r="AO75" s="90">
        <f t="shared" ca="1" si="11"/>
        <v>399807414374.65576</v>
      </c>
      <c r="AP75">
        <f ca="1">IF('NGPS 2050'!$A83="MR",INDIRECT("'NGPS 2050'!"&amp;'Country Selector'!$B$3&amp;ROW($A83))*10^12,0)</f>
        <v>403179418719.76135</v>
      </c>
    </row>
    <row r="76" spans="1:42">
      <c r="A76" s="74">
        <v>24</v>
      </c>
      <c r="B76">
        <f ca="1">IF('NGPS 2010'!$A84="MR",INDIRECT("'NGPS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2020'!$A84="MR",INDIRECT("'NGPS 2020'!"&amp;'Country Selector'!$B$3&amp;ROW($A84))*10^12,0)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2030'!$A84="MR",INDIRECT("'NGPS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IF('NGPS 2050'!$A84="MR",INDIRECT("'NGPS 2050'!"&amp;'Country Selector'!$B$3&amp;ROW($A84))*10^12,0)</f>
        <v>0</v>
      </c>
    </row>
    <row r="77" spans="1:42">
      <c r="A77" s="74">
        <v>25</v>
      </c>
      <c r="B77">
        <f ca="1">IF('NGPS 2010'!$A85="MR",INDIRECT("'NGPS 2010'!"&amp;'Country Selector'!$B$3&amp;ROW($A85))*10^12,0)</f>
        <v>1953275766.9509237</v>
      </c>
      <c r="C77" s="90">
        <f t="shared" ca="1" si="15"/>
        <v>1757948190.2558312</v>
      </c>
      <c r="D77" s="90">
        <f t="shared" ca="1" si="12"/>
        <v>1562620613.560739</v>
      </c>
      <c r="E77" s="90">
        <f t="shared" ca="1" si="12"/>
        <v>1367293036.8656466</v>
      </c>
      <c r="F77" s="90">
        <f t="shared" ca="1" si="12"/>
        <v>1171965460.1705542</v>
      </c>
      <c r="G77" s="90">
        <f t="shared" ca="1" si="12"/>
        <v>976637883.47546172</v>
      </c>
      <c r="H77" s="90">
        <f t="shared" ca="1" si="12"/>
        <v>781310306.78036952</v>
      </c>
      <c r="I77" s="90">
        <f t="shared" ca="1" si="12"/>
        <v>585982730.08527708</v>
      </c>
      <c r="J77" s="90">
        <f t="shared" ca="1" si="12"/>
        <v>390655153.39018476</v>
      </c>
      <c r="K77" s="90">
        <f t="shared" ca="1" si="12"/>
        <v>195327576.69509238</v>
      </c>
      <c r="L77">
        <f ca="1">IF('NGPS 2020'!$A85="MR",INDIRECT("'NGPS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2030'!$A85="MR",INDIRECT("'NGPS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IF('NGPS 2050'!$A85="MR",INDIRECT("'NGPS 2050'!"&amp;'Country Selector'!$B$3&amp;ROW($A85))*10^12,0)</f>
        <v>0</v>
      </c>
    </row>
    <row r="78" spans="1:4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141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IF('NGPS 2050'!$A86="MR",INDIRECT("'NGPS 2050'!"&amp;'Country Selector'!$B$3&amp;ROW($A86))*10^12,0)</f>
        <v>0</v>
      </c>
    </row>
    <row r="79" spans="1:42">
      <c r="A79" s="74">
        <v>27</v>
      </c>
      <c r="B79">
        <f ca="1">IF('NGPS 2010'!$A87="MR",INDIRECT("'NGPS 2010'!"&amp;'Country Selector'!$B$3&amp;ROW($A87))*10^12,0)</f>
        <v>1418288107.3168118</v>
      </c>
      <c r="C79" s="90">
        <f t="shared" ca="1" si="15"/>
        <v>1276459296.5851307</v>
      </c>
      <c r="D79" s="90">
        <f t="shared" ca="1" si="12"/>
        <v>1134630485.8534493</v>
      </c>
      <c r="E79" s="90">
        <f t="shared" ca="1" si="12"/>
        <v>992801675.12176824</v>
      </c>
      <c r="F79" s="90">
        <f t="shared" ca="1" si="12"/>
        <v>850972864.39008713</v>
      </c>
      <c r="G79" s="90">
        <f t="shared" ca="1" si="12"/>
        <v>709144053.6584059</v>
      </c>
      <c r="H79" s="90">
        <f t="shared" ca="1" si="12"/>
        <v>567315242.92672467</v>
      </c>
      <c r="I79" s="90">
        <f t="shared" ca="1" si="12"/>
        <v>425486432.19504356</v>
      </c>
      <c r="J79" s="90">
        <f t="shared" ca="1" si="12"/>
        <v>283657621.46336234</v>
      </c>
      <c r="K79" s="90">
        <f t="shared" ca="1" si="12"/>
        <v>141828810.73168117</v>
      </c>
      <c r="L79">
        <f ca="1">IF('NGPS 2020'!$A87="MR",INDIRECT("'NGPS 2020'!"&amp;'Country Selector'!$B$3&amp;ROW($A87))*10^12,0)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2030'!$A87="MR",INDIRECT("'NGPS 2030'!"&amp;'Country Selector'!$B$3&amp;ROW($A87))*10^12,0)</f>
        <v>0</v>
      </c>
      <c r="W79" s="90">
        <f t="shared" ref="W79:AL110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IF('NGPS 2050'!$A87="MR",INDIRECT("'NGPS 2050'!"&amp;'Country Selector'!$B$3&amp;ROW($A87))*10^12,0)</f>
        <v>0</v>
      </c>
    </row>
    <row r="80" spans="1:4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IF('NGPS 2050'!$A88="MR",INDIRECT("'NGPS 2050'!"&amp;'Country Selector'!$B$3&amp;ROW($A88))*10^12,0)</f>
        <v>0</v>
      </c>
    </row>
    <row r="81" spans="1:42">
      <c r="A81" s="74">
        <v>29</v>
      </c>
      <c r="B81">
        <f ca="1">IF('NGPS 2010'!$A89="MR",INDIRECT("'NGPS 2010'!"&amp;'Country Selector'!$B$3&amp;ROW($A89))*10^12,0)</f>
        <v>0</v>
      </c>
      <c r="C81" s="90">
        <f t="shared" ca="1" si="15"/>
        <v>44909454.743446991</v>
      </c>
      <c r="D81" s="90">
        <f t="shared" ca="1" si="12"/>
        <v>89818909.486893982</v>
      </c>
      <c r="E81" s="90">
        <f t="shared" ca="1" si="12"/>
        <v>134728364.23034096</v>
      </c>
      <c r="F81" s="90">
        <f t="shared" ca="1" si="12"/>
        <v>179637818.97378796</v>
      </c>
      <c r="G81" s="90">
        <f t="shared" ca="1" si="12"/>
        <v>224547273.71723494</v>
      </c>
      <c r="H81" s="90">
        <f t="shared" ca="1" si="12"/>
        <v>269456728.46068192</v>
      </c>
      <c r="I81" s="90">
        <f t="shared" ca="1" si="12"/>
        <v>314366183.20412892</v>
      </c>
      <c r="J81" s="90">
        <f t="shared" ca="1" si="12"/>
        <v>359275637.94757593</v>
      </c>
      <c r="K81" s="90">
        <f t="shared" ca="1" si="12"/>
        <v>404185092.69102287</v>
      </c>
      <c r="L81">
        <f ca="1">IF('NGPS 2020'!$A89="MR",INDIRECT("'NGPS 2020'!"&amp;'Country Selector'!$B$3&amp;ROW($A89))*10^12,0)</f>
        <v>449094547.43446988</v>
      </c>
      <c r="M81" s="90">
        <f t="shared" ca="1" si="16"/>
        <v>404185092.69102287</v>
      </c>
      <c r="N81" s="90">
        <f t="shared" ca="1" si="13"/>
        <v>359275637.94757593</v>
      </c>
      <c r="O81" s="90">
        <f t="shared" ca="1" si="13"/>
        <v>314366183.20412892</v>
      </c>
      <c r="P81" s="90">
        <f t="shared" ca="1" si="13"/>
        <v>269456728.46068192</v>
      </c>
      <c r="Q81" s="90">
        <f t="shared" ca="1" si="13"/>
        <v>224547273.71723494</v>
      </c>
      <c r="R81" s="90">
        <f t="shared" ca="1" si="13"/>
        <v>179637818.97378796</v>
      </c>
      <c r="S81" s="90">
        <f t="shared" ca="1" si="13"/>
        <v>134728364.23034096</v>
      </c>
      <c r="T81" s="90">
        <f t="shared" ca="1" si="13"/>
        <v>89818909.486893982</v>
      </c>
      <c r="U81" s="90">
        <f t="shared" ca="1" si="13"/>
        <v>44909454.743446991</v>
      </c>
      <c r="V81">
        <f ca="1">IF('NGPS 2030'!$A89="MR",INDIRECT("'NGPS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IF('NGPS 2050'!$A89="MR",INDIRECT("'NGPS 2050'!"&amp;'Country Selector'!$B$3&amp;ROW($A89))*10^12,0)</f>
        <v>0</v>
      </c>
    </row>
    <row r="82" spans="1:42">
      <c r="A82" s="74">
        <v>30</v>
      </c>
      <c r="B82">
        <f ca="1">IF('NGPS 2010'!$A90="MR",INDIRECT("'NGPS 2010'!"&amp;'Country Selector'!$B$3&amp;ROW($A90))*10^12,0)</f>
        <v>696625576.08296537</v>
      </c>
      <c r="C82" s="90">
        <f t="shared" ca="1" si="15"/>
        <v>626963018.47466886</v>
      </c>
      <c r="D82" s="90">
        <f t="shared" ca="1" si="12"/>
        <v>557300460.86637235</v>
      </c>
      <c r="E82" s="90">
        <f t="shared" ca="1" si="12"/>
        <v>487637903.25807571</v>
      </c>
      <c r="F82" s="90">
        <f t="shared" ca="1" si="12"/>
        <v>417975345.6497792</v>
      </c>
      <c r="G82" s="90">
        <f t="shared" ca="1" si="12"/>
        <v>348312788.04148269</v>
      </c>
      <c r="H82" s="90">
        <f t="shared" ca="1" si="12"/>
        <v>278650230.43318617</v>
      </c>
      <c r="I82" s="90">
        <f t="shared" ca="1" si="12"/>
        <v>208987672.8248896</v>
      </c>
      <c r="J82" s="90">
        <f t="shared" ca="1" si="12"/>
        <v>139325115.21659309</v>
      </c>
      <c r="K82" s="90">
        <f t="shared" ca="1" si="12"/>
        <v>69662557.608296543</v>
      </c>
      <c r="L82">
        <f ca="1">IF('NGPS 2020'!$A90="MR",INDIRECT("'NGPS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2030'!$A90="MR",INDIRECT("'NGPS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IF('NGPS 2050'!$A90="MR",INDIRECT("'NGPS 2050'!"&amp;'Country Selector'!$B$3&amp;ROW($A90))*10^12,0)</f>
        <v>0</v>
      </c>
    </row>
    <row r="83" spans="1:4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IF('NGPS 2050'!$A91="MR",INDIRECT("'NGPS 2050'!"&amp;'Country Selector'!$B$3&amp;ROW($A91))*10^12,0)</f>
        <v>0</v>
      </c>
    </row>
    <row r="84" spans="1:42">
      <c r="A84" s="74">
        <v>32</v>
      </c>
      <c r="B84">
        <f ca="1">IF('NGPS 2010'!$A92="MR",INDIRECT("'NGPS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2020'!$A92="MR",INDIRECT("'NGPS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2030'!$A92="MR",INDIRECT("'NGPS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IF('NGPS 2050'!$A92="MR",INDIRECT("'NGPS 2050'!"&amp;'Country Selector'!$B$3&amp;ROW($A92))*10^12,0)</f>
        <v>0</v>
      </c>
    </row>
    <row r="85" spans="1:42">
      <c r="A85" s="74">
        <v>33</v>
      </c>
      <c r="B85">
        <f ca="1">IF('NGPS 2010'!$A93="MR",INDIRECT("'NGPS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2020'!$A93="MR",INDIRECT("'NGPS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2030'!$A93="MR",INDIRECT("'NGPS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IF('NGPS 2050'!$A93="MR",INDIRECT("'NGPS 2050'!"&amp;'Country Selector'!$B$3&amp;ROW($A93))*10^12,0)</f>
        <v>0</v>
      </c>
    </row>
    <row r="86" spans="1:42">
      <c r="A86" s="74">
        <v>34</v>
      </c>
      <c r="B86">
        <f ca="1">IF('NGPS 2010'!$A94="MR",INDIRECT("'NGPS 2010'!"&amp;'Country Selector'!$B$3&amp;ROW($A94))*10^12,0)</f>
        <v>341281454.99323636</v>
      </c>
      <c r="C86" s="90">
        <f t="shared" ca="1" si="15"/>
        <v>38698692599.723473</v>
      </c>
      <c r="D86" s="90">
        <f t="shared" ca="1" si="12"/>
        <v>77056103744.453705</v>
      </c>
      <c r="E86" s="90">
        <f t="shared" ca="1" si="12"/>
        <v>115413514889.18394</v>
      </c>
      <c r="F86" s="90">
        <f t="shared" ca="1" si="12"/>
        <v>153770926033.91418</v>
      </c>
      <c r="G86" s="90">
        <f t="shared" ca="1" si="12"/>
        <v>192128337178.64441</v>
      </c>
      <c r="H86" s="90">
        <f t="shared" ca="1" si="12"/>
        <v>230485748323.37463</v>
      </c>
      <c r="I86" s="90">
        <f t="shared" ca="1" si="12"/>
        <v>268843159468.10492</v>
      </c>
      <c r="J86" s="90">
        <f t="shared" ca="1" si="12"/>
        <v>307200570612.83514</v>
      </c>
      <c r="K86" s="90">
        <f t="shared" ca="1" si="12"/>
        <v>345557981757.56537</v>
      </c>
      <c r="L86">
        <f ca="1">IF('NGPS 2020'!$A94="MR",INDIRECT("'NGPS 2020'!"&amp;'Country Selector'!$B$3&amp;ROW($A94))*10^12,0)</f>
        <v>383915392902.29559</v>
      </c>
      <c r="M86" s="90">
        <f t="shared" ca="1" si="16"/>
        <v>345523853612.06604</v>
      </c>
      <c r="N86" s="90">
        <f t="shared" ca="1" si="13"/>
        <v>307132314321.83649</v>
      </c>
      <c r="O86" s="90">
        <f t="shared" ca="1" si="13"/>
        <v>268740775031.60693</v>
      </c>
      <c r="P86" s="90">
        <f t="shared" ca="1" si="13"/>
        <v>230349235741.37735</v>
      </c>
      <c r="Q86" s="90">
        <f t="shared" ca="1" si="13"/>
        <v>191957696451.1478</v>
      </c>
      <c r="R86" s="90">
        <f t="shared" ca="1" si="13"/>
        <v>153566157160.91824</v>
      </c>
      <c r="S86" s="90">
        <f t="shared" ca="1" si="13"/>
        <v>115174617870.68867</v>
      </c>
      <c r="T86" s="90">
        <f t="shared" ca="1" si="13"/>
        <v>76783078580.459122</v>
      </c>
      <c r="U86" s="90">
        <f t="shared" ca="1" si="13"/>
        <v>38391539290.229561</v>
      </c>
      <c r="V86">
        <f ca="1">IF('NGPS 2030'!$A94="MR",INDIRECT("'NGPS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IF('NGPS 2050'!$A94="MR",INDIRECT("'NGPS 2050'!"&amp;'Country Selector'!$B$3&amp;ROW($A94))*10^12,0)</f>
        <v>0</v>
      </c>
    </row>
    <row r="87" spans="1:42">
      <c r="A87" s="74">
        <v>35</v>
      </c>
      <c r="B87">
        <f ca="1">IF('NGPS 2010'!$A95="MR",INDIRECT("'NGPS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2020'!$A95="MR",INDIRECT("'NGPS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2030'!$A95="MR",INDIRECT("'NGPS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IF('NGPS 2050'!$A95="MR",INDIRECT("'NGPS 2050'!"&amp;'Country Selector'!$B$3&amp;ROW($A95))*10^12,0)</f>
        <v>0</v>
      </c>
    </row>
    <row r="88" spans="1:42">
      <c r="A88" s="74">
        <v>36</v>
      </c>
      <c r="B88">
        <f ca="1">IF('NGPS 2010'!$A96="MR",INDIRECT("'NGPS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2020'!$A96="MR",INDIRECT("'NGPS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2030'!$A96="MR",INDIRECT("'NGPS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IF('NGPS 2050'!$A96="MR",INDIRECT("'NGPS 2050'!"&amp;'Country Selector'!$B$3&amp;ROW($A96))*10^12,0)</f>
        <v>0</v>
      </c>
    </row>
    <row r="89" spans="1:4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2020'!$A97="MR",INDIRECT("'NGPS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2030'!$A97="MR",INDIRECT("'NGPS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IF('NGPS 2050'!$A97="MR",INDIRECT("'NGPS 2050'!"&amp;'Country Selector'!$B$3&amp;ROW($A97))*10^12,0)</f>
        <v>0</v>
      </c>
    </row>
    <row r="90" spans="1:42">
      <c r="A90" s="74">
        <v>38</v>
      </c>
      <c r="B90">
        <f ca="1">IF('NGPS 2010'!$A98="MR",INDIRECT("'NGPS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2020'!$A98="MR",INDIRECT("'NGPS 2020'!"&amp;'Country Selector'!$B$3&amp;ROW($A98))*10^12,0)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2030'!$A98="MR",INDIRECT("'NGPS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IF('NGPS 2050'!$A98="MR",INDIRECT("'NGPS 2050'!"&amp;'Country Selector'!$B$3&amp;ROW($A98))*10^12,0)</f>
        <v>0</v>
      </c>
    </row>
    <row r="91" spans="1:42">
      <c r="A91" s="74">
        <v>39</v>
      </c>
      <c r="B91">
        <f ca="1">IF('NGPS 2010'!$A99="MR",INDIRECT("'NGPS 2010'!"&amp;'Country Selector'!$B$3&amp;ROW($A99))*10^12,0)</f>
        <v>291749709787.52411</v>
      </c>
      <c r="C91" s="90">
        <f t="shared" ca="1" si="15"/>
        <v>262574738808.77167</v>
      </c>
      <c r="D91" s="90">
        <f t="shared" ca="1" si="12"/>
        <v>233399767830.01929</v>
      </c>
      <c r="E91" s="90">
        <f t="shared" ca="1" si="12"/>
        <v>204224796851.26688</v>
      </c>
      <c r="F91" s="90">
        <f t="shared" ca="1" si="12"/>
        <v>175049825872.51447</v>
      </c>
      <c r="G91" s="90">
        <f t="shared" ca="1" si="12"/>
        <v>145874854893.76205</v>
      </c>
      <c r="H91" s="90">
        <f t="shared" ca="1" si="12"/>
        <v>116699883915.00964</v>
      </c>
      <c r="I91" s="90">
        <f t="shared" ca="1" si="12"/>
        <v>87524912936.257233</v>
      </c>
      <c r="J91" s="90">
        <f t="shared" ca="1" si="12"/>
        <v>58349941957.504822</v>
      </c>
      <c r="K91" s="90">
        <f t="shared" ca="1" si="12"/>
        <v>29174970978.752411</v>
      </c>
      <c r="L91">
        <f ca="1">IF('NGPS 2020'!$A99="MR",INDIRECT("'NGPS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2030'!$A99="MR",INDIRECT("'NGPS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IF('NGPS 2050'!$A99="MR",INDIRECT("'NGPS 2050'!"&amp;'Country Selector'!$B$3&amp;ROW($A99))*10^12,0)</f>
        <v>0</v>
      </c>
    </row>
    <row r="92" spans="1:4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2020'!$A100="MR",INDIRECT("'NGPS 2020'!"&amp;'Country Selector'!$B$3&amp;ROW($A100))*10^12,0)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2030'!$A100="MR",INDIRECT("'NGPS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IF('NGPS 2050'!$A100="MR",INDIRECT("'NGPS 2050'!"&amp;'Country Selector'!$B$3&amp;ROW($A100))*10^12,0)</f>
        <v>0</v>
      </c>
    </row>
    <row r="93" spans="1:42">
      <c r="A93" s="74">
        <v>41</v>
      </c>
      <c r="B93">
        <f ca="1">IF('NGPS 2010'!$A101="MR",INDIRECT("'NGPS 2010'!"&amp;'Country Selector'!$B$3&amp;ROW($A101))*10^12,0)</f>
        <v>188153719.0513427</v>
      </c>
      <c r="C93" s="90">
        <f t="shared" ca="1" si="15"/>
        <v>169338347.14620844</v>
      </c>
      <c r="D93" s="90">
        <f t="shared" ca="1" si="12"/>
        <v>150522975.24107414</v>
      </c>
      <c r="E93" s="90">
        <f t="shared" ca="1" si="12"/>
        <v>131707603.33593988</v>
      </c>
      <c r="F93" s="90">
        <f t="shared" ca="1" si="12"/>
        <v>112892231.43080561</v>
      </c>
      <c r="G93" s="90">
        <f t="shared" ca="1" si="12"/>
        <v>94076859.525671348</v>
      </c>
      <c r="H93" s="90">
        <f t="shared" ca="1" si="12"/>
        <v>75261487.620537072</v>
      </c>
      <c r="I93" s="90">
        <f t="shared" ca="1" si="12"/>
        <v>56446115.715402804</v>
      </c>
      <c r="J93" s="90">
        <f t="shared" ca="1" si="12"/>
        <v>37630743.810268536</v>
      </c>
      <c r="K93" s="90">
        <f t="shared" ca="1" si="12"/>
        <v>18815371.905134268</v>
      </c>
      <c r="L93">
        <f ca="1">IF('NGPS 2020'!$A101="MR",INDIRECT("'NGPS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2030'!$A101="MR",INDIRECT("'NGPS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IF('NGPS 2050'!$A101="MR",INDIRECT("'NGPS 2050'!"&amp;'Country Selector'!$B$3&amp;ROW($A101))*10^12,0)</f>
        <v>0</v>
      </c>
    </row>
    <row r="94" spans="1:4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2020'!$A102="MR",INDIRECT("'NGPS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2030'!$A102="MR",INDIRECT("'NGPS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57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IF('NGPS 2050'!$A102="MR",INDIRECT("'NGPS 2050'!"&amp;'Country Selector'!$B$3&amp;ROW($A102))*10^12,0)</f>
        <v>0</v>
      </c>
    </row>
    <row r="95" spans="1:42">
      <c r="A95" s="74">
        <v>43</v>
      </c>
      <c r="B95">
        <f ca="1">IF('NGPS 2010'!$A103="MR",INDIRECT("'NGPS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2020'!$A103="MR",INDIRECT("'NGPS 2020'!"&amp;'Country Selector'!$B$3&amp;ROW($A103))*10^12,0)</f>
        <v>0</v>
      </c>
      <c r="M95" s="90">
        <f t="shared" ca="1" si="16"/>
        <v>210125743411.94183</v>
      </c>
      <c r="N95" s="90">
        <f t="shared" ca="1" si="13"/>
        <v>420251486823.88367</v>
      </c>
      <c r="O95" s="90">
        <f t="shared" ref="N95:U126" ca="1" si="21">$L95*($V$1-O$1)/($V$1-$L$1)+$V95*(O$1-$L$1)/($V$1-$L$1)</f>
        <v>630377230235.82544</v>
      </c>
      <c r="P95" s="90">
        <f t="shared" ca="1" si="21"/>
        <v>840502973647.76733</v>
      </c>
      <c r="Q95" s="90">
        <f t="shared" ca="1" si="21"/>
        <v>1050628717059.7092</v>
      </c>
      <c r="R95" s="90">
        <f t="shared" ca="1" si="21"/>
        <v>1260754460471.6509</v>
      </c>
      <c r="S95" s="90">
        <f t="shared" ca="1" si="21"/>
        <v>1470880203883.5928</v>
      </c>
      <c r="T95" s="90">
        <f t="shared" ca="1" si="21"/>
        <v>1681005947295.5347</v>
      </c>
      <c r="U95" s="90">
        <f t="shared" ca="1" si="21"/>
        <v>1891131690707.4766</v>
      </c>
      <c r="V95">
        <f ca="1">IF('NGPS 2030'!$A103="MR",INDIRECT("'NGPS 2030'!"&amp;'Country Selector'!$B$3&amp;ROW($A103))*10^12,0)</f>
        <v>2101257434119.4182</v>
      </c>
      <c r="W95" s="90">
        <f t="shared" ref="W95:AL126" ca="1" si="22">$V95*($AP$1-W$1)/($AP$1-$V$1)+$AP95*(W$1-$V$1)/($AP$1-$V$1)</f>
        <v>2122361453001.199</v>
      </c>
      <c r="X95" s="90">
        <f t="shared" ca="1" si="22"/>
        <v>2143465471882.98</v>
      </c>
      <c r="Y95" s="90">
        <f t="shared" ca="1" si="22"/>
        <v>2164569490764.7605</v>
      </c>
      <c r="Z95" s="90">
        <f t="shared" ca="1" si="22"/>
        <v>2185673509646.5415</v>
      </c>
      <c r="AA95" s="90">
        <f t="shared" ca="1" si="22"/>
        <v>2206777528528.3223</v>
      </c>
      <c r="AB95" s="90">
        <f t="shared" ca="1" si="22"/>
        <v>2227881547410.103</v>
      </c>
      <c r="AC95" s="90">
        <f t="shared" ca="1" si="22"/>
        <v>2248985566291.8838</v>
      </c>
      <c r="AD95" s="90">
        <f t="shared" ca="1" si="22"/>
        <v>2270089585173.665</v>
      </c>
      <c r="AE95" s="90">
        <f t="shared" ca="1" si="22"/>
        <v>2291193604055.4458</v>
      </c>
      <c r="AF95" s="90">
        <f t="shared" ca="1" si="22"/>
        <v>2312297622937.2266</v>
      </c>
      <c r="AG95" s="90">
        <f t="shared" ca="1" si="22"/>
        <v>2333401641819.0073</v>
      </c>
      <c r="AH95" s="90">
        <f t="shared" ca="1" si="22"/>
        <v>2354505660700.7881</v>
      </c>
      <c r="AI95" s="90">
        <f t="shared" ca="1" si="22"/>
        <v>2375609679582.5688</v>
      </c>
      <c r="AJ95" s="90">
        <f t="shared" ca="1" si="22"/>
        <v>2396713698464.3496</v>
      </c>
      <c r="AK95" s="90">
        <f t="shared" ca="1" si="22"/>
        <v>2417817717346.1309</v>
      </c>
      <c r="AL95" s="90">
        <f t="shared" ca="1" si="22"/>
        <v>2438921736227.9116</v>
      </c>
      <c r="AM95" s="90">
        <f t="shared" ca="1" si="19"/>
        <v>2460025755109.6919</v>
      </c>
      <c r="AN95" s="90">
        <f t="shared" ca="1" si="19"/>
        <v>2481129773991.4731</v>
      </c>
      <c r="AO95" s="90">
        <f t="shared" ca="1" si="19"/>
        <v>2502233792873.2534</v>
      </c>
      <c r="AP95">
        <f ca="1">IF('NGPS 2050'!$A103="MR",INDIRECT("'NGPS 2050'!"&amp;'Country Selector'!$B$3&amp;ROW($A103))*10^12,0)</f>
        <v>2523337811755.0347</v>
      </c>
    </row>
    <row r="96" spans="1:42">
      <c r="A96" s="74">
        <v>44</v>
      </c>
      <c r="B96">
        <f ca="1">IF('NGPS 2010'!$A104="MR",INDIRECT("'NGPS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2020'!$A104="MR",INDIRECT("'NGPS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2030'!$A104="MR",INDIRECT("'NGPS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IF('NGPS 2050'!$A104="MR",INDIRECT("'NGPS 2050'!"&amp;'Country Selector'!$B$3&amp;ROW($A104))*10^12,0)</f>
        <v>0</v>
      </c>
    </row>
    <row r="97" spans="1:42">
      <c r="A97" s="74">
        <v>45</v>
      </c>
      <c r="B97">
        <f ca="1">IF('NGPS 2010'!$A105="MR",INDIRECT("'NGPS 2010'!"&amp;'Country Selector'!$B$3&amp;ROW($A105))*10^12,0)</f>
        <v>439684127.4143526</v>
      </c>
      <c r="C97" s="90">
        <f t="shared" ca="1" si="15"/>
        <v>395715714.67291731</v>
      </c>
      <c r="D97" s="90">
        <f t="shared" ca="1" si="20"/>
        <v>351747301.93148208</v>
      </c>
      <c r="E97" s="90">
        <f t="shared" ca="1" si="20"/>
        <v>307778889.19004685</v>
      </c>
      <c r="F97" s="90">
        <f t="shared" ca="1" si="20"/>
        <v>263810476.44861156</v>
      </c>
      <c r="G97" s="90">
        <f t="shared" ca="1" si="20"/>
        <v>219842063.7071763</v>
      </c>
      <c r="H97" s="90">
        <f t="shared" ca="1" si="20"/>
        <v>175873650.96574104</v>
      </c>
      <c r="I97" s="90">
        <f t="shared" ca="1" si="20"/>
        <v>131905238.22430578</v>
      </c>
      <c r="J97" s="90">
        <f t="shared" ca="1" si="20"/>
        <v>87936825.482870519</v>
      </c>
      <c r="K97" s="90">
        <f t="shared" ca="1" si="20"/>
        <v>43968412.74143526</v>
      </c>
      <c r="L97">
        <f ca="1">IF('NGPS 2020'!$A105="MR",INDIRECT("'NGPS 2020'!"&amp;'Country Selector'!$B$3&amp;ROW($A105))*10^12,0)</f>
        <v>0</v>
      </c>
      <c r="M97" s="90">
        <f t="shared" ca="1" si="16"/>
        <v>108099318771.18686</v>
      </c>
      <c r="N97" s="90">
        <f t="shared" ca="1" si="21"/>
        <v>216198637542.37372</v>
      </c>
      <c r="O97" s="90">
        <f t="shared" ca="1" si="21"/>
        <v>324297956313.56055</v>
      </c>
      <c r="P97" s="90">
        <f t="shared" ca="1" si="21"/>
        <v>432397275084.74744</v>
      </c>
      <c r="Q97" s="90">
        <f t="shared" ca="1" si="21"/>
        <v>540496593855.93427</v>
      </c>
      <c r="R97" s="90">
        <f t="shared" ca="1" si="21"/>
        <v>648595912627.12109</v>
      </c>
      <c r="S97" s="90">
        <f t="shared" ca="1" si="21"/>
        <v>756695231398.30798</v>
      </c>
      <c r="T97" s="90">
        <f t="shared" ca="1" si="21"/>
        <v>864794550169.49487</v>
      </c>
      <c r="U97" s="90">
        <f t="shared" ca="1" si="21"/>
        <v>972893868940.68164</v>
      </c>
      <c r="V97">
        <f ca="1">IF('NGPS 2030'!$A105="MR",INDIRECT("'NGPS 2030'!"&amp;'Country Selector'!$B$3&amp;ROW($A105))*10^12,0)</f>
        <v>1080993187711.8685</v>
      </c>
      <c r="W97" s="90">
        <f t="shared" ca="1" si="22"/>
        <v>1091850163289.4984</v>
      </c>
      <c r="X97" s="90">
        <f t="shared" ca="1" si="22"/>
        <v>1102707138867.1282</v>
      </c>
      <c r="Y97" s="90">
        <f t="shared" ca="1" si="22"/>
        <v>1113564114444.7583</v>
      </c>
      <c r="Z97" s="90">
        <f t="shared" ca="1" si="22"/>
        <v>1124421090022.3882</v>
      </c>
      <c r="AA97" s="90">
        <f t="shared" ca="1" si="22"/>
        <v>1135278065600.0178</v>
      </c>
      <c r="AB97" s="90">
        <f t="shared" ca="1" si="22"/>
        <v>1146135041177.6479</v>
      </c>
      <c r="AC97" s="90">
        <f t="shared" ca="1" si="22"/>
        <v>1156992016755.2778</v>
      </c>
      <c r="AD97" s="90">
        <f t="shared" ca="1" si="22"/>
        <v>1167848992332.9075</v>
      </c>
      <c r="AE97" s="90">
        <f t="shared" ca="1" si="22"/>
        <v>1178705967910.5376</v>
      </c>
      <c r="AF97" s="90">
        <f t="shared" ca="1" si="22"/>
        <v>1189562943488.1672</v>
      </c>
      <c r="AG97" s="90">
        <f t="shared" ca="1" si="22"/>
        <v>1200419919065.7971</v>
      </c>
      <c r="AH97" s="90">
        <f t="shared" ca="1" si="22"/>
        <v>1211276894643.4272</v>
      </c>
      <c r="AI97" s="90">
        <f t="shared" ca="1" si="22"/>
        <v>1222133870221.0569</v>
      </c>
      <c r="AJ97" s="90">
        <f t="shared" ca="1" si="22"/>
        <v>1232990845798.6868</v>
      </c>
      <c r="AK97" s="90">
        <f t="shared" ca="1" si="22"/>
        <v>1243847821376.3167</v>
      </c>
      <c r="AL97" s="90">
        <f t="shared" ca="1" si="22"/>
        <v>1254704796953.9465</v>
      </c>
      <c r="AM97" s="90">
        <f t="shared" ca="1" si="19"/>
        <v>1265561772531.5764</v>
      </c>
      <c r="AN97" s="90">
        <f t="shared" ca="1" si="19"/>
        <v>1276418748109.2063</v>
      </c>
      <c r="AO97" s="90">
        <f t="shared" ca="1" si="19"/>
        <v>1287275723686.8362</v>
      </c>
      <c r="AP97">
        <f ca="1">IF('NGPS 2050'!$A105="MR",INDIRECT("'NGPS 2050'!"&amp;'Country Selector'!$B$3&amp;ROW($A105))*10^12,0)</f>
        <v>1298132699264.4661</v>
      </c>
    </row>
    <row r="98" spans="1:42">
      <c r="A98" s="74">
        <v>46</v>
      </c>
      <c r="B98">
        <f ca="1">IF('NGPS 2010'!$A106="MR",INDIRECT("'NGPS 2010'!"&amp;'Country Selector'!$B$3&amp;ROW($A106))*10^12,0)</f>
        <v>1780717002.4468632</v>
      </c>
      <c r="C98" s="90">
        <f t="shared" ca="1" si="15"/>
        <v>1836971042.6256347</v>
      </c>
      <c r="D98" s="90">
        <f t="shared" ca="1" si="20"/>
        <v>1893225082.8044059</v>
      </c>
      <c r="E98" s="90">
        <f t="shared" ca="1" si="20"/>
        <v>1949479122.9831777</v>
      </c>
      <c r="F98" s="90">
        <f t="shared" ca="1" si="20"/>
        <v>2005733163.1619492</v>
      </c>
      <c r="G98" s="90">
        <f t="shared" ca="1" si="20"/>
        <v>2061987203.3407204</v>
      </c>
      <c r="H98" s="90">
        <f t="shared" ca="1" si="20"/>
        <v>2118241243.5194919</v>
      </c>
      <c r="I98" s="90">
        <f t="shared" ca="1" si="20"/>
        <v>2174495283.6982632</v>
      </c>
      <c r="J98" s="90">
        <f t="shared" ca="1" si="20"/>
        <v>2230749323.8770347</v>
      </c>
      <c r="K98" s="90">
        <f t="shared" ca="1" si="20"/>
        <v>2287003364.0558062</v>
      </c>
      <c r="L98">
        <f ca="1">IF('NGPS 2020'!$A106="MR",INDIRECT("'NGPS 2020'!"&amp;'Country Selector'!$B$3&amp;ROW($A106))*10^12,0)</f>
        <v>2343257404.2345777</v>
      </c>
      <c r="M98" s="90">
        <f t="shared" ca="1" si="16"/>
        <v>222522444019.84317</v>
      </c>
      <c r="N98" s="90">
        <f t="shared" ca="1" si="21"/>
        <v>442701630635.45172</v>
      </c>
      <c r="O98" s="90">
        <f t="shared" ca="1" si="21"/>
        <v>662880817251.0603</v>
      </c>
      <c r="P98" s="90">
        <f t="shared" ca="1" si="21"/>
        <v>883060003866.66895</v>
      </c>
      <c r="Q98" s="90">
        <f t="shared" ca="1" si="21"/>
        <v>1103239190482.2773</v>
      </c>
      <c r="R98" s="90">
        <f t="shared" ca="1" si="21"/>
        <v>1323418377097.886</v>
      </c>
      <c r="S98" s="90">
        <f t="shared" ca="1" si="21"/>
        <v>1543597563713.4944</v>
      </c>
      <c r="T98" s="90">
        <f t="shared" ca="1" si="21"/>
        <v>1763776750329.1033</v>
      </c>
      <c r="U98" s="90">
        <f t="shared" ca="1" si="21"/>
        <v>1983955936944.7117</v>
      </c>
      <c r="V98">
        <f ca="1">IF('NGPS 2030'!$A106="MR",INDIRECT("'NGPS 2030'!"&amp;'Country Selector'!$B$3&amp;ROW($A106))*10^12,0)</f>
        <v>2204135123560.3203</v>
      </c>
      <c r="W98" s="90">
        <f t="shared" ca="1" si="22"/>
        <v>2226272396466.6772</v>
      </c>
      <c r="X98" s="90">
        <f t="shared" ca="1" si="22"/>
        <v>2248409669373.0347</v>
      </c>
      <c r="Y98" s="90">
        <f t="shared" ca="1" si="22"/>
        <v>2270546942279.3916</v>
      </c>
      <c r="Z98" s="90">
        <f t="shared" ca="1" si="22"/>
        <v>2292684215185.749</v>
      </c>
      <c r="AA98" s="90">
        <f t="shared" ca="1" si="22"/>
        <v>2314821488092.106</v>
      </c>
      <c r="AB98" s="90">
        <f t="shared" ca="1" si="22"/>
        <v>2336958760998.4629</v>
      </c>
      <c r="AC98" s="90">
        <f t="shared" ca="1" si="22"/>
        <v>2359096033904.8203</v>
      </c>
      <c r="AD98" s="90">
        <f t="shared" ca="1" si="22"/>
        <v>2381233306811.1772</v>
      </c>
      <c r="AE98" s="90">
        <f t="shared" ca="1" si="22"/>
        <v>2403370579717.5342</v>
      </c>
      <c r="AF98" s="90">
        <f t="shared" ca="1" si="22"/>
        <v>2425507852623.8916</v>
      </c>
      <c r="AG98" s="90">
        <f t="shared" ca="1" si="22"/>
        <v>2447645125530.249</v>
      </c>
      <c r="AH98" s="90">
        <f t="shared" ca="1" si="22"/>
        <v>2469782398436.606</v>
      </c>
      <c r="AI98" s="90">
        <f t="shared" ca="1" si="22"/>
        <v>2491919671342.9629</v>
      </c>
      <c r="AJ98" s="90">
        <f t="shared" ca="1" si="22"/>
        <v>2514056944249.3203</v>
      </c>
      <c r="AK98" s="90">
        <f t="shared" ca="1" si="22"/>
        <v>2536194217155.6772</v>
      </c>
      <c r="AL98" s="90">
        <f t="shared" ca="1" si="22"/>
        <v>2558331490062.0342</v>
      </c>
      <c r="AM98" s="90">
        <f t="shared" ca="1" si="19"/>
        <v>2580468762968.3911</v>
      </c>
      <c r="AN98" s="90">
        <f t="shared" ca="1" si="19"/>
        <v>2602606035874.7485</v>
      </c>
      <c r="AO98" s="90">
        <f t="shared" ca="1" si="19"/>
        <v>2624743308781.106</v>
      </c>
      <c r="AP98">
        <f ca="1">IF('NGPS 2050'!$A106="MR",INDIRECT("'NGPS 2050'!"&amp;'Country Selector'!$B$3&amp;ROW($A106))*10^12,0)</f>
        <v>2646880581687.4629</v>
      </c>
    </row>
    <row r="99" spans="1:42">
      <c r="A99" s="74">
        <v>47</v>
      </c>
      <c r="B99">
        <f ca="1">IF('NGPS 2010'!$A107="MR",INDIRECT("'NGPS 2010'!"&amp;'Country Selector'!$B$3&amp;ROW($A107))*10^12,0)</f>
        <v>0</v>
      </c>
      <c r="C99" s="90">
        <f t="shared" ca="1" si="15"/>
        <v>189021724530.15994</v>
      </c>
      <c r="D99" s="90">
        <f t="shared" ca="1" si="20"/>
        <v>378043449060.31989</v>
      </c>
      <c r="E99" s="90">
        <f t="shared" ca="1" si="20"/>
        <v>567065173590.47974</v>
      </c>
      <c r="F99" s="90">
        <f t="shared" ca="1" si="20"/>
        <v>756086898120.63977</v>
      </c>
      <c r="G99" s="90">
        <f t="shared" ca="1" si="20"/>
        <v>945108622650.79956</v>
      </c>
      <c r="H99" s="90">
        <f t="shared" ca="1" si="20"/>
        <v>1134130347180.9595</v>
      </c>
      <c r="I99" s="90">
        <f t="shared" ca="1" si="20"/>
        <v>1323152071711.1196</v>
      </c>
      <c r="J99" s="90">
        <f t="shared" ca="1" si="20"/>
        <v>1512173796241.2795</v>
      </c>
      <c r="K99" s="90">
        <f t="shared" ca="1" si="20"/>
        <v>1701195520771.4395</v>
      </c>
      <c r="L99">
        <f ca="1">IF('NGPS 2020'!$A107="MR",INDIRECT("'NGPS 2020'!"&amp;'Country Selector'!$B$3&amp;ROW($A107))*10^12,0)</f>
        <v>1890217245301.5994</v>
      </c>
      <c r="M99" s="90">
        <f t="shared" ca="1" si="16"/>
        <v>1701195520771.4395</v>
      </c>
      <c r="N99" s="90">
        <f t="shared" ca="1" si="21"/>
        <v>1512173796241.2795</v>
      </c>
      <c r="O99" s="90">
        <f t="shared" ca="1" si="21"/>
        <v>1323152071711.1196</v>
      </c>
      <c r="P99" s="90">
        <f t="shared" ca="1" si="21"/>
        <v>1134130347180.9595</v>
      </c>
      <c r="Q99" s="90">
        <f t="shared" ca="1" si="21"/>
        <v>945108622650.79956</v>
      </c>
      <c r="R99" s="90">
        <f t="shared" ca="1" si="21"/>
        <v>756086898120.63977</v>
      </c>
      <c r="S99" s="90">
        <f t="shared" ca="1" si="21"/>
        <v>567065173590.47974</v>
      </c>
      <c r="T99" s="90">
        <f t="shared" ca="1" si="21"/>
        <v>378043449060.31989</v>
      </c>
      <c r="U99" s="90">
        <f t="shared" ca="1" si="21"/>
        <v>189021724530.15994</v>
      </c>
      <c r="V99">
        <f ca="1">IF('NGPS 2030'!$A107="MR",INDIRECT("'NGPS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IF('NGPS 2050'!$A107="MR",INDIRECT("'NGPS 2050'!"&amp;'Country Selector'!$B$3&amp;ROW($A107))*10^12,0)</f>
        <v>0</v>
      </c>
    </row>
    <row r="100" spans="1:42">
      <c r="A100" s="74">
        <v>48</v>
      </c>
      <c r="B100">
        <f ca="1">IF('NGPS 2010'!$A108="MR",INDIRECT("'NGPS 2010'!"&amp;'Country Selector'!$B$3&amp;ROW($A108))*10^12,0)</f>
        <v>0</v>
      </c>
      <c r="C100" s="90">
        <f t="shared" ca="1" si="15"/>
        <v>97242343193.559586</v>
      </c>
      <c r="D100" s="90">
        <f t="shared" ca="1" si="20"/>
        <v>194484686387.11917</v>
      </c>
      <c r="E100" s="90">
        <f t="shared" ca="1" si="20"/>
        <v>291727029580.67877</v>
      </c>
      <c r="F100" s="90">
        <f t="shared" ca="1" si="20"/>
        <v>388969372774.23834</v>
      </c>
      <c r="G100" s="90">
        <f t="shared" ca="1" si="20"/>
        <v>486211715967.79797</v>
      </c>
      <c r="H100" s="90">
        <f t="shared" ca="1" si="20"/>
        <v>583454059161.35754</v>
      </c>
      <c r="I100" s="90">
        <f t="shared" ca="1" si="20"/>
        <v>680696402354.91711</v>
      </c>
      <c r="J100" s="90">
        <f t="shared" ca="1" si="20"/>
        <v>777938745548.47668</v>
      </c>
      <c r="K100" s="90">
        <f t="shared" ca="1" si="20"/>
        <v>875181088742.03625</v>
      </c>
      <c r="L100">
        <f ca="1">IF('NGPS 2020'!$A108="MR",INDIRECT("'NGPS 2020'!"&amp;'Country Selector'!$B$3&amp;ROW($A108))*10^12,0)</f>
        <v>972423431935.59583</v>
      </c>
      <c r="M100" s="90">
        <f t="shared" ca="1" si="16"/>
        <v>875181088742.03625</v>
      </c>
      <c r="N100" s="90">
        <f t="shared" ca="1" si="21"/>
        <v>777938745548.47668</v>
      </c>
      <c r="O100" s="90">
        <f t="shared" ca="1" si="21"/>
        <v>680696402354.91711</v>
      </c>
      <c r="P100" s="90">
        <f t="shared" ca="1" si="21"/>
        <v>583454059161.35754</v>
      </c>
      <c r="Q100" s="90">
        <f t="shared" ca="1" si="21"/>
        <v>486211715967.79797</v>
      </c>
      <c r="R100" s="90">
        <f t="shared" ca="1" si="21"/>
        <v>388969372774.23834</v>
      </c>
      <c r="S100" s="90">
        <f t="shared" ca="1" si="21"/>
        <v>291727029580.67877</v>
      </c>
      <c r="T100" s="90">
        <f t="shared" ca="1" si="21"/>
        <v>194484686387.11917</v>
      </c>
      <c r="U100" s="90">
        <f t="shared" ca="1" si="21"/>
        <v>97242343193.559586</v>
      </c>
      <c r="V100">
        <f ca="1">IF('NGPS 2030'!$A108="MR",INDIRECT("'NGPS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IF('NGPS 2050'!$A108="MR",INDIRECT("'NGPS 2050'!"&amp;'Country Selector'!$B$3&amp;ROW($A108))*10^12,0)</f>
        <v>0</v>
      </c>
    </row>
    <row r="101" spans="1:4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15"/>
        <v>198041913709.2511</v>
      </c>
      <c r="D101" s="90">
        <f t="shared" ca="1" si="20"/>
        <v>396083827418.5022</v>
      </c>
      <c r="E101" s="90">
        <f t="shared" ca="1" si="20"/>
        <v>594125741127.7533</v>
      </c>
      <c r="F101" s="90">
        <f t="shared" ca="1" si="20"/>
        <v>792167654837.00439</v>
      </c>
      <c r="G101" s="90">
        <f t="shared" ca="1" si="20"/>
        <v>990209568546.25549</v>
      </c>
      <c r="H101" s="90">
        <f t="shared" ca="1" si="20"/>
        <v>1188251482255.5066</v>
      </c>
      <c r="I101" s="90">
        <f t="shared" ca="1" si="20"/>
        <v>1386293395964.7576</v>
      </c>
      <c r="J101" s="90">
        <f t="shared" ca="1" si="20"/>
        <v>1584335309674.0088</v>
      </c>
      <c r="K101" s="90">
        <f t="shared" ca="1" si="20"/>
        <v>1782377223383.2598</v>
      </c>
      <c r="L101">
        <f ca="1">IF('NGPS 2020'!$A109="MR",INDIRECT("'NGPS 2020'!"&amp;'Country Selector'!$B$3&amp;ROW($A109))*10^12,0)</f>
        <v>1980419137092.511</v>
      </c>
      <c r="M101" s="90">
        <f t="shared" ca="1" si="16"/>
        <v>1782377223383.2598</v>
      </c>
      <c r="N101" s="90">
        <f t="shared" ca="1" si="21"/>
        <v>1584335309674.0088</v>
      </c>
      <c r="O101" s="90">
        <f t="shared" ca="1" si="21"/>
        <v>1386293395964.7576</v>
      </c>
      <c r="P101" s="90">
        <f t="shared" ca="1" si="21"/>
        <v>1188251482255.5066</v>
      </c>
      <c r="Q101" s="90">
        <f t="shared" ca="1" si="21"/>
        <v>990209568546.25549</v>
      </c>
      <c r="R101" s="90">
        <f t="shared" ca="1" si="21"/>
        <v>792167654837.00439</v>
      </c>
      <c r="S101" s="90">
        <f t="shared" ca="1" si="21"/>
        <v>594125741127.7533</v>
      </c>
      <c r="T101" s="90">
        <f t="shared" ca="1" si="21"/>
        <v>396083827418.5022</v>
      </c>
      <c r="U101" s="90">
        <f t="shared" ca="1" si="21"/>
        <v>198041913709.2511</v>
      </c>
      <c r="V101">
        <f ca="1">IF('NGPS 2030'!$A109="MR",INDIRECT("'NGPS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IF('NGPS 2050'!$A109="MR",INDIRECT("'NGPS 2050'!"&amp;'Country Selector'!$B$3&amp;ROW($A109))*10^12,0)</f>
        <v>0</v>
      </c>
    </row>
    <row r="102" spans="1:42">
      <c r="A102" s="74">
        <v>50</v>
      </c>
      <c r="B102">
        <f ca="1">IF('NGPS 2010'!$A110="MR",INDIRECT("'NGPS 2010'!"&amp;'Country Selector'!$B$3&amp;ROW($A110))*10^12,0)</f>
        <v>160680435.03025821</v>
      </c>
      <c r="C102" s="90">
        <f t="shared" ca="1" si="15"/>
        <v>144612391.52723238</v>
      </c>
      <c r="D102" s="90">
        <f t="shared" ca="1" si="20"/>
        <v>128544348.02420656</v>
      </c>
      <c r="E102" s="90">
        <f t="shared" ca="1" si="20"/>
        <v>112476304.52118075</v>
      </c>
      <c r="F102" s="90">
        <f t="shared" ca="1" si="20"/>
        <v>96408261.018154934</v>
      </c>
      <c r="G102" s="90">
        <f t="shared" ca="1" si="20"/>
        <v>80340217.515129104</v>
      </c>
      <c r="H102" s="90">
        <f t="shared" ca="1" si="20"/>
        <v>64272174.012103282</v>
      </c>
      <c r="I102" s="90">
        <f t="shared" ca="1" si="20"/>
        <v>48204130.509077467</v>
      </c>
      <c r="J102" s="90">
        <f t="shared" ca="1" si="20"/>
        <v>32136087.006051641</v>
      </c>
      <c r="K102" s="90">
        <f t="shared" ca="1" si="20"/>
        <v>16068043.50302582</v>
      </c>
      <c r="L102">
        <f ca="1">IF('NGPS 2020'!$A110="MR",INDIRECT("'NGPS 2020'!"&amp;'Country Selector'!$B$3&amp;ROW($A110))*10^12,0)</f>
        <v>0</v>
      </c>
      <c r="M102" s="90">
        <f t="shared" ca="1" si="16"/>
        <v>54317142283.372276</v>
      </c>
      <c r="N102" s="90">
        <f t="shared" ca="1" si="21"/>
        <v>108634284566.74455</v>
      </c>
      <c r="O102" s="90">
        <f t="shared" ca="1" si="21"/>
        <v>162951426850.11685</v>
      </c>
      <c r="P102" s="90">
        <f t="shared" ca="1" si="21"/>
        <v>217268569133.48911</v>
      </c>
      <c r="Q102" s="90">
        <f t="shared" ca="1" si="21"/>
        <v>271585711416.86139</v>
      </c>
      <c r="R102" s="90">
        <f t="shared" ca="1" si="21"/>
        <v>325902853700.2337</v>
      </c>
      <c r="S102" s="90">
        <f t="shared" ca="1" si="21"/>
        <v>380219995983.60596</v>
      </c>
      <c r="T102" s="90">
        <f t="shared" ca="1" si="21"/>
        <v>434537138266.97821</v>
      </c>
      <c r="U102" s="90">
        <f t="shared" ca="1" si="21"/>
        <v>488854280550.35046</v>
      </c>
      <c r="V102">
        <f ca="1">IF('NGPS 2030'!$A110="MR",INDIRECT("'NGPS 2030'!"&amp;'Country Selector'!$B$3&amp;ROW($A110))*10^12,0)</f>
        <v>543171422833.72278</v>
      </c>
      <c r="W102" s="90">
        <f t="shared" ca="1" si="22"/>
        <v>548626775318.09387</v>
      </c>
      <c r="X102" s="90">
        <f t="shared" ca="1" si="22"/>
        <v>554082127802.46497</v>
      </c>
      <c r="Y102" s="90">
        <f t="shared" ca="1" si="22"/>
        <v>559537480286.83618</v>
      </c>
      <c r="Z102" s="90">
        <f t="shared" ca="1" si="22"/>
        <v>564992832771.20728</v>
      </c>
      <c r="AA102" s="90">
        <f t="shared" ca="1" si="22"/>
        <v>570448185255.57837</v>
      </c>
      <c r="AB102" s="90">
        <f t="shared" ca="1" si="22"/>
        <v>575903537739.94946</v>
      </c>
      <c r="AC102" s="90">
        <f t="shared" ca="1" si="22"/>
        <v>581358890224.32056</v>
      </c>
      <c r="AD102" s="90">
        <f t="shared" ca="1" si="22"/>
        <v>586814242708.69177</v>
      </c>
      <c r="AE102" s="90">
        <f t="shared" ca="1" si="22"/>
        <v>592269595193.06274</v>
      </c>
      <c r="AF102" s="90">
        <f t="shared" ca="1" si="22"/>
        <v>597724947677.43396</v>
      </c>
      <c r="AG102" s="90">
        <f t="shared" ca="1" si="22"/>
        <v>603180300161.80505</v>
      </c>
      <c r="AH102" s="90">
        <f t="shared" ca="1" si="22"/>
        <v>608635652646.17627</v>
      </c>
      <c r="AI102" s="90">
        <f t="shared" ca="1" si="22"/>
        <v>614091005130.54736</v>
      </c>
      <c r="AJ102" s="90">
        <f t="shared" ca="1" si="22"/>
        <v>619546357614.91846</v>
      </c>
      <c r="AK102" s="90">
        <f t="shared" ca="1" si="22"/>
        <v>625001710099.28955</v>
      </c>
      <c r="AL102" s="90">
        <f t="shared" ca="1" si="22"/>
        <v>630457062583.66064</v>
      </c>
      <c r="AM102" s="90">
        <f t="shared" ca="1" si="19"/>
        <v>635912415068.03186</v>
      </c>
      <c r="AN102" s="90">
        <f t="shared" ca="1" si="19"/>
        <v>641367767552.40295</v>
      </c>
      <c r="AO102" s="90">
        <f t="shared" ca="1" si="19"/>
        <v>646823120036.77405</v>
      </c>
      <c r="AP102">
        <f ca="1">IF('NGPS 2050'!$A110="MR",INDIRECT("'NGPS 2050'!"&amp;'Country Selector'!$B$3&amp;ROW($A110))*10^12,0)</f>
        <v>652278472521.14514</v>
      </c>
    </row>
    <row r="103" spans="1:42">
      <c r="A103" s="74">
        <v>51</v>
      </c>
      <c r="B103">
        <f ca="1">IF('NGPS 2010'!$A111="MR",INDIRECT("'NGPS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2020'!$A111="MR",INDIRECT("'NGPS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2030'!$A111="MR",INDIRECT("'NGPS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IF('NGPS 2050'!$A111="MR",INDIRECT("'NGPS 2050'!"&amp;'Country Selector'!$B$3&amp;ROW($A111))*10^12,0)</f>
        <v>0</v>
      </c>
    </row>
    <row r="104" spans="1:4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IF('NGPS 2050'!$A112="MR",INDIRECT("'NGPS 2050'!"&amp;'Country Selector'!$B$3&amp;ROW($A112))*10^12,0)</f>
        <v>0</v>
      </c>
    </row>
    <row r="105" spans="1:4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IF('NGPS 2050'!$A113="MR",INDIRECT("'NGPS 2050'!"&amp;'Country Selector'!$B$3&amp;ROW($A113))*10^12,0)</f>
        <v>0</v>
      </c>
    </row>
    <row r="106" spans="1:42">
      <c r="A106" s="74">
        <v>54</v>
      </c>
      <c r="B106">
        <f ca="1">IF('NGPS 2010'!$A114="MR",INDIRECT("'NGPS 2010'!"&amp;'Country Selector'!$B$3&amp;ROW($A114))*10^12,0)</f>
        <v>1504984481441.312</v>
      </c>
      <c r="C106" s="90">
        <f t="shared" ca="1" si="15"/>
        <v>1403347823096.1807</v>
      </c>
      <c r="D106" s="90">
        <f t="shared" ca="1" si="20"/>
        <v>1301711164751.0488</v>
      </c>
      <c r="E106" s="90">
        <f t="shared" ca="1" si="20"/>
        <v>1200074506405.9172</v>
      </c>
      <c r="F106" s="90">
        <f t="shared" ca="1" si="20"/>
        <v>1098437848060.7858</v>
      </c>
      <c r="G106" s="90">
        <f t="shared" ca="1" si="20"/>
        <v>996801189715.6543</v>
      </c>
      <c r="H106" s="90">
        <f t="shared" ca="1" si="20"/>
        <v>895164531370.52271</v>
      </c>
      <c r="I106" s="90">
        <f t="shared" ca="1" si="20"/>
        <v>793527873025.39124</v>
      </c>
      <c r="J106" s="90">
        <f t="shared" ca="1" si="20"/>
        <v>691891214680.25977</v>
      </c>
      <c r="K106" s="90">
        <f t="shared" ca="1" si="20"/>
        <v>590254556335.12817</v>
      </c>
      <c r="L106">
        <f ca="1">IF('NGPS 2020'!$A114="MR",INDIRECT("'NGPS 2020'!"&amp;'Country Selector'!$B$3&amp;ROW($A114))*10^12,0)</f>
        <v>488617897989.99664</v>
      </c>
      <c r="M106" s="90">
        <f t="shared" ca="1" si="16"/>
        <v>439756108190.99695</v>
      </c>
      <c r="N106" s="90">
        <f t="shared" ca="1" si="21"/>
        <v>390894318391.99731</v>
      </c>
      <c r="O106" s="90">
        <f t="shared" ca="1" si="21"/>
        <v>342032528592.99768</v>
      </c>
      <c r="P106" s="90">
        <f t="shared" ca="1" si="21"/>
        <v>293170738793.99799</v>
      </c>
      <c r="Q106" s="90">
        <f t="shared" ca="1" si="21"/>
        <v>244308948994.99835</v>
      </c>
      <c r="R106" s="90">
        <f t="shared" ca="1" si="21"/>
        <v>195447159195.99866</v>
      </c>
      <c r="S106" s="90">
        <f t="shared" ca="1" si="21"/>
        <v>146585369396.99899</v>
      </c>
      <c r="T106" s="90">
        <f t="shared" ca="1" si="21"/>
        <v>97723579597.999329</v>
      </c>
      <c r="U106" s="90">
        <f t="shared" ca="1" si="21"/>
        <v>48861789798.999664</v>
      </c>
      <c r="V106">
        <f ca="1">IF('NGPS 2030'!$A114="MR",INDIRECT("'NGPS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IF('NGPS 2050'!$A114="MR",INDIRECT("'NGPS 2050'!"&amp;'Country Selector'!$B$3&amp;ROW($A114))*10^12,0)</f>
        <v>0</v>
      </c>
    </row>
    <row r="107" spans="1:42">
      <c r="A107" s="74">
        <v>55</v>
      </c>
      <c r="B107">
        <f ca="1">IF('NGPS 2010'!$A115="MR",INDIRECT("'NGPS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2020'!$A115="MR",INDIRECT("'NGPS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2030'!$A115="MR",INDIRECT("'NGPS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IF('NGPS 2050'!$A115="MR",INDIRECT("'NGPS 2050'!"&amp;'Country Selector'!$B$3&amp;ROW($A115))*10^12,0)</f>
        <v>0</v>
      </c>
    </row>
    <row r="108" spans="1:42">
      <c r="A108" s="74">
        <v>56</v>
      </c>
      <c r="B108">
        <f ca="1">IF('NGPS 2010'!$A116="MR",INDIRECT("'NGPS 2010'!"&amp;'Country Selector'!$B$3&amp;ROW($A116))*10^12,0)</f>
        <v>0</v>
      </c>
      <c r="C108" s="90">
        <f t="shared" ca="1" si="15"/>
        <v>866017556.65469682</v>
      </c>
      <c r="D108" s="90">
        <f t="shared" ca="1" si="20"/>
        <v>1732035113.3093936</v>
      </c>
      <c r="E108" s="90">
        <f t="shared" ca="1" si="20"/>
        <v>2598052669.9640908</v>
      </c>
      <c r="F108" s="90">
        <f t="shared" ca="1" si="20"/>
        <v>3464070226.6187873</v>
      </c>
      <c r="G108" s="90">
        <f t="shared" ca="1" si="20"/>
        <v>4330087783.2734842</v>
      </c>
      <c r="H108" s="90">
        <f t="shared" ca="1" si="20"/>
        <v>5196105339.9281816</v>
      </c>
      <c r="I108" s="90">
        <f t="shared" ca="1" si="20"/>
        <v>6062122896.5828781</v>
      </c>
      <c r="J108" s="90">
        <f t="shared" ca="1" si="20"/>
        <v>6928140453.2375746</v>
      </c>
      <c r="K108" s="90">
        <f t="shared" ca="1" si="20"/>
        <v>7794158009.892271</v>
      </c>
      <c r="L108">
        <f ca="1">IF('NGPS 2020'!$A116="MR",INDIRECT("'NGPS 2020'!"&amp;'Country Selector'!$B$3&amp;ROW($A116))*10^12,0)</f>
        <v>8660175566.5469685</v>
      </c>
      <c r="M108" s="90">
        <f t="shared" ca="1" si="16"/>
        <v>7794158009.892271</v>
      </c>
      <c r="N108" s="90">
        <f t="shared" ca="1" si="21"/>
        <v>6928140453.2375746</v>
      </c>
      <c r="O108" s="90">
        <f t="shared" ca="1" si="21"/>
        <v>6062122896.5828781</v>
      </c>
      <c r="P108" s="90">
        <f t="shared" ca="1" si="21"/>
        <v>5196105339.9281816</v>
      </c>
      <c r="Q108" s="90">
        <f t="shared" ca="1" si="21"/>
        <v>4330087783.2734842</v>
      </c>
      <c r="R108" s="90">
        <f t="shared" ca="1" si="21"/>
        <v>3464070226.6187873</v>
      </c>
      <c r="S108" s="90">
        <f t="shared" ca="1" si="21"/>
        <v>2598052669.9640908</v>
      </c>
      <c r="T108" s="90">
        <f t="shared" ca="1" si="21"/>
        <v>1732035113.3093936</v>
      </c>
      <c r="U108" s="90">
        <f t="shared" ca="1" si="21"/>
        <v>866017556.65469682</v>
      </c>
      <c r="V108">
        <f ca="1">IF('NGPS 2030'!$A116="MR",INDIRECT("'NGPS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IF('NGPS 2050'!$A116="MR",INDIRECT("'NGPS 2050'!"&amp;'Country Selector'!$B$3&amp;ROW($A116))*10^12,0)</f>
        <v>0</v>
      </c>
    </row>
    <row r="109" spans="1:42">
      <c r="A109" s="74">
        <v>57</v>
      </c>
      <c r="B109">
        <f ca="1">IF('NGPS 2010'!$A117="MR",INDIRECT("'NGPS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2020'!$A117="MR",INDIRECT("'NGPS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2030'!$A117="MR",INDIRECT("'NGPS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IF('NGPS 2050'!$A117="MR",INDIRECT("'NGPS 2050'!"&amp;'Country Selector'!$B$3&amp;ROW($A117))*10^12,0)</f>
        <v>0</v>
      </c>
    </row>
    <row r="110" spans="1:42">
      <c r="A110" s="74">
        <v>58</v>
      </c>
      <c r="B110">
        <f ca="1">IF('NGPS 2010'!$A118="MR",INDIRECT("'NGPS 2010'!"&amp;'Country Selector'!$B$3&amp;ROW($A118))*10^12,0)</f>
        <v>371316525909.26477</v>
      </c>
      <c r="C110" s="90">
        <f t="shared" ca="1" si="15"/>
        <v>334184873318.33826</v>
      </c>
      <c r="D110" s="90">
        <f t="shared" ca="1" si="20"/>
        <v>297053220727.4118</v>
      </c>
      <c r="E110" s="90">
        <f t="shared" ca="1" si="20"/>
        <v>259921568136.48535</v>
      </c>
      <c r="F110" s="90">
        <f t="shared" ca="1" si="20"/>
        <v>222789915545.5589</v>
      </c>
      <c r="G110" s="90">
        <f t="shared" ca="1" si="20"/>
        <v>185658262954.63239</v>
      </c>
      <c r="H110" s="90">
        <f t="shared" ca="1" si="20"/>
        <v>148526610363.7059</v>
      </c>
      <c r="I110" s="90">
        <f t="shared" ca="1" si="20"/>
        <v>111394957772.77945</v>
      </c>
      <c r="J110" s="90">
        <f t="shared" ca="1" si="20"/>
        <v>74263305181.852951</v>
      </c>
      <c r="K110" s="90">
        <f t="shared" ca="1" si="20"/>
        <v>37131652590.926476</v>
      </c>
      <c r="L110">
        <f ca="1">IF('NGPS 2020'!$A118="MR",INDIRECT("'NGPS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2030'!$A118="MR",INDIRECT("'NGPS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73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IF('NGPS 2050'!$A118="MR",INDIRECT("'NGPS 2050'!"&amp;'Country Selector'!$B$3&amp;ROW($A118))*10^12,0)</f>
        <v>0</v>
      </c>
    </row>
    <row r="111" spans="1:42">
      <c r="A111" s="74">
        <v>59</v>
      </c>
      <c r="B111">
        <f ca="1">IF('NGPS 2010'!$A119="MR",INDIRECT("'NGPS 2010'!"&amp;'Country Selector'!$B$3&amp;ROW($A119))*10^12,0)</f>
        <v>11027254918.84371</v>
      </c>
      <c r="C111" s="90">
        <f t="shared" ca="1" si="15"/>
        <v>11375613271.357565</v>
      </c>
      <c r="D111" s="90">
        <f t="shared" ca="1" si="20"/>
        <v>11723971623.871422</v>
      </c>
      <c r="E111" s="90">
        <f t="shared" ca="1" si="20"/>
        <v>12072329976.385277</v>
      </c>
      <c r="F111" s="90">
        <f t="shared" ca="1" si="20"/>
        <v>12420688328.899132</v>
      </c>
      <c r="G111" s="90">
        <f t="shared" ca="1" si="20"/>
        <v>12769046681.412987</v>
      </c>
      <c r="H111" s="90">
        <f t="shared" ca="1" si="20"/>
        <v>13117405033.926842</v>
      </c>
      <c r="I111" s="90">
        <f t="shared" ca="1" si="20"/>
        <v>13465763386.440699</v>
      </c>
      <c r="J111" s="90">
        <f t="shared" ca="1" si="20"/>
        <v>13814121738.954554</v>
      </c>
      <c r="K111" s="90">
        <f t="shared" ca="1" si="20"/>
        <v>14162480091.46841</v>
      </c>
      <c r="L111">
        <f ca="1">IF('NGPS 2020'!$A119="MR",INDIRECT("'NGPS 2020'!"&amp;'Country Selector'!$B$3&amp;ROW($A119))*10^12,0)</f>
        <v>14510838443.982265</v>
      </c>
      <c r="M111" s="90">
        <f t="shared" ca="1" si="16"/>
        <v>14672849984.864912</v>
      </c>
      <c r="N111" s="90">
        <f t="shared" ca="1" si="21"/>
        <v>14834861525.747555</v>
      </c>
      <c r="O111" s="90">
        <f t="shared" ca="1" si="21"/>
        <v>14996873066.630201</v>
      </c>
      <c r="P111" s="90">
        <f t="shared" ca="1" si="21"/>
        <v>15158884607.512844</v>
      </c>
      <c r="Q111" s="90">
        <f t="shared" ca="1" si="21"/>
        <v>15320896148.395491</v>
      </c>
      <c r="R111" s="90">
        <f t="shared" ca="1" si="21"/>
        <v>15482907689.278137</v>
      </c>
      <c r="S111" s="90">
        <f t="shared" ca="1" si="21"/>
        <v>15644919230.16078</v>
      </c>
      <c r="T111" s="90">
        <f t="shared" ca="1" si="21"/>
        <v>15806930771.043427</v>
      </c>
      <c r="U111" s="90">
        <f t="shared" ca="1" si="21"/>
        <v>15968942311.926069</v>
      </c>
      <c r="V111">
        <f ca="1">IF('NGPS 2030'!$A119="MR",INDIRECT("'NGPS 2030'!"&amp;'Country Selector'!$B$3&amp;ROW($A119))*10^12,0)</f>
        <v>16130953852.808716</v>
      </c>
      <c r="W111" s="90">
        <f t="shared" ref="W111:AL142" ca="1" si="24">$V111*($AP$1-W$1)/($AP$1-$V$1)+$AP111*(W$1-$V$1)/($AP$1-$V$1)</f>
        <v>16292965393.690414</v>
      </c>
      <c r="X111" s="90">
        <f t="shared" ca="1" si="24"/>
        <v>16454976934.572111</v>
      </c>
      <c r="Y111" s="90">
        <f t="shared" ca="1" si="24"/>
        <v>16616988475.453812</v>
      </c>
      <c r="Z111" s="90">
        <f t="shared" ca="1" si="24"/>
        <v>16779000016.33551</v>
      </c>
      <c r="AA111" s="90">
        <f t="shared" ca="1" si="24"/>
        <v>16941011557.217207</v>
      </c>
      <c r="AB111" s="90">
        <f t="shared" ca="1" si="24"/>
        <v>17103023098.098904</v>
      </c>
      <c r="AC111" s="90">
        <f t="shared" ca="1" si="24"/>
        <v>17265034638.980602</v>
      </c>
      <c r="AD111" s="90">
        <f t="shared" ca="1" si="24"/>
        <v>17427046179.862305</v>
      </c>
      <c r="AE111" s="90">
        <f t="shared" ca="1" si="24"/>
        <v>17589057720.744003</v>
      </c>
      <c r="AF111" s="90">
        <f t="shared" ca="1" si="24"/>
        <v>17751069261.625698</v>
      </c>
      <c r="AG111" s="90">
        <f t="shared" ca="1" si="24"/>
        <v>17913080802.507393</v>
      </c>
      <c r="AH111" s="90">
        <f t="shared" ca="1" si="24"/>
        <v>18075092343.389095</v>
      </c>
      <c r="AI111" s="90">
        <f t="shared" ca="1" si="24"/>
        <v>18237103884.270794</v>
      </c>
      <c r="AJ111" s="90">
        <f t="shared" ca="1" si="24"/>
        <v>18399115425.152489</v>
      </c>
      <c r="AK111" s="90">
        <f t="shared" ca="1" si="24"/>
        <v>18561126966.034187</v>
      </c>
      <c r="AL111" s="90">
        <f t="shared" ca="1" si="24"/>
        <v>18723138506.91589</v>
      </c>
      <c r="AM111" s="90">
        <f t="shared" ca="1" si="23"/>
        <v>18885150047.797585</v>
      </c>
      <c r="AN111" s="90">
        <f t="shared" ca="1" si="23"/>
        <v>19047161588.679287</v>
      </c>
      <c r="AO111" s="90">
        <f t="shared" ca="1" si="23"/>
        <v>19209173129.560982</v>
      </c>
      <c r="AP111">
        <f ca="1">IF('NGPS 2050'!$A119="MR",INDIRECT("'NGPS 2050'!"&amp;'Country Selector'!$B$3&amp;ROW($A119))*10^12,0)</f>
        <v>19371184670.44268</v>
      </c>
    </row>
    <row r="112" spans="1:42">
      <c r="A112" s="74">
        <v>60</v>
      </c>
      <c r="B112">
        <f ca="1">IF('NGPS 2010'!$A120="MR",INDIRECT("'NGPS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2020'!$A120="MR",INDIRECT("'NGPS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2030'!$A120="MR",INDIRECT("'NGPS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IF('NGPS 2050'!$A120="MR",INDIRECT("'NGPS 2050'!"&amp;'Country Selector'!$B$3&amp;ROW($A120))*10^12,0)</f>
        <v>0</v>
      </c>
    </row>
    <row r="113" spans="1:42">
      <c r="A113" s="74">
        <v>61</v>
      </c>
      <c r="B113">
        <f ca="1">IF('NGPS 2010'!$A121="MR",INDIRECT("'NGPS 2010'!"&amp;'Country Selector'!$B$3&amp;ROW($A121))*10^12,0)</f>
        <v>6581147187.5321102</v>
      </c>
      <c r="C113" s="90">
        <f t="shared" ca="1" si="15"/>
        <v>5923032468.7788992</v>
      </c>
      <c r="D113" s="90">
        <f t="shared" ca="1" si="20"/>
        <v>5264917750.0256882</v>
      </c>
      <c r="E113" s="90">
        <f t="shared" ca="1" si="20"/>
        <v>4606803031.2724771</v>
      </c>
      <c r="F113" s="90">
        <f t="shared" ca="1" si="20"/>
        <v>3948688312.5192657</v>
      </c>
      <c r="G113" s="90">
        <f t="shared" ca="1" si="20"/>
        <v>3290573593.7660551</v>
      </c>
      <c r="H113" s="90">
        <f t="shared" ca="1" si="20"/>
        <v>2632458875.0128441</v>
      </c>
      <c r="I113" s="90">
        <f t="shared" ca="1" si="20"/>
        <v>1974344156.2596328</v>
      </c>
      <c r="J113" s="90">
        <f t="shared" ca="1" si="20"/>
        <v>1316229437.506422</v>
      </c>
      <c r="K113" s="90">
        <f t="shared" ca="1" si="20"/>
        <v>658114718.75321102</v>
      </c>
      <c r="L113">
        <f ca="1">IF('NGPS 2020'!$A121="MR",INDIRECT("'NGPS 2020'!"&amp;'Country Selector'!$B$3&amp;ROW($A121))*10^12,0)</f>
        <v>0</v>
      </c>
      <c r="M113" s="90">
        <f t="shared" ca="1" si="16"/>
        <v>12581558894.456181</v>
      </c>
      <c r="N113" s="90">
        <f t="shared" ca="1" si="21"/>
        <v>25163117788.912361</v>
      </c>
      <c r="O113" s="90">
        <f t="shared" ca="1" si="21"/>
        <v>37744676683.368546</v>
      </c>
      <c r="P113" s="90">
        <f t="shared" ca="1" si="21"/>
        <v>50326235577.824722</v>
      </c>
      <c r="Q113" s="90">
        <f t="shared" ca="1" si="21"/>
        <v>62907794472.280899</v>
      </c>
      <c r="R113" s="90">
        <f t="shared" ca="1" si="21"/>
        <v>75489353366.737091</v>
      </c>
      <c r="S113" s="90">
        <f t="shared" ca="1" si="21"/>
        <v>88070912261.193268</v>
      </c>
      <c r="T113" s="90">
        <f t="shared" ca="1" si="21"/>
        <v>100652471155.64944</v>
      </c>
      <c r="U113" s="90">
        <f t="shared" ca="1" si="21"/>
        <v>113234030050.10562</v>
      </c>
      <c r="V113">
        <f ca="1">IF('NGPS 2030'!$A121="MR",INDIRECT("'NGPS 2030'!"&amp;'Country Selector'!$B$3&amp;ROW($A121))*10^12,0)</f>
        <v>125815588944.5618</v>
      </c>
      <c r="W113" s="90">
        <f t="shared" ca="1" si="24"/>
        <v>127079220197.73148</v>
      </c>
      <c r="X113" s="90">
        <f t="shared" ca="1" si="24"/>
        <v>128342851450.90114</v>
      </c>
      <c r="Y113" s="90">
        <f t="shared" ca="1" si="24"/>
        <v>129606482704.07082</v>
      </c>
      <c r="Z113" s="90">
        <f t="shared" ca="1" si="24"/>
        <v>130870113957.24049</v>
      </c>
      <c r="AA113" s="90">
        <f t="shared" ca="1" si="24"/>
        <v>132133745210.41016</v>
      </c>
      <c r="AB113" s="90">
        <f t="shared" ca="1" si="24"/>
        <v>133397376463.57983</v>
      </c>
      <c r="AC113" s="90">
        <f t="shared" ca="1" si="24"/>
        <v>134661007716.74951</v>
      </c>
      <c r="AD113" s="90">
        <f t="shared" ca="1" si="24"/>
        <v>135924638969.91919</v>
      </c>
      <c r="AE113" s="90">
        <f t="shared" ca="1" si="24"/>
        <v>137188270223.08884</v>
      </c>
      <c r="AF113" s="90">
        <f t="shared" ca="1" si="24"/>
        <v>138451901476.25851</v>
      </c>
      <c r="AG113" s="90">
        <f t="shared" ca="1" si="24"/>
        <v>139715532729.42819</v>
      </c>
      <c r="AH113" s="90">
        <f t="shared" ca="1" si="24"/>
        <v>140979163982.59787</v>
      </c>
      <c r="AI113" s="90">
        <f t="shared" ca="1" si="24"/>
        <v>142242795235.76752</v>
      </c>
      <c r="AJ113" s="90">
        <f t="shared" ca="1" si="24"/>
        <v>143506426488.93719</v>
      </c>
      <c r="AK113" s="90">
        <f t="shared" ca="1" si="24"/>
        <v>144770057742.10687</v>
      </c>
      <c r="AL113" s="90">
        <f t="shared" ca="1" si="24"/>
        <v>146033688995.27655</v>
      </c>
      <c r="AM113" s="90">
        <f t="shared" ca="1" si="23"/>
        <v>147297320248.4462</v>
      </c>
      <c r="AN113" s="90">
        <f t="shared" ca="1" si="23"/>
        <v>148560951501.61591</v>
      </c>
      <c r="AO113" s="90">
        <f t="shared" ca="1" si="23"/>
        <v>149824582754.78555</v>
      </c>
      <c r="AP113">
        <f ca="1">IF('NGPS 2050'!$A121="MR",INDIRECT("'NGPS 2050'!"&amp;'Country Selector'!$B$3&amp;ROW($A121))*10^12,0)</f>
        <v>151088214007.95523</v>
      </c>
    </row>
    <row r="114" spans="1:42">
      <c r="A114" s="74">
        <v>62</v>
      </c>
      <c r="B114">
        <f ca="1">IF('NGPS 2010'!$A122="MR",INDIRECT("'NGPS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2020'!$A122="MR",INDIRECT("'NGPS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2030'!$A122="MR",INDIRECT("'NGPS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IF('NGPS 2050'!$A122="MR",INDIRECT("'NGPS 2050'!"&amp;'Country Selector'!$B$3&amp;ROW($A122))*10^12,0)</f>
        <v>0</v>
      </c>
    </row>
    <row r="115" spans="1:42">
      <c r="A115" s="74">
        <v>63</v>
      </c>
      <c r="B115">
        <f ca="1">IF('NGPS 2010'!$A123="MR",INDIRECT("'NGPS 2010'!"&amp;'Country Selector'!$B$3&amp;ROW($A123))*10^12,0)</f>
        <v>133035557.09853753</v>
      </c>
      <c r="C115" s="90">
        <f t="shared" ca="1" si="15"/>
        <v>119732001.38868377</v>
      </c>
      <c r="D115" s="90">
        <f t="shared" ca="1" si="20"/>
        <v>106428445.67883003</v>
      </c>
      <c r="E115" s="90">
        <f t="shared" ca="1" si="20"/>
        <v>93124889.968976274</v>
      </c>
      <c r="F115" s="90">
        <f t="shared" ca="1" si="20"/>
        <v>79821334.259122521</v>
      </c>
      <c r="G115" s="90">
        <f t="shared" ca="1" si="20"/>
        <v>66517778.549268767</v>
      </c>
      <c r="H115" s="90">
        <f t="shared" ca="1" si="20"/>
        <v>53214222.839415014</v>
      </c>
      <c r="I115" s="90">
        <f t="shared" ca="1" si="20"/>
        <v>39910667.12956126</v>
      </c>
      <c r="J115" s="90">
        <f t="shared" ca="1" si="20"/>
        <v>26607111.419707507</v>
      </c>
      <c r="K115" s="90">
        <f t="shared" ca="1" si="20"/>
        <v>13303555.709853753</v>
      </c>
      <c r="L115">
        <f ca="1">IF('NGPS 2020'!$A123="MR",INDIRECT("'NGPS 2020'!"&amp;'Country Selector'!$B$3&amp;ROW($A123))*10^12,0)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2030'!$A123="MR",INDIRECT("'NGPS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IF('NGPS 2050'!$A123="MR",INDIRECT("'NGPS 2050'!"&amp;'Country Selector'!$B$3&amp;ROW($A123))*10^12,0)</f>
        <v>0</v>
      </c>
    </row>
    <row r="116" spans="1:42">
      <c r="A116" s="74">
        <v>64</v>
      </c>
      <c r="B116">
        <f ca="1">IF('NGPS 2010'!$A124="MR",INDIRECT("'NGPS 2010'!"&amp;'Country Selector'!$B$3&amp;ROW($A124))*10^12,0)</f>
        <v>0</v>
      </c>
      <c r="C116" s="90">
        <f t="shared" ca="1" si="15"/>
        <v>11317927641.286472</v>
      </c>
      <c r="D116" s="90">
        <f t="shared" ca="1" si="20"/>
        <v>22635855282.572945</v>
      </c>
      <c r="E116" s="90">
        <f t="shared" ca="1" si="20"/>
        <v>33953782923.859417</v>
      </c>
      <c r="F116" s="90">
        <f t="shared" ca="1" si="20"/>
        <v>45271710565.145889</v>
      </c>
      <c r="G116" s="90">
        <f t="shared" ca="1" si="20"/>
        <v>56589638206.432358</v>
      </c>
      <c r="H116" s="90">
        <f t="shared" ca="1" si="20"/>
        <v>67907565847.718834</v>
      </c>
      <c r="I116" s="90">
        <f t="shared" ca="1" si="20"/>
        <v>79225493489.00531</v>
      </c>
      <c r="J116" s="90">
        <f t="shared" ca="1" si="20"/>
        <v>90543421130.291779</v>
      </c>
      <c r="K116" s="90">
        <f t="shared" ca="1" si="20"/>
        <v>101861348771.57826</v>
      </c>
      <c r="L116">
        <f ca="1">IF('NGPS 2020'!$A124="MR",INDIRECT("'NGPS 2020'!"&amp;'Country Selector'!$B$3&amp;ROW($A124))*10^12,0)</f>
        <v>113179276412.86473</v>
      </c>
      <c r="M116" s="90">
        <f t="shared" ca="1" si="16"/>
        <v>101861348771.57826</v>
      </c>
      <c r="N116" s="90">
        <f t="shared" ca="1" si="21"/>
        <v>90543421130.291779</v>
      </c>
      <c r="O116" s="90">
        <f t="shared" ca="1" si="21"/>
        <v>79225493489.00531</v>
      </c>
      <c r="P116" s="90">
        <f t="shared" ca="1" si="21"/>
        <v>67907565847.718834</v>
      </c>
      <c r="Q116" s="90">
        <f t="shared" ca="1" si="21"/>
        <v>56589638206.432358</v>
      </c>
      <c r="R116" s="90">
        <f t="shared" ca="1" si="21"/>
        <v>45271710565.145889</v>
      </c>
      <c r="S116" s="90">
        <f t="shared" ca="1" si="21"/>
        <v>33953782923.859417</v>
      </c>
      <c r="T116" s="90">
        <f t="shared" ca="1" si="21"/>
        <v>22635855282.572945</v>
      </c>
      <c r="U116" s="90">
        <f t="shared" ca="1" si="21"/>
        <v>11317927641.286472</v>
      </c>
      <c r="V116">
        <f ca="1">IF('NGPS 2030'!$A124="MR",INDIRECT("'NGPS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IF('NGPS 2050'!$A124="MR",INDIRECT("'NGPS 2050'!"&amp;'Country Selector'!$B$3&amp;ROW($A124))*10^12,0)</f>
        <v>0</v>
      </c>
    </row>
    <row r="117" spans="1:4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2020'!$A125="MR",INDIRECT("'NGPS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IF('NGPS 2050'!$A125="MR",INDIRECT("'NGPS 2050'!"&amp;'Country Selector'!$B$3&amp;ROW($A125))*10^12,0)</f>
        <v>0</v>
      </c>
    </row>
    <row r="118" spans="1:42">
      <c r="A118" s="74">
        <v>66</v>
      </c>
      <c r="B118">
        <f ca="1">IF('NGPS 2010'!$A126="MR",INDIRECT("'NGPS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2020'!$A126="MR",INDIRECT("'NGPS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2030'!$A126="MR",INDIRECT("'NGPS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IF('NGPS 2050'!$A126="MR",INDIRECT("'NGPS 2050'!"&amp;'Country Selector'!$B$3&amp;ROW($A126))*10^12,0)</f>
        <v>0</v>
      </c>
    </row>
    <row r="119" spans="1:42">
      <c r="A119" s="74">
        <v>67</v>
      </c>
      <c r="B119">
        <f ca="1">IF('NGPS 2010'!$A127="MR",INDIRECT("'NGPS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2020'!$A127="MR",INDIRECT("'NGPS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IF('NGPS 2050'!$A127="MR",INDIRECT("'NGPS 2050'!"&amp;'Country Selector'!$B$3&amp;ROW($A127))*10^12,0)</f>
        <v>0</v>
      </c>
    </row>
    <row r="120" spans="1:4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2020'!$A128="MR",INDIRECT("'NGPS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2030'!$A128="MR",INDIRECT("'NGPS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IF('NGPS 2050'!$A128="MR",INDIRECT("'NGPS 2050'!"&amp;'Country Selector'!$B$3&amp;ROW($A128))*10^12,0)</f>
        <v>0</v>
      </c>
    </row>
    <row r="121" spans="1:42">
      <c r="A121" s="74">
        <v>69</v>
      </c>
      <c r="B121">
        <f ca="1">IF('NGPS 2010'!$A129="MR",INDIRECT("'NGPS 2010'!"&amp;'Country Selector'!$B$3&amp;ROW($A129))*10^12,0)</f>
        <v>86008588501.215393</v>
      </c>
      <c r="C121" s="90">
        <f t="shared" ca="1" si="15"/>
        <v>77407729651.093842</v>
      </c>
      <c r="D121" s="90">
        <f t="shared" ca="1" si="20"/>
        <v>68806870800.972321</v>
      </c>
      <c r="E121" s="90">
        <f t="shared" ca="1" si="20"/>
        <v>60206011950.850784</v>
      </c>
      <c r="F121" s="90">
        <f t="shared" ca="1" si="20"/>
        <v>51605153100.729233</v>
      </c>
      <c r="G121" s="90">
        <f t="shared" ca="1" si="20"/>
        <v>43004294250.607697</v>
      </c>
      <c r="H121" s="90">
        <f t="shared" ca="1" si="20"/>
        <v>34403435400.48616</v>
      </c>
      <c r="I121" s="90">
        <f t="shared" ca="1" si="20"/>
        <v>25802576550.364616</v>
      </c>
      <c r="J121" s="90">
        <f t="shared" ca="1" si="20"/>
        <v>17201717700.24308</v>
      </c>
      <c r="K121" s="90">
        <f t="shared" ca="1" si="20"/>
        <v>8600858850.1215401</v>
      </c>
      <c r="L121">
        <f ca="1">IF('NGPS 2020'!$A129="MR",INDIRECT("'NGPS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2030'!$A129="MR",INDIRECT("'NGPS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IF('NGPS 2050'!$A129="MR",INDIRECT("'NGPS 2050'!"&amp;'Country Selector'!$B$3&amp;ROW($A129))*10^12,0)</f>
        <v>0</v>
      </c>
    </row>
    <row r="122" spans="1:4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2020'!$A130="MR",INDIRECT("'NGPS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2030'!$A130="MR",INDIRECT("'NGPS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IF('NGPS 2050'!$A130="MR",INDIRECT("'NGPS 2050'!"&amp;'Country Selector'!$B$3&amp;ROW($A130))*10^12,0)</f>
        <v>0</v>
      </c>
    </row>
    <row r="123" spans="1:4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2020'!$A131="MR",INDIRECT("'NGPS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2030'!$A131="MR",INDIRECT("'NGPS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IF('NGPS 2050'!$A131="MR",INDIRECT("'NGPS 2050'!"&amp;'Country Selector'!$B$3&amp;ROW($A131))*10^12,0)</f>
        <v>0</v>
      </c>
    </row>
    <row r="124" spans="1:4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2030'!$A132="MR",INDIRECT("'NGPS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IF('NGPS 2050'!$A132="MR",INDIRECT("'NGPS 2050'!"&amp;'Country Selector'!$B$3&amp;ROW($A132))*10^12,0)</f>
        <v>0</v>
      </c>
    </row>
    <row r="125" spans="1:42">
      <c r="A125" s="74">
        <v>73</v>
      </c>
      <c r="B125">
        <f ca="1">IF('NGPS 2010'!$A133="MR",INDIRECT("'NGPS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2020'!$A133="MR",INDIRECT("'NGPS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IF('NGPS 2050'!$A133="MR",INDIRECT("'NGPS 2050'!"&amp;'Country Selector'!$B$3&amp;ROW($A133))*10^12,0)</f>
        <v>0</v>
      </c>
    </row>
    <row r="126" spans="1:42">
      <c r="A126" s="74">
        <v>74</v>
      </c>
      <c r="B126">
        <f ca="1">IF('NGPS 2010'!$A134="MR",INDIRECT("'NGPS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2020'!$A134="MR",INDIRECT("'NGPS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2030'!$A134="MR",INDIRECT("'NGPS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77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IF('NGPS 2050'!$A134="MR",INDIRECT("'NGPS 2050'!"&amp;'Country Selector'!$B$3&amp;ROW($A134))*10^12,0)</f>
        <v>0</v>
      </c>
    </row>
    <row r="127" spans="1:4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2020'!$A135="MR",INDIRECT("'NGPS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2030'!$A135="MR",INDIRECT("'NGPS 2030'!"&amp;'Country Selector'!$B$3&amp;ROW($A135))*10^12,0)</f>
        <v>0</v>
      </c>
      <c r="W127" s="90">
        <f t="shared" ref="W127:AL158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IF('NGPS 2050'!$A135="MR",INDIRECT("'NGPS 2050'!"&amp;'Country Selector'!$B$3&amp;ROW($A135))*10^12,0)</f>
        <v>0</v>
      </c>
    </row>
    <row r="128" spans="1:4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2020'!$A136="MR",INDIRECT("'NGPS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IF('NGPS 2050'!$A136="MR",INDIRECT("'NGPS 2050'!"&amp;'Country Selector'!$B$3&amp;ROW($A136))*10^12,0)</f>
        <v>0</v>
      </c>
    </row>
    <row r="129" spans="1:4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2020'!$A137="MR",INDIRECT("'NGPS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2030'!$A137="MR",INDIRECT("'NGPS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IF('NGPS 2050'!$A137="MR",INDIRECT("'NGPS 2050'!"&amp;'Country Selector'!$B$3&amp;ROW($A137))*10^12,0)</f>
        <v>0</v>
      </c>
    </row>
    <row r="130" spans="1:42">
      <c r="A130" s="74">
        <v>78</v>
      </c>
      <c r="B130">
        <f ca="1">IF('NGPS 2010'!$A138="MR",INDIRECT("'NGPS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2020'!$A138="MR",INDIRECT("'NGPS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2030'!$A138="MR",INDIRECT("'NGPS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IF('NGPS 2050'!$A138="MR",INDIRECT("'NGPS 2050'!"&amp;'Country Selector'!$B$3&amp;ROW($A138))*10^12,0)</f>
        <v>0</v>
      </c>
    </row>
    <row r="131" spans="1:4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</f>
        <v>0</v>
      </c>
      <c r="M131" s="90">
        <f t="shared" ca="1" si="28"/>
        <v>2577868824.5083003</v>
      </c>
      <c r="N131" s="90">
        <f t="shared" ca="1" si="28"/>
        <v>5155737649.0166006</v>
      </c>
      <c r="O131" s="90">
        <f t="shared" ca="1" si="28"/>
        <v>7733606473.5249004</v>
      </c>
      <c r="P131" s="90">
        <f t="shared" ca="1" si="28"/>
        <v>10311475298.033201</v>
      </c>
      <c r="Q131" s="90">
        <f t="shared" ca="1" si="28"/>
        <v>12889344122.541502</v>
      </c>
      <c r="R131" s="90">
        <f t="shared" ca="1" si="28"/>
        <v>15467212947.049801</v>
      </c>
      <c r="S131" s="90">
        <f t="shared" ca="1" si="28"/>
        <v>18045081771.558102</v>
      </c>
      <c r="T131" s="90">
        <f t="shared" ca="1" si="28"/>
        <v>20622950596.066402</v>
      </c>
      <c r="U131" s="90">
        <f t="shared" ca="1" si="28"/>
        <v>23200819420.574703</v>
      </c>
      <c r="V131">
        <f ca="1">IF('NGPS 2030'!$A139="MR",INDIRECT("'NGPS 2030'!"&amp;'Country Selector'!$B$3&amp;ROW($A139))*10^12,0)</f>
        <v>25778688245.083004</v>
      </c>
      <c r="W131" s="90">
        <f t="shared" ca="1" si="26"/>
        <v>26037596989.265396</v>
      </c>
      <c r="X131" s="90">
        <f t="shared" ca="1" si="26"/>
        <v>26296505733.447788</v>
      </c>
      <c r="Y131" s="90">
        <f t="shared" ca="1" si="26"/>
        <v>26555414477.63018</v>
      </c>
      <c r="Z131" s="90">
        <f t="shared" ca="1" si="26"/>
        <v>26814323221.812569</v>
      </c>
      <c r="AA131" s="90">
        <f t="shared" ca="1" si="26"/>
        <v>27073231965.994965</v>
      </c>
      <c r="AB131" s="90">
        <f t="shared" ca="1" si="26"/>
        <v>27332140710.177353</v>
      </c>
      <c r="AC131" s="90">
        <f t="shared" ca="1" si="26"/>
        <v>27591049454.359745</v>
      </c>
      <c r="AD131" s="90">
        <f t="shared" ca="1" si="26"/>
        <v>27849958198.542137</v>
      </c>
      <c r="AE131" s="90">
        <f t="shared" ca="1" si="26"/>
        <v>28108866942.724529</v>
      </c>
      <c r="AF131" s="90">
        <f t="shared" ca="1" si="26"/>
        <v>28367775686.906921</v>
      </c>
      <c r="AG131" s="90">
        <f t="shared" ca="1" si="26"/>
        <v>28626684431.089314</v>
      </c>
      <c r="AH131" s="90">
        <f t="shared" ca="1" si="26"/>
        <v>28885593175.271706</v>
      </c>
      <c r="AI131" s="90">
        <f t="shared" ca="1" si="26"/>
        <v>29144501919.454094</v>
      </c>
      <c r="AJ131" s="90">
        <f t="shared" ca="1" si="26"/>
        <v>29403410663.63649</v>
      </c>
      <c r="AK131" s="90">
        <f t="shared" ca="1" si="26"/>
        <v>29662319407.818882</v>
      </c>
      <c r="AL131" s="90">
        <f t="shared" ca="1" si="26"/>
        <v>29921228152.001274</v>
      </c>
      <c r="AM131" s="90">
        <f t="shared" ca="1" si="25"/>
        <v>30180136896.183662</v>
      </c>
      <c r="AN131" s="90">
        <f t="shared" ca="1" si="25"/>
        <v>30439045640.366058</v>
      </c>
      <c r="AO131" s="90">
        <f t="shared" ca="1" si="25"/>
        <v>30697954384.54845</v>
      </c>
      <c r="AP131">
        <f ca="1">IF('NGPS 2050'!$A139="MR",INDIRECT("'NGPS 2050'!"&amp;'Country Selector'!$B$3&amp;ROW($A139))*10^12,0)</f>
        <v>30956863128.730839</v>
      </c>
    </row>
    <row r="132" spans="1:42">
      <c r="A132" s="74">
        <v>80</v>
      </c>
      <c r="B132">
        <f ca="1">IF('NGPS 2010'!$A140="MR",INDIRECT("'NGPS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2020'!$A140="MR",INDIRECT("'NGPS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2030'!$A140="MR",INDIRECT("'NGPS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IF('NGPS 2050'!$A140="MR",INDIRECT("'NGPS 2050'!"&amp;'Country Selector'!$B$3&amp;ROW($A140))*10^12,0)</f>
        <v>0</v>
      </c>
    </row>
    <row r="133" spans="1:4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2020'!$A141="MR",INDIRECT("'NGPS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2030'!$A141="MR",INDIRECT("'NGPS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IF('NGPS 2050'!$A141="MR",INDIRECT("'NGPS 2050'!"&amp;'Country Selector'!$B$3&amp;ROW($A141))*10^12,0)</f>
        <v>0</v>
      </c>
    </row>
    <row r="134" spans="1:4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27"/>
        <v>2318960080.3263488</v>
      </c>
      <c r="D134" s="90">
        <f t="shared" ca="1" si="27"/>
        <v>4637920160.6526976</v>
      </c>
      <c r="E134" s="90">
        <f t="shared" ca="1" si="27"/>
        <v>6956880240.9790468</v>
      </c>
      <c r="F134" s="90">
        <f t="shared" ca="1" si="27"/>
        <v>9275840321.3053951</v>
      </c>
      <c r="G134" s="90">
        <f t="shared" ca="1" si="27"/>
        <v>11594800401.631744</v>
      </c>
      <c r="H134" s="90">
        <f t="shared" ca="1" si="27"/>
        <v>13913760481.958094</v>
      </c>
      <c r="I134" s="90">
        <f t="shared" ca="1" si="27"/>
        <v>16232720562.284443</v>
      </c>
      <c r="J134" s="90">
        <f t="shared" ca="1" si="27"/>
        <v>18551680642.61079</v>
      </c>
      <c r="K134" s="90">
        <f t="shared" ca="1" si="27"/>
        <v>20870640722.937141</v>
      </c>
      <c r="L134">
        <f ca="1">IF('NGPS 2020'!$A142="MR",INDIRECT("'NGPS 2020'!"&amp;'Country Selector'!$B$3&amp;ROW($A142))*10^12,0)</f>
        <v>23189600803.263489</v>
      </c>
      <c r="M134" s="90">
        <f t="shared" ca="1" si="28"/>
        <v>20870640722.937141</v>
      </c>
      <c r="N134" s="90">
        <f t="shared" ca="1" si="28"/>
        <v>18551680642.61079</v>
      </c>
      <c r="O134" s="90">
        <f t="shared" ca="1" si="28"/>
        <v>16232720562.284443</v>
      </c>
      <c r="P134" s="90">
        <f t="shared" ca="1" si="28"/>
        <v>13913760481.958094</v>
      </c>
      <c r="Q134" s="90">
        <f t="shared" ca="1" si="28"/>
        <v>11594800401.631744</v>
      </c>
      <c r="R134" s="90">
        <f t="shared" ca="1" si="28"/>
        <v>9275840321.3053951</v>
      </c>
      <c r="S134" s="90">
        <f t="shared" ca="1" si="28"/>
        <v>6956880240.9790468</v>
      </c>
      <c r="T134" s="90">
        <f t="shared" ca="1" si="28"/>
        <v>4637920160.6526976</v>
      </c>
      <c r="U134" s="90">
        <f t="shared" ca="1" si="28"/>
        <v>2318960080.3263488</v>
      </c>
      <c r="V134">
        <f ca="1">IF('NGPS 2030'!$A142="MR",INDIRECT("'NGPS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IF('NGPS 2050'!$A142="MR",INDIRECT("'NGPS 2050'!"&amp;'Country Selector'!$B$3&amp;ROW($A142))*10^12,0)</f>
        <v>0</v>
      </c>
    </row>
    <row r="135" spans="1:4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2020'!$A143="MR",INDIRECT("'NGPS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2030'!$A143="MR",INDIRECT("'NGPS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IF('NGPS 2050'!$A143="MR",INDIRECT("'NGPS 2050'!"&amp;'Country Selector'!$B$3&amp;ROW($A143))*10^12,0)</f>
        <v>0</v>
      </c>
    </row>
    <row r="136" spans="1:4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2020'!$A144="MR",INDIRECT("'NGPS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2030'!$A144="MR",INDIRECT("'NGPS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IF('NGPS 2050'!$A144="MR",INDIRECT("'NGPS 2050'!"&amp;'Country Selector'!$B$3&amp;ROW($A144))*10^12,0)</f>
        <v>0</v>
      </c>
    </row>
    <row r="137" spans="1:42">
      <c r="A137" s="74">
        <v>85</v>
      </c>
      <c r="B137">
        <f ca="1">IF('NGPS 2010'!$A145="MR",INDIRECT("'NGPS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2020'!$A145="MR",INDIRECT("'NGPS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2030'!$A145="MR",INDIRECT("'NGPS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IF('NGPS 2050'!$A145="MR",INDIRECT("'NGPS 2050'!"&amp;'Country Selector'!$B$3&amp;ROW($A145))*10^12,0)</f>
        <v>0</v>
      </c>
    </row>
    <row r="138" spans="1:42">
      <c r="A138" s="74">
        <v>86</v>
      </c>
      <c r="B138">
        <f ca="1">IF('NGPS 2010'!$A146="MR",INDIRECT("'NGPS 2010'!"&amp;'Country Selector'!$B$3&amp;ROW($A146))*10^12,0)</f>
        <v>250871625.41126418</v>
      </c>
      <c r="C138" s="90">
        <f t="shared" ca="1" si="27"/>
        <v>225784462.87013778</v>
      </c>
      <c r="D138" s="90">
        <f t="shared" ca="1" si="27"/>
        <v>200697300.32901135</v>
      </c>
      <c r="E138" s="90">
        <f t="shared" ca="1" si="27"/>
        <v>175610137.78788492</v>
      </c>
      <c r="F138" s="90">
        <f t="shared" ca="1" si="27"/>
        <v>150522975.24675852</v>
      </c>
      <c r="G138" s="90">
        <f t="shared" ca="1" si="27"/>
        <v>125435812.70563209</v>
      </c>
      <c r="H138" s="90">
        <f t="shared" ca="1" si="27"/>
        <v>100348650.16450568</v>
      </c>
      <c r="I138" s="90">
        <f t="shared" ca="1" si="27"/>
        <v>75261487.62337926</v>
      </c>
      <c r="J138" s="90">
        <f t="shared" ca="1" si="27"/>
        <v>50174325.082252838</v>
      </c>
      <c r="K138" s="90">
        <f t="shared" ca="1" si="27"/>
        <v>25087162.541126419</v>
      </c>
      <c r="L138">
        <f ca="1">IF('NGPS 2020'!$A146="MR",INDIRECT("'NGPS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2030'!$A146="MR",INDIRECT("'NGPS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IF('NGPS 2050'!$A146="MR",INDIRECT("'NGPS 2050'!"&amp;'Country Selector'!$B$3&amp;ROW($A146))*10^12,0)</f>
        <v>0</v>
      </c>
    </row>
    <row r="139" spans="1:42">
      <c r="A139" s="74">
        <v>87</v>
      </c>
      <c r="B139">
        <f ca="1">IF('NGPS 2010'!$A147="MR",INDIRECT("'NGPS 2010'!"&amp;'Country Selector'!$B$3&amp;ROW($A147))*10^12,0)</f>
        <v>64702208696.658661</v>
      </c>
      <c r="C139" s="90">
        <f t="shared" ca="1" si="27"/>
        <v>58231987826.992798</v>
      </c>
      <c r="D139" s="90">
        <f t="shared" ca="1" si="27"/>
        <v>51761766957.326927</v>
      </c>
      <c r="E139" s="90">
        <f t="shared" ca="1" si="27"/>
        <v>45291546087.661057</v>
      </c>
      <c r="F139" s="90">
        <f t="shared" ca="1" si="27"/>
        <v>38821325217.995193</v>
      </c>
      <c r="G139" s="90">
        <f t="shared" ca="1" si="27"/>
        <v>32351104348.329334</v>
      </c>
      <c r="H139" s="90">
        <f t="shared" ca="1" si="27"/>
        <v>25880883478.663464</v>
      </c>
      <c r="I139" s="90">
        <f t="shared" ca="1" si="27"/>
        <v>19410662608.997597</v>
      </c>
      <c r="J139" s="90">
        <f t="shared" ca="1" si="27"/>
        <v>12940441739.331732</v>
      </c>
      <c r="K139" s="90">
        <f t="shared" ca="1" si="27"/>
        <v>6470220869.6658659</v>
      </c>
      <c r="L139">
        <f ca="1">IF('NGPS 2020'!$A147="MR",INDIRECT("'NGPS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2030'!$A147="MR",INDIRECT("'NGPS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IF('NGPS 2050'!$A147="MR",INDIRECT("'NGPS 2050'!"&amp;'Country Selector'!$B$3&amp;ROW($A147))*10^12,0)</f>
        <v>0</v>
      </c>
    </row>
    <row r="140" spans="1:4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2020'!$A148="MR",INDIRECT("'NGPS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IF('NGPS 2050'!$A148="MR",INDIRECT("'NGPS 2050'!"&amp;'Country Selector'!$B$3&amp;ROW($A148))*10^12,0)</f>
        <v>0</v>
      </c>
    </row>
    <row r="141" spans="1:42">
      <c r="A141" s="74">
        <v>89</v>
      </c>
      <c r="B141">
        <f ca="1">IF('NGPS 2010'!$A149="MR",INDIRECT("'NGPS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2020'!$A149="MR",INDIRECT("'NGPS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2030'!$A149="MR",INDIRECT("'NGPS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IF('NGPS 2050'!$A149="MR",INDIRECT("'NGPS 2050'!"&amp;'Country Selector'!$B$3&amp;ROW($A149))*10^12,0)</f>
        <v>0</v>
      </c>
    </row>
    <row r="142" spans="1:4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2020'!$A150="MR",INDIRECT("'NGPS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7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IF('NGPS 2050'!$A150="MR",INDIRECT("'NGPS 2050'!"&amp;'Country Selector'!$B$3&amp;ROW($A150))*10^12,0)</f>
        <v>0</v>
      </c>
    </row>
    <row r="143" spans="1:42">
      <c r="A143" s="74">
        <v>91</v>
      </c>
      <c r="B143">
        <f ca="1">IF('NGPS 2010'!$A151="MR",INDIRECT("'NGPS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2020'!$A151="MR",INDIRECT("'NGPS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2030'!$A151="MR",INDIRECT("'NGPS 2030'!"&amp;'Country Selector'!$B$3&amp;ROW($A151))*10^12,0)</f>
        <v>0</v>
      </c>
      <c r="W143" s="90">
        <f t="shared" ref="W143:AL177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IF('NGPS 2050'!$A151="MR",INDIRECT("'NGPS 2050'!"&amp;'Country Selector'!$B$3&amp;ROW($A151))*10^12,0)</f>
        <v>0</v>
      </c>
    </row>
    <row r="144" spans="1:4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2020'!$A152="MR",INDIRECT("'NGPS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2030'!$A152="MR",INDIRECT("'NGPS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IF('NGPS 2050'!$A152="MR",INDIRECT("'NGPS 2050'!"&amp;'Country Selector'!$B$3&amp;ROW($A152))*10^12,0)</f>
        <v>0</v>
      </c>
    </row>
    <row r="145" spans="1:4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2030'!$A153="MR",INDIRECT("'NGPS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IF('NGPS 2050'!$A153="MR",INDIRECT("'NGPS 2050'!"&amp;'Country Selector'!$B$3&amp;ROW($A153))*10^12,0)</f>
        <v>0</v>
      </c>
    </row>
    <row r="146" spans="1:4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2020'!$A154="MR",INDIRECT("'NGPS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2030'!$A154="MR",INDIRECT("'NGPS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IF('NGPS 2050'!$A154="MR",INDIRECT("'NGPS 2050'!"&amp;'Country Selector'!$B$3&amp;ROW($A154))*10^12,0)</f>
        <v>0</v>
      </c>
    </row>
    <row r="147" spans="1:4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2020'!$A155="MR",INDIRECT("'NGPS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2030'!$A155="MR",INDIRECT("'NGPS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IF('NGPS 2050'!$A155="MR",INDIRECT("'NGPS 2050'!"&amp;'Country Selector'!$B$3&amp;ROW($A155))*10^12,0)</f>
        <v>0</v>
      </c>
    </row>
    <row r="148" spans="1:4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2020'!$A156="MR",INDIRECT("'NGPS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2030'!$A156="MR",INDIRECT("'NGPS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IF('NGPS 2050'!$A156="MR",INDIRECT("'NGPS 2050'!"&amp;'Country Selector'!$B$3&amp;ROW($A156))*10^12,0)</f>
        <v>0</v>
      </c>
    </row>
    <row r="149" spans="1:4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2020'!$A157="MR",INDIRECT("'NGPS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2030'!$A157="MR",INDIRECT("'NGPS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IF('NGPS 2050'!$A157="MR",INDIRECT("'NGPS 2050'!"&amp;'Country Selector'!$B$3&amp;ROW($A157))*10^12,0)</f>
        <v>0</v>
      </c>
    </row>
    <row r="150" spans="1:4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2030'!$A158="MR",INDIRECT("'NGPS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IF('NGPS 2050'!$A158="MR",INDIRECT("'NGPS 2050'!"&amp;'Country Selector'!$B$3&amp;ROW($A158))*10^12,0)</f>
        <v>0</v>
      </c>
    </row>
    <row r="151" spans="1:42">
      <c r="A151" s="74">
        <v>99</v>
      </c>
      <c r="B151">
        <f ca="1">IF('NGPS 2010'!$A159="MR",INDIRECT("'NGPS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2020'!$A159="MR",INDIRECT("'NGPS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2030'!$A159="MR",INDIRECT("'NGPS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IF('NGPS 2050'!$A159="MR",INDIRECT("'NGPS 2050'!"&amp;'Country Selector'!$B$3&amp;ROW($A159))*10^12,0)</f>
        <v>0</v>
      </c>
    </row>
    <row r="152" spans="1:42">
      <c r="A152" s="74">
        <v>100</v>
      </c>
      <c r="B152">
        <f ca="1">IF('NGPS 2010'!$A160="MR",INDIRECT("'NGPS 2010'!"&amp;'Country Selector'!$B$3&amp;ROW($A160))*10^12,0)</f>
        <v>125435812.70563209</v>
      </c>
      <c r="C152" s="90">
        <f t="shared" ca="1" si="27"/>
        <v>112892231.43506889</v>
      </c>
      <c r="D152" s="90">
        <f t="shared" ca="1" si="27"/>
        <v>100348650.16450568</v>
      </c>
      <c r="E152" s="90">
        <f t="shared" ca="1" si="27"/>
        <v>87805068.89394246</v>
      </c>
      <c r="F152" s="90">
        <f t="shared" ca="1" si="27"/>
        <v>75261487.62337926</v>
      </c>
      <c r="G152" s="90">
        <f t="shared" ca="1" si="27"/>
        <v>62717906.352816045</v>
      </c>
      <c r="H152" s="90">
        <f t="shared" ca="1" si="27"/>
        <v>50174325.082252838</v>
      </c>
      <c r="I152" s="90">
        <f t="shared" ca="1" si="27"/>
        <v>37630743.81168963</v>
      </c>
      <c r="J152" s="90">
        <f t="shared" ca="1" si="27"/>
        <v>25087162.541126419</v>
      </c>
      <c r="K152" s="90">
        <f t="shared" ca="1" si="27"/>
        <v>12543581.270563209</v>
      </c>
      <c r="L152">
        <f ca="1">IF('NGPS 2020'!$A160="MR",INDIRECT("'NGPS 2020'!"&amp;'Country Selector'!$B$3&amp;ROW($A160))*10^12,0)</f>
        <v>0</v>
      </c>
      <c r="M152" s="90">
        <f t="shared" ca="1" si="28"/>
        <v>397633377686.03723</v>
      </c>
      <c r="N152" s="90">
        <f t="shared" ca="1" si="28"/>
        <v>795266755372.07446</v>
      </c>
      <c r="O152" s="90">
        <f t="shared" ca="1" si="28"/>
        <v>1192900133058.1118</v>
      </c>
      <c r="P152" s="90">
        <f t="shared" ca="1" si="28"/>
        <v>1590533510744.1489</v>
      </c>
      <c r="Q152" s="90">
        <f t="shared" ca="1" si="28"/>
        <v>1988166888430.186</v>
      </c>
      <c r="R152" s="90">
        <f t="shared" ca="1" si="28"/>
        <v>2385800266116.2236</v>
      </c>
      <c r="S152" s="90">
        <f t="shared" ca="1" si="28"/>
        <v>2783433643802.2607</v>
      </c>
      <c r="T152" s="90">
        <f t="shared" ca="1" si="28"/>
        <v>3181067021488.2979</v>
      </c>
      <c r="U152" s="90">
        <f t="shared" ca="1" si="28"/>
        <v>3578700399174.335</v>
      </c>
      <c r="V152">
        <f ca="1">IF('NGPS 2030'!$A160="MR",INDIRECT("'NGPS 2030'!"&amp;'Country Selector'!$B$3&amp;ROW($A160))*10^12,0)</f>
        <v>3976333776860.3721</v>
      </c>
      <c r="W152" s="90">
        <f t="shared" ca="1" si="30"/>
        <v>4016270160544.0259</v>
      </c>
      <c r="X152" s="90">
        <f t="shared" ca="1" si="30"/>
        <v>4056206544227.6807</v>
      </c>
      <c r="Y152" s="90">
        <f t="shared" ca="1" si="30"/>
        <v>4096142927911.335</v>
      </c>
      <c r="Z152" s="90">
        <f t="shared" ca="1" si="30"/>
        <v>4136079311594.9897</v>
      </c>
      <c r="AA152" s="90">
        <f t="shared" ca="1" si="30"/>
        <v>4176015695278.6436</v>
      </c>
      <c r="AB152" s="90">
        <f t="shared" ca="1" si="30"/>
        <v>4215952078962.2983</v>
      </c>
      <c r="AC152" s="90">
        <f t="shared" ca="1" si="30"/>
        <v>4255888462645.9521</v>
      </c>
      <c r="AD152" s="90">
        <f t="shared" ca="1" si="30"/>
        <v>4295824846329.6074</v>
      </c>
      <c r="AE152" s="90">
        <f t="shared" ca="1" si="30"/>
        <v>4335761230013.2612</v>
      </c>
      <c r="AF152" s="90">
        <f t="shared" ca="1" si="30"/>
        <v>4375697613696.9155</v>
      </c>
      <c r="AG152" s="90">
        <f t="shared" ca="1" si="30"/>
        <v>4415633997380.5703</v>
      </c>
      <c r="AH152" s="90">
        <f t="shared" ca="1" si="30"/>
        <v>4455570381064.2246</v>
      </c>
      <c r="AI152" s="90">
        <f t="shared" ca="1" si="30"/>
        <v>4495506764747.8789</v>
      </c>
      <c r="AJ152" s="90">
        <f t="shared" ca="1" si="30"/>
        <v>4535443148431.5332</v>
      </c>
      <c r="AK152" s="90">
        <f t="shared" ca="1" si="30"/>
        <v>4575379532115.1875</v>
      </c>
      <c r="AL152" s="90">
        <f t="shared" ca="1" si="30"/>
        <v>4615315915798.8418</v>
      </c>
      <c r="AM152" s="90">
        <f t="shared" ca="1" si="29"/>
        <v>4655252299482.4961</v>
      </c>
      <c r="AN152" s="90">
        <f t="shared" ca="1" si="29"/>
        <v>4695188683166.1504</v>
      </c>
      <c r="AO152" s="90">
        <f t="shared" ca="1" si="29"/>
        <v>4735125066849.8047</v>
      </c>
      <c r="AP152">
        <f ca="1">IF('NGPS 2050'!$A160="MR",INDIRECT("'NGPS 2050'!"&amp;'Country Selector'!$B$3&amp;ROW($A160))*10^12,0)</f>
        <v>4775061450533.459</v>
      </c>
    </row>
    <row r="153" spans="1:42">
      <c r="A153" s="74">
        <v>150</v>
      </c>
      <c r="B153">
        <f ca="1">IF('NGPS 2010'!$A161="MR",INDIRECT("'NGPS 2010'!"&amp;'Country Selector'!$B$3&amp;ROW($A161))*10^12,0)</f>
        <v>4211155223244.1055</v>
      </c>
      <c r="C153" s="90">
        <f t="shared" ca="1" si="27"/>
        <v>4344111130536.729</v>
      </c>
      <c r="D153" s="90">
        <f t="shared" ca="1" si="27"/>
        <v>4477067037829.3516</v>
      </c>
      <c r="E153" s="90">
        <f t="shared" ca="1" si="27"/>
        <v>4610022945121.9746</v>
      </c>
      <c r="F153" s="90">
        <f t="shared" ca="1" si="27"/>
        <v>4742978852414.5977</v>
      </c>
      <c r="G153" s="90">
        <f t="shared" ca="1" si="27"/>
        <v>4875934759707.2207</v>
      </c>
      <c r="H153" s="90">
        <f t="shared" ca="1" si="27"/>
        <v>5008890666999.8437</v>
      </c>
      <c r="I153" s="90">
        <f t="shared" ca="1" si="27"/>
        <v>5141846574292.4668</v>
      </c>
      <c r="J153" s="90">
        <f t="shared" ca="1" si="27"/>
        <v>5274802481585.0898</v>
      </c>
      <c r="K153" s="90">
        <f t="shared" ca="1" si="27"/>
        <v>5407758388877.7129</v>
      </c>
      <c r="L153">
        <f ca="1">IF('NGPS 2020'!$A161="MR",INDIRECT("'NGPS 2020'!"&amp;'Country Selector'!$B$3&amp;ROW($A161))*10^12,0)</f>
        <v>5540714296170.3359</v>
      </c>
      <c r="M153" s="90">
        <f t="shared" ca="1" si="28"/>
        <v>5204942241258.4795</v>
      </c>
      <c r="N153" s="90">
        <f t="shared" ca="1" si="28"/>
        <v>4869170186346.6221</v>
      </c>
      <c r="O153" s="90">
        <f t="shared" ca="1" si="28"/>
        <v>4533398131434.7656</v>
      </c>
      <c r="P153" s="90">
        <f t="shared" ca="1" si="28"/>
        <v>4197626076522.9087</v>
      </c>
      <c r="Q153" s="90">
        <f t="shared" ca="1" si="28"/>
        <v>3861854021611.0518</v>
      </c>
      <c r="R153" s="90">
        <f t="shared" ca="1" si="28"/>
        <v>3526081966699.1953</v>
      </c>
      <c r="S153" s="90">
        <f t="shared" ca="1" si="28"/>
        <v>3190309911787.3384</v>
      </c>
      <c r="T153" s="90">
        <f t="shared" ca="1" si="28"/>
        <v>2854537856875.4814</v>
      </c>
      <c r="U153" s="90">
        <f t="shared" ca="1" si="28"/>
        <v>2518765801963.6245</v>
      </c>
      <c r="V153">
        <f ca="1">IF('NGPS 2030'!$A161="MR",INDIRECT("'NGPS 2030'!"&amp;'Country Selector'!$B$3&amp;ROW($A161))*10^12,0)</f>
        <v>2182993747051.7678</v>
      </c>
      <c r="W153" s="90">
        <f t="shared" ca="1" si="30"/>
        <v>2204918686142.2969</v>
      </c>
      <c r="X153" s="90">
        <f t="shared" ca="1" si="30"/>
        <v>2226843625232.8262</v>
      </c>
      <c r="Y153" s="90">
        <f t="shared" ca="1" si="30"/>
        <v>2248768564323.3555</v>
      </c>
      <c r="Z153" s="90">
        <f t="shared" ca="1" si="30"/>
        <v>2270693503413.8848</v>
      </c>
      <c r="AA153" s="90">
        <f t="shared" ca="1" si="30"/>
        <v>2292618442504.4141</v>
      </c>
      <c r="AB153" s="90">
        <f t="shared" ca="1" si="30"/>
        <v>2314543381594.9434</v>
      </c>
      <c r="AC153" s="90">
        <f t="shared" ca="1" si="30"/>
        <v>2336468320685.4727</v>
      </c>
      <c r="AD153" s="90">
        <f t="shared" ca="1" si="30"/>
        <v>2358393259776.002</v>
      </c>
      <c r="AE153" s="90">
        <f t="shared" ca="1" si="30"/>
        <v>2380318198866.5308</v>
      </c>
      <c r="AF153" s="90">
        <f t="shared" ca="1" si="30"/>
        <v>2402243137957.0605</v>
      </c>
      <c r="AG153" s="90">
        <f t="shared" ca="1" si="30"/>
        <v>2424168077047.5894</v>
      </c>
      <c r="AH153" s="90">
        <f t="shared" ca="1" si="30"/>
        <v>2446093016138.1187</v>
      </c>
      <c r="AI153" s="90">
        <f t="shared" ca="1" si="30"/>
        <v>2468017955228.6479</v>
      </c>
      <c r="AJ153" s="90">
        <f t="shared" ca="1" si="30"/>
        <v>2489942894319.1772</v>
      </c>
      <c r="AK153" s="90">
        <f t="shared" ca="1" si="30"/>
        <v>2511867833409.7065</v>
      </c>
      <c r="AL153" s="90">
        <f t="shared" ca="1" si="30"/>
        <v>2533792772500.2358</v>
      </c>
      <c r="AM153" s="90">
        <f t="shared" ca="1" si="29"/>
        <v>2555717711590.7646</v>
      </c>
      <c r="AN153" s="90">
        <f t="shared" ca="1" si="29"/>
        <v>2577642650681.2939</v>
      </c>
      <c r="AO153" s="90">
        <f t="shared" ca="1" si="29"/>
        <v>2599567589771.8232</v>
      </c>
      <c r="AP153">
        <f ca="1">IF('NGPS 2050'!$A161="MR",INDIRECT("'NGPS 2050'!"&amp;'Country Selector'!$B$3&amp;ROW($A161))*10^12,0)</f>
        <v>2621492528862.3525</v>
      </c>
    </row>
    <row r="154" spans="1:42">
      <c r="A154" s="74">
        <v>200</v>
      </c>
      <c r="B154">
        <f ca="1">IF('NGPS 2010'!$A162="MR",INDIRECT("'NGPS 2010'!"&amp;'Country Selector'!$B$3&amp;ROW($A162))*10^12,0)</f>
        <v>994798747236.33093</v>
      </c>
      <c r="C154" s="90">
        <f t="shared" ca="1" si="27"/>
        <v>1026225104495.6174</v>
      </c>
      <c r="D154" s="90">
        <f t="shared" ca="1" si="27"/>
        <v>1057651461754.9037</v>
      </c>
      <c r="E154" s="90">
        <f t="shared" ca="1" si="27"/>
        <v>1089077819014.1902</v>
      </c>
      <c r="F154" s="90">
        <f t="shared" ca="1" si="27"/>
        <v>1120504176273.4766</v>
      </c>
      <c r="G154" s="90">
        <f t="shared" ca="1" si="27"/>
        <v>1151930533532.7629</v>
      </c>
      <c r="H154" s="90">
        <f t="shared" ca="1" si="27"/>
        <v>1183356890792.0493</v>
      </c>
      <c r="I154" s="90">
        <f t="shared" ca="1" si="27"/>
        <v>1214783248051.3359</v>
      </c>
      <c r="J154" s="90">
        <f t="shared" ca="1" si="27"/>
        <v>1246209605310.6223</v>
      </c>
      <c r="K154" s="90">
        <f t="shared" ca="1" si="27"/>
        <v>1277635962569.9087</v>
      </c>
      <c r="L154">
        <f ca="1">IF('NGPS 2020'!$A162="MR",INDIRECT("'NGPS 2020'!"&amp;'Country Selector'!$B$3&amp;ROW($A162))*10^12,0)</f>
        <v>1309062319829.1951</v>
      </c>
      <c r="M154" s="90">
        <f t="shared" ca="1" si="28"/>
        <v>1347931445385.4443</v>
      </c>
      <c r="N154" s="90">
        <f t="shared" ca="1" si="28"/>
        <v>1386800570941.6934</v>
      </c>
      <c r="O154" s="90">
        <f t="shared" ca="1" si="28"/>
        <v>1425669696497.9426</v>
      </c>
      <c r="P154" s="90">
        <f t="shared" ca="1" si="28"/>
        <v>1464538822054.1917</v>
      </c>
      <c r="Q154" s="90">
        <f t="shared" ca="1" si="28"/>
        <v>1503407947610.4409</v>
      </c>
      <c r="R154" s="90">
        <f t="shared" ca="1" si="28"/>
        <v>1542277073166.6902</v>
      </c>
      <c r="S154" s="90">
        <f t="shared" ca="1" si="28"/>
        <v>1581146198722.9392</v>
      </c>
      <c r="T154" s="90">
        <f t="shared" ca="1" si="28"/>
        <v>1620015324279.1885</v>
      </c>
      <c r="U154" s="90">
        <f t="shared" ca="1" si="28"/>
        <v>1658884449835.4375</v>
      </c>
      <c r="V154">
        <f ca="1">IF('NGPS 2030'!$A162="MR",INDIRECT("'NGPS 2030'!"&amp;'Country Selector'!$B$3&amp;ROW($A162))*10^12,0)</f>
        <v>1697753575391.6868</v>
      </c>
      <c r="W154" s="90">
        <f t="shared" ca="1" si="30"/>
        <v>1714804995617.449</v>
      </c>
      <c r="X154" s="90">
        <f t="shared" ca="1" si="30"/>
        <v>1731856415843.2112</v>
      </c>
      <c r="Y154" s="90">
        <f t="shared" ca="1" si="30"/>
        <v>1748907836068.9736</v>
      </c>
      <c r="Z154" s="90">
        <f t="shared" ca="1" si="30"/>
        <v>1765959256294.7356</v>
      </c>
      <c r="AA154" s="90">
        <f t="shared" ca="1" si="30"/>
        <v>1783010676520.498</v>
      </c>
      <c r="AB154" s="90">
        <f t="shared" ca="1" si="30"/>
        <v>1800062096746.26</v>
      </c>
      <c r="AC154" s="90">
        <f t="shared" ca="1" si="30"/>
        <v>1817113516972.0225</v>
      </c>
      <c r="AD154" s="90">
        <f t="shared" ca="1" si="30"/>
        <v>1834164937197.7847</v>
      </c>
      <c r="AE154" s="90">
        <f t="shared" ca="1" si="30"/>
        <v>1851216357423.5469</v>
      </c>
      <c r="AF154" s="90">
        <f t="shared" ca="1" si="30"/>
        <v>1868267777649.3091</v>
      </c>
      <c r="AG154" s="90">
        <f t="shared" ca="1" si="30"/>
        <v>1885319197875.0713</v>
      </c>
      <c r="AH154" s="90">
        <f t="shared" ca="1" si="30"/>
        <v>1902370618100.8335</v>
      </c>
      <c r="AI154" s="90">
        <f t="shared" ca="1" si="30"/>
        <v>1919422038326.5957</v>
      </c>
      <c r="AJ154" s="90">
        <f t="shared" ca="1" si="30"/>
        <v>1936473458552.3582</v>
      </c>
      <c r="AK154" s="90">
        <f t="shared" ca="1" si="30"/>
        <v>1953524878778.1204</v>
      </c>
      <c r="AL154" s="90">
        <f t="shared" ca="1" si="30"/>
        <v>1970576299003.8826</v>
      </c>
      <c r="AM154" s="90">
        <f t="shared" ca="1" si="29"/>
        <v>1987627719229.6445</v>
      </c>
      <c r="AN154" s="90">
        <f t="shared" ca="1" si="29"/>
        <v>2004679139455.407</v>
      </c>
      <c r="AO154" s="90">
        <f t="shared" ca="1" si="29"/>
        <v>2021730559681.1689</v>
      </c>
      <c r="AP154">
        <f ca="1">IF('NGPS 2050'!$A162="MR",INDIRECT("'NGPS 2050'!"&amp;'Country Selector'!$B$3&amp;ROW($A162))*10^12,0)</f>
        <v>2038781979906.9314</v>
      </c>
    </row>
    <row r="155" spans="1:42">
      <c r="A155" s="74">
        <v>250</v>
      </c>
      <c r="B155">
        <f ca="1">IF('NGPS 2010'!$A163="MR",INDIRECT("'NGPS 2010'!"&amp;'Country Selector'!$B$3&amp;ROW($A163))*10^12,0)</f>
        <v>166603405944.68436</v>
      </c>
      <c r="C155" s="90">
        <f t="shared" ca="1" si="27"/>
        <v>171861004194.20425</v>
      </c>
      <c r="D155" s="90">
        <f t="shared" ca="1" si="27"/>
        <v>177118602443.72415</v>
      </c>
      <c r="E155" s="90">
        <f t="shared" ca="1" si="27"/>
        <v>182376200693.24408</v>
      </c>
      <c r="F155" s="90">
        <f t="shared" ca="1" si="27"/>
        <v>187633798942.76398</v>
      </c>
      <c r="G155" s="90">
        <f t="shared" ca="1" si="27"/>
        <v>192891397192.28387</v>
      </c>
      <c r="H155" s="90">
        <f t="shared" ca="1" si="27"/>
        <v>198148995441.80377</v>
      </c>
      <c r="I155" s="90">
        <f t="shared" ca="1" si="27"/>
        <v>203406593691.3237</v>
      </c>
      <c r="J155" s="90">
        <f t="shared" ca="1" si="27"/>
        <v>208664191940.84357</v>
      </c>
      <c r="K155" s="90">
        <f t="shared" ca="1" si="27"/>
        <v>213921790190.36349</v>
      </c>
      <c r="L155">
        <f ca="1">IF('NGPS 2020'!$A163="MR",INDIRECT("'NGPS 2020'!"&amp;'Country Selector'!$B$3&amp;ROW($A163))*10^12,0)</f>
        <v>219179388439.88339</v>
      </c>
      <c r="M155" s="90">
        <f t="shared" ca="1" si="28"/>
        <v>197372874045.07953</v>
      </c>
      <c r="N155" s="90">
        <f t="shared" ca="1" si="28"/>
        <v>175566359650.27567</v>
      </c>
      <c r="O155" s="90">
        <f t="shared" ca="1" si="28"/>
        <v>153759845255.47183</v>
      </c>
      <c r="P155" s="90">
        <f t="shared" ca="1" si="28"/>
        <v>131953330860.66795</v>
      </c>
      <c r="Q155" s="90">
        <f t="shared" ca="1" si="28"/>
        <v>110146816465.86411</v>
      </c>
      <c r="R155" s="90">
        <f t="shared" ca="1" si="28"/>
        <v>88340302071.060257</v>
      </c>
      <c r="S155" s="90">
        <f t="shared" ca="1" si="28"/>
        <v>66533787676.256393</v>
      </c>
      <c r="T155" s="90">
        <f t="shared" ca="1" si="28"/>
        <v>44727273281.452538</v>
      </c>
      <c r="U155" s="90">
        <f t="shared" ca="1" si="28"/>
        <v>22920758886.648685</v>
      </c>
      <c r="V155">
        <f ca="1">IF('NGPS 2030'!$A163="MR",INDIRECT("'NGPS 2030'!"&amp;'Country Selector'!$B$3&amp;ROW($A163))*10^12,0)</f>
        <v>1114244491.8448291</v>
      </c>
      <c r="W155" s="90">
        <f t="shared" ca="1" si="30"/>
        <v>1125435427.5260005</v>
      </c>
      <c r="X155" s="90">
        <f t="shared" ca="1" si="30"/>
        <v>1136626363.2071719</v>
      </c>
      <c r="Y155" s="90">
        <f t="shared" ca="1" si="30"/>
        <v>1147817298.8883431</v>
      </c>
      <c r="Z155" s="90">
        <f t="shared" ca="1" si="30"/>
        <v>1159008234.5695145</v>
      </c>
      <c r="AA155" s="90">
        <f t="shared" ca="1" si="30"/>
        <v>1170199170.2506859</v>
      </c>
      <c r="AB155" s="90">
        <f t="shared" ca="1" si="30"/>
        <v>1181390105.9318571</v>
      </c>
      <c r="AC155" s="90">
        <f t="shared" ca="1" si="30"/>
        <v>1192581041.6130285</v>
      </c>
      <c r="AD155" s="90">
        <f t="shared" ca="1" si="30"/>
        <v>1203771977.2941999</v>
      </c>
      <c r="AE155" s="90">
        <f t="shared" ca="1" si="30"/>
        <v>1214962912.9753714</v>
      </c>
      <c r="AF155" s="90">
        <f t="shared" ca="1" si="30"/>
        <v>1226153848.6565428</v>
      </c>
      <c r="AG155" s="90">
        <f t="shared" ca="1" si="30"/>
        <v>1237344784.3377142</v>
      </c>
      <c r="AH155" s="90">
        <f t="shared" ca="1" si="30"/>
        <v>1248535720.0188854</v>
      </c>
      <c r="AI155" s="90">
        <f t="shared" ca="1" si="30"/>
        <v>1259726655.7000566</v>
      </c>
      <c r="AJ155" s="90">
        <f t="shared" ca="1" si="30"/>
        <v>1270917591.3812282</v>
      </c>
      <c r="AK155" s="90">
        <f t="shared" ca="1" si="30"/>
        <v>1282108527.0623994</v>
      </c>
      <c r="AL155" s="90">
        <f t="shared" ca="1" si="30"/>
        <v>1293299462.7435708</v>
      </c>
      <c r="AM155" s="90">
        <f t="shared" ca="1" si="29"/>
        <v>1304490398.4247422</v>
      </c>
      <c r="AN155" s="90">
        <f t="shared" ca="1" si="29"/>
        <v>1315681334.1059134</v>
      </c>
      <c r="AO155" s="90">
        <f t="shared" ca="1" si="29"/>
        <v>1326872269.7870851</v>
      </c>
      <c r="AP155">
        <f ca="1">IF('NGPS 2050'!$A163="MR",INDIRECT("'NGPS 2050'!"&amp;'Country Selector'!$B$3&amp;ROW($A163))*10^12,0)</f>
        <v>1338063205.4682562</v>
      </c>
    </row>
    <row r="156" spans="1:4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IF('NGPS 2050'!$A164="MR",INDIRECT("'NGPS 2050'!"&amp;'Country Selector'!$B$3&amp;ROW($A164))*10^12,0)</f>
        <v>0</v>
      </c>
    </row>
    <row r="157" spans="1:42">
      <c r="A157" s="74">
        <v>350</v>
      </c>
      <c r="B157">
        <f ca="1">IF('NGPS 2010'!$A165="MR",INDIRECT("'NGPS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2020'!$A165="MR",INDIRECT("'NGPS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2030'!$A165="MR",INDIRECT("'NGPS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IF('NGPS 2050'!$A165="MR",INDIRECT("'NGPS 2050'!"&amp;'Country Selector'!$B$3&amp;ROW($A165))*10^12,0)</f>
        <v>0</v>
      </c>
    </row>
    <row r="158" spans="1:42">
      <c r="A158" s="74">
        <v>400</v>
      </c>
      <c r="B158">
        <f ca="1">IF('NGPS 2010'!$A166="MR",INDIRECT("'NGPS 2010'!"&amp;'Country Selector'!$B$3&amp;ROW($A166))*10^12,0)</f>
        <v>4579505558449.9668</v>
      </c>
      <c r="C158" s="90">
        <f t="shared" ca="1" si="33"/>
        <v>4133973525796.5806</v>
      </c>
      <c r="D158" s="90">
        <f t="shared" ca="1" si="31"/>
        <v>3688441493143.1938</v>
      </c>
      <c r="E158" s="90">
        <f t="shared" ca="1" si="31"/>
        <v>3242909460489.8071</v>
      </c>
      <c r="F158" s="90">
        <f t="shared" ca="1" si="31"/>
        <v>2797377427836.4204</v>
      </c>
      <c r="G158" s="90">
        <f t="shared" ca="1" si="31"/>
        <v>2351845395183.0342</v>
      </c>
      <c r="H158" s="90">
        <f t="shared" ca="1" si="31"/>
        <v>1906313362529.6475</v>
      </c>
      <c r="I158" s="90">
        <f t="shared" ca="1" si="31"/>
        <v>1460781329876.2607</v>
      </c>
      <c r="J158" s="90">
        <f t="shared" ca="1" si="31"/>
        <v>1015249297222.8744</v>
      </c>
      <c r="K158" s="90">
        <f t="shared" ca="1" si="31"/>
        <v>569717264569.48779</v>
      </c>
      <c r="L158">
        <f ca="1">IF('NGPS 2020'!$A166="MR",INDIRECT("'NGPS 2020'!"&amp;'Country Selector'!$B$3&amp;ROW($A166))*10^12,0)</f>
        <v>124185231916.1012</v>
      </c>
      <c r="M158" s="90">
        <f t="shared" ca="1" si="34"/>
        <v>125571743168.0267</v>
      </c>
      <c r="N158" s="90">
        <f t="shared" ca="1" si="32"/>
        <v>126958254419.95224</v>
      </c>
      <c r="O158" s="90">
        <f t="shared" ca="1" si="32"/>
        <v>128344765671.87779</v>
      </c>
      <c r="P158" s="90">
        <f t="shared" ca="1" si="32"/>
        <v>129731276923.80331</v>
      </c>
      <c r="Q158" s="90">
        <f t="shared" ca="1" si="32"/>
        <v>131117788175.72884</v>
      </c>
      <c r="R158" s="90">
        <f t="shared" ca="1" si="32"/>
        <v>132504299427.65437</v>
      </c>
      <c r="S158" s="90">
        <f t="shared" ca="1" si="32"/>
        <v>133890810679.5799</v>
      </c>
      <c r="T158" s="90">
        <f t="shared" ca="1" si="32"/>
        <v>135277321931.50543</v>
      </c>
      <c r="U158" s="90">
        <f t="shared" ca="1" si="32"/>
        <v>136663833183.43095</v>
      </c>
      <c r="V158">
        <f ca="1">IF('NGPS 2030'!$A166="MR",INDIRECT("'NGPS 2030'!"&amp;'Country Selector'!$B$3&amp;ROW($A166))*10^12,0)</f>
        <v>138050344435.35648</v>
      </c>
      <c r="W158" s="90">
        <f t="shared" ca="1" si="30"/>
        <v>139436855687.28265</v>
      </c>
      <c r="X158" s="90">
        <f t="shared" ca="1" si="30"/>
        <v>140823366939.20883</v>
      </c>
      <c r="Y158" s="90">
        <f t="shared" ca="1" si="30"/>
        <v>142209878191.13501</v>
      </c>
      <c r="Z158" s="90">
        <f t="shared" ca="1" si="30"/>
        <v>143596389443.06122</v>
      </c>
      <c r="AA158" s="90">
        <f t="shared" ca="1" si="30"/>
        <v>144982900694.9874</v>
      </c>
      <c r="AB158" s="90">
        <f t="shared" ca="1" si="30"/>
        <v>146369411946.91357</v>
      </c>
      <c r="AC158" s="90">
        <f t="shared" ca="1" si="30"/>
        <v>147755923198.83975</v>
      </c>
      <c r="AD158" s="90">
        <f t="shared" ca="1" si="30"/>
        <v>149142434450.76593</v>
      </c>
      <c r="AE158" s="90">
        <f t="shared" ca="1" si="30"/>
        <v>150528945702.69211</v>
      </c>
      <c r="AF158" s="90">
        <f t="shared" ca="1" si="30"/>
        <v>151915456954.61829</v>
      </c>
      <c r="AG158" s="90">
        <f t="shared" ca="1" si="30"/>
        <v>153301968206.54449</v>
      </c>
      <c r="AH158" s="90">
        <f t="shared" ca="1" si="30"/>
        <v>154688479458.47064</v>
      </c>
      <c r="AI158" s="90">
        <f t="shared" ca="1" si="30"/>
        <v>156074990710.39685</v>
      </c>
      <c r="AJ158" s="90">
        <f t="shared" ca="1" si="30"/>
        <v>157461501962.323</v>
      </c>
      <c r="AK158" s="90">
        <f t="shared" ca="1" si="30"/>
        <v>158848013214.24921</v>
      </c>
      <c r="AL158" s="90">
        <f t="shared" ref="AL158:AO177" ca="1" si="35">$V158*($AP$1-AL$1)/($AP$1-$V$1)+$AP158*(AL$1-$V$1)/($AP$1-$V$1)</f>
        <v>160234524466.17538</v>
      </c>
      <c r="AM158" s="90">
        <f t="shared" ca="1" si="35"/>
        <v>161621035718.10153</v>
      </c>
      <c r="AN158" s="90">
        <f t="shared" ca="1" si="35"/>
        <v>163007546970.02774</v>
      </c>
      <c r="AO158" s="90">
        <f t="shared" ca="1" si="35"/>
        <v>164394058221.95392</v>
      </c>
      <c r="AP158">
        <f ca="1">IF('NGPS 2050'!$A166="MR",INDIRECT("'NGPS 2050'!"&amp;'Country Selector'!$B$3&amp;ROW($A166))*10^12,0)</f>
        <v>165780569473.8801</v>
      </c>
    </row>
    <row r="159" spans="1:4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</f>
        <v>0</v>
      </c>
      <c r="W159" s="90">
        <f t="shared" ref="W159:AL177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IF('NGPS 2050'!$A167="MR",INDIRECT("'NGPS 2050'!"&amp;'Country Selector'!$B$3&amp;ROW($A167))*10^12,0)</f>
        <v>0</v>
      </c>
    </row>
    <row r="160" spans="1:42">
      <c r="A160" s="74">
        <v>500</v>
      </c>
      <c r="B160">
        <f ca="1">IF('NGPS 2010'!$A168="MR",INDIRECT("'NGPS 2010'!"&amp;'Country Selector'!$B$3&amp;ROW($A168))*10^12,0)</f>
        <v>3001417009175.7251</v>
      </c>
      <c r="C160" s="90">
        <f t="shared" ca="1" si="33"/>
        <v>2702762319398.46</v>
      </c>
      <c r="D160" s="90">
        <f t="shared" ca="1" si="31"/>
        <v>2404107629621.1938</v>
      </c>
      <c r="E160" s="90">
        <f t="shared" ca="1" si="31"/>
        <v>2105452939843.9282</v>
      </c>
      <c r="F160" s="90">
        <f t="shared" ca="1" si="31"/>
        <v>1806798250066.6631</v>
      </c>
      <c r="G160" s="90">
        <f t="shared" ca="1" si="31"/>
        <v>1508143560289.3975</v>
      </c>
      <c r="H160" s="90">
        <f t="shared" ca="1" si="31"/>
        <v>1209488870512.1321</v>
      </c>
      <c r="I160" s="90">
        <f t="shared" ca="1" si="31"/>
        <v>910834180734.86658</v>
      </c>
      <c r="J160" s="90">
        <f t="shared" ca="1" si="31"/>
        <v>612179490957.60107</v>
      </c>
      <c r="K160" s="90">
        <f t="shared" ca="1" si="31"/>
        <v>313524801180.33557</v>
      </c>
      <c r="L160">
        <f ca="1">IF('NGPS 2020'!$A168="MR",INDIRECT("'NGPS 2020'!"&amp;'Country Selector'!$B$3&amp;ROW($A168))*10^12,0)</f>
        <v>14870111403.070042</v>
      </c>
      <c r="M160" s="90">
        <f t="shared" ca="1" si="34"/>
        <v>15036134177.753979</v>
      </c>
      <c r="N160" s="90">
        <f t="shared" ca="1" si="32"/>
        <v>15202156952.43792</v>
      </c>
      <c r="O160" s="90">
        <f t="shared" ca="1" si="32"/>
        <v>15368179727.121857</v>
      </c>
      <c r="P160" s="90">
        <f t="shared" ca="1" si="32"/>
        <v>15534202501.805796</v>
      </c>
      <c r="Q160" s="90">
        <f t="shared" ca="1" si="32"/>
        <v>15700225276.489733</v>
      </c>
      <c r="R160" s="90">
        <f t="shared" ca="1" si="32"/>
        <v>15866248051.173672</v>
      </c>
      <c r="S160" s="90">
        <f t="shared" ca="1" si="32"/>
        <v>16032270825.857609</v>
      </c>
      <c r="T160" s="90">
        <f t="shared" ca="1" si="32"/>
        <v>16198293600.541548</v>
      </c>
      <c r="U160" s="90">
        <f t="shared" ca="1" si="32"/>
        <v>16364316375.225487</v>
      </c>
      <c r="V160">
        <f ca="1">IF('NGPS 2030'!$A168="MR",INDIRECT("'NGPS 2030'!"&amp;'Country Selector'!$B$3&amp;ROW($A168))*10^12,0)</f>
        <v>16530339149.909424</v>
      </c>
      <c r="W160" s="90">
        <f t="shared" ca="1" si="36"/>
        <v>16696361924.595346</v>
      </c>
      <c r="X160" s="90">
        <f t="shared" ca="1" si="36"/>
        <v>16862384699.281271</v>
      </c>
      <c r="Y160" s="90">
        <f t="shared" ca="1" si="36"/>
        <v>17028407473.967194</v>
      </c>
      <c r="Z160" s="90">
        <f t="shared" ca="1" si="36"/>
        <v>17194430248.653118</v>
      </c>
      <c r="AA160" s="90">
        <f t="shared" ca="1" si="36"/>
        <v>17360453023.339039</v>
      </c>
      <c r="AB160" s="90">
        <f t="shared" ca="1" si="36"/>
        <v>17526475798.024963</v>
      </c>
      <c r="AC160" s="90">
        <f t="shared" ca="1" si="36"/>
        <v>17692498572.710884</v>
      </c>
      <c r="AD160" s="90">
        <f t="shared" ca="1" si="36"/>
        <v>17858521347.396809</v>
      </c>
      <c r="AE160" s="90">
        <f t="shared" ca="1" si="36"/>
        <v>18024544122.082733</v>
      </c>
      <c r="AF160" s="90">
        <f t="shared" ca="1" si="36"/>
        <v>18190566896.768654</v>
      </c>
      <c r="AG160" s="90">
        <f t="shared" ca="1" si="36"/>
        <v>18356589671.454578</v>
      </c>
      <c r="AH160" s="90">
        <f t="shared" ca="1" si="36"/>
        <v>18522612446.140503</v>
      </c>
      <c r="AI160" s="90">
        <f t="shared" ca="1" si="36"/>
        <v>18688635220.826424</v>
      </c>
      <c r="AJ160" s="90">
        <f t="shared" ca="1" si="36"/>
        <v>18854657995.512348</v>
      </c>
      <c r="AK160" s="90">
        <f t="shared" ca="1" si="36"/>
        <v>19020680770.198273</v>
      </c>
      <c r="AL160" s="90">
        <f t="shared" ca="1" si="36"/>
        <v>19186703544.884193</v>
      </c>
      <c r="AM160" s="90">
        <f t="shared" ca="1" si="35"/>
        <v>19352726319.570118</v>
      </c>
      <c r="AN160" s="90">
        <f t="shared" ca="1" si="35"/>
        <v>19518749094.256042</v>
      </c>
      <c r="AO160" s="90">
        <f t="shared" ca="1" si="35"/>
        <v>19684771868.941967</v>
      </c>
      <c r="AP160">
        <f ca="1">IF('NGPS 2050'!$A168="MR",INDIRECT("'NGPS 2050'!"&amp;'Country Selector'!$B$3&amp;ROW($A168))*10^12,0)</f>
        <v>19850794643.627888</v>
      </c>
    </row>
    <row r="161" spans="1:42">
      <c r="A161" s="74">
        <v>550</v>
      </c>
      <c r="B161">
        <f ca="1">IF('NGPS 2010'!$A169="MR",INDIRECT("'NGPS 2010'!"&amp;'Country Selector'!$B$3&amp;ROW($A169))*10^12,0)</f>
        <v>498348132089.4043</v>
      </c>
      <c r="C161" s="90">
        <f t="shared" ca="1" si="33"/>
        <v>448513318880.46387</v>
      </c>
      <c r="D161" s="90">
        <f t="shared" ca="1" si="31"/>
        <v>398678505671.52344</v>
      </c>
      <c r="E161" s="90">
        <f t="shared" ca="1" si="31"/>
        <v>348843692462.58301</v>
      </c>
      <c r="F161" s="90">
        <f t="shared" ca="1" si="31"/>
        <v>299008879253.64258</v>
      </c>
      <c r="G161" s="90">
        <f t="shared" ca="1" si="31"/>
        <v>249174066044.70215</v>
      </c>
      <c r="H161" s="90">
        <f t="shared" ca="1" si="31"/>
        <v>199339252835.76172</v>
      </c>
      <c r="I161" s="90">
        <f t="shared" ca="1" si="31"/>
        <v>149504439626.82129</v>
      </c>
      <c r="J161" s="90">
        <f t="shared" ca="1" si="31"/>
        <v>99669626417.880859</v>
      </c>
      <c r="K161" s="90">
        <f t="shared" ca="1" si="31"/>
        <v>49834813208.94043</v>
      </c>
      <c r="L161">
        <f ca="1">IF('NGPS 2020'!$A169="MR",INDIRECT("'NGPS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2030'!$A169="MR",INDIRECT("'NGPS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IF('NGPS 2050'!$A169="MR",INDIRECT("'NGPS 2050'!"&amp;'Country Selector'!$B$3&amp;ROW($A169))*10^12,0)</f>
        <v>0</v>
      </c>
    </row>
    <row r="162" spans="1:42">
      <c r="A162" s="74">
        <v>600</v>
      </c>
      <c r="B162">
        <f ca="1">IF('NGPS 2010'!$A170="MR",INDIRECT("'NGPS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2020'!$A170="MR",INDIRECT("'NGPS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2030'!$A170="MR",INDIRECT("'NGPS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IF('NGPS 2050'!$A170="MR",INDIRECT("'NGPS 2050'!"&amp;'Country Selector'!$B$3&amp;ROW($A170))*10^12,0)</f>
        <v>0</v>
      </c>
    </row>
    <row r="163" spans="1:42">
      <c r="A163" s="74">
        <v>650</v>
      </c>
      <c r="B163">
        <f ca="1">IF('NGPS 2010'!$A171="MR",INDIRECT("'NGPS 2010'!"&amp;'Country Selector'!$B$3&amp;ROW($A171))*10^12,0)</f>
        <v>0</v>
      </c>
      <c r="C163" s="90">
        <f t="shared" ca="1" si="33"/>
        <v>684704210.73953962</v>
      </c>
      <c r="D163" s="90">
        <f t="shared" ca="1" si="31"/>
        <v>1369408421.4790792</v>
      </c>
      <c r="E163" s="90">
        <f t="shared" ca="1" si="31"/>
        <v>2054112632.2186189</v>
      </c>
      <c r="F163" s="90">
        <f t="shared" ca="1" si="31"/>
        <v>2738816842.9581585</v>
      </c>
      <c r="G163" s="90">
        <f t="shared" ca="1" si="31"/>
        <v>3423521053.6976981</v>
      </c>
      <c r="H163" s="90">
        <f t="shared" ca="1" si="31"/>
        <v>4108225264.4372377</v>
      </c>
      <c r="I163" s="90">
        <f t="shared" ca="1" si="31"/>
        <v>4792929475.1767778</v>
      </c>
      <c r="J163" s="90">
        <f t="shared" ca="1" si="31"/>
        <v>5477633685.916317</v>
      </c>
      <c r="K163" s="90">
        <f t="shared" ca="1" si="31"/>
        <v>6162337896.6558561</v>
      </c>
      <c r="L163">
        <f ca="1">IF('NGPS 2020'!$A171="MR",INDIRECT("'NGPS 2020'!"&amp;'Country Selector'!$B$3&amp;ROW($A171))*10^12,0)</f>
        <v>6847042107.3953962</v>
      </c>
      <c r="M163" s="90">
        <f t="shared" ca="1" si="34"/>
        <v>6923488402.8034573</v>
      </c>
      <c r="N163" s="90">
        <f t="shared" ca="1" si="32"/>
        <v>6999934698.2115192</v>
      </c>
      <c r="O163" s="90">
        <f t="shared" ca="1" si="32"/>
        <v>7076380993.6195812</v>
      </c>
      <c r="P163" s="90">
        <f t="shared" ca="1" si="32"/>
        <v>7152827289.0276413</v>
      </c>
      <c r="Q163" s="90">
        <f t="shared" ca="1" si="32"/>
        <v>7229273584.4357033</v>
      </c>
      <c r="R163" s="90">
        <f t="shared" ca="1" si="32"/>
        <v>7305719879.8437643</v>
      </c>
      <c r="S163" s="90">
        <f t="shared" ca="1" si="32"/>
        <v>7382166175.2518253</v>
      </c>
      <c r="T163" s="90">
        <f t="shared" ca="1" si="32"/>
        <v>7458612470.6598864</v>
      </c>
      <c r="U163" s="90">
        <f t="shared" ca="1" si="32"/>
        <v>7535058766.0679493</v>
      </c>
      <c r="V163">
        <f ca="1">IF('NGPS 2030'!$A171="MR",INDIRECT("'NGPS 2030'!"&amp;'Country Selector'!$B$3&amp;ROW($A171))*10^12,0)</f>
        <v>7611505061.4760094</v>
      </c>
      <c r="W163" s="90">
        <f t="shared" ca="1" si="36"/>
        <v>7687951356.8836346</v>
      </c>
      <c r="X163" s="90">
        <f t="shared" ca="1" si="36"/>
        <v>7764397652.2912588</v>
      </c>
      <c r="Y163" s="90">
        <f t="shared" ca="1" si="36"/>
        <v>7840843947.6988831</v>
      </c>
      <c r="Z163" s="90">
        <f t="shared" ca="1" si="36"/>
        <v>7917290243.1065063</v>
      </c>
      <c r="AA163" s="90">
        <f t="shared" ca="1" si="36"/>
        <v>7993736538.5141315</v>
      </c>
      <c r="AB163" s="90">
        <f t="shared" ca="1" si="36"/>
        <v>8070182833.9217548</v>
      </c>
      <c r="AC163" s="90">
        <f t="shared" ca="1" si="36"/>
        <v>8146629129.32938</v>
      </c>
      <c r="AD163" s="90">
        <f t="shared" ca="1" si="36"/>
        <v>8223075424.7370052</v>
      </c>
      <c r="AE163" s="90">
        <f t="shared" ca="1" si="36"/>
        <v>8299521720.1446285</v>
      </c>
      <c r="AF163" s="90">
        <f t="shared" ca="1" si="36"/>
        <v>8375968015.5522537</v>
      </c>
      <c r="AG163" s="90">
        <f t="shared" ca="1" si="36"/>
        <v>8452414310.9598789</v>
      </c>
      <c r="AH163" s="90">
        <f t="shared" ca="1" si="36"/>
        <v>8528860606.3675022</v>
      </c>
      <c r="AI163" s="90">
        <f t="shared" ca="1" si="36"/>
        <v>8605306901.7751274</v>
      </c>
      <c r="AJ163" s="90">
        <f t="shared" ca="1" si="36"/>
        <v>8681753197.1827526</v>
      </c>
      <c r="AK163" s="90">
        <f t="shared" ca="1" si="36"/>
        <v>8758199492.5903759</v>
      </c>
      <c r="AL163" s="90">
        <f t="shared" ca="1" si="36"/>
        <v>8834645787.9980011</v>
      </c>
      <c r="AM163" s="90">
        <f t="shared" ca="1" si="35"/>
        <v>8911092083.4056263</v>
      </c>
      <c r="AN163" s="90">
        <f t="shared" ca="1" si="35"/>
        <v>8987538378.8132477</v>
      </c>
      <c r="AO163" s="90">
        <f t="shared" ca="1" si="35"/>
        <v>9063984674.2208748</v>
      </c>
      <c r="AP163">
        <f ca="1">IF('NGPS 2050'!$A171="MR",INDIRECT("'NGPS 2050'!"&amp;'Country Selector'!$B$3&amp;ROW($A171))*10^12,0)</f>
        <v>9140430969.6284981</v>
      </c>
    </row>
    <row r="164" spans="1:4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IF('NGPS 2050'!$A172="MR",INDIRECT("'NGPS 2050'!"&amp;'Country Selector'!$B$3&amp;ROW($A172))*10^12,0)</f>
        <v>0</v>
      </c>
    </row>
    <row r="165" spans="1:42">
      <c r="A165" s="74">
        <v>750</v>
      </c>
      <c r="B165">
        <f ca="1">IF('NGPS 2010'!$A173="MR",INDIRECT("'NGPS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2020'!$A173="MR",INDIRECT("'NGPS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2030'!$A173="MR",INDIRECT("'NGPS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IF('NGPS 2050'!$A173="MR",INDIRECT("'NGPS 2050'!"&amp;'Country Selector'!$B$3&amp;ROW($A173))*10^12,0)</f>
        <v>0</v>
      </c>
    </row>
    <row r="166" spans="1:42">
      <c r="A166" s="74">
        <v>800</v>
      </c>
      <c r="B166">
        <f ca="1">IF('NGPS 2010'!$A174="MR",INDIRECT("'NGPS 2010'!"&amp;'Country Selector'!$B$3&amp;ROW($A174))*10^12,0)</f>
        <v>4113851982439.4565</v>
      </c>
      <c r="C166" s="90">
        <f t="shared" ca="1" si="33"/>
        <v>3702466784195.5107</v>
      </c>
      <c r="D166" s="90">
        <f t="shared" ca="1" si="31"/>
        <v>3291081585951.5654</v>
      </c>
      <c r="E166" s="90">
        <f t="shared" ca="1" si="31"/>
        <v>2879696387707.6196</v>
      </c>
      <c r="F166" s="90">
        <f t="shared" ca="1" si="31"/>
        <v>2468311189463.6738</v>
      </c>
      <c r="G166" s="90">
        <f t="shared" ca="1" si="31"/>
        <v>2056925991219.728</v>
      </c>
      <c r="H166" s="90">
        <f t="shared" ca="1" si="31"/>
        <v>1645540792975.7827</v>
      </c>
      <c r="I166" s="90">
        <f t="shared" ca="1" si="31"/>
        <v>1234155594731.8369</v>
      </c>
      <c r="J166" s="90">
        <f t="shared" ca="1" si="31"/>
        <v>822770396487.89136</v>
      </c>
      <c r="K166" s="90">
        <f t="shared" ca="1" si="31"/>
        <v>411385198243.94568</v>
      </c>
      <c r="L166">
        <f ca="1">IF('NGPS 2020'!$A174="MR",INDIRECT("'NGPS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2030'!$A174="MR",INDIRECT("'NGPS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IF('NGPS 2050'!$A174="MR",INDIRECT("'NGPS 2050'!"&amp;'Country Selector'!$B$3&amp;ROW($A174))*10^12,0)</f>
        <v>0</v>
      </c>
    </row>
    <row r="167" spans="1:42">
      <c r="A167" s="74">
        <v>850</v>
      </c>
      <c r="B167">
        <f ca="1">IF('NGPS 2010'!$A175="MR",INDIRECT("'NGPS 2010'!"&amp;'Country Selector'!$B$3&amp;ROW($A175))*10^12,0)</f>
        <v>11791654.515036497</v>
      </c>
      <c r="C167" s="90">
        <f t="shared" ca="1" si="33"/>
        <v>10612489.063532848</v>
      </c>
      <c r="D167" s="90">
        <f t="shared" ca="1" si="31"/>
        <v>9433323.6120291986</v>
      </c>
      <c r="E167" s="90">
        <f t="shared" ca="1" si="31"/>
        <v>8254158.1605255483</v>
      </c>
      <c r="F167" s="90">
        <f t="shared" ca="1" si="31"/>
        <v>7074992.7090218989</v>
      </c>
      <c r="G167" s="90">
        <f t="shared" ca="1" si="31"/>
        <v>5895827.2575182486</v>
      </c>
      <c r="H167" s="90">
        <f t="shared" ca="1" si="31"/>
        <v>4716661.8060145993</v>
      </c>
      <c r="I167" s="90">
        <f t="shared" ca="1" si="31"/>
        <v>3537496.3545109495</v>
      </c>
      <c r="J167" s="90">
        <f t="shared" ca="1" si="31"/>
        <v>2358330.9030072996</v>
      </c>
      <c r="K167" s="90">
        <f t="shared" ca="1" si="31"/>
        <v>1179165.4515036498</v>
      </c>
      <c r="L167">
        <f ca="1">IF('NGPS 2020'!$A175="MR",INDIRECT("'NGPS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2030'!$A175="MR",INDIRECT("'NGPS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IF('NGPS 2050'!$A175="MR",INDIRECT("'NGPS 2050'!"&amp;'Country Selector'!$B$3&amp;ROW($A175))*10^12,0)</f>
        <v>0</v>
      </c>
    </row>
    <row r="168" spans="1:42">
      <c r="A168" s="74">
        <v>900</v>
      </c>
      <c r="B168">
        <f ca="1">IF('NGPS 2010'!$A176="MR",INDIRECT("'NGPS 2010'!"&amp;'Country Selector'!$B$3&amp;ROW($A176))*10^12,0)</f>
        <v>15303169.149660788</v>
      </c>
      <c r="C168" s="90">
        <f t="shared" ca="1" si="33"/>
        <v>13772852.23469471</v>
      </c>
      <c r="D168" s="90">
        <f t="shared" ca="1" si="31"/>
        <v>12242535.319728632</v>
      </c>
      <c r="E168" s="90">
        <f t="shared" ca="1" si="31"/>
        <v>10712218.404762551</v>
      </c>
      <c r="F168" s="90">
        <f t="shared" ca="1" si="31"/>
        <v>9181901.4897964727</v>
      </c>
      <c r="G168" s="90">
        <f t="shared" ca="1" si="31"/>
        <v>7651584.5748303952</v>
      </c>
      <c r="H168" s="90">
        <f t="shared" ca="1" si="31"/>
        <v>6121267.6598643158</v>
      </c>
      <c r="I168" s="90">
        <f t="shared" ca="1" si="31"/>
        <v>4590950.7448982364</v>
      </c>
      <c r="J168" s="90">
        <f t="shared" ca="1" si="31"/>
        <v>3060633.8299321579</v>
      </c>
      <c r="K168" s="90">
        <f t="shared" ca="1" si="31"/>
        <v>1530316.9149660789</v>
      </c>
      <c r="L168">
        <f ca="1">IF('NGPS 2020'!$A176="MR",INDIRECT("'NGPS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2030'!$A176="MR",INDIRECT("'NGPS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IF('NGPS 2050'!$A176="MR",INDIRECT("'NGPS 2050'!"&amp;'Country Selector'!$B$3&amp;ROW($A176))*10^12,0)</f>
        <v>0</v>
      </c>
    </row>
    <row r="169" spans="1:42">
      <c r="A169" s="74">
        <v>950</v>
      </c>
      <c r="B169">
        <f ca="1">IF('NGPS 2010'!$A177="MR",INDIRECT("'NGPS 2010'!"&amp;'Country Selector'!$B$3&amp;ROW($A177))*10^12,0)</f>
        <v>2742547584067.4521</v>
      </c>
      <c r="C169" s="90">
        <f t="shared" ca="1" si="33"/>
        <v>2468292825660.707</v>
      </c>
      <c r="D169" s="90">
        <f t="shared" ca="1" si="31"/>
        <v>2194038067253.9617</v>
      </c>
      <c r="E169" s="90">
        <f t="shared" ca="1" si="31"/>
        <v>1919783308847.2163</v>
      </c>
      <c r="F169" s="90">
        <f t="shared" ca="1" si="31"/>
        <v>1645528550440.4712</v>
      </c>
      <c r="G169" s="90">
        <f t="shared" ca="1" si="31"/>
        <v>1371273792033.7261</v>
      </c>
      <c r="H169" s="90">
        <f t="shared" ca="1" si="31"/>
        <v>1097019033626.9808</v>
      </c>
      <c r="I169" s="90">
        <f t="shared" ca="1" si="31"/>
        <v>822764275220.2356</v>
      </c>
      <c r="J169" s="90">
        <f t="shared" ca="1" si="31"/>
        <v>548509516813.49042</v>
      </c>
      <c r="K169" s="90">
        <f t="shared" ca="1" si="31"/>
        <v>274254758406.74521</v>
      </c>
      <c r="L169">
        <f ca="1">IF('NGPS 2020'!$A177="MR",INDIRECT("'NGPS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2030'!$A177="MR",INDIRECT("'NGPS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IF('NGPS 2050'!$A177="MR",INDIRECT("'NGPS 2050'!"&amp;'Country Selector'!$B$3&amp;ROW($A177))*10^12,0)</f>
        <v>0</v>
      </c>
    </row>
    <row r="170" spans="1:4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2020'!$A178="MR",INDIRECT("'NGPS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2030'!$A178="MR",INDIRECT("'NGPS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IF('NGPS 2050'!$A178="MR",INDIRECT("'NGPS 2050'!"&amp;'Country Selector'!$B$3&amp;ROW($A178))*10^12,0)</f>
        <v>0</v>
      </c>
    </row>
    <row r="171" spans="1:4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IF('NGPS 2050'!$A179="MR",INDIRECT("'NGPS 2050'!"&amp;'Country Selector'!$B$3&amp;ROW($A179))*10^12,0)</f>
        <v>0</v>
      </c>
    </row>
    <row r="172" spans="1:42">
      <c r="A172" s="74">
        <v>2000</v>
      </c>
      <c r="B172">
        <f ca="1">IF('NGPS 2010'!$A180="MR",INDIRECT("'NGPS 2010'!"&amp;'Country Selector'!$B$3&amp;ROW($A180))*10^12,0)</f>
        <v>11285902923.148684</v>
      </c>
      <c r="C172" s="90">
        <f t="shared" ca="1" si="33"/>
        <v>11639328795.577341</v>
      </c>
      <c r="D172" s="90">
        <f t="shared" ca="1" si="31"/>
        <v>11992754668.006001</v>
      </c>
      <c r="E172" s="90">
        <f t="shared" ca="1" si="31"/>
        <v>12346180540.43466</v>
      </c>
      <c r="F172" s="90">
        <f t="shared" ca="1" si="31"/>
        <v>12699606412.863319</v>
      </c>
      <c r="G172" s="90">
        <f t="shared" ca="1" si="31"/>
        <v>13053032285.291977</v>
      </c>
      <c r="H172" s="90">
        <f t="shared" ca="1" si="31"/>
        <v>13406458157.720636</v>
      </c>
      <c r="I172" s="90">
        <f t="shared" ca="1" si="31"/>
        <v>13759884030.149294</v>
      </c>
      <c r="J172" s="90">
        <f t="shared" ca="1" si="31"/>
        <v>14113309902.577953</v>
      </c>
      <c r="K172" s="90">
        <f t="shared" ca="1" si="31"/>
        <v>14466735775.006613</v>
      </c>
      <c r="L172">
        <f ca="1">IF('NGPS 2020'!$A180="MR",INDIRECT("'NGPS 2020'!"&amp;'Country Selector'!$B$3&amp;ROW($A180))*10^12,0)</f>
        <v>14820161647.43527</v>
      </c>
      <c r="M172" s="90">
        <f t="shared" ca="1" si="34"/>
        <v>14985626739.883173</v>
      </c>
      <c r="N172" s="90">
        <f t="shared" ca="1" si="32"/>
        <v>15151091832.331076</v>
      </c>
      <c r="O172" s="90">
        <f t="shared" ca="1" si="32"/>
        <v>15316556924.778978</v>
      </c>
      <c r="P172" s="90">
        <f t="shared" ca="1" si="32"/>
        <v>15482022017.226883</v>
      </c>
      <c r="Q172" s="90">
        <f t="shared" ca="1" si="32"/>
        <v>15647487109.674786</v>
      </c>
      <c r="R172" s="90">
        <f t="shared" ca="1" si="32"/>
        <v>15812952202.122686</v>
      </c>
      <c r="S172" s="90">
        <f t="shared" ca="1" si="32"/>
        <v>15978417294.570589</v>
      </c>
      <c r="T172" s="90">
        <f t="shared" ca="1" si="32"/>
        <v>16143882387.018494</v>
      </c>
      <c r="U172" s="90">
        <f t="shared" ca="1" si="32"/>
        <v>16309347479.466396</v>
      </c>
      <c r="V172">
        <f ca="1">IF('NGPS 2030'!$A180="MR",INDIRECT("'NGPS 2030'!"&amp;'Country Selector'!$B$3&amp;ROW($A180))*10^12,0)</f>
        <v>16474812571.914299</v>
      </c>
      <c r="W172" s="90">
        <f t="shared" ca="1" si="36"/>
        <v>16640277664.361282</v>
      </c>
      <c r="X172" s="90">
        <f t="shared" ca="1" si="36"/>
        <v>16805742756.808266</v>
      </c>
      <c r="Y172" s="90">
        <f t="shared" ca="1" si="36"/>
        <v>16971207849.255249</v>
      </c>
      <c r="Z172" s="90">
        <f t="shared" ca="1" si="36"/>
        <v>17136672941.70223</v>
      </c>
      <c r="AA172" s="90">
        <f t="shared" ca="1" si="36"/>
        <v>17302138034.149216</v>
      </c>
      <c r="AB172" s="90">
        <f t="shared" ca="1" si="36"/>
        <v>17467603126.596195</v>
      </c>
      <c r="AC172" s="90">
        <f t="shared" ca="1" si="36"/>
        <v>17633068219.043182</v>
      </c>
      <c r="AD172" s="90">
        <f t="shared" ca="1" si="36"/>
        <v>17798533311.490162</v>
      </c>
      <c r="AE172" s="90">
        <f t="shared" ca="1" si="36"/>
        <v>17963998403.937145</v>
      </c>
      <c r="AF172" s="90">
        <f t="shared" ca="1" si="36"/>
        <v>18129463496.384129</v>
      </c>
      <c r="AG172" s="90">
        <f t="shared" ca="1" si="36"/>
        <v>18294928588.831112</v>
      </c>
      <c r="AH172" s="90">
        <f t="shared" ca="1" si="36"/>
        <v>18460393681.278095</v>
      </c>
      <c r="AI172" s="90">
        <f t="shared" ca="1" si="36"/>
        <v>18625858773.725075</v>
      </c>
      <c r="AJ172" s="90">
        <f t="shared" ca="1" si="36"/>
        <v>18791323866.172062</v>
      </c>
      <c r="AK172" s="90">
        <f t="shared" ca="1" si="36"/>
        <v>18956788958.619045</v>
      </c>
      <c r="AL172" s="90">
        <f t="shared" ca="1" si="36"/>
        <v>19122254051.066025</v>
      </c>
      <c r="AM172" s="90">
        <f t="shared" ca="1" si="35"/>
        <v>19287719143.513008</v>
      </c>
      <c r="AN172" s="90">
        <f t="shared" ca="1" si="35"/>
        <v>19453184235.959991</v>
      </c>
      <c r="AO172" s="90">
        <f t="shared" ca="1" si="35"/>
        <v>19618649328.406975</v>
      </c>
      <c r="AP172">
        <f ca="1">IF('NGPS 2050'!$A180="MR",INDIRECT("'NGPS 2050'!"&amp;'Country Selector'!$B$3&amp;ROW($A180))*10^12,0)</f>
        <v>19784114420.853958</v>
      </c>
    </row>
    <row r="173" spans="1:42">
      <c r="A173" s="74">
        <v>3000</v>
      </c>
      <c r="B173">
        <f ca="1">IF('NGPS 2010'!$A181="MR",INDIRECT("'NGPS 2010'!"&amp;'Country Selector'!$B$3&amp;ROW($A181))*10^12,0)</f>
        <v>2303738612199.041</v>
      </c>
      <c r="C173" s="90">
        <f t="shared" ca="1" si="33"/>
        <v>2376515254570.2847</v>
      </c>
      <c r="D173" s="90">
        <f t="shared" ca="1" si="31"/>
        <v>2449291896941.5288</v>
      </c>
      <c r="E173" s="90">
        <f t="shared" ca="1" si="31"/>
        <v>2522068539312.7725</v>
      </c>
      <c r="F173" s="90">
        <f t="shared" ca="1" si="31"/>
        <v>2594845181684.0161</v>
      </c>
      <c r="G173" s="90">
        <f t="shared" ca="1" si="31"/>
        <v>2667621824055.2598</v>
      </c>
      <c r="H173" s="90">
        <f t="shared" ca="1" si="31"/>
        <v>2740398466426.5039</v>
      </c>
      <c r="I173" s="90">
        <f t="shared" ca="1" si="31"/>
        <v>2813175108797.7476</v>
      </c>
      <c r="J173" s="90">
        <f t="shared" ca="1" si="31"/>
        <v>2885951751168.9912</v>
      </c>
      <c r="K173" s="90">
        <f t="shared" ca="1" si="31"/>
        <v>2958728393540.2354</v>
      </c>
      <c r="L173">
        <f ca="1">IF('NGPS 2020'!$A181="MR",INDIRECT("'NGPS 2020'!"&amp;'Country Selector'!$B$3&amp;ROW($A181))*10^12,0)</f>
        <v>3031505035911.479</v>
      </c>
      <c r="M173" s="90">
        <f t="shared" ca="1" si="34"/>
        <v>3065351378006.3447</v>
      </c>
      <c r="N173" s="90">
        <f t="shared" ca="1" si="32"/>
        <v>3099197720101.21</v>
      </c>
      <c r="O173" s="90">
        <f t="shared" ca="1" si="32"/>
        <v>3133044062196.0757</v>
      </c>
      <c r="P173" s="90">
        <f t="shared" ca="1" si="32"/>
        <v>3166890404290.9414</v>
      </c>
      <c r="Q173" s="90">
        <f t="shared" ca="1" si="32"/>
        <v>3200736746385.8076</v>
      </c>
      <c r="R173" s="90">
        <f t="shared" ca="1" si="32"/>
        <v>3234583088480.6729</v>
      </c>
      <c r="S173" s="90">
        <f t="shared" ca="1" si="32"/>
        <v>3268429430575.5386</v>
      </c>
      <c r="T173" s="90">
        <f t="shared" ca="1" si="32"/>
        <v>3302275772670.4043</v>
      </c>
      <c r="U173" s="90">
        <f t="shared" ca="1" si="32"/>
        <v>3336122114765.27</v>
      </c>
      <c r="V173">
        <f ca="1">IF('NGPS 2030'!$A181="MR",INDIRECT("'NGPS 2030'!"&amp;'Country Selector'!$B$3&amp;ROW($A181))*10^12,0)</f>
        <v>3369968456860.1357</v>
      </c>
      <c r="W173" s="90">
        <f t="shared" ca="1" si="36"/>
        <v>3403814798955</v>
      </c>
      <c r="X173" s="90">
        <f t="shared" ca="1" si="36"/>
        <v>3437661141049.8638</v>
      </c>
      <c r="Y173" s="90">
        <f t="shared" ca="1" si="36"/>
        <v>3471507483144.7275</v>
      </c>
      <c r="Z173" s="90">
        <f t="shared" ca="1" si="36"/>
        <v>3505353825239.5918</v>
      </c>
      <c r="AA173" s="90">
        <f t="shared" ca="1" si="36"/>
        <v>3539200167334.4561</v>
      </c>
      <c r="AB173" s="90">
        <f t="shared" ca="1" si="36"/>
        <v>3573046509429.3198</v>
      </c>
      <c r="AC173" s="90">
        <f t="shared" ca="1" si="36"/>
        <v>3606892851524.1846</v>
      </c>
      <c r="AD173" s="90">
        <f t="shared" ca="1" si="36"/>
        <v>3640739193619.0479</v>
      </c>
      <c r="AE173" s="90">
        <f t="shared" ca="1" si="36"/>
        <v>3674585535713.9121</v>
      </c>
      <c r="AF173" s="90">
        <f t="shared" ca="1" si="36"/>
        <v>3708431877808.7764</v>
      </c>
      <c r="AG173" s="90">
        <f t="shared" ca="1" si="36"/>
        <v>3742278219903.6401</v>
      </c>
      <c r="AH173" s="90">
        <f t="shared" ca="1" si="36"/>
        <v>3776124561998.5044</v>
      </c>
      <c r="AI173" s="90">
        <f t="shared" ca="1" si="36"/>
        <v>3809970904093.3687</v>
      </c>
      <c r="AJ173" s="90">
        <f t="shared" ca="1" si="36"/>
        <v>3843817246188.2324</v>
      </c>
      <c r="AK173" s="90">
        <f t="shared" ca="1" si="36"/>
        <v>3877663588283.0967</v>
      </c>
      <c r="AL173" s="90">
        <f t="shared" ca="1" si="36"/>
        <v>3911509930377.9609</v>
      </c>
      <c r="AM173" s="90">
        <f t="shared" ca="1" si="35"/>
        <v>3945356272472.8247</v>
      </c>
      <c r="AN173" s="90">
        <f t="shared" ca="1" si="35"/>
        <v>3979202614567.6885</v>
      </c>
      <c r="AO173" s="90">
        <f t="shared" ca="1" si="35"/>
        <v>4013048956662.5527</v>
      </c>
      <c r="AP173">
        <f ca="1">IF('NGPS 2050'!$A181="MR",INDIRECT("'NGPS 2050'!"&amp;'Country Selector'!$B$3&amp;ROW($A181))*10^12,0)</f>
        <v>4046895298757.417</v>
      </c>
    </row>
    <row r="174" spans="1:42">
      <c r="A174" s="74">
        <v>5000</v>
      </c>
      <c r="B174">
        <f ca="1">IF('NGPS 2010'!$A182="MR",INDIRECT("'NGPS 2010'!"&amp;'Country Selector'!$B$3&amp;ROW($A182))*10^12,0)</f>
        <v>8938080347708.877</v>
      </c>
      <c r="C174" s="90">
        <f t="shared" ca="1" si="33"/>
        <v>9220440279302.7305</v>
      </c>
      <c r="D174" s="90">
        <f t="shared" ca="1" si="31"/>
        <v>9502800210896.584</v>
      </c>
      <c r="E174" s="90">
        <f t="shared" ca="1" si="31"/>
        <v>9785160142490.4375</v>
      </c>
      <c r="F174" s="90">
        <f t="shared" ca="1" si="31"/>
        <v>10067520074084.293</v>
      </c>
      <c r="G174" s="90">
        <f t="shared" ca="1" si="31"/>
        <v>10349880005678.145</v>
      </c>
      <c r="H174" s="90">
        <f t="shared" ca="1" si="31"/>
        <v>10632239937272</v>
      </c>
      <c r="I174" s="90">
        <f t="shared" ca="1" si="31"/>
        <v>10914599868865.854</v>
      </c>
      <c r="J174" s="90">
        <f t="shared" ca="1" si="31"/>
        <v>11196959800459.707</v>
      </c>
      <c r="K174" s="90">
        <f t="shared" ca="1" si="31"/>
        <v>11479319732053.559</v>
      </c>
      <c r="L174">
        <f ca="1">IF('NGPS 2020'!$A182="MR",INDIRECT("'NGPS 2020'!"&amp;'Country Selector'!$B$3&amp;ROW($A182))*10^12,0)</f>
        <v>11761679663647.414</v>
      </c>
      <c r="M174" s="90">
        <f t="shared" ca="1" si="34"/>
        <v>11892997220039.436</v>
      </c>
      <c r="N174" s="90">
        <f t="shared" ca="1" si="32"/>
        <v>12024314776431.459</v>
      </c>
      <c r="O174" s="90">
        <f t="shared" ca="1" si="32"/>
        <v>12155632332823.482</v>
      </c>
      <c r="P174" s="90">
        <f t="shared" ca="1" si="32"/>
        <v>12286949889215.504</v>
      </c>
      <c r="Q174" s="90">
        <f t="shared" ca="1" si="32"/>
        <v>12418267445607.527</v>
      </c>
      <c r="R174" s="90">
        <f t="shared" ca="1" si="32"/>
        <v>12549585001999.549</v>
      </c>
      <c r="S174" s="90">
        <f t="shared" ca="1" si="32"/>
        <v>12680902558391.572</v>
      </c>
      <c r="T174" s="90">
        <f t="shared" ca="1" si="32"/>
        <v>12812220114783.594</v>
      </c>
      <c r="U174" s="90">
        <f t="shared" ca="1" si="32"/>
        <v>12943537671175.617</v>
      </c>
      <c r="V174">
        <f ca="1">IF('NGPS 2030'!$A182="MR",INDIRECT("'NGPS 2030'!"&amp;'Country Selector'!$B$3&amp;ROW($A182))*10^12,0)</f>
        <v>13074855227567.639</v>
      </c>
      <c r="W174" s="90">
        <f t="shared" ca="1" si="36"/>
        <v>13206172783959.662</v>
      </c>
      <c r="X174" s="90">
        <f t="shared" ca="1" si="36"/>
        <v>13337490340351.689</v>
      </c>
      <c r="Y174" s="90">
        <f t="shared" ca="1" si="36"/>
        <v>13468807896743.713</v>
      </c>
      <c r="Z174" s="90">
        <f t="shared" ca="1" si="36"/>
        <v>13600125453135.738</v>
      </c>
      <c r="AA174" s="90">
        <f t="shared" ca="1" si="36"/>
        <v>13731443009527.766</v>
      </c>
      <c r="AB174" s="90">
        <f t="shared" ca="1" si="36"/>
        <v>13862760565919.789</v>
      </c>
      <c r="AC174" s="90">
        <f t="shared" ca="1" si="36"/>
        <v>13994078122311.812</v>
      </c>
      <c r="AD174" s="90">
        <f t="shared" ca="1" si="36"/>
        <v>14125395678703.838</v>
      </c>
      <c r="AE174" s="90">
        <f t="shared" ca="1" si="36"/>
        <v>14256713235095.863</v>
      </c>
      <c r="AF174" s="90">
        <f t="shared" ca="1" si="36"/>
        <v>14388030791487.887</v>
      </c>
      <c r="AG174" s="90">
        <f t="shared" ca="1" si="36"/>
        <v>14519348347879.912</v>
      </c>
      <c r="AH174" s="90">
        <f t="shared" ca="1" si="36"/>
        <v>14650665904271.937</v>
      </c>
      <c r="AI174" s="90">
        <f t="shared" ca="1" si="36"/>
        <v>14781983460663.963</v>
      </c>
      <c r="AJ174" s="90">
        <f t="shared" ca="1" si="36"/>
        <v>14913301017055.986</v>
      </c>
      <c r="AK174" s="90">
        <f t="shared" ca="1" si="36"/>
        <v>15044618573448.014</v>
      </c>
      <c r="AL174" s="90">
        <f t="shared" ref="AL174:AO177" ca="1" si="37">$V174*($AP$1-AL$1)/($AP$1-$V$1)+$AP174*(AL$1-$V$1)/($AP$1-$V$1)</f>
        <v>15175936129840.037</v>
      </c>
      <c r="AM174" s="90">
        <f t="shared" ca="1" si="37"/>
        <v>15307253686232.062</v>
      </c>
      <c r="AN174" s="90">
        <f t="shared" ca="1" si="37"/>
        <v>15438571242624.086</v>
      </c>
      <c r="AO174" s="90">
        <f t="shared" ca="1" si="37"/>
        <v>15569888799016.113</v>
      </c>
      <c r="AP174">
        <f ca="1">IF('NGPS 2050'!$A182="MR",INDIRECT("'NGPS 2050'!"&amp;'Country Selector'!$B$3&amp;ROW($A182))*10^12,0)</f>
        <v>15701206355408.137</v>
      </c>
    </row>
    <row r="175" spans="1:42">
      <c r="A175" s="74">
        <v>10000</v>
      </c>
      <c r="B175">
        <f ca="1">IF('NGPS 2010'!$A183="MR",INDIRECT("'NGPS 2010'!"&amp;'Country Selector'!$B$3&amp;ROW($A183))*10^12,0)</f>
        <v>1462806602.6318719</v>
      </c>
      <c r="C175" s="90">
        <f t="shared" ca="1" si="33"/>
        <v>1509017640.8193655</v>
      </c>
      <c r="D175" s="90">
        <f t="shared" ca="1" si="31"/>
        <v>1555228679.0068593</v>
      </c>
      <c r="E175" s="90">
        <f t="shared" ca="1" si="31"/>
        <v>1601439717.1943526</v>
      </c>
      <c r="F175" s="90">
        <f t="shared" ca="1" si="31"/>
        <v>1647650755.3818464</v>
      </c>
      <c r="G175" s="90">
        <f t="shared" ca="1" si="31"/>
        <v>1693861793.56934</v>
      </c>
      <c r="H175" s="90">
        <f t="shared" ca="1" si="31"/>
        <v>1740072831.7568336</v>
      </c>
      <c r="I175" s="90">
        <f t="shared" ca="1" si="31"/>
        <v>1786283869.9443271</v>
      </c>
      <c r="J175" s="90">
        <f t="shared" ca="1" si="31"/>
        <v>1832494908.1318207</v>
      </c>
      <c r="K175" s="90">
        <f t="shared" ca="1" si="31"/>
        <v>1878705946.3193142</v>
      </c>
      <c r="L175">
        <f ca="1">IF('NGPS 2020'!$A183="MR",INDIRECT("'NGPS 2020'!"&amp;'Country Selector'!$B$3&amp;ROW($A183))*10^12,0)</f>
        <v>1924916984.506808</v>
      </c>
      <c r="M175" s="90">
        <f t="shared" ca="1" si="34"/>
        <v>1946408421.2643228</v>
      </c>
      <c r="N175" s="90">
        <f t="shared" ca="1" si="32"/>
        <v>1967899858.0218375</v>
      </c>
      <c r="O175" s="90">
        <f t="shared" ca="1" si="32"/>
        <v>1989391294.7793522</v>
      </c>
      <c r="P175" s="90">
        <f t="shared" ca="1" si="32"/>
        <v>2010882731.5368671</v>
      </c>
      <c r="Q175" s="90">
        <f t="shared" ca="1" si="32"/>
        <v>2032374168.2943819</v>
      </c>
      <c r="R175" s="90">
        <f t="shared" ca="1" si="32"/>
        <v>2053865605.0518966</v>
      </c>
      <c r="S175" s="90">
        <f t="shared" ca="1" si="32"/>
        <v>2075357041.8094115</v>
      </c>
      <c r="T175" s="90">
        <f t="shared" ca="1" si="32"/>
        <v>2096848478.566926</v>
      </c>
      <c r="U175" s="90">
        <f t="shared" ca="1" si="32"/>
        <v>2118339915.324441</v>
      </c>
      <c r="V175">
        <f ca="1">IF('NGPS 2030'!$A183="MR",INDIRECT("'NGPS 2030'!"&amp;'Country Selector'!$B$3&amp;ROW($A183))*10^12,0)</f>
        <v>2139831352.0819557</v>
      </c>
      <c r="W175" s="90">
        <f t="shared" ref="W175:AL177" ca="1" si="38">$V175*($AP$1-W$1)/($AP$1-$V$1)+$AP175*(W$1-$V$1)/($AP$1-$V$1)</f>
        <v>2161322788.8401985</v>
      </c>
      <c r="X175" s="90">
        <f t="shared" ca="1" si="38"/>
        <v>2182814225.5984406</v>
      </c>
      <c r="Y175" s="90">
        <f t="shared" ca="1" si="38"/>
        <v>2204305662.3566828</v>
      </c>
      <c r="Z175" s="90">
        <f t="shared" ca="1" si="38"/>
        <v>2225797099.1149254</v>
      </c>
      <c r="AA175" s="90">
        <f t="shared" ca="1" si="38"/>
        <v>2247288535.873168</v>
      </c>
      <c r="AB175" s="90">
        <f t="shared" ca="1" si="38"/>
        <v>2268779972.6314106</v>
      </c>
      <c r="AC175" s="90">
        <f t="shared" ca="1" si="38"/>
        <v>2290271409.3896523</v>
      </c>
      <c r="AD175" s="90">
        <f t="shared" ca="1" si="38"/>
        <v>2311762846.1478949</v>
      </c>
      <c r="AE175" s="90">
        <f t="shared" ca="1" si="38"/>
        <v>2333254282.9061375</v>
      </c>
      <c r="AF175" s="90">
        <f t="shared" ca="1" si="38"/>
        <v>2354745719.6643801</v>
      </c>
      <c r="AG175" s="90">
        <f t="shared" ca="1" si="38"/>
        <v>2376237156.4226227</v>
      </c>
      <c r="AH175" s="90">
        <f t="shared" ca="1" si="38"/>
        <v>2397728593.1808648</v>
      </c>
      <c r="AI175" s="90">
        <f t="shared" ca="1" si="38"/>
        <v>2419220029.9391074</v>
      </c>
      <c r="AJ175" s="90">
        <f t="shared" ca="1" si="38"/>
        <v>2440711466.6973495</v>
      </c>
      <c r="AK175" s="90">
        <f t="shared" ca="1" si="38"/>
        <v>2462202903.4555922</v>
      </c>
      <c r="AL175" s="90">
        <f t="shared" ca="1" si="38"/>
        <v>2483694340.2138348</v>
      </c>
      <c r="AM175" s="90">
        <f t="shared" ca="1" si="37"/>
        <v>2505185776.9720769</v>
      </c>
      <c r="AN175" s="90">
        <f t="shared" ca="1" si="37"/>
        <v>2526677213.7303195</v>
      </c>
      <c r="AO175" s="90">
        <f t="shared" ca="1" si="37"/>
        <v>2548168650.4885616</v>
      </c>
      <c r="AP175">
        <f ca="1">IF('NGPS 2050'!$A183="MR",INDIRECT("'NGPS 2050'!"&amp;'Country Selector'!$B$3&amp;ROW($A183))*10^12,0)</f>
        <v>2569660087.2468042</v>
      </c>
    </row>
    <row r="176" spans="1:42">
      <c r="A176" s="74">
        <v>100000</v>
      </c>
      <c r="B176">
        <f ca="1">IF('NGPS 2010'!$A184="MR",INDIRECT("'NGPS 2010'!"&amp;'Country Selector'!$B$3&amp;ROW($A184))*10^12,0)</f>
        <v>117448799625.46407</v>
      </c>
      <c r="C176" s="90">
        <f t="shared" ca="1" si="33"/>
        <v>121158725535.63777</v>
      </c>
      <c r="D176" s="90">
        <f t="shared" ca="1" si="31"/>
        <v>124868651445.81145</v>
      </c>
      <c r="E176" s="90">
        <f t="shared" ca="1" si="31"/>
        <v>128578577355.98514</v>
      </c>
      <c r="F176" s="90">
        <f t="shared" ca="1" si="31"/>
        <v>132288503266.15884</v>
      </c>
      <c r="G176" s="90">
        <f t="shared" ca="1" si="31"/>
        <v>135998429176.33255</v>
      </c>
      <c r="H176" s="90">
        <f t="shared" ca="1" si="31"/>
        <v>139708355086.50623</v>
      </c>
      <c r="I176" s="90">
        <f t="shared" ca="1" si="31"/>
        <v>143418280996.67993</v>
      </c>
      <c r="J176" s="90">
        <f t="shared" ca="1" si="31"/>
        <v>147128206906.85364</v>
      </c>
      <c r="K176" s="90">
        <f t="shared" ca="1" si="31"/>
        <v>150838132817.02731</v>
      </c>
      <c r="L176">
        <f ca="1">IF('NGPS 2020'!$A184="MR",INDIRECT("'NGPS 2020'!"&amp;'Country Selector'!$B$3&amp;ROW($A184))*10^12,0)</f>
        <v>154548058727.20102</v>
      </c>
      <c r="M176" s="90">
        <f t="shared" ca="1" si="34"/>
        <v>156273566817.67566</v>
      </c>
      <c r="N176" s="90">
        <f t="shared" ca="1" si="32"/>
        <v>157999074908.15033</v>
      </c>
      <c r="O176" s="90">
        <f t="shared" ca="1" si="32"/>
        <v>159724582998.62494</v>
      </c>
      <c r="P176" s="90">
        <f t="shared" ca="1" si="32"/>
        <v>161450091089.09961</v>
      </c>
      <c r="Q176" s="90">
        <f t="shared" ca="1" si="32"/>
        <v>163175599179.57425</v>
      </c>
      <c r="R176" s="90">
        <f t="shared" ca="1" si="32"/>
        <v>164901107270.04889</v>
      </c>
      <c r="S176" s="90">
        <f t="shared" ca="1" si="32"/>
        <v>166626615360.52353</v>
      </c>
      <c r="T176" s="90">
        <f t="shared" ca="1" si="32"/>
        <v>168352123450.9982</v>
      </c>
      <c r="U176" s="90">
        <f t="shared" ca="1" si="32"/>
        <v>170077631541.47284</v>
      </c>
      <c r="V176">
        <f ca="1">IF('NGPS 2030'!$A184="MR",INDIRECT("'NGPS 2030'!"&amp;'Country Selector'!$B$3&amp;ROW($A184))*10^12,0)</f>
        <v>171803139631.94748</v>
      </c>
      <c r="W176" s="90">
        <f t="shared" ca="1" si="38"/>
        <v>173528647722.42154</v>
      </c>
      <c r="X176" s="90">
        <f t="shared" ca="1" si="38"/>
        <v>175254155812.89563</v>
      </c>
      <c r="Y176" s="90">
        <f t="shared" ca="1" si="38"/>
        <v>176979663903.36969</v>
      </c>
      <c r="Z176" s="90">
        <f t="shared" ca="1" si="38"/>
        <v>178705171993.84378</v>
      </c>
      <c r="AA176" s="90">
        <f t="shared" ca="1" si="38"/>
        <v>180430680084.31787</v>
      </c>
      <c r="AB176" s="90">
        <f t="shared" ca="1" si="38"/>
        <v>182156188174.79193</v>
      </c>
      <c r="AC176" s="90">
        <f t="shared" ca="1" si="38"/>
        <v>183881696265.26599</v>
      </c>
      <c r="AD176" s="90">
        <f t="shared" ca="1" si="38"/>
        <v>185607204355.74005</v>
      </c>
      <c r="AE176" s="90">
        <f t="shared" ca="1" si="38"/>
        <v>187332712446.21417</v>
      </c>
      <c r="AF176" s="90">
        <f t="shared" ca="1" si="38"/>
        <v>189058220536.68823</v>
      </c>
      <c r="AG176" s="90">
        <f t="shared" ca="1" si="38"/>
        <v>190783728627.16229</v>
      </c>
      <c r="AH176" s="90">
        <f t="shared" ca="1" si="38"/>
        <v>192509236717.63635</v>
      </c>
      <c r="AI176" s="90">
        <f t="shared" ca="1" si="38"/>
        <v>194234744808.11041</v>
      </c>
      <c r="AJ176" s="90">
        <f t="shared" ca="1" si="38"/>
        <v>195960252898.58453</v>
      </c>
      <c r="AK176" s="90">
        <f t="shared" ca="1" si="38"/>
        <v>197685760989.05859</v>
      </c>
      <c r="AL176" s="90">
        <f t="shared" ca="1" si="38"/>
        <v>199411269079.53265</v>
      </c>
      <c r="AM176" s="90">
        <f t="shared" ca="1" si="37"/>
        <v>201136777170.00671</v>
      </c>
      <c r="AN176" s="90">
        <f t="shared" ca="1" si="37"/>
        <v>202862285260.48083</v>
      </c>
      <c r="AO176" s="90">
        <f t="shared" ca="1" si="37"/>
        <v>204587793350.9549</v>
      </c>
      <c r="AP176">
        <f ca="1">IF('NGPS 2050'!$A184="MR",INDIRECT("'NGPS 2050'!"&amp;'Country Selector'!$B$3&amp;ROW($A184))*10^12,0)</f>
        <v>206313301441.42896</v>
      </c>
    </row>
    <row r="177" spans="1:42">
      <c r="A177" s="74">
        <v>1000000</v>
      </c>
      <c r="B177">
        <f ca="1">IF('NGPS 2010'!$A185="MR",INDIRECT("'NGPS 2010'!"&amp;'Country Selector'!$B$3&amp;ROW($A185))*10^12,0)</f>
        <v>2667094273663.4233</v>
      </c>
      <c r="C177" s="90">
        <f t="shared" ca="1" si="33"/>
        <v>2751349564214.5986</v>
      </c>
      <c r="D177" s="90">
        <f t="shared" ca="1" si="31"/>
        <v>2835604854765.7739</v>
      </c>
      <c r="E177" s="90">
        <f t="shared" ca="1" si="31"/>
        <v>2919860145316.9492</v>
      </c>
      <c r="F177" s="90">
        <f t="shared" ca="1" si="31"/>
        <v>3004115435868.124</v>
      </c>
      <c r="G177" s="90">
        <f t="shared" ca="1" si="31"/>
        <v>3088370726419.2993</v>
      </c>
      <c r="H177" s="90">
        <f t="shared" ca="1" si="31"/>
        <v>3172626016970.4746</v>
      </c>
      <c r="I177" s="90">
        <f t="shared" ca="1" si="31"/>
        <v>3256881307521.6494</v>
      </c>
      <c r="J177" s="90">
        <f t="shared" ca="1" si="31"/>
        <v>3341136598072.8247</v>
      </c>
      <c r="K177" s="90">
        <f t="shared" ca="1" si="31"/>
        <v>3425391888624</v>
      </c>
      <c r="L177">
        <f ca="1">IF('NGPS 2020'!$A185="MR",INDIRECT("'NGPS 2020'!"&amp;'Country Selector'!$B$3&amp;ROW($A185))*10^12,0)</f>
        <v>3509647179175.1753</v>
      </c>
      <c r="M177" s="90">
        <f t="shared" ca="1" si="34"/>
        <v>3548831913375.335</v>
      </c>
      <c r="N177" s="90">
        <f t="shared" ca="1" si="32"/>
        <v>3588016647575.4946</v>
      </c>
      <c r="O177" s="90">
        <f t="shared" ca="1" si="32"/>
        <v>3627201381775.6543</v>
      </c>
      <c r="P177" s="90">
        <f t="shared" ca="1" si="32"/>
        <v>3666386115975.814</v>
      </c>
      <c r="Q177" s="90">
        <f t="shared" ca="1" si="32"/>
        <v>3705570850175.9736</v>
      </c>
      <c r="R177" s="90">
        <f t="shared" ca="1" si="32"/>
        <v>3744755584376.1338</v>
      </c>
      <c r="S177" s="90">
        <f t="shared" ca="1" si="32"/>
        <v>3783940318576.293</v>
      </c>
      <c r="T177" s="90">
        <f t="shared" ca="1" si="32"/>
        <v>3823125052776.4531</v>
      </c>
      <c r="U177" s="90">
        <f t="shared" ca="1" si="32"/>
        <v>3862309786976.6128</v>
      </c>
      <c r="V177">
        <f ca="1">IF('NGPS 2030'!$A185="MR",INDIRECT("'NGPS 2030'!"&amp;'Country Selector'!$B$3&amp;ROW($A185))*10^12,0)</f>
        <v>3901494521176.7725</v>
      </c>
      <c r="W177" s="90">
        <f t="shared" ca="1" si="38"/>
        <v>3940679255376.9321</v>
      </c>
      <c r="X177" s="90">
        <f t="shared" ca="1" si="38"/>
        <v>3979863989577.0918</v>
      </c>
      <c r="Y177" s="90">
        <f t="shared" ca="1" si="38"/>
        <v>4019048723777.252</v>
      </c>
      <c r="Z177" s="90">
        <f t="shared" ca="1" si="38"/>
        <v>4058233457977.4116</v>
      </c>
      <c r="AA177" s="90">
        <f t="shared" ca="1" si="38"/>
        <v>4097418192177.5713</v>
      </c>
      <c r="AB177" s="90">
        <f t="shared" ca="1" si="38"/>
        <v>4136602926377.731</v>
      </c>
      <c r="AC177" s="90">
        <f t="shared" ca="1" si="38"/>
        <v>4175787660577.8906</v>
      </c>
      <c r="AD177" s="90">
        <f t="shared" ca="1" si="38"/>
        <v>4214972394778.0508</v>
      </c>
      <c r="AE177" s="90">
        <f t="shared" ca="1" si="38"/>
        <v>4254157128978.2109</v>
      </c>
      <c r="AF177" s="90">
        <f t="shared" ca="1" si="38"/>
        <v>4293341863178.3701</v>
      </c>
      <c r="AG177" s="90">
        <f t="shared" ca="1" si="38"/>
        <v>4332526597378.5303</v>
      </c>
      <c r="AH177" s="90">
        <f t="shared" ca="1" si="38"/>
        <v>4371711331578.6895</v>
      </c>
      <c r="AI177" s="90">
        <f t="shared" ca="1" si="38"/>
        <v>4410896065778.8496</v>
      </c>
      <c r="AJ177" s="90">
        <f t="shared" ca="1" si="38"/>
        <v>4450080799979.0098</v>
      </c>
      <c r="AK177" s="90">
        <f t="shared" ca="1" si="38"/>
        <v>4489265534179.1689</v>
      </c>
      <c r="AL177" s="90">
        <f t="shared" ca="1" si="38"/>
        <v>4528450268379.3281</v>
      </c>
      <c r="AM177" s="90">
        <f t="shared" ca="1" si="37"/>
        <v>4567635002579.4883</v>
      </c>
      <c r="AN177" s="90">
        <f t="shared" ca="1" si="37"/>
        <v>4606819736779.6484</v>
      </c>
      <c r="AO177" s="90">
        <f t="shared" ca="1" si="37"/>
        <v>4646004470979.8086</v>
      </c>
      <c r="AP177">
        <f ca="1">IF('NGPS 2050'!$A185="MR",INDIRECT("'NGPS 2050'!"&amp;'Country Selector'!$B$3&amp;ROW($A185))*10^12,0)</f>
        <v>4685189205179.9678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0.570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IF('Waste 2050'!$A10="MR",INDIRECT("'Waste 2050'!"&amp;'Country Selector'!$B$3&amp;ROW($A10))*10^12,0)</f>
        <v>0</v>
      </c>
    </row>
    <row r="3" spans="1:4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</f>
        <v>0</v>
      </c>
      <c r="W3" s="90">
        <f t="shared" ref="W3:AL34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IF('Waste 2050'!$A11="MR",INDIRECT("'Waste 2050'!"&amp;'Country Selector'!$B$3&amp;ROW($A11))*10^12,0)</f>
        <v>0</v>
      </c>
    </row>
    <row r="4" spans="1:4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IF('Waste 2050'!$A12="MR",INDIRECT("'Waste 2050'!"&amp;'Country Selector'!$B$3&amp;ROW($A12))*10^12,0)</f>
        <v>0</v>
      </c>
    </row>
    <row r="5" spans="1:4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IF('Waste 2050'!$A13="MR",INDIRECT("'Waste 2050'!"&amp;'Country Selector'!$B$3&amp;ROW($A13))*10^12,0)</f>
        <v>0</v>
      </c>
    </row>
    <row r="6" spans="1:4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IF('Waste 2050'!$A14="MR",INDIRECT("'Waste 2050'!"&amp;'Country Selector'!$B$3&amp;ROW($A14))*10^12,0)</f>
        <v>0</v>
      </c>
    </row>
    <row r="7" spans="1:4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IF('Waste 2050'!$A15="MR",INDIRECT("'Waste 2050'!"&amp;'Country Selector'!$B$3&amp;ROW($A15))*10^12,0)</f>
        <v>0</v>
      </c>
    </row>
    <row r="8" spans="1:4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IF('Waste 2050'!$A16="MR",INDIRECT("'Waste 2050'!"&amp;'Country Selector'!$B$3&amp;ROW($A16))*10^12,0)</f>
        <v>0</v>
      </c>
    </row>
    <row r="9" spans="1:4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IF('Waste 2050'!$A17="MR",INDIRECT("'Waste 2050'!"&amp;'Country Selector'!$B$3&amp;ROW($A17))*10^12,0)</f>
        <v>0</v>
      </c>
    </row>
    <row r="10" spans="1:4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IF('Waste 2050'!$A18="MR",INDIRECT("'Waste 2050'!"&amp;'Country Selector'!$B$3&amp;ROW($A18))*10^12,0)</f>
        <v>0</v>
      </c>
    </row>
    <row r="11" spans="1:4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IF('Waste 2050'!$A19="MR",INDIRECT("'Waste 2050'!"&amp;'Country Selector'!$B$3&amp;ROW($A19))*10^12,0)</f>
        <v>0</v>
      </c>
    </row>
    <row r="12" spans="1:4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IF('Waste 2050'!$A20="MR",INDIRECT("'Waste 2050'!"&amp;'Country Selector'!$B$3&amp;ROW($A20))*10^12,0)</f>
        <v>0</v>
      </c>
    </row>
    <row r="13" spans="1:4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IF('Waste 2050'!$A21="MR",INDIRECT("'Waste 2050'!"&amp;'Country Selector'!$B$3&amp;ROW($A21))*10^12,0)</f>
        <v>0</v>
      </c>
    </row>
    <row r="14" spans="1:4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IF('Waste 2050'!$A22="MR",INDIRECT("'Waste 2050'!"&amp;'Country Selector'!$B$3&amp;ROW($A22))*10^12,0)</f>
        <v>0</v>
      </c>
    </row>
    <row r="15" spans="1:4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IF('Waste 2050'!$A23="MR",INDIRECT("'Waste 2050'!"&amp;'Country Selector'!$B$3&amp;ROW($A23))*10^12,0)</f>
        <v>0</v>
      </c>
    </row>
    <row r="16" spans="1:4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79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IF('Waste 2050'!$A24="MR",INDIRECT("'Waste 2050'!"&amp;'Country Selector'!$B$3&amp;ROW($A24))*10^12,0)</f>
        <v>0</v>
      </c>
    </row>
    <row r="17" spans="1:4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IF('Waste 2050'!$A25="MR",INDIRECT("'Waste 2050'!"&amp;'Country Selector'!$B$3&amp;ROW($A25))*10^12,0)</f>
        <v>0</v>
      </c>
    </row>
    <row r="18" spans="1:4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2020'!$A26="MR",INDIRECT("'Waste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IF('Waste 2050'!$A26="MR",INDIRECT("'Waste 2050'!"&amp;'Country Selector'!$B$3&amp;ROW($A26))*10^12,0)</f>
        <v>0</v>
      </c>
    </row>
    <row r="19" spans="1:4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2020'!$A27="MR",INDIRECT("'Waste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IF('Waste 2050'!$A27="MR",INDIRECT("'Waste 2050'!"&amp;'Country Selector'!$B$3&amp;ROW($A27))*10^12,0)</f>
        <v>0</v>
      </c>
    </row>
    <row r="20" spans="1:4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2020'!$A28="MR",INDIRECT("'Waste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IF('Waste 2050'!$A28="MR",INDIRECT("'Waste 2050'!"&amp;'Country Selector'!$B$3&amp;ROW($A28))*10^12,0)</f>
        <v>0</v>
      </c>
    </row>
    <row r="21" spans="1:4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2020'!$A29="MR",INDIRECT("'Waste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IF('Waste 2050'!$A29="MR",INDIRECT("'Waste 2050'!"&amp;'Country Selector'!$B$3&amp;ROW($A29))*10^12,0)</f>
        <v>0</v>
      </c>
    </row>
    <row r="22" spans="1:4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2020'!$A30="MR",INDIRECT("'Waste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IF('Waste 2050'!$A30="MR",INDIRECT("'Waste 2050'!"&amp;'Country Selector'!$B$3&amp;ROW($A30))*10^12,0)</f>
        <v>0</v>
      </c>
    </row>
    <row r="23" spans="1:4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2020'!$A31="MR",INDIRECT("'Waste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IF('Waste 2050'!$A31="MR",INDIRECT("'Waste 2050'!"&amp;'Country Selector'!$B$3&amp;ROW($A31))*10^12,0)</f>
        <v>0</v>
      </c>
    </row>
    <row r="24" spans="1:4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2020'!$A32="MR",INDIRECT("'Waste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IF('Waste 2050'!$A32="MR",INDIRECT("'Waste 2050'!"&amp;'Country Selector'!$B$3&amp;ROW($A32))*10^12,0)</f>
        <v>0</v>
      </c>
    </row>
    <row r="25" spans="1:4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2020'!$A33="MR",INDIRECT("'Waste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IF('Waste 2050'!$A33="MR",INDIRECT("'Waste 2050'!"&amp;'Country Selector'!$B$3&amp;ROW($A33))*10^12,0)</f>
        <v>0</v>
      </c>
    </row>
    <row r="26" spans="1:4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2020'!$A34="MR",INDIRECT("'Waste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IF('Waste 2050'!$A34="MR",INDIRECT("'Waste 2050'!"&amp;'Country Selector'!$B$3&amp;ROW($A34))*10^12,0)</f>
        <v>0</v>
      </c>
    </row>
    <row r="27" spans="1:4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2020'!$A35="MR",INDIRECT("'Waste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2030'!$A35="MR",INDIRECT("'Waste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IF('Waste 2050'!$A35="MR",INDIRECT("'Waste 2050'!"&amp;'Country Selector'!$B$3&amp;ROW($A35))*10^12,0)</f>
        <v>0</v>
      </c>
    </row>
    <row r="28" spans="1:4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2020'!$A36="MR",INDIRECT("'Waste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IF('Waste 2050'!$A36="MR",INDIRECT("'Waste 2050'!"&amp;'Country Selector'!$B$3&amp;ROW($A36))*10^12,0)</f>
        <v>0</v>
      </c>
    </row>
    <row r="29" spans="1:4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2020'!$A37="MR",INDIRECT("'Waste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2030'!$A37="MR",INDIRECT("'Waste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IF('Waste 2050'!$A37="MR",INDIRECT("'Waste 2050'!"&amp;'Country Selector'!$B$3&amp;ROW($A37))*10^12,0)</f>
        <v>0</v>
      </c>
    </row>
    <row r="30" spans="1:4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2020'!$A38="MR",INDIRECT("'Waste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2030'!$A38="MR",INDIRECT("'Waste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IF('Waste 2050'!$A38="MR",INDIRECT("'Waste 2050'!"&amp;'Country Selector'!$B$3&amp;ROW($A38))*10^12,0)</f>
        <v>0</v>
      </c>
    </row>
    <row r="31" spans="1:4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2020'!$A39="MR",INDIRECT("'Waste 2020'!"&amp;'Country Selector'!$B$3&amp;ROW($A39))*10^12,0)</f>
        <v>0</v>
      </c>
      <c r="M31" s="90">
        <f t="shared" ca="1" si="4"/>
        <v>6723737744.6198063</v>
      </c>
      <c r="N31" s="90">
        <f t="shared" ca="1" si="4"/>
        <v>13447475489.239613</v>
      </c>
      <c r="O31" s="90">
        <f t="shared" ca="1" si="4"/>
        <v>20171213233.859421</v>
      </c>
      <c r="P31" s="90">
        <f t="shared" ca="1" si="4"/>
        <v>26894950978.479225</v>
      </c>
      <c r="Q31" s="90">
        <f t="shared" ca="1" si="4"/>
        <v>33618688723.099037</v>
      </c>
      <c r="R31" s="90">
        <f t="shared" ca="1" si="4"/>
        <v>40342426467.718842</v>
      </c>
      <c r="S31" s="90">
        <f t="shared" ca="1" si="4"/>
        <v>47066164212.338646</v>
      </c>
      <c r="T31" s="90">
        <f t="shared" ca="1" si="4"/>
        <v>53789901956.95845</v>
      </c>
      <c r="U31" s="90">
        <f t="shared" ca="1" si="4"/>
        <v>60513639701.578262</v>
      </c>
      <c r="V31">
        <f ca="1">IF('Waste 2030'!$A39="MR",INDIRECT("'Waste 2030'!"&amp;'Country Selector'!$B$3&amp;ROW($A39))*10^12,0)</f>
        <v>67237377446.198067</v>
      </c>
      <c r="W31" s="90">
        <f t="shared" ca="1" si="5"/>
        <v>68907902916.89595</v>
      </c>
      <c r="X31" s="90">
        <f t="shared" ca="1" si="5"/>
        <v>70578428387.593842</v>
      </c>
      <c r="Y31" s="90">
        <f t="shared" ca="1" si="5"/>
        <v>72248953858.291718</v>
      </c>
      <c r="Z31" s="90">
        <f t="shared" ca="1" si="5"/>
        <v>73919479328.989594</v>
      </c>
      <c r="AA31" s="90">
        <f t="shared" ca="1" si="5"/>
        <v>75590004799.687485</v>
      </c>
      <c r="AB31" s="90">
        <f t="shared" ca="1" si="5"/>
        <v>77260530270.385376</v>
      </c>
      <c r="AC31" s="90">
        <f t="shared" ca="1" si="5"/>
        <v>78931055741.083252</v>
      </c>
      <c r="AD31" s="90">
        <f t="shared" ca="1" si="5"/>
        <v>80601581211.781143</v>
      </c>
      <c r="AE31" s="90">
        <f t="shared" ca="1" si="5"/>
        <v>82272106682.479019</v>
      </c>
      <c r="AF31" s="90">
        <f t="shared" ca="1" si="5"/>
        <v>83942632153.17691</v>
      </c>
      <c r="AG31" s="90">
        <f t="shared" ca="1" si="5"/>
        <v>85613157623.874786</v>
      </c>
      <c r="AH31" s="90">
        <f t="shared" ca="1" si="5"/>
        <v>87283683094.572662</v>
      </c>
      <c r="AI31" s="90">
        <f t="shared" ca="1" si="5"/>
        <v>88954208565.270554</v>
      </c>
      <c r="AJ31" s="90">
        <f t="shared" ca="1" si="5"/>
        <v>90624734035.968445</v>
      </c>
      <c r="AK31" s="90">
        <f t="shared" ca="1" si="5"/>
        <v>92295259506.666321</v>
      </c>
      <c r="AL31" s="90">
        <f t="shared" ca="1" si="5"/>
        <v>93965784977.364212</v>
      </c>
      <c r="AM31" s="90">
        <f t="shared" ca="1" si="6"/>
        <v>95636310448.062103</v>
      </c>
      <c r="AN31" s="90">
        <f t="shared" ca="1" si="6"/>
        <v>97306835918.759979</v>
      </c>
      <c r="AO31" s="90">
        <f t="shared" ca="1" si="6"/>
        <v>98977361389.45787</v>
      </c>
      <c r="AP31">
        <f ca="1">IF('Waste 2050'!$A39="MR",INDIRECT("'Waste 2050'!"&amp;'Country Selector'!$B$3&amp;ROW($A39))*10^12,0)</f>
        <v>100647886860.15575</v>
      </c>
    </row>
    <row r="32" spans="1:4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2020'!$A40="MR",INDIRECT("'Waste 2020'!"&amp;'Country Selector'!$B$3&amp;ROW($A40))*10^12,0)</f>
        <v>0</v>
      </c>
      <c r="M32" s="90">
        <f t="shared" ca="1" si="4"/>
        <v>15786440481.160641</v>
      </c>
      <c r="N32" s="90">
        <f t="shared" ca="1" si="4"/>
        <v>31572880962.321281</v>
      </c>
      <c r="O32" s="90">
        <f t="shared" ca="1" si="4"/>
        <v>47359321443.481918</v>
      </c>
      <c r="P32" s="90">
        <f t="shared" ca="1" si="4"/>
        <v>63145761924.642563</v>
      </c>
      <c r="Q32" s="90">
        <f t="shared" ca="1" si="4"/>
        <v>78932202405.803207</v>
      </c>
      <c r="R32" s="90">
        <f t="shared" ca="1" si="4"/>
        <v>94718642886.963837</v>
      </c>
      <c r="S32" s="90">
        <f t="shared" ca="1" si="4"/>
        <v>110505083368.12448</v>
      </c>
      <c r="T32" s="90">
        <f t="shared" ca="1" si="4"/>
        <v>126291523849.28513</v>
      </c>
      <c r="U32" s="90">
        <f t="shared" ca="1" si="4"/>
        <v>142077964330.44577</v>
      </c>
      <c r="V32">
        <f ca="1">IF('Waste 2030'!$A40="MR",INDIRECT("'Waste 2030'!"&amp;'Country Selector'!$B$3&amp;ROW($A40))*10^12,0)</f>
        <v>157864404811.60641</v>
      </c>
      <c r="W32" s="90">
        <f t="shared" ca="1" si="5"/>
        <v>161786576067.69638</v>
      </c>
      <c r="X32" s="90">
        <f t="shared" ref="X32:AM95" ca="1" si="7">$V32*($AP$1-X$1)/($AP$1-$V$1)+$AP32*(X$1-$V$1)/($AP$1-$V$1)</f>
        <v>165708747323.78635</v>
      </c>
      <c r="Y32" s="90">
        <f t="shared" ca="1" si="7"/>
        <v>169630918579.87631</v>
      </c>
      <c r="Z32" s="90">
        <f t="shared" ca="1" si="7"/>
        <v>173553089835.96628</v>
      </c>
      <c r="AA32" s="90">
        <f t="shared" ca="1" si="7"/>
        <v>177475261092.05627</v>
      </c>
      <c r="AB32" s="90">
        <f t="shared" ca="1" si="7"/>
        <v>181397432348.14624</v>
      </c>
      <c r="AC32" s="90">
        <f t="shared" ca="1" si="7"/>
        <v>185319603604.23621</v>
      </c>
      <c r="AD32" s="90">
        <f t="shared" ca="1" si="7"/>
        <v>189241774860.32617</v>
      </c>
      <c r="AE32" s="90">
        <f t="shared" ca="1" si="7"/>
        <v>193163946116.41614</v>
      </c>
      <c r="AF32" s="90">
        <f t="shared" ca="1" si="7"/>
        <v>197086117372.5061</v>
      </c>
      <c r="AG32" s="90">
        <f t="shared" ca="1" si="7"/>
        <v>201008288628.59607</v>
      </c>
      <c r="AH32" s="90">
        <f t="shared" ca="1" si="7"/>
        <v>204930459884.68604</v>
      </c>
      <c r="AI32" s="90">
        <f t="shared" ca="1" si="7"/>
        <v>208852631140.776</v>
      </c>
      <c r="AJ32" s="90">
        <f t="shared" ca="1" si="7"/>
        <v>212774802396.86597</v>
      </c>
      <c r="AK32" s="90">
        <f t="shared" ca="1" si="7"/>
        <v>216696973652.95596</v>
      </c>
      <c r="AL32" s="90">
        <f t="shared" ca="1" si="7"/>
        <v>220619144909.04593</v>
      </c>
      <c r="AM32" s="90">
        <f t="shared" ca="1" si="7"/>
        <v>224541316165.13589</v>
      </c>
      <c r="AN32" s="90">
        <f t="shared" ca="1" si="6"/>
        <v>228463487421.22586</v>
      </c>
      <c r="AO32" s="90">
        <f t="shared" ca="1" si="6"/>
        <v>232385658677.31583</v>
      </c>
      <c r="AP32">
        <f ca="1">IF('Waste 2050'!$A40="MR",INDIRECT("'Waste 2050'!"&amp;'Country Selector'!$B$3&amp;ROW($A40))*10^12,0)</f>
        <v>236307829933.40579</v>
      </c>
    </row>
    <row r="33" spans="1:4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2020'!$A41="MR",INDIRECT("'Waste 2020'!"&amp;'Country Selector'!$B$3&amp;ROW($A41))*10^12,0)</f>
        <v>0</v>
      </c>
      <c r="M33" s="90">
        <f t="shared" ca="1" si="4"/>
        <v>20731170355.234146</v>
      </c>
      <c r="N33" s="90">
        <f t="shared" ca="1" si="4"/>
        <v>41462340710.468292</v>
      </c>
      <c r="O33" s="90">
        <f t="shared" ca="1" si="4"/>
        <v>62193511065.702438</v>
      </c>
      <c r="P33" s="90">
        <f t="shared" ca="1" si="4"/>
        <v>82924681420.936584</v>
      </c>
      <c r="Q33" s="90">
        <f t="shared" ca="1" si="4"/>
        <v>103655851776.17073</v>
      </c>
      <c r="R33" s="90">
        <f t="shared" ca="1" si="4"/>
        <v>124387022131.40488</v>
      </c>
      <c r="S33" s="90">
        <f t="shared" ca="1" si="4"/>
        <v>145118192486.63901</v>
      </c>
      <c r="T33" s="90">
        <f t="shared" ca="1" si="4"/>
        <v>165849362841.87317</v>
      </c>
      <c r="U33" s="90">
        <f t="shared" ca="1" si="4"/>
        <v>186580533197.10733</v>
      </c>
      <c r="V33">
        <f ca="1">IF('Waste 2030'!$A41="MR",INDIRECT("'Waste 2030'!"&amp;'Country Selector'!$B$3&amp;ROW($A41))*10^12,0)</f>
        <v>207311703552.34146</v>
      </c>
      <c r="W33" s="90">
        <f t="shared" ref="W33:AL64" ca="1" si="8">$V33*($AP$1-W$1)/($AP$1-$V$1)+$AP33*(W$1-$V$1)/($AP$1-$V$1)</f>
        <v>212462402379.56854</v>
      </c>
      <c r="X33" s="90">
        <f t="shared" ca="1" si="7"/>
        <v>217613101206.79559</v>
      </c>
      <c r="Y33" s="90">
        <f t="shared" ca="1" si="7"/>
        <v>222763800034.02264</v>
      </c>
      <c r="Z33" s="90">
        <f t="shared" ca="1" si="7"/>
        <v>227914498861.24969</v>
      </c>
      <c r="AA33" s="90">
        <f t="shared" ca="1" si="7"/>
        <v>233065197688.47675</v>
      </c>
      <c r="AB33" s="90">
        <f t="shared" ca="1" si="7"/>
        <v>238215896515.7038</v>
      </c>
      <c r="AC33" s="90">
        <f t="shared" ca="1" si="7"/>
        <v>243366595342.93085</v>
      </c>
      <c r="AD33" s="90">
        <f t="shared" ca="1" si="7"/>
        <v>248517294170.15793</v>
      </c>
      <c r="AE33" s="90">
        <f t="shared" ca="1" si="7"/>
        <v>253667992997.38501</v>
      </c>
      <c r="AF33" s="90">
        <f t="shared" ca="1" si="7"/>
        <v>258818691824.61206</v>
      </c>
      <c r="AG33" s="90">
        <f t="shared" ca="1" si="7"/>
        <v>263969390651.83911</v>
      </c>
      <c r="AH33" s="90">
        <f t="shared" ca="1" si="7"/>
        <v>269120089479.06616</v>
      </c>
      <c r="AI33" s="90">
        <f t="shared" ca="1" si="7"/>
        <v>274270788306.29321</v>
      </c>
      <c r="AJ33" s="90">
        <f t="shared" ca="1" si="7"/>
        <v>279421487133.52026</v>
      </c>
      <c r="AK33" s="90">
        <f t="shared" ca="1" si="7"/>
        <v>284572185960.74731</v>
      </c>
      <c r="AL33" s="90">
        <f t="shared" ca="1" si="7"/>
        <v>289722884787.97437</v>
      </c>
      <c r="AM33" s="90">
        <f t="shared" ca="1" si="7"/>
        <v>294873583615.20148</v>
      </c>
      <c r="AN33" s="90">
        <f t="shared" ca="1" si="6"/>
        <v>300024282442.42853</v>
      </c>
      <c r="AO33" s="90">
        <f t="shared" ca="1" si="6"/>
        <v>305174981269.65552</v>
      </c>
      <c r="AP33">
        <f ca="1">IF('Waste 2050'!$A41="MR",INDIRECT("'Waste 2050'!"&amp;'Country Selector'!$B$3&amp;ROW($A41))*10^12,0)</f>
        <v>310325680096.88263</v>
      </c>
    </row>
    <row r="34" spans="1:4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2020'!$A42="MR",INDIRECT("'Waste 2020'!"&amp;'Country Selector'!$B$3&amp;ROW($A42))*10^12,0)</f>
        <v>0</v>
      </c>
      <c r="M34" s="90">
        <f t="shared" ca="1" si="4"/>
        <v>10785972689.848377</v>
      </c>
      <c r="N34" s="90">
        <f t="shared" ca="1" si="4"/>
        <v>21571945379.696754</v>
      </c>
      <c r="O34" s="90">
        <f t="shared" ca="1" si="4"/>
        <v>32357918069.545135</v>
      </c>
      <c r="P34" s="90">
        <f t="shared" ca="1" si="4"/>
        <v>43143890759.393509</v>
      </c>
      <c r="Q34" s="90">
        <f t="shared" ca="1" si="4"/>
        <v>53929863449.24189</v>
      </c>
      <c r="R34" s="90">
        <f t="shared" ca="1" si="4"/>
        <v>64715836139.090271</v>
      </c>
      <c r="S34" s="90">
        <f t="shared" ca="1" si="4"/>
        <v>75501808828.938644</v>
      </c>
      <c r="T34" s="90">
        <f t="shared" ca="1" si="4"/>
        <v>86287781518.787018</v>
      </c>
      <c r="U34" s="90">
        <f t="shared" ca="1" si="4"/>
        <v>97073754208.635406</v>
      </c>
      <c r="V34">
        <f ca="1">IF('Waste 2030'!$A42="MR",INDIRECT("'Waste 2030'!"&amp;'Country Selector'!$B$3&amp;ROW($A42))*10^12,0)</f>
        <v>107859726898.48378</v>
      </c>
      <c r="W34" s="90">
        <f t="shared" ca="1" si="8"/>
        <v>110539522391.55775</v>
      </c>
      <c r="X34" s="90">
        <f t="shared" ca="1" si="7"/>
        <v>113219317884.63171</v>
      </c>
      <c r="Y34" s="90">
        <f t="shared" ca="1" si="7"/>
        <v>115899113377.70569</v>
      </c>
      <c r="Z34" s="90">
        <f t="shared" ca="1" si="7"/>
        <v>118578908870.77965</v>
      </c>
      <c r="AA34" s="90">
        <f t="shared" ca="1" si="7"/>
        <v>121258704363.85361</v>
      </c>
      <c r="AB34" s="90">
        <f t="shared" ca="1" si="7"/>
        <v>123938499856.92758</v>
      </c>
      <c r="AC34" s="90">
        <f t="shared" ca="1" si="7"/>
        <v>126618295350.00156</v>
      </c>
      <c r="AD34" s="90">
        <f t="shared" ca="1" si="7"/>
        <v>129298090843.07553</v>
      </c>
      <c r="AE34" s="90">
        <f t="shared" ca="1" si="7"/>
        <v>131977886336.14949</v>
      </c>
      <c r="AF34" s="90">
        <f t="shared" ca="1" si="7"/>
        <v>134657681829.22345</v>
      </c>
      <c r="AG34" s="90">
        <f t="shared" ca="1" si="7"/>
        <v>137337477322.29742</v>
      </c>
      <c r="AH34" s="90">
        <f t="shared" ca="1" si="7"/>
        <v>140017272815.3714</v>
      </c>
      <c r="AI34" s="90">
        <f t="shared" ca="1" si="7"/>
        <v>142697068308.44537</v>
      </c>
      <c r="AJ34" s="90">
        <f t="shared" ca="1" si="7"/>
        <v>145376863801.51935</v>
      </c>
      <c r="AK34" s="90">
        <f t="shared" ca="1" si="7"/>
        <v>148056659294.59332</v>
      </c>
      <c r="AL34" s="90">
        <f t="shared" ca="1" si="7"/>
        <v>150736454787.66727</v>
      </c>
      <c r="AM34" s="90">
        <f t="shared" ca="1" si="7"/>
        <v>153416250280.74121</v>
      </c>
      <c r="AN34" s="90">
        <f t="shared" ca="1" si="6"/>
        <v>156096045773.81522</v>
      </c>
      <c r="AO34" s="90">
        <f t="shared" ca="1" si="6"/>
        <v>158775841266.88919</v>
      </c>
      <c r="AP34">
        <f ca="1">IF('Waste 2050'!$A42="MR",INDIRECT("'Waste 2050'!"&amp;'Country Selector'!$B$3&amp;ROW($A42))*10^12,0)</f>
        <v>161455636759.96313</v>
      </c>
    </row>
    <row r="35" spans="1:4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2020'!$A43="MR",INDIRECT("'Waste 2020'!"&amp;'Country Selector'!$B$3&amp;ROW($A43))*10^12,0)</f>
        <v>0</v>
      </c>
      <c r="M35" s="90">
        <f t="shared" ref="M35:U63" ca="1" si="10">$L35*($V$1-M$1)/($V$1-$L$1)+$V35*(M$1-$L$1)/($V$1-$L$1)</f>
        <v>9602782412.4821911</v>
      </c>
      <c r="N35" s="90">
        <f t="shared" ca="1" si="10"/>
        <v>19205564824.964382</v>
      </c>
      <c r="O35" s="90">
        <f t="shared" ca="1" si="10"/>
        <v>28808347237.446575</v>
      </c>
      <c r="P35" s="90">
        <f t="shared" ca="1" si="10"/>
        <v>38411129649.928764</v>
      </c>
      <c r="Q35" s="90">
        <f t="shared" ca="1" si="10"/>
        <v>48013912062.410957</v>
      </c>
      <c r="R35" s="90">
        <f t="shared" ca="1" si="10"/>
        <v>57616694474.89315</v>
      </c>
      <c r="S35" s="90">
        <f t="shared" ca="1" si="10"/>
        <v>67219476887.375343</v>
      </c>
      <c r="T35" s="90">
        <f t="shared" ca="1" si="10"/>
        <v>76822259299.857529</v>
      </c>
      <c r="U35" s="90">
        <f t="shared" ca="1" si="10"/>
        <v>86425041712.339722</v>
      </c>
      <c r="V35">
        <f ca="1">IF('Waste 2030'!$A43="MR",INDIRECT("'Waste 2030'!"&amp;'Country Selector'!$B$3&amp;ROW($A43))*10^12,0)</f>
        <v>96027824124.821915</v>
      </c>
      <c r="W35" s="90">
        <f t="shared" ca="1" si="8"/>
        <v>98413653736.10582</v>
      </c>
      <c r="X35" s="90">
        <f t="shared" ca="1" si="7"/>
        <v>100799483347.38971</v>
      </c>
      <c r="Y35" s="90">
        <f t="shared" ca="1" si="7"/>
        <v>103185312958.67361</v>
      </c>
      <c r="Z35" s="90">
        <f t="shared" ca="1" si="7"/>
        <v>105571142569.95752</v>
      </c>
      <c r="AA35" s="90">
        <f t="shared" ca="1" si="7"/>
        <v>107956972181.24141</v>
      </c>
      <c r="AB35" s="90">
        <f t="shared" ca="1" si="7"/>
        <v>110342801792.52533</v>
      </c>
      <c r="AC35" s="90">
        <f t="shared" ca="1" si="7"/>
        <v>112728631403.8092</v>
      </c>
      <c r="AD35" s="90">
        <f t="shared" ca="1" si="7"/>
        <v>115114461015.09312</v>
      </c>
      <c r="AE35" s="90">
        <f t="shared" ca="1" si="7"/>
        <v>117500290626.37703</v>
      </c>
      <c r="AF35" s="90">
        <f t="shared" ca="1" si="7"/>
        <v>119886120237.66092</v>
      </c>
      <c r="AG35" s="90">
        <f t="shared" ca="1" si="7"/>
        <v>122271949848.94482</v>
      </c>
      <c r="AH35" s="90">
        <f t="shared" ca="1" si="7"/>
        <v>124657779460.22873</v>
      </c>
      <c r="AI35" s="90">
        <f t="shared" ca="1" si="7"/>
        <v>127043609071.51263</v>
      </c>
      <c r="AJ35" s="90">
        <f t="shared" ca="1" si="7"/>
        <v>129429438682.79652</v>
      </c>
      <c r="AK35" s="90">
        <f t="shared" ca="1" si="7"/>
        <v>131815268294.08043</v>
      </c>
      <c r="AL35" s="90">
        <f t="shared" ca="1" si="7"/>
        <v>134201097905.36433</v>
      </c>
      <c r="AM35" s="90">
        <f t="shared" ca="1" si="7"/>
        <v>136586927516.64824</v>
      </c>
      <c r="AN35" s="90">
        <f t="shared" ca="1" si="6"/>
        <v>138972757127.93213</v>
      </c>
      <c r="AO35" s="90">
        <f t="shared" ca="1" si="6"/>
        <v>141358586739.21603</v>
      </c>
      <c r="AP35">
        <f ca="1">IF('Waste 2050'!$A43="MR",INDIRECT("'Waste 2050'!"&amp;'Country Selector'!$B$3&amp;ROW($A43))*10^12,0)</f>
        <v>143744416350.49994</v>
      </c>
    </row>
    <row r="36" spans="1:4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9"/>
        <v>3474671698.3450112</v>
      </c>
      <c r="D36" s="90">
        <f t="shared" ca="1" si="9"/>
        <v>6949343396.6900225</v>
      </c>
      <c r="E36" s="90">
        <f t="shared" ca="1" si="9"/>
        <v>10424015095.035034</v>
      </c>
      <c r="F36" s="90">
        <f t="shared" ca="1" si="9"/>
        <v>13898686793.380045</v>
      </c>
      <c r="G36" s="90">
        <f t="shared" ca="1" si="9"/>
        <v>17373358491.725056</v>
      </c>
      <c r="H36" s="90">
        <f t="shared" ca="1" si="9"/>
        <v>20848030190.070068</v>
      </c>
      <c r="I36" s="90">
        <f t="shared" ca="1" si="9"/>
        <v>24322701888.415077</v>
      </c>
      <c r="J36" s="90">
        <f t="shared" ca="1" si="9"/>
        <v>27797373586.76009</v>
      </c>
      <c r="K36" s="90">
        <f t="shared" ca="1" si="9"/>
        <v>31272045285.105103</v>
      </c>
      <c r="L36">
        <f ca="1">IF('Waste 2020'!$A44="MR",INDIRECT("'Waste 2020'!"&amp;'Country Selector'!$B$3&amp;ROW($A44))*10^12,0)</f>
        <v>34746716983.450111</v>
      </c>
      <c r="M36" s="90">
        <f t="shared" ca="1" si="10"/>
        <v>41820765567.230537</v>
      </c>
      <c r="N36" s="90">
        <f t="shared" ca="1" si="10"/>
        <v>48894814151.010956</v>
      </c>
      <c r="O36" s="90">
        <f t="shared" ca="1" si="10"/>
        <v>55968862734.791382</v>
      </c>
      <c r="P36" s="90">
        <f t="shared" ca="1" si="10"/>
        <v>63042911318.571808</v>
      </c>
      <c r="Q36" s="90">
        <f t="shared" ca="1" si="10"/>
        <v>70116959902.352234</v>
      </c>
      <c r="R36" s="90">
        <f t="shared" ca="1" si="10"/>
        <v>77191008486.13266</v>
      </c>
      <c r="S36" s="90">
        <f t="shared" ca="1" si="10"/>
        <v>84265057069.913071</v>
      </c>
      <c r="T36" s="90">
        <f t="shared" ca="1" si="10"/>
        <v>91339105653.693497</v>
      </c>
      <c r="U36" s="90">
        <f t="shared" ca="1" si="10"/>
        <v>98413154237.473938</v>
      </c>
      <c r="V36">
        <f ca="1">IF('Waste 2030'!$A44="MR",INDIRECT("'Waste 2030'!"&amp;'Country Selector'!$B$3&amp;ROW($A44))*10^12,0)</f>
        <v>105487202821.25435</v>
      </c>
      <c r="W36" s="90">
        <f t="shared" ca="1" si="8"/>
        <v>108108052500.98175</v>
      </c>
      <c r="X36" s="90">
        <f t="shared" ca="1" si="7"/>
        <v>110728902180.70917</v>
      </c>
      <c r="Y36" s="90">
        <f t="shared" ca="1" si="7"/>
        <v>113349751860.43657</v>
      </c>
      <c r="Z36" s="90">
        <f t="shared" ca="1" si="7"/>
        <v>115970601540.16397</v>
      </c>
      <c r="AA36" s="90">
        <f t="shared" ca="1" si="7"/>
        <v>118591451219.89139</v>
      </c>
      <c r="AB36" s="90">
        <f t="shared" ca="1" si="7"/>
        <v>121212300899.61877</v>
      </c>
      <c r="AC36" s="90">
        <f t="shared" ca="1" si="7"/>
        <v>123833150579.34619</v>
      </c>
      <c r="AD36" s="90">
        <f t="shared" ca="1" si="7"/>
        <v>126454000259.07361</v>
      </c>
      <c r="AE36" s="90">
        <f t="shared" ca="1" si="7"/>
        <v>129074849938.80101</v>
      </c>
      <c r="AF36" s="90">
        <f t="shared" ca="1" si="7"/>
        <v>131695699618.52841</v>
      </c>
      <c r="AG36" s="90">
        <f t="shared" ca="1" si="7"/>
        <v>134316549298.25583</v>
      </c>
      <c r="AH36" s="90">
        <f t="shared" ca="1" si="7"/>
        <v>136937398977.98323</v>
      </c>
      <c r="AI36" s="90">
        <f t="shared" ca="1" si="7"/>
        <v>139558248657.71063</v>
      </c>
      <c r="AJ36" s="90">
        <f t="shared" ca="1" si="7"/>
        <v>142179098337.43805</v>
      </c>
      <c r="AK36" s="90">
        <f t="shared" ca="1" si="7"/>
        <v>144799948017.16544</v>
      </c>
      <c r="AL36" s="90">
        <f t="shared" ca="1" si="7"/>
        <v>147420797696.89288</v>
      </c>
      <c r="AM36" s="90">
        <f t="shared" ca="1" si="7"/>
        <v>150041647376.62027</v>
      </c>
      <c r="AN36" s="90">
        <f t="shared" ca="1" si="6"/>
        <v>152662497056.34766</v>
      </c>
      <c r="AO36" s="90">
        <f t="shared" ca="1" si="6"/>
        <v>155283346736.07507</v>
      </c>
      <c r="AP36">
        <f ca="1">IF('Waste 2050'!$A44="MR",INDIRECT("'Waste 2050'!"&amp;'Country Selector'!$B$3&amp;ROW($A44))*10^12,0)</f>
        <v>157904196415.80249</v>
      </c>
    </row>
    <row r="37" spans="1:4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9"/>
        <v>6416337812.7024193</v>
      </c>
      <c r="D37" s="90">
        <f t="shared" ca="1" si="9"/>
        <v>12832675625.404839</v>
      </c>
      <c r="E37" s="90">
        <f t="shared" ca="1" si="9"/>
        <v>19249013438.107258</v>
      </c>
      <c r="F37" s="90">
        <f t="shared" ca="1" si="9"/>
        <v>25665351250.809677</v>
      </c>
      <c r="G37" s="90">
        <f t="shared" ca="1" si="9"/>
        <v>32081689063.512096</v>
      </c>
      <c r="H37" s="90">
        <f t="shared" ca="1" si="9"/>
        <v>38498026876.214516</v>
      </c>
      <c r="I37" s="90">
        <f t="shared" ca="1" si="9"/>
        <v>44914364688.916939</v>
      </c>
      <c r="J37" s="90">
        <f t="shared" ca="1" si="9"/>
        <v>51330702501.619354</v>
      </c>
      <c r="K37" s="90">
        <f t="shared" ca="1" si="9"/>
        <v>57747040314.321777</v>
      </c>
      <c r="L37">
        <f ca="1">IF('Waste 2020'!$A45="MR",INDIRECT("'Waste 2020'!"&amp;'Country Selector'!$B$3&amp;ROW($A45))*10^12,0)</f>
        <v>64163378127.024193</v>
      </c>
      <c r="M37" s="90">
        <f t="shared" ca="1" si="10"/>
        <v>67369483807.249924</v>
      </c>
      <c r="N37" s="90">
        <f t="shared" ca="1" si="10"/>
        <v>70575589487.475647</v>
      </c>
      <c r="O37" s="90">
        <f t="shared" ca="1" si="10"/>
        <v>73781695167.70137</v>
      </c>
      <c r="P37" s="90">
        <f t="shared" ca="1" si="10"/>
        <v>76987800847.927094</v>
      </c>
      <c r="Q37" s="90">
        <f t="shared" ca="1" si="10"/>
        <v>80193906528.152817</v>
      </c>
      <c r="R37" s="90">
        <f t="shared" ca="1" si="10"/>
        <v>83400012208.37854</v>
      </c>
      <c r="S37" s="90">
        <f t="shared" ca="1" si="10"/>
        <v>86606117888.604263</v>
      </c>
      <c r="T37" s="90">
        <f t="shared" ca="1" si="10"/>
        <v>89812223568.829987</v>
      </c>
      <c r="U37" s="90">
        <f t="shared" ca="1" si="10"/>
        <v>93018329249.055725</v>
      </c>
      <c r="V37">
        <f ca="1">IF('Waste 2030'!$A45="MR",INDIRECT("'Waste 2030'!"&amp;'Country Selector'!$B$3&amp;ROW($A45))*10^12,0)</f>
        <v>96224434929.281448</v>
      </c>
      <c r="W37" s="90">
        <f t="shared" ca="1" si="8"/>
        <v>98615149373.513016</v>
      </c>
      <c r="X37" s="90">
        <f t="shared" ca="1" si="7"/>
        <v>101005863817.74458</v>
      </c>
      <c r="Y37" s="90">
        <f t="shared" ca="1" si="7"/>
        <v>103396578261.97617</v>
      </c>
      <c r="Z37" s="90">
        <f t="shared" ca="1" si="7"/>
        <v>105787292706.20773</v>
      </c>
      <c r="AA37" s="90">
        <f t="shared" ca="1" si="7"/>
        <v>108178007150.4393</v>
      </c>
      <c r="AB37" s="90">
        <f t="shared" ca="1" si="7"/>
        <v>110568721594.67087</v>
      </c>
      <c r="AC37" s="90">
        <f t="shared" ca="1" si="7"/>
        <v>112959436038.90245</v>
      </c>
      <c r="AD37" s="90">
        <f t="shared" ca="1" si="7"/>
        <v>115350150483.13402</v>
      </c>
      <c r="AE37" s="90">
        <f t="shared" ca="1" si="7"/>
        <v>117740864927.36559</v>
      </c>
      <c r="AF37" s="90">
        <f t="shared" ca="1" si="7"/>
        <v>120131579371.59717</v>
      </c>
      <c r="AG37" s="90">
        <f t="shared" ca="1" si="7"/>
        <v>122522293815.82872</v>
      </c>
      <c r="AH37" s="90">
        <f t="shared" ca="1" si="7"/>
        <v>124913008260.0603</v>
      </c>
      <c r="AI37" s="90">
        <f t="shared" ca="1" si="7"/>
        <v>127303722704.29187</v>
      </c>
      <c r="AJ37" s="90">
        <f t="shared" ca="1" si="7"/>
        <v>129694437148.52345</v>
      </c>
      <c r="AK37" s="90">
        <f t="shared" ca="1" si="7"/>
        <v>132085151592.75502</v>
      </c>
      <c r="AL37" s="90">
        <f t="shared" ca="1" si="7"/>
        <v>134475866036.98659</v>
      </c>
      <c r="AM37" s="90">
        <f t="shared" ca="1" si="7"/>
        <v>136866580481.21817</v>
      </c>
      <c r="AN37" s="90">
        <f t="shared" ca="1" si="6"/>
        <v>139257294925.44971</v>
      </c>
      <c r="AO37" s="90">
        <f t="shared" ca="1" si="6"/>
        <v>141648009369.6813</v>
      </c>
      <c r="AP37">
        <f ca="1">IF('Waste 2050'!$A45="MR",INDIRECT("'Waste 2050'!"&amp;'Country Selector'!$B$3&amp;ROW($A45))*10^12,0)</f>
        <v>144038723813.91287</v>
      </c>
    </row>
    <row r="38" spans="1:4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9"/>
        <v>14338504108.226849</v>
      </c>
      <c r="D38" s="90">
        <f t="shared" ca="1" si="9"/>
        <v>28677008216.453697</v>
      </c>
      <c r="E38" s="90">
        <f t="shared" ca="1" si="9"/>
        <v>43015512324.68055</v>
      </c>
      <c r="F38" s="90">
        <f t="shared" ca="1" si="9"/>
        <v>57354016432.907394</v>
      </c>
      <c r="G38" s="90">
        <f t="shared" ca="1" si="9"/>
        <v>71692520541.134247</v>
      </c>
      <c r="H38" s="90">
        <f t="shared" ca="1" si="9"/>
        <v>86031024649.361099</v>
      </c>
      <c r="I38" s="90">
        <f t="shared" ca="1" si="9"/>
        <v>100369528757.58794</v>
      </c>
      <c r="J38" s="90">
        <f t="shared" ca="1" si="9"/>
        <v>114708032865.81479</v>
      </c>
      <c r="K38" s="90">
        <f t="shared" ca="1" si="9"/>
        <v>129046536974.04166</v>
      </c>
      <c r="L38">
        <f ca="1">IF('Waste 2020'!$A46="MR",INDIRECT("'Waste 2020'!"&amp;'Country Selector'!$B$3&amp;ROW($A46))*10^12,0)</f>
        <v>143385041082.26849</v>
      </c>
      <c r="M38" s="90">
        <f t="shared" ca="1" si="10"/>
        <v>138328350253.5708</v>
      </c>
      <c r="N38" s="90">
        <f t="shared" ca="1" si="10"/>
        <v>133271659424.87306</v>
      </c>
      <c r="O38" s="90">
        <f t="shared" ca="1" si="10"/>
        <v>128214968596.17535</v>
      </c>
      <c r="P38" s="90">
        <f t="shared" ca="1" si="10"/>
        <v>123158277767.47766</v>
      </c>
      <c r="Q38" s="90">
        <f t="shared" ca="1" si="10"/>
        <v>118101586938.77994</v>
      </c>
      <c r="R38" s="90">
        <f t="shared" ca="1" si="10"/>
        <v>113044896110.08221</v>
      </c>
      <c r="S38" s="90">
        <f t="shared" ca="1" si="10"/>
        <v>107988205281.38452</v>
      </c>
      <c r="T38" s="90">
        <f t="shared" ca="1" si="10"/>
        <v>102931514452.6868</v>
      </c>
      <c r="U38" s="90">
        <f t="shared" ca="1" si="10"/>
        <v>97874823623.98909</v>
      </c>
      <c r="V38">
        <f ca="1">IF('Waste 2030'!$A46="MR",INDIRECT("'Waste 2030'!"&amp;'Country Selector'!$B$3&amp;ROW($A46))*10^12,0)</f>
        <v>92818132795.291382</v>
      </c>
      <c r="W38" s="90">
        <f t="shared" ca="1" si="8"/>
        <v>95124217013.124298</v>
      </c>
      <c r="X38" s="90">
        <f t="shared" ca="1" si="7"/>
        <v>97430301230.95723</v>
      </c>
      <c r="Y38" s="90">
        <f t="shared" ca="1" si="7"/>
        <v>99736385448.790161</v>
      </c>
      <c r="Z38" s="90">
        <f t="shared" ca="1" si="7"/>
        <v>102042469666.62308</v>
      </c>
      <c r="AA38" s="90">
        <f t="shared" ca="1" si="7"/>
        <v>104348553884.45601</v>
      </c>
      <c r="AB38" s="90">
        <f t="shared" ca="1" si="7"/>
        <v>106654638102.28894</v>
      </c>
      <c r="AC38" s="90">
        <f t="shared" ca="1" si="7"/>
        <v>108960722320.12186</v>
      </c>
      <c r="AD38" s="90">
        <f t="shared" ca="1" si="7"/>
        <v>111266806537.95477</v>
      </c>
      <c r="AE38" s="90">
        <f t="shared" ca="1" si="7"/>
        <v>113572890755.78772</v>
      </c>
      <c r="AF38" s="90">
        <f t="shared" ca="1" si="7"/>
        <v>115878974973.62064</v>
      </c>
      <c r="AG38" s="90">
        <f t="shared" ca="1" si="7"/>
        <v>118185059191.45355</v>
      </c>
      <c r="AH38" s="90">
        <f t="shared" ca="1" si="7"/>
        <v>120491143409.2865</v>
      </c>
      <c r="AI38" s="90">
        <f t="shared" ca="1" si="7"/>
        <v>122797227627.11942</v>
      </c>
      <c r="AJ38" s="90">
        <f t="shared" ca="1" si="7"/>
        <v>125103311844.95233</v>
      </c>
      <c r="AK38" s="90">
        <f t="shared" ca="1" si="7"/>
        <v>127409396062.78526</v>
      </c>
      <c r="AL38" s="90">
        <f t="shared" ca="1" si="7"/>
        <v>129715480280.61818</v>
      </c>
      <c r="AM38" s="90">
        <f t="shared" ca="1" si="7"/>
        <v>132021564498.4511</v>
      </c>
      <c r="AN38" s="90">
        <f t="shared" ca="1" si="6"/>
        <v>134327648716.28406</v>
      </c>
      <c r="AO38" s="90">
        <f t="shared" ca="1" si="6"/>
        <v>136633732934.11696</v>
      </c>
      <c r="AP38">
        <f ca="1">IF('Waste 2050'!$A46="MR",INDIRECT("'Waste 2050'!"&amp;'Country Selector'!$B$3&amp;ROW($A46))*10^12,0)</f>
        <v>138939817151.94989</v>
      </c>
    </row>
    <row r="39" spans="1:4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9"/>
        <v>23601474909.194748</v>
      </c>
      <c r="D39" s="90">
        <f t="shared" ca="1" si="9"/>
        <v>47202949818.389496</v>
      </c>
      <c r="E39" s="90">
        <f t="shared" ca="1" si="9"/>
        <v>70804424727.584244</v>
      </c>
      <c r="F39" s="90">
        <f t="shared" ca="1" si="9"/>
        <v>94405899636.778992</v>
      </c>
      <c r="G39" s="90">
        <f t="shared" ca="1" si="9"/>
        <v>118007374545.97372</v>
      </c>
      <c r="H39" s="90">
        <f t="shared" ca="1" si="9"/>
        <v>141608849455.16849</v>
      </c>
      <c r="I39" s="90">
        <f t="shared" ca="1" si="9"/>
        <v>165210324364.36322</v>
      </c>
      <c r="J39" s="90">
        <f t="shared" ca="1" si="9"/>
        <v>188811799273.55798</v>
      </c>
      <c r="K39" s="90">
        <f t="shared" ca="1" si="9"/>
        <v>212413274182.75275</v>
      </c>
      <c r="L39">
        <f ca="1">IF('Waste 2020'!$A47="MR",INDIRECT("'Waste 2020'!"&amp;'Country Selector'!$B$3&amp;ROW($A47))*10^12,0)</f>
        <v>236014749091.94748</v>
      </c>
      <c r="M39" s="90">
        <f t="shared" ca="1" si="10"/>
        <v>220150503950.0462</v>
      </c>
      <c r="N39" s="90">
        <f t="shared" ca="1" si="10"/>
        <v>204286258808.1449</v>
      </c>
      <c r="O39" s="90">
        <f t="shared" ca="1" si="10"/>
        <v>188422013666.24359</v>
      </c>
      <c r="P39" s="90">
        <f t="shared" ca="1" si="10"/>
        <v>172557768524.34229</v>
      </c>
      <c r="Q39" s="90">
        <f t="shared" ca="1" si="10"/>
        <v>156693523382.44098</v>
      </c>
      <c r="R39" s="90">
        <f t="shared" ca="1" si="10"/>
        <v>140829278240.5397</v>
      </c>
      <c r="S39" s="90">
        <f t="shared" ca="1" si="10"/>
        <v>124965033098.63841</v>
      </c>
      <c r="T39" s="90">
        <f t="shared" ca="1" si="10"/>
        <v>109100787956.73712</v>
      </c>
      <c r="U39" s="90">
        <f t="shared" ca="1" si="10"/>
        <v>93236542814.835831</v>
      </c>
      <c r="V39">
        <f ca="1">IF('Waste 2030'!$A47="MR",INDIRECT("'Waste 2030'!"&amp;'Country Selector'!$B$3&amp;ROW($A47))*10^12,0)</f>
        <v>77372297672.934525</v>
      </c>
      <c r="W39" s="90">
        <f t="shared" ca="1" si="8"/>
        <v>79294627170.281158</v>
      </c>
      <c r="X39" s="90">
        <f t="shared" ca="1" si="7"/>
        <v>81216956667.627808</v>
      </c>
      <c r="Y39" s="90">
        <f t="shared" ca="1" si="7"/>
        <v>83139286164.974426</v>
      </c>
      <c r="Z39" s="90">
        <f t="shared" ca="1" si="7"/>
        <v>85061615662.321045</v>
      </c>
      <c r="AA39" s="90">
        <f t="shared" ca="1" si="7"/>
        <v>86983945159.667679</v>
      </c>
      <c r="AB39" s="90">
        <f t="shared" ca="1" si="7"/>
        <v>88906274657.014313</v>
      </c>
      <c r="AC39" s="90">
        <f t="shared" ca="1" si="7"/>
        <v>90828604154.360947</v>
      </c>
      <c r="AD39" s="90">
        <f t="shared" ca="1" si="7"/>
        <v>92750933651.707581</v>
      </c>
      <c r="AE39" s="90">
        <f t="shared" ca="1" si="7"/>
        <v>94673263149.05423</v>
      </c>
      <c r="AF39" s="90">
        <f t="shared" ca="1" si="7"/>
        <v>96595592646.400848</v>
      </c>
      <c r="AG39" s="90">
        <f t="shared" ca="1" si="7"/>
        <v>98517922143.747482</v>
      </c>
      <c r="AH39" s="90">
        <f t="shared" ca="1" si="7"/>
        <v>100440251641.09412</v>
      </c>
      <c r="AI39" s="90">
        <f t="shared" ca="1" si="7"/>
        <v>102362581138.44075</v>
      </c>
      <c r="AJ39" s="90">
        <f t="shared" ca="1" si="7"/>
        <v>104284910635.78737</v>
      </c>
      <c r="AK39" s="90">
        <f t="shared" ca="1" si="7"/>
        <v>106207240133.134</v>
      </c>
      <c r="AL39" s="90">
        <f t="shared" ca="1" si="7"/>
        <v>108129569630.48064</v>
      </c>
      <c r="AM39" s="90">
        <f t="shared" ca="1" si="7"/>
        <v>110051899127.82729</v>
      </c>
      <c r="AN39" s="90">
        <f t="shared" ca="1" si="6"/>
        <v>111974228625.17392</v>
      </c>
      <c r="AO39" s="90">
        <f t="shared" ca="1" si="6"/>
        <v>113896558122.52054</v>
      </c>
      <c r="AP39">
        <f ca="1">IF('Waste 2050'!$A47="MR",INDIRECT("'Waste 2050'!"&amp;'Country Selector'!$B$3&amp;ROW($A47))*10^12,0)</f>
        <v>115818887619.86717</v>
      </c>
    </row>
    <row r="40" spans="1:4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9"/>
        <v>9345956798.4782772</v>
      </c>
      <c r="D40" s="90">
        <f t="shared" ca="1" si="9"/>
        <v>18691913596.956554</v>
      </c>
      <c r="E40" s="90">
        <f t="shared" ca="1" si="9"/>
        <v>28037870395.434834</v>
      </c>
      <c r="F40" s="90">
        <f t="shared" ca="1" si="9"/>
        <v>37383827193.913109</v>
      </c>
      <c r="G40" s="90">
        <f t="shared" ca="1" si="9"/>
        <v>46729783992.391388</v>
      </c>
      <c r="H40" s="90">
        <f t="shared" ca="1" si="9"/>
        <v>56075740790.869667</v>
      </c>
      <c r="I40" s="90">
        <f t="shared" ca="1" si="9"/>
        <v>65421697589.347946</v>
      </c>
      <c r="J40" s="90">
        <f t="shared" ca="1" si="9"/>
        <v>74767654387.826218</v>
      </c>
      <c r="K40" s="90">
        <f t="shared" ca="1" si="9"/>
        <v>84113611186.304489</v>
      </c>
      <c r="L40">
        <f ca="1">IF('Waste 2020'!$A48="MR",INDIRECT("'Waste 2020'!"&amp;'Country Selector'!$B$3&amp;ROW($A48))*10^12,0)</f>
        <v>93459567984.782776</v>
      </c>
      <c r="M40" s="90">
        <f t="shared" ca="1" si="10"/>
        <v>96009283601.694107</v>
      </c>
      <c r="N40" s="90">
        <f t="shared" ca="1" si="10"/>
        <v>98558999218.605469</v>
      </c>
      <c r="O40" s="90">
        <f t="shared" ca="1" si="10"/>
        <v>101108714835.51682</v>
      </c>
      <c r="P40" s="90">
        <f t="shared" ca="1" si="10"/>
        <v>103658430452.42816</v>
      </c>
      <c r="Q40" s="90">
        <f t="shared" ca="1" si="10"/>
        <v>106208146069.33951</v>
      </c>
      <c r="R40" s="90">
        <f t="shared" ca="1" si="10"/>
        <v>108757861686.25085</v>
      </c>
      <c r="S40" s="90">
        <f t="shared" ca="1" si="10"/>
        <v>111307577303.1622</v>
      </c>
      <c r="T40" s="90">
        <f t="shared" ca="1" si="10"/>
        <v>113857292920.07355</v>
      </c>
      <c r="U40" s="90">
        <f t="shared" ca="1" si="10"/>
        <v>116407008536.98489</v>
      </c>
      <c r="V40">
        <f ca="1">IF('Waste 2030'!$A48="MR",INDIRECT("'Waste 2030'!"&amp;'Country Selector'!$B$3&amp;ROW($A48))*10^12,0)</f>
        <v>118956724153.89624</v>
      </c>
      <c r="W40" s="90">
        <f t="shared" ca="1" si="8"/>
        <v>121912226660.94861</v>
      </c>
      <c r="X40" s="90">
        <f t="shared" ca="1" si="7"/>
        <v>124867729168.00101</v>
      </c>
      <c r="Y40" s="90">
        <f t="shared" ca="1" si="7"/>
        <v>127823231675.05339</v>
      </c>
      <c r="Z40" s="90">
        <f t="shared" ca="1" si="7"/>
        <v>130778734182.10577</v>
      </c>
      <c r="AA40" s="90">
        <f t="shared" ca="1" si="7"/>
        <v>133734236689.15817</v>
      </c>
      <c r="AB40" s="90">
        <f t="shared" ca="1" si="7"/>
        <v>136689739196.21054</v>
      </c>
      <c r="AC40" s="90">
        <f t="shared" ca="1" si="7"/>
        <v>139645241703.26294</v>
      </c>
      <c r="AD40" s="90">
        <f t="shared" ca="1" si="7"/>
        <v>142600744210.31531</v>
      </c>
      <c r="AE40" s="90">
        <f t="shared" ca="1" si="7"/>
        <v>145556246717.36768</v>
      </c>
      <c r="AF40" s="90">
        <f t="shared" ca="1" si="7"/>
        <v>148511749224.4201</v>
      </c>
      <c r="AG40" s="90">
        <f t="shared" ca="1" si="7"/>
        <v>151467251731.47247</v>
      </c>
      <c r="AH40" s="90">
        <f t="shared" ca="1" si="7"/>
        <v>154422754238.52484</v>
      </c>
      <c r="AI40" s="90">
        <f t="shared" ca="1" si="7"/>
        <v>157378256745.57724</v>
      </c>
      <c r="AJ40" s="90">
        <f t="shared" ca="1" si="7"/>
        <v>160333759252.62964</v>
      </c>
      <c r="AK40" s="90">
        <f t="shared" ca="1" si="7"/>
        <v>163289261759.68201</v>
      </c>
      <c r="AL40" s="90">
        <f t="shared" ca="1" si="7"/>
        <v>166244764266.73437</v>
      </c>
      <c r="AM40" s="90">
        <f t="shared" ca="1" si="7"/>
        <v>169200266773.78677</v>
      </c>
      <c r="AN40" s="90">
        <f t="shared" ca="1" si="6"/>
        <v>172155769280.83914</v>
      </c>
      <c r="AO40" s="90">
        <f t="shared" ca="1" si="6"/>
        <v>175111271787.89157</v>
      </c>
      <c r="AP40">
        <f ca="1">IF('Waste 2050'!$A48="MR",INDIRECT("'Waste 2050'!"&amp;'Country Selector'!$B$3&amp;ROW($A48))*10^12,0)</f>
        <v>178066774294.94394</v>
      </c>
    </row>
    <row r="41" spans="1:42">
      <c r="A41" s="74">
        <v>-11</v>
      </c>
      <c r="B41">
        <f ca="1">IF('Waste 2010'!$A49="MR",INDIRECT("'Waste 2010'!"&amp;'Country Selector'!$B$3&amp;ROW($A49))*10^12,0)</f>
        <v>0</v>
      </c>
      <c r="C41" s="90">
        <f t="shared" ca="1" si="9"/>
        <v>8540787998.6657667</v>
      </c>
      <c r="D41" s="90">
        <f t="shared" ca="1" si="9"/>
        <v>17081575997.331533</v>
      </c>
      <c r="E41" s="90">
        <f t="shared" ca="1" si="9"/>
        <v>25622363995.997303</v>
      </c>
      <c r="F41" s="90">
        <f t="shared" ca="1" si="9"/>
        <v>34163151994.663067</v>
      </c>
      <c r="G41" s="90">
        <f t="shared" ca="1" si="9"/>
        <v>42703939993.328835</v>
      </c>
      <c r="H41" s="90">
        <f t="shared" ca="1" si="9"/>
        <v>51244727991.994606</v>
      </c>
      <c r="I41" s="90">
        <f t="shared" ca="1" si="9"/>
        <v>59785515990.660362</v>
      </c>
      <c r="J41" s="90">
        <f t="shared" ca="1" si="9"/>
        <v>68326303989.326134</v>
      </c>
      <c r="K41" s="90">
        <f t="shared" ca="1" si="9"/>
        <v>76867091987.991913</v>
      </c>
      <c r="L41">
        <f ca="1">IF('Waste 2020'!$A49="MR",INDIRECT("'Waste 2020'!"&amp;'Country Selector'!$B$3&amp;ROW($A49))*10^12,0)</f>
        <v>85407879986.657669</v>
      </c>
      <c r="M41" s="90">
        <f t="shared" ca="1" si="10"/>
        <v>84477191044.687958</v>
      </c>
      <c r="N41" s="90">
        <f t="shared" ca="1" si="10"/>
        <v>83546502102.718231</v>
      </c>
      <c r="O41" s="90">
        <f t="shared" ca="1" si="10"/>
        <v>82615813160.74852</v>
      </c>
      <c r="P41" s="90">
        <f t="shared" ca="1" si="10"/>
        <v>81685124218.778809</v>
      </c>
      <c r="Q41" s="90">
        <f t="shared" ca="1" si="10"/>
        <v>80754435276.809082</v>
      </c>
      <c r="R41" s="90">
        <f t="shared" ca="1" si="10"/>
        <v>79823746334.839371</v>
      </c>
      <c r="S41" s="90">
        <f t="shared" ca="1" si="10"/>
        <v>78893057392.869659</v>
      </c>
      <c r="T41" s="90">
        <f t="shared" ca="1" si="10"/>
        <v>77962368450.899933</v>
      </c>
      <c r="U41" s="90">
        <f t="shared" ca="1" si="10"/>
        <v>77031679508.930222</v>
      </c>
      <c r="V41">
        <f ca="1">IF('Waste 2030'!$A49="MR",INDIRECT("'Waste 2030'!"&amp;'Country Selector'!$B$3&amp;ROW($A49))*10^12,0)</f>
        <v>76100990566.96051</v>
      </c>
      <c r="W41" s="90">
        <f t="shared" ca="1" si="8"/>
        <v>77991734196.709793</v>
      </c>
      <c r="X41" s="90">
        <f t="shared" ca="1" si="7"/>
        <v>79882477826.459061</v>
      </c>
      <c r="Y41" s="90">
        <f t="shared" ca="1" si="7"/>
        <v>81773221456.208344</v>
      </c>
      <c r="Z41" s="90">
        <f t="shared" ca="1" si="7"/>
        <v>83663965085.957626</v>
      </c>
      <c r="AA41" s="90">
        <f t="shared" ca="1" si="7"/>
        <v>85554708715.706909</v>
      </c>
      <c r="AB41" s="90">
        <f t="shared" ca="1" si="7"/>
        <v>87445452345.456207</v>
      </c>
      <c r="AC41" s="90">
        <f t="shared" ca="1" si="7"/>
        <v>89336195975.205475</v>
      </c>
      <c r="AD41" s="90">
        <f t="shared" ca="1" si="7"/>
        <v>91226939604.954758</v>
      </c>
      <c r="AE41" s="90">
        <f t="shared" ca="1" si="7"/>
        <v>93117683234.704041</v>
      </c>
      <c r="AF41" s="90">
        <f t="shared" ca="1" si="7"/>
        <v>95008426864.453308</v>
      </c>
      <c r="AG41" s="90">
        <f t="shared" ca="1" si="7"/>
        <v>96899170494.202576</v>
      </c>
      <c r="AH41" s="90">
        <f t="shared" ca="1" si="7"/>
        <v>98789914123.951874</v>
      </c>
      <c r="AI41" s="90">
        <f t="shared" ca="1" si="7"/>
        <v>100680657753.70117</v>
      </c>
      <c r="AJ41" s="90">
        <f t="shared" ca="1" si="7"/>
        <v>102571401383.45042</v>
      </c>
      <c r="AK41" s="90">
        <f t="shared" ca="1" si="7"/>
        <v>104462145013.19972</v>
      </c>
      <c r="AL41" s="90">
        <f t="shared" ca="1" si="7"/>
        <v>106352888642.94901</v>
      </c>
      <c r="AM41" s="90">
        <f t="shared" ca="1" si="7"/>
        <v>108243632272.69829</v>
      </c>
      <c r="AN41" s="90">
        <f t="shared" ca="1" si="6"/>
        <v>110134375902.44756</v>
      </c>
      <c r="AO41" s="90">
        <f t="shared" ca="1" si="6"/>
        <v>112025119532.19684</v>
      </c>
      <c r="AP41">
        <f ca="1">IF('Waste 2050'!$A49="MR",INDIRECT("'Waste 2050'!"&amp;'Country Selector'!$B$3&amp;ROW($A49))*10^12,0)</f>
        <v>113915863161.94612</v>
      </c>
    </row>
    <row r="42" spans="1:42">
      <c r="A42" s="74">
        <v>-10</v>
      </c>
      <c r="B42">
        <f ca="1">IF('Waste 2010'!$A50="MR",INDIRECT("'Waste 2010'!"&amp;'Country Selector'!$B$3&amp;ROW($A50))*10^12,0)</f>
        <v>0</v>
      </c>
      <c r="C42" s="90">
        <f t="shared" ca="1" si="9"/>
        <v>11541720978.796488</v>
      </c>
      <c r="D42" s="90">
        <f t="shared" ca="1" si="9"/>
        <v>23083441957.592976</v>
      </c>
      <c r="E42" s="90">
        <f t="shared" ca="1" si="9"/>
        <v>34625162936.389465</v>
      </c>
      <c r="F42" s="90">
        <f t="shared" ca="1" si="9"/>
        <v>46166883915.185951</v>
      </c>
      <c r="G42" s="90">
        <f t="shared" ca="1" si="9"/>
        <v>57708604893.982437</v>
      </c>
      <c r="H42" s="90">
        <f t="shared" ca="1" si="9"/>
        <v>69250325872.778931</v>
      </c>
      <c r="I42" s="90">
        <f t="shared" ca="1" si="9"/>
        <v>80792046851.575409</v>
      </c>
      <c r="J42" s="90">
        <f t="shared" ca="1" si="9"/>
        <v>92333767830.371902</v>
      </c>
      <c r="K42" s="90">
        <f t="shared" ca="1" si="9"/>
        <v>103875488809.16838</v>
      </c>
      <c r="L42">
        <f ca="1">IF('Waste 2020'!$A50="MR",INDIRECT("'Waste 2020'!"&amp;'Country Selector'!$B$3&amp;ROW($A50))*10^12,0)</f>
        <v>115417209787.96487</v>
      </c>
      <c r="M42" s="90">
        <f t="shared" ca="1" si="10"/>
        <v>109884448934.64354</v>
      </c>
      <c r="N42" s="90">
        <f t="shared" ca="1" si="10"/>
        <v>104351688081.32222</v>
      </c>
      <c r="O42" s="90">
        <f t="shared" ca="1" si="10"/>
        <v>98818927228.000885</v>
      </c>
      <c r="P42" s="90">
        <f t="shared" ca="1" si="10"/>
        <v>93286166374.679565</v>
      </c>
      <c r="Q42" s="90">
        <f t="shared" ca="1" si="10"/>
        <v>87753405521.358246</v>
      </c>
      <c r="R42" s="90">
        <f t="shared" ca="1" si="10"/>
        <v>82220644668.036926</v>
      </c>
      <c r="S42" s="90">
        <f t="shared" ca="1" si="10"/>
        <v>76687883814.715591</v>
      </c>
      <c r="T42" s="90">
        <f t="shared" ca="1" si="10"/>
        <v>71155122961.394257</v>
      </c>
      <c r="U42" s="90">
        <f t="shared" ca="1" si="10"/>
        <v>65622362108.072929</v>
      </c>
      <c r="V42">
        <f ca="1">IF('Waste 2030'!$A50="MR",INDIRECT("'Waste 2030'!"&amp;'Country Selector'!$B$3&amp;ROW($A50))*10^12,0)</f>
        <v>60089601254.751602</v>
      </c>
      <c r="W42" s="90">
        <f t="shared" ca="1" si="8"/>
        <v>61582538862.267082</v>
      </c>
      <c r="X42" s="90">
        <f t="shared" ca="1" si="7"/>
        <v>63075476469.782562</v>
      </c>
      <c r="Y42" s="90">
        <f t="shared" ca="1" si="7"/>
        <v>64568414077.298035</v>
      </c>
      <c r="Z42" s="90">
        <f t="shared" ca="1" si="7"/>
        <v>66061351684.813515</v>
      </c>
      <c r="AA42" s="90">
        <f t="shared" ca="1" si="7"/>
        <v>67554289292.328995</v>
      </c>
      <c r="AB42" s="90">
        <f t="shared" ca="1" si="7"/>
        <v>69047226899.844467</v>
      </c>
      <c r="AC42" s="90">
        <f t="shared" ca="1" si="7"/>
        <v>70540164507.359955</v>
      </c>
      <c r="AD42" s="90">
        <f t="shared" ca="1" si="7"/>
        <v>72033102114.875427</v>
      </c>
      <c r="AE42" s="90">
        <f t="shared" ca="1" si="7"/>
        <v>73526039722.3909</v>
      </c>
      <c r="AF42" s="90">
        <f t="shared" ca="1" si="7"/>
        <v>75018977329.906372</v>
      </c>
      <c r="AG42" s="90">
        <f t="shared" ca="1" si="7"/>
        <v>76511914937.421844</v>
      </c>
      <c r="AH42" s="90">
        <f t="shared" ca="1" si="7"/>
        <v>78004852544.937317</v>
      </c>
      <c r="AI42" s="90">
        <f t="shared" ca="1" si="7"/>
        <v>79497790152.45282</v>
      </c>
      <c r="AJ42" s="90">
        <f t="shared" ca="1" si="7"/>
        <v>80990727759.968292</v>
      </c>
      <c r="AK42" s="90">
        <f t="shared" ca="1" si="7"/>
        <v>82483665367.483765</v>
      </c>
      <c r="AL42" s="90">
        <f t="shared" ca="1" si="7"/>
        <v>83976602974.999237</v>
      </c>
      <c r="AM42" s="90">
        <f t="shared" ca="1" si="7"/>
        <v>85469540582.514709</v>
      </c>
      <c r="AN42" s="90">
        <f t="shared" ca="1" si="6"/>
        <v>86962478190.030182</v>
      </c>
      <c r="AO42" s="90">
        <f t="shared" ca="1" si="6"/>
        <v>88455415797.545654</v>
      </c>
      <c r="AP42">
        <f ca="1">IF('Waste 2050'!$A50="MR",INDIRECT("'Waste 2050'!"&amp;'Country Selector'!$B$3&amp;ROW($A50))*10^12,0)</f>
        <v>89948353405.061142</v>
      </c>
    </row>
    <row r="43" spans="1:42">
      <c r="A43" s="74">
        <v>-9</v>
      </c>
      <c r="B43">
        <f ca="1">IF('Waste 2010'!$A51="MR",INDIRECT("'Waste 2010'!"&amp;'Country Selector'!$B$3&amp;ROW($A51))*10^12,0)</f>
        <v>0</v>
      </c>
      <c r="C43" s="90">
        <f t="shared" ca="1" si="9"/>
        <v>9801527523.5339699</v>
      </c>
      <c r="D43" s="90">
        <f t="shared" ca="1" si="9"/>
        <v>19603055047.06794</v>
      </c>
      <c r="E43" s="90">
        <f t="shared" ca="1" si="9"/>
        <v>29404582570.60191</v>
      </c>
      <c r="F43" s="90">
        <f t="shared" ca="1" si="9"/>
        <v>39206110094.13588</v>
      </c>
      <c r="G43" s="90">
        <f t="shared" ca="1" si="9"/>
        <v>49007637617.669853</v>
      </c>
      <c r="H43" s="90">
        <f t="shared" ca="1" si="9"/>
        <v>58809165141.203819</v>
      </c>
      <c r="I43" s="90">
        <f t="shared" ca="1" si="9"/>
        <v>68610692664.737793</v>
      </c>
      <c r="J43" s="90">
        <f t="shared" ca="1" si="9"/>
        <v>78412220188.271759</v>
      </c>
      <c r="K43" s="90">
        <f t="shared" ca="1" si="9"/>
        <v>88213747711.80574</v>
      </c>
      <c r="L43">
        <f ca="1">IF('Waste 2020'!$A51="MR",INDIRECT("'Waste 2020'!"&amp;'Country Selector'!$B$3&amp;ROW($A51))*10^12,0)</f>
        <v>98015275235.339706</v>
      </c>
      <c r="M43" s="90">
        <f t="shared" ca="1" si="10"/>
        <v>93249406246.138901</v>
      </c>
      <c r="N43" s="90">
        <f t="shared" ca="1" si="10"/>
        <v>88483537256.938095</v>
      </c>
      <c r="O43" s="90">
        <f t="shared" ca="1" si="10"/>
        <v>83717668267.737289</v>
      </c>
      <c r="P43" s="90">
        <f t="shared" ca="1" si="10"/>
        <v>78951799278.536484</v>
      </c>
      <c r="Q43" s="90">
        <f t="shared" ca="1" si="10"/>
        <v>74185930289.335678</v>
      </c>
      <c r="R43" s="90">
        <f t="shared" ca="1" si="10"/>
        <v>69420061300.134857</v>
      </c>
      <c r="S43" s="90">
        <f t="shared" ca="1" si="10"/>
        <v>64654192310.934067</v>
      </c>
      <c r="T43" s="90">
        <f t="shared" ca="1" si="10"/>
        <v>59888323321.733261</v>
      </c>
      <c r="U43" s="90">
        <f t="shared" ca="1" si="10"/>
        <v>55122454332.532455</v>
      </c>
      <c r="V43">
        <f ca="1">IF('Waste 2030'!$A51="MR",INDIRECT("'Waste 2030'!"&amp;'Country Selector'!$B$3&amp;ROW($A51))*10^12,0)</f>
        <v>50356585343.33165</v>
      </c>
      <c r="W43" s="90">
        <f t="shared" ca="1" si="8"/>
        <v>51607704313.590714</v>
      </c>
      <c r="X43" s="90">
        <f t="shared" ca="1" si="7"/>
        <v>52858823283.849777</v>
      </c>
      <c r="Y43" s="90">
        <f t="shared" ca="1" si="7"/>
        <v>54109942254.108841</v>
      </c>
      <c r="Z43" s="90">
        <f t="shared" ca="1" si="7"/>
        <v>55361061224.367905</v>
      </c>
      <c r="AA43" s="90">
        <f t="shared" ca="1" si="7"/>
        <v>56612180194.626961</v>
      </c>
      <c r="AB43" s="90">
        <f t="shared" ca="1" si="7"/>
        <v>57863299164.886024</v>
      </c>
      <c r="AC43" s="90">
        <f t="shared" ca="1" si="7"/>
        <v>59114418135.145081</v>
      </c>
      <c r="AD43" s="90">
        <f t="shared" ca="1" si="7"/>
        <v>60365537105.404144</v>
      </c>
      <c r="AE43" s="90">
        <f t="shared" ca="1" si="7"/>
        <v>61616656075.663223</v>
      </c>
      <c r="AF43" s="90">
        <f t="shared" ca="1" si="7"/>
        <v>62867775045.922279</v>
      </c>
      <c r="AG43" s="90">
        <f t="shared" ca="1" si="7"/>
        <v>64118894016.181343</v>
      </c>
      <c r="AH43" s="90">
        <f t="shared" ca="1" si="7"/>
        <v>65370012986.440399</v>
      </c>
      <c r="AI43" s="90">
        <f t="shared" ca="1" si="7"/>
        <v>66621131956.699471</v>
      </c>
      <c r="AJ43" s="90">
        <f t="shared" ca="1" si="7"/>
        <v>67872250926.958527</v>
      </c>
      <c r="AK43" s="90">
        <f t="shared" ca="1" si="7"/>
        <v>69123369897.21759</v>
      </c>
      <c r="AL43" s="90">
        <f t="shared" ca="1" si="7"/>
        <v>70374488867.476654</v>
      </c>
      <c r="AM43" s="90">
        <f t="shared" ca="1" si="7"/>
        <v>71625607837.735718</v>
      </c>
      <c r="AN43" s="90">
        <f t="shared" ca="1" si="6"/>
        <v>72876726807.994781</v>
      </c>
      <c r="AO43" s="90">
        <f t="shared" ca="1" si="6"/>
        <v>74127845778.253845</v>
      </c>
      <c r="AP43">
        <f ca="1">IF('Waste 2050'!$A51="MR",INDIRECT("'Waste 2050'!"&amp;'Country Selector'!$B$3&amp;ROW($A51))*10^12,0)</f>
        <v>75378964748.512909</v>
      </c>
    </row>
    <row r="44" spans="1:42">
      <c r="A44" s="74">
        <v>-8</v>
      </c>
      <c r="B44">
        <f ca="1">IF('Waste 2010'!$A52="MR",INDIRECT("'Waste 2010'!"&amp;'Country Selector'!$B$3&amp;ROW($A52))*10^12,0)</f>
        <v>0</v>
      </c>
      <c r="C44" s="90">
        <f t="shared" ca="1" si="9"/>
        <v>8447608706.1499224</v>
      </c>
      <c r="D44" s="90">
        <f t="shared" ca="1" si="9"/>
        <v>16895217412.299845</v>
      </c>
      <c r="E44" s="90">
        <f t="shared" ca="1" si="9"/>
        <v>25342826118.449768</v>
      </c>
      <c r="F44" s="90">
        <f t="shared" ca="1" si="9"/>
        <v>33790434824.599689</v>
      </c>
      <c r="G44" s="90">
        <f t="shared" ca="1" si="9"/>
        <v>42238043530.749611</v>
      </c>
      <c r="H44" s="90">
        <f t="shared" ca="1" si="9"/>
        <v>50685652236.899536</v>
      </c>
      <c r="I44" s="90">
        <f t="shared" ca="1" si="9"/>
        <v>59133260943.049454</v>
      </c>
      <c r="J44" s="90">
        <f t="shared" ca="1" si="9"/>
        <v>67580869649.199379</v>
      </c>
      <c r="K44" s="90">
        <f t="shared" ca="1" si="9"/>
        <v>76028478355.349304</v>
      </c>
      <c r="L44">
        <f ca="1">IF('Waste 2020'!$A52="MR",INDIRECT("'Waste 2020'!"&amp;'Country Selector'!$B$3&amp;ROW($A52))*10^12,0)</f>
        <v>84476087061.499222</v>
      </c>
      <c r="M44" s="90">
        <f t="shared" ca="1" si="10"/>
        <v>78322400824.365128</v>
      </c>
      <c r="N44" s="90">
        <f t="shared" ca="1" si="10"/>
        <v>72168714587.231033</v>
      </c>
      <c r="O44" s="90">
        <f t="shared" ca="1" si="10"/>
        <v>66015028350.096947</v>
      </c>
      <c r="P44" s="90">
        <f t="shared" ca="1" si="10"/>
        <v>59861342112.96286</v>
      </c>
      <c r="Q44" s="90">
        <f t="shared" ca="1" si="10"/>
        <v>53707655875.828758</v>
      </c>
      <c r="R44" s="90">
        <f t="shared" ca="1" si="10"/>
        <v>47553969638.694672</v>
      </c>
      <c r="S44" s="90">
        <f t="shared" ca="1" si="10"/>
        <v>41400283401.560577</v>
      </c>
      <c r="T44" s="90">
        <f t="shared" ca="1" si="10"/>
        <v>35246597164.426483</v>
      </c>
      <c r="U44" s="90">
        <f t="shared" ca="1" si="10"/>
        <v>29092910927.292389</v>
      </c>
      <c r="V44">
        <f ca="1">IF('Waste 2030'!$A52="MR",INDIRECT("'Waste 2030'!"&amp;'Country Selector'!$B$3&amp;ROW($A52))*10^12,0)</f>
        <v>22939224690.158298</v>
      </c>
      <c r="W44" s="90">
        <f t="shared" ca="1" si="8"/>
        <v>23509154104.101227</v>
      </c>
      <c r="X44" s="90">
        <f t="shared" ca="1" si="7"/>
        <v>24079083518.044155</v>
      </c>
      <c r="Y44" s="90">
        <f t="shared" ca="1" si="7"/>
        <v>24649012931.987091</v>
      </c>
      <c r="Z44" s="90">
        <f t="shared" ca="1" si="7"/>
        <v>25218942345.930019</v>
      </c>
      <c r="AA44" s="90">
        <f t="shared" ca="1" si="7"/>
        <v>25788871759.872944</v>
      </c>
      <c r="AB44" s="90">
        <f t="shared" ca="1" si="7"/>
        <v>26358801173.815876</v>
      </c>
      <c r="AC44" s="90">
        <f t="shared" ca="1" si="7"/>
        <v>26928730587.758804</v>
      </c>
      <c r="AD44" s="90">
        <f t="shared" ca="1" si="7"/>
        <v>27498660001.701736</v>
      </c>
      <c r="AE44" s="90">
        <f t="shared" ca="1" si="7"/>
        <v>28068589415.644665</v>
      </c>
      <c r="AF44" s="90">
        <f t="shared" ca="1" si="7"/>
        <v>28638518829.587597</v>
      </c>
      <c r="AG44" s="90">
        <f t="shared" ca="1" si="7"/>
        <v>29208448243.530525</v>
      </c>
      <c r="AH44" s="90">
        <f t="shared" ca="1" si="7"/>
        <v>29778377657.473454</v>
      </c>
      <c r="AI44" s="90">
        <f t="shared" ca="1" si="7"/>
        <v>30348307071.416386</v>
      </c>
      <c r="AJ44" s="90">
        <f t="shared" ca="1" si="7"/>
        <v>30918236485.35931</v>
      </c>
      <c r="AK44" s="90">
        <f t="shared" ca="1" si="7"/>
        <v>31488165899.302242</v>
      </c>
      <c r="AL44" s="90">
        <f t="shared" ca="1" si="7"/>
        <v>32058095313.245171</v>
      </c>
      <c r="AM44" s="90">
        <f t="shared" ca="1" si="7"/>
        <v>32628024727.188103</v>
      </c>
      <c r="AN44" s="90">
        <f t="shared" ca="1" si="6"/>
        <v>33197954141.131035</v>
      </c>
      <c r="AO44" s="90">
        <f t="shared" ca="1" si="6"/>
        <v>33767883555.073963</v>
      </c>
      <c r="AP44">
        <f ca="1">IF('Waste 2050'!$A52="MR",INDIRECT("'Waste 2050'!"&amp;'Country Selector'!$B$3&amp;ROW($A52))*10^12,0)</f>
        <v>34337812969.016891</v>
      </c>
    </row>
    <row r="45" spans="1:42">
      <c r="A45" s="74">
        <v>-7</v>
      </c>
      <c r="B45">
        <f ca="1">IF('Waste 2010'!$A53="MR",INDIRECT("'Waste 2010'!"&amp;'Country Selector'!$B$3&amp;ROW($A53))*10^12,0)</f>
        <v>35500047547.714973</v>
      </c>
      <c r="C45" s="90">
        <f t="shared" ca="1" si="9"/>
        <v>41299193638.226532</v>
      </c>
      <c r="D45" s="90">
        <f t="shared" ca="1" si="9"/>
        <v>47098339728.738098</v>
      </c>
      <c r="E45" s="90">
        <f t="shared" ca="1" si="9"/>
        <v>52897485819.249664</v>
      </c>
      <c r="F45" s="90">
        <f t="shared" ca="1" si="9"/>
        <v>58696631909.76123</v>
      </c>
      <c r="G45" s="90">
        <f t="shared" ca="1" si="9"/>
        <v>64495778000.272797</v>
      </c>
      <c r="H45" s="90">
        <f t="shared" ca="1" si="9"/>
        <v>70294924090.784348</v>
      </c>
      <c r="I45" s="90">
        <f t="shared" ca="1" si="9"/>
        <v>76094070181.295929</v>
      </c>
      <c r="J45" s="90">
        <f t="shared" ca="1" si="9"/>
        <v>81893216271.807495</v>
      </c>
      <c r="K45" s="90">
        <f t="shared" ca="1" si="9"/>
        <v>87692362362.319046</v>
      </c>
      <c r="L45">
        <f ca="1">IF('Waste 2020'!$A53="MR",INDIRECT("'Waste 2020'!"&amp;'Country Selector'!$B$3&amp;ROW($A53))*10^12,0)</f>
        <v>93491508452.830612</v>
      </c>
      <c r="M45" s="90">
        <f t="shared" ca="1" si="10"/>
        <v>92043370740.526947</v>
      </c>
      <c r="N45" s="90">
        <f t="shared" ca="1" si="10"/>
        <v>90595233028.223282</v>
      </c>
      <c r="O45" s="90">
        <f t="shared" ca="1" si="10"/>
        <v>89147095315.919617</v>
      </c>
      <c r="P45" s="90">
        <f t="shared" ca="1" si="10"/>
        <v>87698957603.615952</v>
      </c>
      <c r="Q45" s="90">
        <f t="shared" ca="1" si="10"/>
        <v>86250819891.312286</v>
      </c>
      <c r="R45" s="90">
        <f t="shared" ca="1" si="10"/>
        <v>84802682179.008636</v>
      </c>
      <c r="S45" s="90">
        <f t="shared" ca="1" si="10"/>
        <v>83354544466.704956</v>
      </c>
      <c r="T45" s="90">
        <f t="shared" ca="1" si="10"/>
        <v>81906406754.401291</v>
      </c>
      <c r="U45" s="90">
        <f t="shared" ca="1" si="10"/>
        <v>80458269042.097626</v>
      </c>
      <c r="V45">
        <f ca="1">IF('Waste 2030'!$A53="MR",INDIRECT("'Waste 2030'!"&amp;'Country Selector'!$B$3&amp;ROW($A53))*10^12,0)</f>
        <v>79010131329.793961</v>
      </c>
      <c r="W45" s="90">
        <f t="shared" ca="1" si="8"/>
        <v>80973153116.823349</v>
      </c>
      <c r="X45" s="90">
        <f t="shared" ca="1" si="7"/>
        <v>82936174903.852753</v>
      </c>
      <c r="Y45" s="90">
        <f t="shared" ca="1" si="7"/>
        <v>84899196690.882141</v>
      </c>
      <c r="Z45" s="90">
        <f t="shared" ca="1" si="7"/>
        <v>86862218477.91153</v>
      </c>
      <c r="AA45" s="90">
        <f t="shared" ca="1" si="7"/>
        <v>88825240264.940948</v>
      </c>
      <c r="AB45" s="90">
        <f t="shared" ca="1" si="7"/>
        <v>90788262051.970337</v>
      </c>
      <c r="AC45" s="90">
        <f t="shared" ca="1" si="7"/>
        <v>92751283838.999725</v>
      </c>
      <c r="AD45" s="90">
        <f t="shared" ca="1" si="7"/>
        <v>94714305626.029114</v>
      </c>
      <c r="AE45" s="90">
        <f t="shared" ca="1" si="7"/>
        <v>96677327413.058502</v>
      </c>
      <c r="AF45" s="90">
        <f t="shared" ca="1" si="7"/>
        <v>98640349200.087921</v>
      </c>
      <c r="AG45" s="90">
        <f t="shared" ca="1" si="7"/>
        <v>100603370987.11731</v>
      </c>
      <c r="AH45" s="90">
        <f t="shared" ca="1" si="7"/>
        <v>102566392774.1467</v>
      </c>
      <c r="AI45" s="90">
        <f t="shared" ca="1" si="7"/>
        <v>104529414561.17609</v>
      </c>
      <c r="AJ45" s="90">
        <f t="shared" ca="1" si="7"/>
        <v>106492436348.20549</v>
      </c>
      <c r="AK45" s="90">
        <f t="shared" ca="1" si="7"/>
        <v>108455458135.23488</v>
      </c>
      <c r="AL45" s="90">
        <f t="shared" ca="1" si="7"/>
        <v>110418479922.26427</v>
      </c>
      <c r="AM45" s="90">
        <f t="shared" ca="1" si="7"/>
        <v>112381501709.29367</v>
      </c>
      <c r="AN45" s="90">
        <f t="shared" ca="1" si="6"/>
        <v>114344523496.32306</v>
      </c>
      <c r="AO45" s="90">
        <f t="shared" ca="1" si="6"/>
        <v>116307545283.35246</v>
      </c>
      <c r="AP45">
        <f ca="1">IF('Waste 2050'!$A53="MR",INDIRECT("'Waste 2050'!"&amp;'Country Selector'!$B$3&amp;ROW($A53))*10^12,0)</f>
        <v>118270567070.38185</v>
      </c>
    </row>
    <row r="46" spans="1:42">
      <c r="A46" s="74">
        <v>-6</v>
      </c>
      <c r="B46">
        <f ca="1">IF('Waste 2010'!$A54="MR",INDIRECT("'Waste 2010'!"&amp;'Country Selector'!$B$3&amp;ROW($A54))*10^12,0)</f>
        <v>65554480310.076271</v>
      </c>
      <c r="C46" s="90">
        <f t="shared" ca="1" si="9"/>
        <v>69510078388.707336</v>
      </c>
      <c r="D46" s="90">
        <f t="shared" ca="1" si="9"/>
        <v>73465676467.338394</v>
      </c>
      <c r="E46" s="90">
        <f t="shared" ca="1" si="9"/>
        <v>77421274545.969452</v>
      </c>
      <c r="F46" s="90">
        <f t="shared" ca="1" si="9"/>
        <v>81376872624.600525</v>
      </c>
      <c r="G46" s="90">
        <f t="shared" ca="1" si="9"/>
        <v>85332470703.231583</v>
      </c>
      <c r="H46" s="90">
        <f t="shared" ca="1" si="9"/>
        <v>89288068781.86264</v>
      </c>
      <c r="I46" s="90">
        <f t="shared" ca="1" si="9"/>
        <v>93243666860.493713</v>
      </c>
      <c r="J46" s="90">
        <f t="shared" ca="1" si="9"/>
        <v>97199264939.124771</v>
      </c>
      <c r="K46" s="90">
        <f t="shared" ca="1" si="9"/>
        <v>101154863017.75583</v>
      </c>
      <c r="L46">
        <f ca="1">IF('Waste 2020'!$A54="MR",INDIRECT("'Waste 2020'!"&amp;'Country Selector'!$B$3&amp;ROW($A54))*10^12,0)</f>
        <v>105110461096.38689</v>
      </c>
      <c r="M46" s="90">
        <f t="shared" ca="1" si="10"/>
        <v>97203635981.26889</v>
      </c>
      <c r="N46" s="90">
        <f t="shared" ca="1" si="10"/>
        <v>89296810866.150894</v>
      </c>
      <c r="O46" s="90">
        <f t="shared" ca="1" si="10"/>
        <v>81389985751.032898</v>
      </c>
      <c r="P46" s="90">
        <f t="shared" ca="1" si="10"/>
        <v>73483160635.914886</v>
      </c>
      <c r="Q46" s="90">
        <f t="shared" ca="1" si="10"/>
        <v>65576335520.79689</v>
      </c>
      <c r="R46" s="90">
        <f t="shared" ca="1" si="10"/>
        <v>57669510405.678894</v>
      </c>
      <c r="S46" s="90">
        <f t="shared" ca="1" si="10"/>
        <v>49762685290.56089</v>
      </c>
      <c r="T46" s="90">
        <f t="shared" ca="1" si="10"/>
        <v>41855860175.442894</v>
      </c>
      <c r="U46" s="90">
        <f t="shared" ca="1" si="10"/>
        <v>33949035060.324898</v>
      </c>
      <c r="V46">
        <f ca="1">IF('Waste 2030'!$A54="MR",INDIRECT("'Waste 2030'!"&amp;'Country Selector'!$B$3&amp;ROW($A54))*10^12,0)</f>
        <v>26042209945.206894</v>
      </c>
      <c r="W46" s="90">
        <f t="shared" ca="1" si="8"/>
        <v>26689233619.822117</v>
      </c>
      <c r="X46" s="90">
        <f t="shared" ca="1" si="7"/>
        <v>27336257294.437344</v>
      </c>
      <c r="Y46" s="90">
        <f t="shared" ca="1" si="7"/>
        <v>27983280969.052567</v>
      </c>
      <c r="Z46" s="90">
        <f t="shared" ca="1" si="7"/>
        <v>28630304643.667789</v>
      </c>
      <c r="AA46" s="90">
        <f t="shared" ca="1" si="7"/>
        <v>29277328318.283012</v>
      </c>
      <c r="AB46" s="90">
        <f t="shared" ca="1" si="7"/>
        <v>29924351992.898235</v>
      </c>
      <c r="AC46" s="90">
        <f t="shared" ca="1" si="7"/>
        <v>30571375667.513458</v>
      </c>
      <c r="AD46" s="90">
        <f t="shared" ca="1" si="7"/>
        <v>31218399342.128685</v>
      </c>
      <c r="AE46" s="90">
        <f t="shared" ca="1" si="7"/>
        <v>31865423016.743904</v>
      </c>
      <c r="AF46" s="90">
        <f t="shared" ca="1" si="7"/>
        <v>32512446691.359131</v>
      </c>
      <c r="AG46" s="90">
        <f t="shared" ca="1" si="7"/>
        <v>33159470365.974358</v>
      </c>
      <c r="AH46" s="90">
        <f t="shared" ca="1" si="7"/>
        <v>33806494040.589577</v>
      </c>
      <c r="AI46" s="90">
        <f t="shared" ca="1" si="7"/>
        <v>34453517715.204803</v>
      </c>
      <c r="AJ46" s="90">
        <f t="shared" ca="1" si="7"/>
        <v>35100541389.820023</v>
      </c>
      <c r="AK46" s="90">
        <f t="shared" ca="1" si="7"/>
        <v>35747565064.435249</v>
      </c>
      <c r="AL46" s="90">
        <f t="shared" ca="1" si="7"/>
        <v>36394588739.050476</v>
      </c>
      <c r="AM46" s="90">
        <f t="shared" ca="1" si="7"/>
        <v>37041612413.665695</v>
      </c>
      <c r="AN46" s="90">
        <f t="shared" ca="1" si="6"/>
        <v>37688636088.280922</v>
      </c>
      <c r="AO46" s="90">
        <f t="shared" ca="1" si="6"/>
        <v>38335659762.896141</v>
      </c>
      <c r="AP46">
        <f ca="1">IF('Waste 2050'!$A54="MR",INDIRECT("'Waste 2050'!"&amp;'Country Selector'!$B$3&amp;ROW($A54))*10^12,0)</f>
        <v>38982683437.511368</v>
      </c>
    </row>
    <row r="47" spans="1:42">
      <c r="A47" s="74">
        <v>-5</v>
      </c>
      <c r="B47">
        <f ca="1">IF('Waste 2010'!$A55="MR",INDIRECT("'Waste 2010'!"&amp;'Country Selector'!$B$3&amp;ROW($A55))*10^12,0)</f>
        <v>146493718485.00253</v>
      </c>
      <c r="C47" s="90">
        <f t="shared" ca="1" si="9"/>
        <v>140965877783.75278</v>
      </c>
      <c r="D47" s="90">
        <f t="shared" ca="1" si="9"/>
        <v>135438037082.50307</v>
      </c>
      <c r="E47" s="90">
        <f t="shared" ca="1" si="9"/>
        <v>129910196381.25333</v>
      </c>
      <c r="F47" s="90">
        <f t="shared" ca="1" si="9"/>
        <v>124382355680.00357</v>
      </c>
      <c r="G47" s="90">
        <f t="shared" ca="1" si="9"/>
        <v>118854514978.75385</v>
      </c>
      <c r="H47" s="90">
        <f t="shared" ca="1" si="9"/>
        <v>113326674277.50412</v>
      </c>
      <c r="I47" s="90">
        <f t="shared" ca="1" si="9"/>
        <v>107798833576.25438</v>
      </c>
      <c r="J47" s="90">
        <f t="shared" ca="1" si="9"/>
        <v>102270992875.00464</v>
      </c>
      <c r="K47" s="90">
        <f t="shared" ca="1" si="9"/>
        <v>96743152173.754913</v>
      </c>
      <c r="L47">
        <f ca="1">IF('Waste 2020'!$A55="MR",INDIRECT("'Waste 2020'!"&amp;'Country Selector'!$B$3&amp;ROW($A55))*10^12,0)</f>
        <v>91215311472.505173</v>
      </c>
      <c r="M47" s="90">
        <f t="shared" ca="1" si="10"/>
        <v>86710412059.220215</v>
      </c>
      <c r="N47" s="90">
        <f t="shared" ca="1" si="10"/>
        <v>82205512645.935257</v>
      </c>
      <c r="O47" s="90">
        <f t="shared" ca="1" si="10"/>
        <v>77700613232.650299</v>
      </c>
      <c r="P47" s="90">
        <f t="shared" ca="1" si="10"/>
        <v>73195713819.365326</v>
      </c>
      <c r="Q47" s="90">
        <f t="shared" ca="1" si="10"/>
        <v>68690814406.080383</v>
      </c>
      <c r="R47" s="90">
        <f t="shared" ca="1" si="10"/>
        <v>64185914992.795425</v>
      </c>
      <c r="S47" s="90">
        <f t="shared" ca="1" si="10"/>
        <v>59681015579.510468</v>
      </c>
      <c r="T47" s="90">
        <f t="shared" ca="1" si="10"/>
        <v>55176116166.22551</v>
      </c>
      <c r="U47" s="90">
        <f t="shared" ca="1" si="10"/>
        <v>50671216752.940552</v>
      </c>
      <c r="V47">
        <f ca="1">IF('Waste 2030'!$A55="MR",INDIRECT("'Waste 2030'!"&amp;'Country Selector'!$B$3&amp;ROW($A55))*10^12,0)</f>
        <v>46166317339.655594</v>
      </c>
      <c r="W47" s="90">
        <f t="shared" ca="1" si="8"/>
        <v>47313328301.912819</v>
      </c>
      <c r="X47" s="90">
        <f t="shared" ca="1" si="7"/>
        <v>48460339264.170044</v>
      </c>
      <c r="Y47" s="90">
        <f t="shared" ca="1" si="7"/>
        <v>49607350226.427277</v>
      </c>
      <c r="Z47" s="90">
        <f t="shared" ca="1" si="7"/>
        <v>50754361188.684502</v>
      </c>
      <c r="AA47" s="90">
        <f t="shared" ca="1" si="7"/>
        <v>51901372150.941727</v>
      </c>
      <c r="AB47" s="90">
        <f t="shared" ca="1" si="7"/>
        <v>53048383113.198959</v>
      </c>
      <c r="AC47" s="90">
        <f t="shared" ca="1" si="7"/>
        <v>54195394075.456177</v>
      </c>
      <c r="AD47" s="90">
        <f t="shared" ca="1" si="7"/>
        <v>55342405037.713409</v>
      </c>
      <c r="AE47" s="90">
        <f t="shared" ca="1" si="7"/>
        <v>56489415999.970642</v>
      </c>
      <c r="AF47" s="90">
        <f t="shared" ca="1" si="7"/>
        <v>57636426962.227867</v>
      </c>
      <c r="AG47" s="90">
        <f t="shared" ca="1" si="7"/>
        <v>58783437924.485092</v>
      </c>
      <c r="AH47" s="90">
        <f t="shared" ca="1" si="7"/>
        <v>59930448886.742317</v>
      </c>
      <c r="AI47" s="90">
        <f t="shared" ca="1" si="7"/>
        <v>61077459848.999557</v>
      </c>
      <c r="AJ47" s="90">
        <f t="shared" ca="1" si="7"/>
        <v>62224470811.256775</v>
      </c>
      <c r="AK47" s="90">
        <f t="shared" ca="1" si="7"/>
        <v>63371481773.514008</v>
      </c>
      <c r="AL47" s="90">
        <f t="shared" ca="1" si="7"/>
        <v>64518492735.771225</v>
      </c>
      <c r="AM47" s="90">
        <f t="shared" ref="AM47:AO110" ca="1" si="11">$V47*($AP$1-AM$1)/($AP$1-$V$1)+$AP47*(AM$1-$V$1)/($AP$1-$V$1)</f>
        <v>65665503698.028458</v>
      </c>
      <c r="AN47" s="90">
        <f t="shared" ca="1" si="11"/>
        <v>66812514660.28569</v>
      </c>
      <c r="AO47" s="90">
        <f t="shared" ca="1" si="11"/>
        <v>67959525622.542915</v>
      </c>
      <c r="AP47">
        <f ca="1">IF('Waste 2050'!$A55="MR",INDIRECT("'Waste 2050'!"&amp;'Country Selector'!$B$3&amp;ROW($A55))*10^12,0)</f>
        <v>69106536584.80014</v>
      </c>
    </row>
    <row r="48" spans="1:42">
      <c r="A48" s="74">
        <v>-4</v>
      </c>
      <c r="B48">
        <f ca="1">IF('Waste 2010'!$A56="MR",INDIRECT("'Waste 2010'!"&amp;'Country Selector'!$B$3&amp;ROW($A56))*10^12,0)</f>
        <v>241131696520.18796</v>
      </c>
      <c r="C48" s="90">
        <f t="shared" ca="1" si="9"/>
        <v>221036594089.64465</v>
      </c>
      <c r="D48" s="90">
        <f t="shared" ca="1" si="9"/>
        <v>200941491659.10138</v>
      </c>
      <c r="E48" s="90">
        <f t="shared" ca="1" si="9"/>
        <v>180846389228.55807</v>
      </c>
      <c r="F48" s="90">
        <f t="shared" ca="1" si="9"/>
        <v>160751286798.0148</v>
      </c>
      <c r="G48" s="90">
        <f t="shared" ca="1" si="9"/>
        <v>140656184367.4715</v>
      </c>
      <c r="H48" s="90">
        <f t="shared" ca="1" si="9"/>
        <v>120561081936.92822</v>
      </c>
      <c r="I48" s="90">
        <f t="shared" ca="1" si="9"/>
        <v>100465979506.38493</v>
      </c>
      <c r="J48" s="90">
        <f t="shared" ca="1" si="9"/>
        <v>80370877075.841644</v>
      </c>
      <c r="K48" s="90">
        <f t="shared" ca="1" si="9"/>
        <v>60275774645.298355</v>
      </c>
      <c r="L48">
        <f ca="1">IF('Waste 2020'!$A56="MR",INDIRECT("'Waste 2020'!"&amp;'Country Selector'!$B$3&amp;ROW($A56))*10^12,0)</f>
        <v>40180672214.755074</v>
      </c>
      <c r="M48" s="90">
        <f t="shared" ca="1" si="10"/>
        <v>43133927917.814667</v>
      </c>
      <c r="N48" s="90">
        <f t="shared" ca="1" si="10"/>
        <v>46087183620.874268</v>
      </c>
      <c r="O48" s="90">
        <f t="shared" ca="1" si="10"/>
        <v>49040439323.933868</v>
      </c>
      <c r="P48" s="90">
        <f t="shared" ca="1" si="10"/>
        <v>51993695026.993469</v>
      </c>
      <c r="Q48" s="90">
        <f t="shared" ca="1" si="10"/>
        <v>54946950730.05307</v>
      </c>
      <c r="R48" s="90">
        <f t="shared" ca="1" si="10"/>
        <v>57900206433.112663</v>
      </c>
      <c r="S48" s="90">
        <f t="shared" ca="1" si="10"/>
        <v>60853462136.172264</v>
      </c>
      <c r="T48" s="90">
        <f t="shared" ca="1" si="10"/>
        <v>63806717839.231857</v>
      </c>
      <c r="U48" s="90">
        <f t="shared" ca="1" si="10"/>
        <v>66759973542.291466</v>
      </c>
      <c r="V48">
        <f ca="1">IF('Waste 2030'!$A56="MR",INDIRECT("'Waste 2030'!"&amp;'Country Selector'!$B$3&amp;ROW($A56))*10^12,0)</f>
        <v>69713229245.351059</v>
      </c>
      <c r="W48" s="90">
        <f t="shared" ca="1" si="8"/>
        <v>71445267726.360336</v>
      </c>
      <c r="X48" s="90">
        <f t="shared" ca="1" si="8"/>
        <v>73177306207.369598</v>
      </c>
      <c r="Y48" s="90">
        <f t="shared" ca="1" si="8"/>
        <v>74909344688.37886</v>
      </c>
      <c r="Z48" s="90">
        <f t="shared" ca="1" si="8"/>
        <v>76641383169.388123</v>
      </c>
      <c r="AA48" s="90">
        <f t="shared" ca="1" si="8"/>
        <v>78373421650.397385</v>
      </c>
      <c r="AB48" s="90">
        <f t="shared" ca="1" si="8"/>
        <v>80105460131.406647</v>
      </c>
      <c r="AC48" s="90">
        <f t="shared" ca="1" si="8"/>
        <v>81837498612.415924</v>
      </c>
      <c r="AD48" s="90">
        <f t="shared" ca="1" si="8"/>
        <v>83569537093.425171</v>
      </c>
      <c r="AE48" s="90">
        <f t="shared" ca="1" si="8"/>
        <v>85301575574.434448</v>
      </c>
      <c r="AF48" s="90">
        <f t="shared" ca="1" si="8"/>
        <v>87033614055.44371</v>
      </c>
      <c r="AG48" s="90">
        <f t="shared" ca="1" si="8"/>
        <v>88765652536.452972</v>
      </c>
      <c r="AH48" s="90">
        <f t="shared" ca="1" si="8"/>
        <v>90497691017.462234</v>
      </c>
      <c r="AI48" s="90">
        <f t="shared" ca="1" si="8"/>
        <v>92229729498.471497</v>
      </c>
      <c r="AJ48" s="90">
        <f t="shared" ca="1" si="8"/>
        <v>93961767979.480774</v>
      </c>
      <c r="AK48" s="90">
        <f t="shared" ca="1" si="8"/>
        <v>95693806460.490036</v>
      </c>
      <c r="AL48" s="90">
        <f t="shared" ca="1" si="8"/>
        <v>97425844941.499298</v>
      </c>
      <c r="AM48" s="90">
        <f t="shared" ca="1" si="11"/>
        <v>99157883422.50856</v>
      </c>
      <c r="AN48" s="90">
        <f t="shared" ca="1" si="11"/>
        <v>100889921903.51784</v>
      </c>
      <c r="AO48" s="90">
        <f t="shared" ca="1" si="11"/>
        <v>102621960384.5271</v>
      </c>
      <c r="AP48">
        <f ca="1">IF('Waste 2050'!$A56="MR",INDIRECT("'Waste 2050'!"&amp;'Country Selector'!$B$3&amp;ROW($A56))*10^12,0)</f>
        <v>104353998865.53636</v>
      </c>
    </row>
    <row r="49" spans="1:42">
      <c r="A49" s="74">
        <v>-3</v>
      </c>
      <c r="B49">
        <f ca="1">IF('Waste 2010'!$A57="MR",INDIRECT("'Waste 2010'!"&amp;'Country Selector'!$B$3&amp;ROW($A57))*10^12,0)</f>
        <v>95485829893.77002</v>
      </c>
      <c r="C49" s="90">
        <f t="shared" ca="1" si="9"/>
        <v>90303794275.247238</v>
      </c>
      <c r="D49" s="90">
        <f t="shared" ca="1" si="9"/>
        <v>85121758656.724472</v>
      </c>
      <c r="E49" s="90">
        <f t="shared" ca="1" si="9"/>
        <v>79939723038.201691</v>
      </c>
      <c r="F49" s="90">
        <f t="shared" ca="1" si="9"/>
        <v>74757687419.678894</v>
      </c>
      <c r="G49" s="90">
        <f t="shared" ca="1" si="9"/>
        <v>69575651801.156128</v>
      </c>
      <c r="H49" s="90">
        <f t="shared" ca="1" si="9"/>
        <v>64393616182.633354</v>
      </c>
      <c r="I49" s="90">
        <f t="shared" ca="1" si="9"/>
        <v>59211580564.110565</v>
      </c>
      <c r="J49" s="90">
        <f t="shared" ca="1" si="9"/>
        <v>54029544945.587791</v>
      </c>
      <c r="K49" s="90">
        <f t="shared" ca="1" si="9"/>
        <v>48847509327.065018</v>
      </c>
      <c r="L49">
        <f ca="1">IF('Waste 2020'!$A57="MR",INDIRECT("'Waste 2020'!"&amp;'Country Selector'!$B$3&amp;ROW($A57))*10^12,0)</f>
        <v>43665473708.542236</v>
      </c>
      <c r="M49" s="90">
        <f t="shared" ca="1" si="10"/>
        <v>42930091049.703552</v>
      </c>
      <c r="N49" s="90">
        <f t="shared" ca="1" si="10"/>
        <v>42194708390.864876</v>
      </c>
      <c r="O49" s="90">
        <f t="shared" ca="1" si="10"/>
        <v>41459325732.026199</v>
      </c>
      <c r="P49" s="90">
        <f t="shared" ca="1" si="10"/>
        <v>40723943073.187515</v>
      </c>
      <c r="Q49" s="90">
        <f t="shared" ca="1" si="10"/>
        <v>39988560414.348839</v>
      </c>
      <c r="R49" s="90">
        <f t="shared" ca="1" si="10"/>
        <v>39253177755.510162</v>
      </c>
      <c r="S49" s="90">
        <f t="shared" ca="1" si="10"/>
        <v>38517795096.671478</v>
      </c>
      <c r="T49" s="90">
        <f t="shared" ca="1" si="10"/>
        <v>37782412437.832794</v>
      </c>
      <c r="U49" s="90">
        <f t="shared" ca="1" si="10"/>
        <v>37047029778.994125</v>
      </c>
      <c r="V49">
        <f ca="1">IF('Waste 2030'!$A57="MR",INDIRECT("'Waste 2030'!"&amp;'Country Selector'!$B$3&amp;ROW($A57))*10^12,0)</f>
        <v>36311647120.155441</v>
      </c>
      <c r="W49" s="90">
        <f t="shared" ca="1" si="8"/>
        <v>37213816920.661888</v>
      </c>
      <c r="X49" s="90">
        <f t="shared" ca="1" si="8"/>
        <v>38115986721.168335</v>
      </c>
      <c r="Y49" s="90">
        <f t="shared" ca="1" si="8"/>
        <v>39018156521.674774</v>
      </c>
      <c r="Z49" s="90">
        <f t="shared" ca="1" si="8"/>
        <v>39920326322.181229</v>
      </c>
      <c r="AA49" s="90">
        <f t="shared" ca="1" si="8"/>
        <v>40822496122.687668</v>
      </c>
      <c r="AB49" s="90">
        <f t="shared" ca="1" si="8"/>
        <v>41724665923.194115</v>
      </c>
      <c r="AC49" s="90">
        <f t="shared" ca="1" si="8"/>
        <v>42626835723.700562</v>
      </c>
      <c r="AD49" s="90">
        <f t="shared" ca="1" si="8"/>
        <v>43529005524.207016</v>
      </c>
      <c r="AE49" s="90">
        <f t="shared" ca="1" si="8"/>
        <v>44431175324.713455</v>
      </c>
      <c r="AF49" s="90">
        <f t="shared" ca="1" si="8"/>
        <v>45333345125.219902</v>
      </c>
      <c r="AG49" s="90">
        <f t="shared" ca="1" si="8"/>
        <v>46235514925.726349</v>
      </c>
      <c r="AH49" s="90">
        <f t="shared" ca="1" si="8"/>
        <v>47137684726.232788</v>
      </c>
      <c r="AI49" s="90">
        <f t="shared" ca="1" si="8"/>
        <v>48039854526.739243</v>
      </c>
      <c r="AJ49" s="90">
        <f t="shared" ca="1" si="8"/>
        <v>48942024327.245682</v>
      </c>
      <c r="AK49" s="90">
        <f t="shared" ca="1" si="8"/>
        <v>49844194127.752136</v>
      </c>
      <c r="AL49" s="90">
        <f t="shared" ca="1" si="8"/>
        <v>50746363928.258583</v>
      </c>
      <c r="AM49" s="90">
        <f t="shared" ca="1" si="11"/>
        <v>51648533728.76503</v>
      </c>
      <c r="AN49" s="90">
        <f t="shared" ca="1" si="11"/>
        <v>52550703529.271469</v>
      </c>
      <c r="AO49" s="90">
        <f t="shared" ca="1" si="11"/>
        <v>53452873329.777916</v>
      </c>
      <c r="AP49">
        <f ca="1">IF('Waste 2050'!$A57="MR",INDIRECT("'Waste 2050'!"&amp;'Country Selector'!$B$3&amp;ROW($A57))*10^12,0)</f>
        <v>54355043130.284363</v>
      </c>
    </row>
    <row r="50" spans="1:42">
      <c r="A50" s="74">
        <v>-2</v>
      </c>
      <c r="B50">
        <f ca="1">IF('Waste 2010'!$A58="MR",INDIRECT("'Waste 2010'!"&amp;'Country Selector'!$B$3&amp;ROW($A58))*10^12,0)</f>
        <v>87259576262.126221</v>
      </c>
      <c r="C50" s="90">
        <f t="shared" ca="1" si="9"/>
        <v>81281694761.873825</v>
      </c>
      <c r="D50" s="90">
        <f t="shared" ca="1" si="9"/>
        <v>75303813261.621414</v>
      </c>
      <c r="E50" s="90">
        <f t="shared" ca="1" si="9"/>
        <v>69325931761.369019</v>
      </c>
      <c r="F50" s="90">
        <f t="shared" ca="1" si="9"/>
        <v>63348050261.116608</v>
      </c>
      <c r="G50" s="90">
        <f t="shared" ca="1" si="9"/>
        <v>57370168760.864204</v>
      </c>
      <c r="H50" s="90">
        <f t="shared" ca="1" si="9"/>
        <v>51392287260.611801</v>
      </c>
      <c r="I50" s="90">
        <f t="shared" ca="1" si="9"/>
        <v>45414405760.359406</v>
      </c>
      <c r="J50" s="90">
        <f t="shared" ca="1" si="9"/>
        <v>39436524260.106995</v>
      </c>
      <c r="K50" s="90">
        <f t="shared" ca="1" si="9"/>
        <v>33458642759.854599</v>
      </c>
      <c r="L50">
        <f ca="1">IF('Waste 2020'!$A58="MR",INDIRECT("'Waste 2020'!"&amp;'Country Selector'!$B$3&amp;ROW($A58))*10^12,0)</f>
        <v>27480761259.602192</v>
      </c>
      <c r="M50" s="90">
        <f t="shared" ca="1" si="10"/>
        <v>26896926330.605053</v>
      </c>
      <c r="N50" s="90">
        <f t="shared" ca="1" si="10"/>
        <v>26313091401.607914</v>
      </c>
      <c r="O50" s="90">
        <f t="shared" ca="1" si="10"/>
        <v>25729256472.610771</v>
      </c>
      <c r="P50" s="90">
        <f t="shared" ca="1" si="10"/>
        <v>25145421543.613632</v>
      </c>
      <c r="Q50" s="90">
        <f t="shared" ca="1" si="10"/>
        <v>24561586614.616493</v>
      </c>
      <c r="R50" s="90">
        <f t="shared" ca="1" si="10"/>
        <v>23977751685.619354</v>
      </c>
      <c r="S50" s="90">
        <f t="shared" ca="1" si="10"/>
        <v>23393916756.622211</v>
      </c>
      <c r="T50" s="90">
        <f t="shared" ca="1" si="10"/>
        <v>22810081827.625069</v>
      </c>
      <c r="U50" s="90">
        <f t="shared" ca="1" si="10"/>
        <v>22226246898.627934</v>
      </c>
      <c r="V50">
        <f ca="1">IF('Waste 2030'!$A58="MR",INDIRECT("'Waste 2030'!"&amp;'Country Selector'!$B$3&amp;ROW($A58))*10^12,0)</f>
        <v>21642411969.630791</v>
      </c>
      <c r="W50" s="90">
        <f t="shared" ca="1" si="8"/>
        <v>22180121824.116638</v>
      </c>
      <c r="X50" s="90">
        <f t="shared" ca="1" si="8"/>
        <v>22717831678.602482</v>
      </c>
      <c r="Y50" s="90">
        <f t="shared" ca="1" si="8"/>
        <v>23255541533.088326</v>
      </c>
      <c r="Z50" s="90">
        <f t="shared" ca="1" si="8"/>
        <v>23793251387.574173</v>
      </c>
      <c r="AA50" s="90">
        <f t="shared" ca="1" si="8"/>
        <v>24330961242.060017</v>
      </c>
      <c r="AB50" s="90">
        <f t="shared" ca="1" si="8"/>
        <v>24868671096.54586</v>
      </c>
      <c r="AC50" s="90">
        <f t="shared" ca="1" si="8"/>
        <v>25406380951.031708</v>
      </c>
      <c r="AD50" s="90">
        <f t="shared" ca="1" si="8"/>
        <v>25944090805.517555</v>
      </c>
      <c r="AE50" s="90">
        <f t="shared" ca="1" si="8"/>
        <v>26481800660.003395</v>
      </c>
      <c r="AF50" s="90">
        <f t="shared" ca="1" si="8"/>
        <v>27019510514.489243</v>
      </c>
      <c r="AG50" s="90">
        <f t="shared" ca="1" si="8"/>
        <v>27557220368.97509</v>
      </c>
      <c r="AH50" s="90">
        <f t="shared" ca="1" si="8"/>
        <v>28094930223.460937</v>
      </c>
      <c r="AI50" s="90">
        <f t="shared" ca="1" si="8"/>
        <v>28632640077.946777</v>
      </c>
      <c r="AJ50" s="90">
        <f t="shared" ca="1" si="8"/>
        <v>29170349932.432625</v>
      </c>
      <c r="AK50" s="90">
        <f t="shared" ca="1" si="8"/>
        <v>29708059786.918465</v>
      </c>
      <c r="AL50" s="90">
        <f t="shared" ca="1" si="8"/>
        <v>30245769641.404316</v>
      </c>
      <c r="AM50" s="90">
        <f t="shared" ca="1" si="11"/>
        <v>30783479495.890156</v>
      </c>
      <c r="AN50" s="90">
        <f t="shared" ca="1" si="11"/>
        <v>31321189350.376003</v>
      </c>
      <c r="AO50" s="90">
        <f t="shared" ca="1" si="11"/>
        <v>31858899204.861851</v>
      </c>
      <c r="AP50">
        <f ca="1">IF('Waste 2050'!$A58="MR",INDIRECT("'Waste 2050'!"&amp;'Country Selector'!$B$3&amp;ROW($A58))*10^12,0)</f>
        <v>32396609059.347694</v>
      </c>
    </row>
    <row r="51" spans="1:42">
      <c r="A51" s="74">
        <v>-1</v>
      </c>
      <c r="B51">
        <f ca="1">IF('Waste 2010'!$A59="MR",INDIRECT("'Waste 2010'!"&amp;'Country Selector'!$B$3&amp;ROW($A59))*10^12,0)</f>
        <v>108760906152.52521</v>
      </c>
      <c r="C51" s="90">
        <f t="shared" ca="1" si="9"/>
        <v>102945490153.76753</v>
      </c>
      <c r="D51" s="90">
        <f t="shared" ca="1" si="9"/>
        <v>97130074155.009903</v>
      </c>
      <c r="E51" s="90">
        <f t="shared" ca="1" si="9"/>
        <v>91314658156.252243</v>
      </c>
      <c r="F51" s="90">
        <f t="shared" ca="1" si="9"/>
        <v>85499242157.494583</v>
      </c>
      <c r="G51" s="90">
        <f t="shared" ca="1" si="9"/>
        <v>79683826158.736923</v>
      </c>
      <c r="H51" s="90">
        <f t="shared" ca="1" si="9"/>
        <v>73868410159.979279</v>
      </c>
      <c r="I51" s="90">
        <f t="shared" ca="1" si="9"/>
        <v>68052994161.221611</v>
      </c>
      <c r="J51" s="90">
        <f t="shared" ca="1" si="9"/>
        <v>62237578162.463959</v>
      </c>
      <c r="K51" s="90">
        <f t="shared" ca="1" si="9"/>
        <v>56422162163.706299</v>
      </c>
      <c r="L51">
        <f ca="1">IF('Waste 2020'!$A59="MR",INDIRECT("'Waste 2020'!"&amp;'Country Selector'!$B$3&amp;ROW($A59))*10^12,0)</f>
        <v>50606746164.948647</v>
      </c>
      <c r="M51" s="90">
        <f t="shared" ca="1" si="10"/>
        <v>50022242220.27076</v>
      </c>
      <c r="N51" s="90">
        <f t="shared" ca="1" si="10"/>
        <v>49437738275.59288</v>
      </c>
      <c r="O51" s="90">
        <f t="shared" ca="1" si="10"/>
        <v>48853234330.914993</v>
      </c>
      <c r="P51" s="90">
        <f t="shared" ca="1" si="10"/>
        <v>48268730386.237114</v>
      </c>
      <c r="Q51" s="90">
        <f t="shared" ca="1" si="10"/>
        <v>47684226441.559235</v>
      </c>
      <c r="R51" s="90">
        <f t="shared" ca="1" si="10"/>
        <v>47099722496.881348</v>
      </c>
      <c r="S51" s="90">
        <f t="shared" ca="1" si="10"/>
        <v>46515218552.203468</v>
      </c>
      <c r="T51" s="90">
        <f t="shared" ca="1" si="10"/>
        <v>45930714607.525581</v>
      </c>
      <c r="U51" s="90">
        <f t="shared" ca="1" si="10"/>
        <v>45346210662.847694</v>
      </c>
      <c r="V51">
        <f ca="1">IF('Waste 2030'!$A59="MR",INDIRECT("'Waste 2030'!"&amp;'Country Selector'!$B$3&amp;ROW($A59))*10^12,0)</f>
        <v>44761706718.169815</v>
      </c>
      <c r="W51" s="90">
        <f t="shared" ca="1" si="8"/>
        <v>45873819861.554161</v>
      </c>
      <c r="X51" s="90">
        <f t="shared" ca="1" si="8"/>
        <v>46985933004.938507</v>
      </c>
      <c r="Y51" s="90">
        <f t="shared" ca="1" si="8"/>
        <v>48098046148.322861</v>
      </c>
      <c r="Z51" s="90">
        <f t="shared" ca="1" si="8"/>
        <v>49210159291.707207</v>
      </c>
      <c r="AA51" s="90">
        <f t="shared" ca="1" si="8"/>
        <v>50322272435.09156</v>
      </c>
      <c r="AB51" s="90">
        <f t="shared" ca="1" si="8"/>
        <v>51434385578.475906</v>
      </c>
      <c r="AC51" s="90">
        <f t="shared" ca="1" si="8"/>
        <v>52546498721.86026</v>
      </c>
      <c r="AD51" s="90">
        <f t="shared" ca="1" si="8"/>
        <v>53658611865.244606</v>
      </c>
      <c r="AE51" s="90">
        <f t="shared" ca="1" si="8"/>
        <v>54770725008.628952</v>
      </c>
      <c r="AF51" s="90">
        <f t="shared" ca="1" si="8"/>
        <v>55882838152.013306</v>
      </c>
      <c r="AG51" s="90">
        <f t="shared" ca="1" si="8"/>
        <v>56994951295.397652</v>
      </c>
      <c r="AH51" s="90">
        <f t="shared" ca="1" si="8"/>
        <v>58107064438.781998</v>
      </c>
      <c r="AI51" s="90">
        <f t="shared" ca="1" si="8"/>
        <v>59219177582.166351</v>
      </c>
      <c r="AJ51" s="90">
        <f t="shared" ca="1" si="8"/>
        <v>60331290725.55069</v>
      </c>
      <c r="AK51" s="90">
        <f t="shared" ca="1" si="8"/>
        <v>61443403868.935043</v>
      </c>
      <c r="AL51" s="90">
        <f t="shared" ca="1" si="8"/>
        <v>62555517012.319397</v>
      </c>
      <c r="AM51" s="90">
        <f t="shared" ca="1" si="11"/>
        <v>63667630155.703743</v>
      </c>
      <c r="AN51" s="90">
        <f t="shared" ca="1" si="11"/>
        <v>64779743299.088081</v>
      </c>
      <c r="AO51" s="90">
        <f t="shared" ca="1" si="11"/>
        <v>65891856442.472443</v>
      </c>
      <c r="AP51">
        <f ca="1">IF('Waste 2050'!$A59="MR",INDIRECT("'Waste 2050'!"&amp;'Country Selector'!$B$3&amp;ROW($A59))*10^12,0)</f>
        <v>67003969585.856789</v>
      </c>
    </row>
    <row r="52" spans="1:42">
      <c r="A52" s="74">
        <v>0</v>
      </c>
      <c r="B52">
        <f ca="1">IF('Waste 2010'!$A60="MR",INDIRECT("'Waste 2010'!"&amp;'Country Selector'!$B$3&amp;ROW($A60))*10^12,0)</f>
        <v>109298928684.91109</v>
      </c>
      <c r="C52" s="90">
        <f t="shared" ca="1" si="9"/>
        <v>100414374755.12129</v>
      </c>
      <c r="D52" s="90">
        <f t="shared" ca="1" si="9"/>
        <v>91529820825.331497</v>
      </c>
      <c r="E52" s="90">
        <f t="shared" ca="1" si="9"/>
        <v>82645266895.541702</v>
      </c>
      <c r="F52" s="90">
        <f t="shared" ca="1" si="9"/>
        <v>73760712965.751907</v>
      </c>
      <c r="G52" s="90">
        <f t="shared" ca="1" si="9"/>
        <v>64876159035.962112</v>
      </c>
      <c r="H52" s="90">
        <f t="shared" ca="1" si="9"/>
        <v>55991605106.17231</v>
      </c>
      <c r="I52" s="90">
        <f t="shared" ca="1" si="9"/>
        <v>47107051176.382523</v>
      </c>
      <c r="J52" s="90">
        <f t="shared" ca="1" si="9"/>
        <v>38222497246.592728</v>
      </c>
      <c r="K52" s="90">
        <f t="shared" ca="1" si="9"/>
        <v>29337943316.802929</v>
      </c>
      <c r="L52">
        <f ca="1">IF('Waste 2020'!$A60="MR",INDIRECT("'Waste 2020'!"&amp;'Country Selector'!$B$3&amp;ROW($A60))*10^12,0)</f>
        <v>20453389387.013134</v>
      </c>
      <c r="M52" s="90">
        <f t="shared" ca="1" si="10"/>
        <v>20366207913.769711</v>
      </c>
      <c r="N52" s="90">
        <f t="shared" ca="1" si="10"/>
        <v>20279026440.526283</v>
      </c>
      <c r="O52" s="90">
        <f t="shared" ca="1" si="10"/>
        <v>20191844967.28286</v>
      </c>
      <c r="P52" s="90">
        <f t="shared" ca="1" si="10"/>
        <v>20104663494.039433</v>
      </c>
      <c r="Q52" s="90">
        <f t="shared" ca="1" si="10"/>
        <v>20017482020.796005</v>
      </c>
      <c r="R52" s="90">
        <f t="shared" ca="1" si="10"/>
        <v>19930300547.552582</v>
      </c>
      <c r="S52" s="90">
        <f t="shared" ca="1" si="10"/>
        <v>19843119074.309155</v>
      </c>
      <c r="T52" s="90">
        <f t="shared" ca="1" si="10"/>
        <v>19755937601.065731</v>
      </c>
      <c r="U52" s="90">
        <f t="shared" ca="1" si="10"/>
        <v>19668756127.822308</v>
      </c>
      <c r="V52">
        <f ca="1">IF('Waste 2030'!$A60="MR",INDIRECT("'Waste 2030'!"&amp;'Country Selector'!$B$3&amp;ROW($A60))*10^12,0)</f>
        <v>19581574654.57888</v>
      </c>
      <c r="W52" s="90">
        <f t="shared" ca="1" si="8"/>
        <v>20068082612.790386</v>
      </c>
      <c r="X52" s="90">
        <f t="shared" ca="1" si="8"/>
        <v>20554590571.001892</v>
      </c>
      <c r="Y52" s="90">
        <f t="shared" ca="1" si="8"/>
        <v>21041098529.213394</v>
      </c>
      <c r="Z52" s="90">
        <f t="shared" ca="1" si="8"/>
        <v>21527606487.424904</v>
      </c>
      <c r="AA52" s="90">
        <f t="shared" ca="1" si="8"/>
        <v>22014114445.636406</v>
      </c>
      <c r="AB52" s="90">
        <f t="shared" ca="1" si="8"/>
        <v>22500622403.847912</v>
      </c>
      <c r="AC52" s="90">
        <f t="shared" ca="1" si="8"/>
        <v>22987130362.059418</v>
      </c>
      <c r="AD52" s="90">
        <f t="shared" ca="1" si="8"/>
        <v>23473638320.27092</v>
      </c>
      <c r="AE52" s="90">
        <f t="shared" ca="1" si="8"/>
        <v>23960146278.48243</v>
      </c>
      <c r="AF52" s="90">
        <f t="shared" ca="1" si="8"/>
        <v>24446654236.693932</v>
      </c>
      <c r="AG52" s="90">
        <f t="shared" ca="1" si="8"/>
        <v>24933162194.905441</v>
      </c>
      <c r="AH52" s="90">
        <f t="shared" ca="1" si="8"/>
        <v>25419670153.116943</v>
      </c>
      <c r="AI52" s="90">
        <f t="shared" ca="1" si="8"/>
        <v>25906178111.328449</v>
      </c>
      <c r="AJ52" s="90">
        <f t="shared" ca="1" si="8"/>
        <v>26392686069.539955</v>
      </c>
      <c r="AK52" s="90">
        <f t="shared" ca="1" si="8"/>
        <v>26879194027.751465</v>
      </c>
      <c r="AL52" s="90">
        <f t="shared" ca="1" si="8"/>
        <v>27365701985.962963</v>
      </c>
      <c r="AM52" s="90">
        <f t="shared" ca="1" si="11"/>
        <v>27852209944.174469</v>
      </c>
      <c r="AN52" s="90">
        <f t="shared" ca="1" si="11"/>
        <v>28338717902.385979</v>
      </c>
      <c r="AO52" s="90">
        <f t="shared" ca="1" si="11"/>
        <v>28825225860.597481</v>
      </c>
      <c r="AP52">
        <f ca="1">IF('Waste 2050'!$A60="MR",INDIRECT("'Waste 2050'!"&amp;'Country Selector'!$B$3&amp;ROW($A60))*10^12,0)</f>
        <v>29311733818.808987</v>
      </c>
    </row>
    <row r="53" spans="1:42">
      <c r="A53" s="74">
        <v>1</v>
      </c>
      <c r="B53">
        <f ca="1">IF('Waste 2010'!$A61="MR",INDIRECT("'Waste 2010'!"&amp;'Country Selector'!$B$3&amp;ROW($A61))*10^12,0)</f>
        <v>168179134378.03433</v>
      </c>
      <c r="C53" s="90">
        <f t="shared" ca="1" si="9"/>
        <v>155101959799.88184</v>
      </c>
      <c r="D53" s="90">
        <f t="shared" ca="1" si="9"/>
        <v>142024785221.72934</v>
      </c>
      <c r="E53" s="90">
        <f t="shared" ca="1" si="9"/>
        <v>128947610643.57684</v>
      </c>
      <c r="F53" s="90">
        <f t="shared" ca="1" si="9"/>
        <v>115870436065.42436</v>
      </c>
      <c r="G53" s="90">
        <f t="shared" ca="1" si="9"/>
        <v>102793261487.27185</v>
      </c>
      <c r="H53" s="90">
        <f t="shared" ca="1" si="9"/>
        <v>89716086909.119354</v>
      </c>
      <c r="I53" s="90">
        <f t="shared" ca="1" si="9"/>
        <v>76638912330.966873</v>
      </c>
      <c r="J53" s="90">
        <f t="shared" ca="1" si="9"/>
        <v>63561737752.814377</v>
      </c>
      <c r="K53" s="90">
        <f t="shared" ca="1" si="9"/>
        <v>50484563174.66188</v>
      </c>
      <c r="L53">
        <f ca="1">IF('Waste 2020'!$A61="MR",INDIRECT("'Waste 2020'!"&amp;'Country Selector'!$B$3&amp;ROW($A61))*10^12,0)</f>
        <v>37407388596.509384</v>
      </c>
      <c r="M53" s="90">
        <f t="shared" ca="1" si="10"/>
        <v>68413039885.617203</v>
      </c>
      <c r="N53" s="90">
        <f t="shared" ca="1" si="10"/>
        <v>99418691174.725006</v>
      </c>
      <c r="O53" s="90">
        <f t="shared" ca="1" si="10"/>
        <v>130424342463.83282</v>
      </c>
      <c r="P53" s="90">
        <f t="shared" ca="1" si="10"/>
        <v>161429993752.94064</v>
      </c>
      <c r="Q53" s="90">
        <f t="shared" ca="1" si="10"/>
        <v>192435645042.04846</v>
      </c>
      <c r="R53" s="90">
        <f t="shared" ca="1" si="10"/>
        <v>223441296331.15628</v>
      </c>
      <c r="S53" s="90">
        <f t="shared" ca="1" si="10"/>
        <v>254446947620.2641</v>
      </c>
      <c r="T53" s="90">
        <f t="shared" ca="1" si="10"/>
        <v>285452598909.37189</v>
      </c>
      <c r="U53" s="90">
        <f t="shared" ca="1" si="10"/>
        <v>316458250198.47968</v>
      </c>
      <c r="V53">
        <f ca="1">IF('Waste 2030'!$A61="MR",INDIRECT("'Waste 2030'!"&amp;'Country Selector'!$B$3&amp;ROW($A61))*10^12,0)</f>
        <v>347463901487.58752</v>
      </c>
      <c r="W53" s="90">
        <f t="shared" ca="1" si="8"/>
        <v>356096708411.79474</v>
      </c>
      <c r="X53" s="90">
        <f t="shared" ca="1" si="8"/>
        <v>364729515336.00201</v>
      </c>
      <c r="Y53" s="90">
        <f t="shared" ca="1" si="8"/>
        <v>373362322260.20929</v>
      </c>
      <c r="Z53" s="90">
        <f t="shared" ca="1" si="8"/>
        <v>381995129184.4165</v>
      </c>
      <c r="AA53" s="90">
        <f t="shared" ca="1" si="8"/>
        <v>390627936108.62378</v>
      </c>
      <c r="AB53" s="90">
        <f t="shared" ca="1" si="8"/>
        <v>399260743032.83105</v>
      </c>
      <c r="AC53" s="90">
        <f t="shared" ca="1" si="8"/>
        <v>407893549957.03833</v>
      </c>
      <c r="AD53" s="90">
        <f t="shared" ca="1" si="8"/>
        <v>416526356881.24561</v>
      </c>
      <c r="AE53" s="90">
        <f t="shared" ca="1" si="8"/>
        <v>425159163805.45288</v>
      </c>
      <c r="AF53" s="90">
        <f t="shared" ca="1" si="8"/>
        <v>433791970729.66003</v>
      </c>
      <c r="AG53" s="90">
        <f t="shared" ca="1" si="8"/>
        <v>442424777653.86731</v>
      </c>
      <c r="AH53" s="90">
        <f t="shared" ca="1" si="8"/>
        <v>451057584578.07458</v>
      </c>
      <c r="AI53" s="90">
        <f t="shared" ca="1" si="8"/>
        <v>459690391502.2818</v>
      </c>
      <c r="AJ53" s="90">
        <f t="shared" ca="1" si="8"/>
        <v>468323198426.48907</v>
      </c>
      <c r="AK53" s="90">
        <f t="shared" ca="1" si="8"/>
        <v>476956005350.69629</v>
      </c>
      <c r="AL53" s="90">
        <f t="shared" ca="1" si="8"/>
        <v>485588812274.90363</v>
      </c>
      <c r="AM53" s="90">
        <f t="shared" ca="1" si="11"/>
        <v>494221619199.1109</v>
      </c>
      <c r="AN53" s="90">
        <f t="shared" ca="1" si="11"/>
        <v>502854426123.31812</v>
      </c>
      <c r="AO53" s="90">
        <f t="shared" ca="1" si="11"/>
        <v>511487233047.52539</v>
      </c>
      <c r="AP53">
        <f ca="1">IF('Waste 2050'!$A61="MR",INDIRECT("'Waste 2050'!"&amp;'Country Selector'!$B$3&amp;ROW($A61))*10^12,0)</f>
        <v>520120039971.7326</v>
      </c>
    </row>
    <row r="54" spans="1:42">
      <c r="A54" s="74">
        <v>2</v>
      </c>
      <c r="B54">
        <f ca="1">IF('Waste 2010'!$A62="MR",INDIRECT("'Waste 2010'!"&amp;'Country Selector'!$B$3&amp;ROW($A62))*10^12,0)</f>
        <v>935491424433.86255</v>
      </c>
      <c r="C54" s="90">
        <f t="shared" ca="1" si="9"/>
        <v>861247899110.80237</v>
      </c>
      <c r="D54" s="90">
        <f t="shared" ca="1" si="9"/>
        <v>787004373787.74219</v>
      </c>
      <c r="E54" s="90">
        <f t="shared" ca="1" si="9"/>
        <v>712760848464.68201</v>
      </c>
      <c r="F54" s="90">
        <f t="shared" ca="1" si="9"/>
        <v>638517323141.62183</v>
      </c>
      <c r="G54" s="90">
        <f t="shared" ca="1" si="9"/>
        <v>564273797818.56152</v>
      </c>
      <c r="H54" s="90">
        <f t="shared" ca="1" si="9"/>
        <v>490030272495.5014</v>
      </c>
      <c r="I54" s="90">
        <f t="shared" ca="1" si="9"/>
        <v>415786747172.44122</v>
      </c>
      <c r="J54" s="90">
        <f t="shared" ca="1" si="9"/>
        <v>341543221849.38098</v>
      </c>
      <c r="K54" s="90">
        <f t="shared" ca="1" si="9"/>
        <v>267299696526.32077</v>
      </c>
      <c r="L54">
        <f ca="1">IF('Waste 2020'!$A62="MR",INDIRECT("'Waste 2020'!"&amp;'Country Selector'!$B$3&amp;ROW($A62))*10^12,0)</f>
        <v>193056171203.26056</v>
      </c>
      <c r="M54" s="90">
        <f t="shared" ca="1" si="10"/>
        <v>267317871930.38531</v>
      </c>
      <c r="N54" s="90">
        <f t="shared" ca="1" si="10"/>
        <v>341579572657.51007</v>
      </c>
      <c r="O54" s="90">
        <f t="shared" ca="1" si="10"/>
        <v>415841273384.63483</v>
      </c>
      <c r="P54" s="90">
        <f t="shared" ca="1" si="10"/>
        <v>490102974111.75958</v>
      </c>
      <c r="Q54" s="90">
        <f t="shared" ca="1" si="10"/>
        <v>564364674838.88428</v>
      </c>
      <c r="R54" s="90">
        <f t="shared" ca="1" si="10"/>
        <v>638626375566.00903</v>
      </c>
      <c r="S54" s="90">
        <f t="shared" ca="1" si="10"/>
        <v>712888076293.13379</v>
      </c>
      <c r="T54" s="90">
        <f t="shared" ca="1" si="10"/>
        <v>787149777020.25854</v>
      </c>
      <c r="U54" s="90">
        <f t="shared" ca="1" si="10"/>
        <v>861411477747.3833</v>
      </c>
      <c r="V54">
        <f ca="1">IF('Waste 2030'!$A62="MR",INDIRECT("'Waste 2030'!"&amp;'Country Selector'!$B$3&amp;ROW($A62))*10^12,0)</f>
        <v>935673178474.50806</v>
      </c>
      <c r="W54" s="90">
        <f t="shared" ca="1" si="8"/>
        <v>958920157108.39722</v>
      </c>
      <c r="X54" s="90">
        <f t="shared" ca="1" si="8"/>
        <v>982167135742.2865</v>
      </c>
      <c r="Y54" s="90">
        <f t="shared" ca="1" si="8"/>
        <v>1005414114376.1757</v>
      </c>
      <c r="Z54" s="90">
        <f t="shared" ca="1" si="8"/>
        <v>1028661093010.0649</v>
      </c>
      <c r="AA54" s="90">
        <f t="shared" ca="1" si="8"/>
        <v>1051908071643.9543</v>
      </c>
      <c r="AB54" s="90">
        <f t="shared" ca="1" si="8"/>
        <v>1075155050277.8435</v>
      </c>
      <c r="AC54" s="90">
        <f t="shared" ca="1" si="8"/>
        <v>1098402028911.7327</v>
      </c>
      <c r="AD54" s="90">
        <f t="shared" ca="1" si="8"/>
        <v>1121649007545.6221</v>
      </c>
      <c r="AE54" s="90">
        <f t="shared" ca="1" si="8"/>
        <v>1144895986179.5112</v>
      </c>
      <c r="AF54" s="90">
        <f t="shared" ca="1" si="8"/>
        <v>1168142964813.4004</v>
      </c>
      <c r="AG54" s="90">
        <f t="shared" ca="1" si="8"/>
        <v>1191389943447.2896</v>
      </c>
      <c r="AH54" s="90">
        <f t="shared" ca="1" si="8"/>
        <v>1214636922081.1787</v>
      </c>
      <c r="AI54" s="90">
        <f t="shared" ca="1" si="8"/>
        <v>1237883900715.0681</v>
      </c>
      <c r="AJ54" s="90">
        <f t="shared" ca="1" si="8"/>
        <v>1261130879348.9573</v>
      </c>
      <c r="AK54" s="90">
        <f t="shared" ca="1" si="8"/>
        <v>1284377857982.8464</v>
      </c>
      <c r="AL54" s="90">
        <f t="shared" ca="1" si="8"/>
        <v>1307624836616.7358</v>
      </c>
      <c r="AM54" s="90">
        <f t="shared" ca="1" si="11"/>
        <v>1330871815250.625</v>
      </c>
      <c r="AN54" s="90">
        <f t="shared" ca="1" si="11"/>
        <v>1354118793884.5142</v>
      </c>
      <c r="AO54" s="90">
        <f t="shared" ca="1" si="11"/>
        <v>1377365772518.4036</v>
      </c>
      <c r="AP54">
        <f ca="1">IF('Waste 2050'!$A62="MR",INDIRECT("'Waste 2050'!"&amp;'Country Selector'!$B$3&amp;ROW($A62))*10^12,0)</f>
        <v>1400612751152.2927</v>
      </c>
    </row>
    <row r="55" spans="1:42">
      <c r="A55" s="74">
        <v>3</v>
      </c>
      <c r="B55">
        <f ca="1">IF('Waste 2010'!$A63="MR",INDIRECT("'Waste 2010'!"&amp;'Country Selector'!$B$3&amp;ROW($A63))*10^12,0)</f>
        <v>1215493218710.1348</v>
      </c>
      <c r="C55" s="90">
        <f t="shared" ca="1" si="9"/>
        <v>1188875234710.0151</v>
      </c>
      <c r="D55" s="90">
        <f t="shared" ca="1" si="9"/>
        <v>1162257250709.8953</v>
      </c>
      <c r="E55" s="90">
        <f t="shared" ca="1" si="9"/>
        <v>1135639266709.7754</v>
      </c>
      <c r="F55" s="90">
        <f t="shared" ca="1" si="9"/>
        <v>1109021282709.6558</v>
      </c>
      <c r="G55" s="90">
        <f t="shared" ca="1" si="9"/>
        <v>1082403298709.5359</v>
      </c>
      <c r="H55" s="90">
        <f t="shared" ca="1" si="9"/>
        <v>1055785314709.4163</v>
      </c>
      <c r="I55" s="90">
        <f t="shared" ca="1" si="9"/>
        <v>1029167330709.2964</v>
      </c>
      <c r="J55" s="90">
        <f t="shared" ca="1" si="9"/>
        <v>1002549346709.1766</v>
      </c>
      <c r="K55" s="90">
        <f t="shared" ca="1" si="9"/>
        <v>975931362709.05688</v>
      </c>
      <c r="L55">
        <f ca="1">IF('Waste 2020'!$A63="MR",INDIRECT("'Waste 2020'!"&amp;'Country Selector'!$B$3&amp;ROW($A63))*10^12,0)</f>
        <v>949313378708.93713</v>
      </c>
      <c r="M55" s="90">
        <f t="shared" ca="1" si="10"/>
        <v>954014916904.70227</v>
      </c>
      <c r="N55" s="90">
        <f t="shared" ca="1" si="10"/>
        <v>958716455100.46716</v>
      </c>
      <c r="O55" s="90">
        <f t="shared" ca="1" si="10"/>
        <v>963417993296.23218</v>
      </c>
      <c r="P55" s="90">
        <f t="shared" ca="1" si="10"/>
        <v>968119531491.99731</v>
      </c>
      <c r="Q55" s="90">
        <f t="shared" ca="1" si="10"/>
        <v>972821069687.76245</v>
      </c>
      <c r="R55" s="90">
        <f t="shared" ca="1" si="10"/>
        <v>977522607883.52734</v>
      </c>
      <c r="S55" s="90">
        <f t="shared" ca="1" si="10"/>
        <v>982224146079.29248</v>
      </c>
      <c r="T55" s="90">
        <f t="shared" ca="1" si="10"/>
        <v>986925684275.05762</v>
      </c>
      <c r="U55" s="90">
        <f t="shared" ca="1" si="10"/>
        <v>991627222470.82263</v>
      </c>
      <c r="V55">
        <f ca="1">IF('Waste 2030'!$A63="MR",INDIRECT("'Waste 2030'!"&amp;'Country Selector'!$B$3&amp;ROW($A63))*10^12,0)</f>
        <v>996328760666.58765</v>
      </c>
      <c r="W55" s="90">
        <f t="shared" ca="1" si="8"/>
        <v>1021082738812.3623</v>
      </c>
      <c r="X55" s="90">
        <f t="shared" ca="1" si="8"/>
        <v>1045836716958.1371</v>
      </c>
      <c r="Y55" s="90">
        <f t="shared" ca="1" si="8"/>
        <v>1070590695103.9116</v>
      </c>
      <c r="Z55" s="90">
        <f t="shared" ca="1" si="8"/>
        <v>1095344673249.6864</v>
      </c>
      <c r="AA55" s="90">
        <f t="shared" ca="1" si="8"/>
        <v>1120098651395.4609</v>
      </c>
      <c r="AB55" s="90">
        <f t="shared" ca="1" si="8"/>
        <v>1144852629541.2358</v>
      </c>
      <c r="AC55" s="90">
        <f t="shared" ca="1" si="8"/>
        <v>1169606607687.0103</v>
      </c>
      <c r="AD55" s="90">
        <f t="shared" ca="1" si="8"/>
        <v>1194360585832.7852</v>
      </c>
      <c r="AE55" s="90">
        <f t="shared" ca="1" si="8"/>
        <v>1219114563978.5598</v>
      </c>
      <c r="AF55" s="90">
        <f t="shared" ca="1" si="8"/>
        <v>1243868542124.3345</v>
      </c>
      <c r="AG55" s="90">
        <f t="shared" ca="1" si="8"/>
        <v>1268622520270.1094</v>
      </c>
      <c r="AH55" s="90">
        <f t="shared" ca="1" si="8"/>
        <v>1293376498415.8838</v>
      </c>
      <c r="AI55" s="90">
        <f t="shared" ca="1" si="8"/>
        <v>1318130476561.6587</v>
      </c>
      <c r="AJ55" s="90">
        <f t="shared" ca="1" si="8"/>
        <v>1342884454707.4331</v>
      </c>
      <c r="AK55" s="90">
        <f t="shared" ca="1" si="8"/>
        <v>1367638432853.208</v>
      </c>
      <c r="AL55" s="90">
        <f t="shared" ca="1" si="8"/>
        <v>1392392410998.9827</v>
      </c>
      <c r="AM55" s="90">
        <f t="shared" ca="1" si="11"/>
        <v>1417146389144.7571</v>
      </c>
      <c r="AN55" s="90">
        <f t="shared" ca="1" si="11"/>
        <v>1441900367290.532</v>
      </c>
      <c r="AO55" s="90">
        <f t="shared" ca="1" si="11"/>
        <v>1466654345436.3064</v>
      </c>
      <c r="AP55">
        <f ca="1">IF('Waste 2050'!$A63="MR",INDIRECT("'Waste 2050'!"&amp;'Country Selector'!$B$3&amp;ROW($A63))*10^12,0)</f>
        <v>1491408323582.0813</v>
      </c>
    </row>
    <row r="56" spans="1:42">
      <c r="A56" s="74">
        <v>4</v>
      </c>
      <c r="B56">
        <f ca="1">IF('Waste 2010'!$A64="MR",INDIRECT("'Waste 2010'!"&amp;'Country Selector'!$B$3&amp;ROW($A64))*10^12,0)</f>
        <v>1463946971428.4434</v>
      </c>
      <c r="C56" s="90">
        <f t="shared" ca="1" si="9"/>
        <v>1466108775348.4956</v>
      </c>
      <c r="D56" s="90">
        <f t="shared" ca="1" si="9"/>
        <v>1468270579268.5476</v>
      </c>
      <c r="E56" s="90">
        <f t="shared" ca="1" si="9"/>
        <v>1470432383188.5996</v>
      </c>
      <c r="F56" s="90">
        <f t="shared" ca="1" si="9"/>
        <v>1472594187108.6519</v>
      </c>
      <c r="G56" s="90">
        <f t="shared" ca="1" si="9"/>
        <v>1474755991028.7041</v>
      </c>
      <c r="H56" s="90">
        <f t="shared" ca="1" si="9"/>
        <v>1476917794948.7559</v>
      </c>
      <c r="I56" s="90">
        <f t="shared" ca="1" si="9"/>
        <v>1479079598868.8081</v>
      </c>
      <c r="J56" s="90">
        <f t="shared" ca="1" si="9"/>
        <v>1481241402788.8604</v>
      </c>
      <c r="K56" s="90">
        <f t="shared" ca="1" si="9"/>
        <v>1483403206708.9124</v>
      </c>
      <c r="L56">
        <f ca="1">IF('Waste 2020'!$A64="MR",INDIRECT("'Waste 2020'!"&amp;'Country Selector'!$B$3&amp;ROW($A64))*10^12,0)</f>
        <v>1485565010628.9646</v>
      </c>
      <c r="M56" s="90">
        <f t="shared" ca="1" si="10"/>
        <v>1479281552081.4922</v>
      </c>
      <c r="N56" s="90">
        <f t="shared" ca="1" si="10"/>
        <v>1472998093534.0195</v>
      </c>
      <c r="O56" s="90">
        <f t="shared" ca="1" si="10"/>
        <v>1466714634986.5471</v>
      </c>
      <c r="P56" s="90">
        <f t="shared" ca="1" si="10"/>
        <v>1460431176439.0747</v>
      </c>
      <c r="Q56" s="90">
        <f t="shared" ca="1" si="10"/>
        <v>1454147717891.6021</v>
      </c>
      <c r="R56" s="90">
        <f t="shared" ca="1" si="10"/>
        <v>1447864259344.1296</v>
      </c>
      <c r="S56" s="90">
        <f t="shared" ca="1" si="10"/>
        <v>1441580800796.6572</v>
      </c>
      <c r="T56" s="90">
        <f t="shared" ca="1" si="10"/>
        <v>1435297342249.1848</v>
      </c>
      <c r="U56" s="90">
        <f t="shared" ca="1" si="10"/>
        <v>1429013883701.7124</v>
      </c>
      <c r="V56">
        <f ca="1">IF('Waste 2030'!$A64="MR",INDIRECT("'Waste 2030'!"&amp;'Country Selector'!$B$3&amp;ROW($A64))*10^12,0)</f>
        <v>1422730425154.2397</v>
      </c>
      <c r="W56" s="90">
        <f t="shared" ca="1" si="8"/>
        <v>1458078434006.292</v>
      </c>
      <c r="X56" s="90">
        <f t="shared" ca="1" si="8"/>
        <v>1493426442858.3442</v>
      </c>
      <c r="Y56" s="90">
        <f t="shared" ca="1" si="8"/>
        <v>1528774451710.3965</v>
      </c>
      <c r="Z56" s="90">
        <f t="shared" ca="1" si="8"/>
        <v>1564122460562.4487</v>
      </c>
      <c r="AA56" s="90">
        <f t="shared" ca="1" si="8"/>
        <v>1599470469414.501</v>
      </c>
      <c r="AB56" s="90">
        <f t="shared" ca="1" si="8"/>
        <v>1634818478266.5532</v>
      </c>
      <c r="AC56" s="90">
        <f t="shared" ca="1" si="8"/>
        <v>1670166487118.6055</v>
      </c>
      <c r="AD56" s="90">
        <f t="shared" ca="1" si="8"/>
        <v>1705514495970.6577</v>
      </c>
      <c r="AE56" s="90">
        <f t="shared" ca="1" si="8"/>
        <v>1740862504822.7097</v>
      </c>
      <c r="AF56" s="90">
        <f t="shared" ca="1" si="8"/>
        <v>1776210513674.7622</v>
      </c>
      <c r="AG56" s="90">
        <f t="shared" ca="1" si="8"/>
        <v>1811558522526.8145</v>
      </c>
      <c r="AH56" s="90">
        <f t="shared" ca="1" si="8"/>
        <v>1846906531378.8667</v>
      </c>
      <c r="AI56" s="90">
        <f t="shared" ca="1" si="8"/>
        <v>1882254540230.9189</v>
      </c>
      <c r="AJ56" s="90">
        <f t="shared" ca="1" si="8"/>
        <v>1917602549082.9709</v>
      </c>
      <c r="AK56" s="90">
        <f t="shared" ca="1" si="8"/>
        <v>1952950557935.0234</v>
      </c>
      <c r="AL56" s="90">
        <f t="shared" ca="1" si="8"/>
        <v>1988298566787.0754</v>
      </c>
      <c r="AM56" s="90">
        <f t="shared" ca="1" si="11"/>
        <v>2023646575639.1277</v>
      </c>
      <c r="AN56" s="90">
        <f t="shared" ca="1" si="11"/>
        <v>2058994584491.1799</v>
      </c>
      <c r="AO56" s="90">
        <f t="shared" ca="1" si="11"/>
        <v>2094342593343.2322</v>
      </c>
      <c r="AP56">
        <f ca="1">IF('Waste 2050'!$A64="MR",INDIRECT("'Waste 2050'!"&amp;'Country Selector'!$B$3&amp;ROW($A64))*10^12,0)</f>
        <v>2129690602195.2844</v>
      </c>
    </row>
    <row r="57" spans="1:42">
      <c r="A57" s="74">
        <v>5</v>
      </c>
      <c r="B57">
        <f ca="1">IF('Waste 2010'!$A65="MR",INDIRECT("'Waste 2010'!"&amp;'Country Selector'!$B$3&amp;ROW($A65))*10^12,0)</f>
        <v>1969398859287.7866</v>
      </c>
      <c r="C57" s="90">
        <f t="shared" ca="1" si="9"/>
        <v>1985772935038.1135</v>
      </c>
      <c r="D57" s="90">
        <f t="shared" ca="1" si="9"/>
        <v>2002147010788.4409</v>
      </c>
      <c r="E57" s="90">
        <f t="shared" ca="1" si="9"/>
        <v>2018521086538.7681</v>
      </c>
      <c r="F57" s="90">
        <f t="shared" ca="1" si="9"/>
        <v>2034895162289.0952</v>
      </c>
      <c r="G57" s="90">
        <f t="shared" ca="1" si="9"/>
        <v>2051269238039.4224</v>
      </c>
      <c r="H57" s="90">
        <f t="shared" ca="1" si="9"/>
        <v>2067643313789.7495</v>
      </c>
      <c r="I57" s="90">
        <f t="shared" ca="1" si="9"/>
        <v>2084017389540.0767</v>
      </c>
      <c r="J57" s="90">
        <f t="shared" ca="1" si="9"/>
        <v>2100391465290.4038</v>
      </c>
      <c r="K57" s="90">
        <f t="shared" ca="1" si="9"/>
        <v>2116765541040.731</v>
      </c>
      <c r="L57">
        <f ca="1">IF('Waste 2020'!$A65="MR",INDIRECT("'Waste 2020'!"&amp;'Country Selector'!$B$3&amp;ROW($A65))*10^12,0)</f>
        <v>2133139616791.0581</v>
      </c>
      <c r="M57" s="90">
        <f t="shared" ca="1" si="10"/>
        <v>2095203943334.6689</v>
      </c>
      <c r="N57" s="90">
        <f t="shared" ca="1" si="10"/>
        <v>2057268269878.2798</v>
      </c>
      <c r="O57" s="90">
        <f t="shared" ca="1" si="10"/>
        <v>2019332596421.8906</v>
      </c>
      <c r="P57" s="90">
        <f t="shared" ca="1" si="10"/>
        <v>1981396922965.5012</v>
      </c>
      <c r="Q57" s="90">
        <f t="shared" ca="1" si="10"/>
        <v>1943461249509.1123</v>
      </c>
      <c r="R57" s="90">
        <f t="shared" ca="1" si="10"/>
        <v>1905525576052.7231</v>
      </c>
      <c r="S57" s="90">
        <f t="shared" ca="1" si="10"/>
        <v>1867589902596.3337</v>
      </c>
      <c r="T57" s="90">
        <f t="shared" ca="1" si="10"/>
        <v>1829654229139.9446</v>
      </c>
      <c r="U57" s="90">
        <f t="shared" ca="1" si="10"/>
        <v>1791718555683.5554</v>
      </c>
      <c r="V57">
        <f ca="1">IF('Waste 2030'!$A65="MR",INDIRECT("'Waste 2030'!"&amp;'Country Selector'!$B$3&amp;ROW($A65))*10^12,0)</f>
        <v>1753782882227.1663</v>
      </c>
      <c r="W57" s="90">
        <f t="shared" ca="1" si="8"/>
        <v>1797355952535.8462</v>
      </c>
      <c r="X57" s="90">
        <f t="shared" ca="1" si="8"/>
        <v>1840929022844.5259</v>
      </c>
      <c r="Y57" s="90">
        <f t="shared" ca="1" si="8"/>
        <v>1884502093153.2056</v>
      </c>
      <c r="Z57" s="90">
        <f t="shared" ca="1" si="8"/>
        <v>1928075163461.8853</v>
      </c>
      <c r="AA57" s="90">
        <f t="shared" ca="1" si="8"/>
        <v>1971648233770.5649</v>
      </c>
      <c r="AB57" s="90">
        <f t="shared" ca="1" si="8"/>
        <v>2015221304079.2446</v>
      </c>
      <c r="AC57" s="90">
        <f t="shared" ca="1" si="8"/>
        <v>2058794374387.9243</v>
      </c>
      <c r="AD57" s="90">
        <f t="shared" ca="1" si="8"/>
        <v>2102367444696.6042</v>
      </c>
      <c r="AE57" s="90">
        <f t="shared" ca="1" si="8"/>
        <v>2145940515005.2839</v>
      </c>
      <c r="AF57" s="90">
        <f t="shared" ca="1" si="8"/>
        <v>2189513585313.9639</v>
      </c>
      <c r="AG57" s="90">
        <f t="shared" ca="1" si="8"/>
        <v>2233086655622.6436</v>
      </c>
      <c r="AH57" s="90">
        <f t="shared" ca="1" si="8"/>
        <v>2276659725931.3232</v>
      </c>
      <c r="AI57" s="90">
        <f t="shared" ca="1" si="8"/>
        <v>2320232796240.0029</v>
      </c>
      <c r="AJ57" s="90">
        <f t="shared" ca="1" si="8"/>
        <v>2363805866548.6826</v>
      </c>
      <c r="AK57" s="90">
        <f t="shared" ca="1" si="8"/>
        <v>2407378936857.3628</v>
      </c>
      <c r="AL57" s="90">
        <f t="shared" ca="1" si="8"/>
        <v>2450952007166.042</v>
      </c>
      <c r="AM57" s="90">
        <f t="shared" ca="1" si="11"/>
        <v>2494525077474.7217</v>
      </c>
      <c r="AN57" s="90">
        <f t="shared" ca="1" si="11"/>
        <v>2538098147783.4019</v>
      </c>
      <c r="AO57" s="90">
        <f t="shared" ca="1" si="11"/>
        <v>2581671218092.0815</v>
      </c>
      <c r="AP57">
        <f ca="1">IF('Waste 2050'!$A65="MR",INDIRECT("'Waste 2050'!"&amp;'Country Selector'!$B$3&amp;ROW($A65))*10^12,0)</f>
        <v>2625244288400.7612</v>
      </c>
    </row>
    <row r="58" spans="1:4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IF('Waste 2050'!$A66="MR",INDIRECT("'Waste 2050'!"&amp;'Country Selector'!$B$3&amp;ROW($A66))*10^12,0)</f>
        <v>0</v>
      </c>
    </row>
    <row r="59" spans="1:42">
      <c r="A59" s="74">
        <v>7</v>
      </c>
      <c r="B59">
        <f ca="1">IF('Waste 2010'!$A67="MR",INDIRECT("'Waste 2010'!"&amp;'Country Selector'!$B$3&amp;ROW($A67))*10^12,0)</f>
        <v>848636807121.59082</v>
      </c>
      <c r="C59" s="90">
        <f t="shared" ca="1" si="9"/>
        <v>853922966033.47656</v>
      </c>
      <c r="D59" s="90">
        <f t="shared" ca="1" si="9"/>
        <v>859209124945.3623</v>
      </c>
      <c r="E59" s="90">
        <f t="shared" ca="1" si="9"/>
        <v>864495283857.2478</v>
      </c>
      <c r="F59" s="90">
        <f t="shared" ca="1" si="9"/>
        <v>869781442769.13354</v>
      </c>
      <c r="G59" s="90">
        <f t="shared" ca="1" si="9"/>
        <v>875067601681.01929</v>
      </c>
      <c r="H59" s="90">
        <f t="shared" ca="1" si="9"/>
        <v>880353760592.90503</v>
      </c>
      <c r="I59" s="90">
        <f t="shared" ca="1" si="9"/>
        <v>885639919504.79077</v>
      </c>
      <c r="J59" s="90">
        <f t="shared" ca="1" si="9"/>
        <v>890926078416.67627</v>
      </c>
      <c r="K59" s="90">
        <f t="shared" ca="1" si="9"/>
        <v>896212237328.56201</v>
      </c>
      <c r="L59">
        <f ca="1">IF('Waste 2020'!$A67="MR",INDIRECT("'Waste 2020'!"&amp;'Country Selector'!$B$3&amp;ROW($A67))*10^12,0)</f>
        <v>901498396240.44775</v>
      </c>
      <c r="M59" s="90">
        <f t="shared" ca="1" si="10"/>
        <v>886743123164.19214</v>
      </c>
      <c r="N59" s="90">
        <f t="shared" ca="1" si="10"/>
        <v>871987850087.9364</v>
      </c>
      <c r="O59" s="90">
        <f t="shared" ca="1" si="10"/>
        <v>857232577011.68091</v>
      </c>
      <c r="P59" s="90">
        <f t="shared" ca="1" si="10"/>
        <v>842477303935.42529</v>
      </c>
      <c r="Q59" s="90">
        <f t="shared" ca="1" si="10"/>
        <v>827722030859.16943</v>
      </c>
      <c r="R59" s="90">
        <f t="shared" ca="1" si="10"/>
        <v>812966757782.91382</v>
      </c>
      <c r="S59" s="90">
        <f t="shared" ca="1" si="10"/>
        <v>798211484706.6582</v>
      </c>
      <c r="T59" s="90">
        <f t="shared" ca="1" si="10"/>
        <v>783456211630.40259</v>
      </c>
      <c r="U59" s="90">
        <f t="shared" ca="1" si="10"/>
        <v>768700938554.14709</v>
      </c>
      <c r="V59">
        <f ca="1">IF('Waste 2030'!$A67="MR",INDIRECT("'Waste 2030'!"&amp;'Country Selector'!$B$3&amp;ROW($A67))*10^12,0)</f>
        <v>753945665477.89136</v>
      </c>
      <c r="W59" s="90">
        <f t="shared" ca="1" si="8"/>
        <v>772677589380.05273</v>
      </c>
      <c r="X59" s="90">
        <f t="shared" ca="1" si="8"/>
        <v>791409513282.21423</v>
      </c>
      <c r="Y59" s="90">
        <f t="shared" ca="1" si="8"/>
        <v>810141437184.37549</v>
      </c>
      <c r="Z59" s="90">
        <f t="shared" ca="1" si="8"/>
        <v>828873361086.53687</v>
      </c>
      <c r="AA59" s="90">
        <f t="shared" ca="1" si="8"/>
        <v>847605284988.69824</v>
      </c>
      <c r="AB59" s="90">
        <f t="shared" ca="1" si="8"/>
        <v>866337208890.85962</v>
      </c>
      <c r="AC59" s="90">
        <f t="shared" ca="1" si="8"/>
        <v>885069132793.021</v>
      </c>
      <c r="AD59" s="90">
        <f t="shared" ca="1" si="8"/>
        <v>903801056695.18237</v>
      </c>
      <c r="AE59" s="90">
        <f t="shared" ca="1" si="8"/>
        <v>922532980597.34375</v>
      </c>
      <c r="AF59" s="90">
        <f t="shared" ca="1" si="8"/>
        <v>941264904499.50513</v>
      </c>
      <c r="AG59" s="90">
        <f t="shared" ca="1" si="8"/>
        <v>959996828401.66663</v>
      </c>
      <c r="AH59" s="90">
        <f t="shared" ca="1" si="8"/>
        <v>978728752303.82788</v>
      </c>
      <c r="AI59" s="90">
        <f t="shared" ca="1" si="8"/>
        <v>997460676205.98926</v>
      </c>
      <c r="AJ59" s="90">
        <f t="shared" ca="1" si="8"/>
        <v>1016192600108.1506</v>
      </c>
      <c r="AK59" s="90">
        <f t="shared" ca="1" si="8"/>
        <v>1034924524010.312</v>
      </c>
      <c r="AL59" s="90">
        <f t="shared" ca="1" si="8"/>
        <v>1053656447912.4734</v>
      </c>
      <c r="AM59" s="90">
        <f t="shared" ca="1" si="11"/>
        <v>1072388371814.6346</v>
      </c>
      <c r="AN59" s="90">
        <f t="shared" ca="1" si="11"/>
        <v>1091120295716.7963</v>
      </c>
      <c r="AO59" s="90">
        <f t="shared" ca="1" si="11"/>
        <v>1109852219618.9575</v>
      </c>
      <c r="AP59">
        <f ca="1">IF('Waste 2050'!$A67="MR",INDIRECT("'Waste 2050'!"&amp;'Country Selector'!$B$3&amp;ROW($A67))*10^12,0)</f>
        <v>1128584143521.1189</v>
      </c>
    </row>
    <row r="60" spans="1:42">
      <c r="A60" s="74">
        <v>8</v>
      </c>
      <c r="B60">
        <f ca="1">IF('Waste 2010'!$A68="MR",INDIRECT("'Waste 2010'!"&amp;'Country Selector'!$B$3&amp;ROW($A68))*10^12,0)</f>
        <v>644878651029.02295</v>
      </c>
      <c r="C60" s="90">
        <f t="shared" ca="1" si="9"/>
        <v>642309162352.26257</v>
      </c>
      <c r="D60" s="90">
        <f t="shared" ca="1" si="9"/>
        <v>639739673675.50208</v>
      </c>
      <c r="E60" s="90">
        <f t="shared" ca="1" si="9"/>
        <v>637170184998.74146</v>
      </c>
      <c r="F60" s="90">
        <f t="shared" ca="1" si="9"/>
        <v>634600696321.98108</v>
      </c>
      <c r="G60" s="90">
        <f t="shared" ca="1" si="9"/>
        <v>632031207645.22058</v>
      </c>
      <c r="H60" s="90">
        <f t="shared" ca="1" si="9"/>
        <v>629461718968.46021</v>
      </c>
      <c r="I60" s="90">
        <f t="shared" ca="1" si="9"/>
        <v>626892230291.69971</v>
      </c>
      <c r="J60" s="90">
        <f t="shared" ca="1" si="9"/>
        <v>624322741614.93921</v>
      </c>
      <c r="K60" s="90">
        <f t="shared" ca="1" si="9"/>
        <v>621753252938.17871</v>
      </c>
      <c r="L60">
        <f ca="1">IF('Waste 2020'!$A68="MR",INDIRECT("'Waste 2020'!"&amp;'Country Selector'!$B$3&amp;ROW($A68))*10^12,0)</f>
        <v>619183764261.41821</v>
      </c>
      <c r="M60" s="90">
        <f t="shared" ca="1" si="10"/>
        <v>615751925991.21667</v>
      </c>
      <c r="N60" s="90">
        <f t="shared" ca="1" si="10"/>
        <v>612320087721.01526</v>
      </c>
      <c r="O60" s="90">
        <f t="shared" ca="1" si="10"/>
        <v>608888249450.81372</v>
      </c>
      <c r="P60" s="90">
        <f t="shared" ca="1" si="10"/>
        <v>605456411180.6123</v>
      </c>
      <c r="Q60" s="90">
        <f t="shared" ca="1" si="10"/>
        <v>602024572910.41077</v>
      </c>
      <c r="R60" s="90">
        <f t="shared" ca="1" si="10"/>
        <v>598592734640.20923</v>
      </c>
      <c r="S60" s="90">
        <f t="shared" ca="1" si="10"/>
        <v>595160896370.00781</v>
      </c>
      <c r="T60" s="90">
        <f t="shared" ca="1" si="10"/>
        <v>591729058099.80627</v>
      </c>
      <c r="U60" s="90">
        <f t="shared" ca="1" si="10"/>
        <v>588297219829.60486</v>
      </c>
      <c r="V60">
        <f ca="1">IF('Waste 2030'!$A68="MR",INDIRECT("'Waste 2030'!"&amp;'Country Selector'!$B$3&amp;ROW($A68))*10^12,0)</f>
        <v>584865381559.40332</v>
      </c>
      <c r="W60" s="90">
        <f t="shared" ca="1" si="8"/>
        <v>599396473549.21545</v>
      </c>
      <c r="X60" s="90">
        <f t="shared" ca="1" si="8"/>
        <v>613927565539.02747</v>
      </c>
      <c r="Y60" s="90">
        <f t="shared" ca="1" si="8"/>
        <v>628458657528.83948</v>
      </c>
      <c r="Z60" s="90">
        <f t="shared" ca="1" si="8"/>
        <v>642989749518.65161</v>
      </c>
      <c r="AA60" s="90">
        <f t="shared" ca="1" si="8"/>
        <v>657520841508.46362</v>
      </c>
      <c r="AB60" s="90">
        <f t="shared" ca="1" si="8"/>
        <v>672051933498.27576</v>
      </c>
      <c r="AC60" s="90">
        <f t="shared" ca="1" si="8"/>
        <v>686583025488.08789</v>
      </c>
      <c r="AD60" s="90">
        <f t="shared" ca="1" si="8"/>
        <v>701114117477.8999</v>
      </c>
      <c r="AE60" s="90">
        <f t="shared" ca="1" si="8"/>
        <v>715645209467.71191</v>
      </c>
      <c r="AF60" s="90">
        <f t="shared" ca="1" si="8"/>
        <v>730176301457.52405</v>
      </c>
      <c r="AG60" s="90">
        <f t="shared" ca="1" si="8"/>
        <v>744707393447.33618</v>
      </c>
      <c r="AH60" s="90">
        <f t="shared" ca="1" si="8"/>
        <v>759238485437.14819</v>
      </c>
      <c r="AI60" s="90">
        <f t="shared" ca="1" si="8"/>
        <v>773769577426.96033</v>
      </c>
      <c r="AJ60" s="90">
        <f t="shared" ca="1" si="8"/>
        <v>788300669416.77246</v>
      </c>
      <c r="AK60" s="90">
        <f t="shared" ca="1" si="8"/>
        <v>802831761406.58447</v>
      </c>
      <c r="AL60" s="90">
        <f t="shared" ca="1" si="8"/>
        <v>817362853396.39648</v>
      </c>
      <c r="AM60" s="90">
        <f t="shared" ca="1" si="11"/>
        <v>831893945386.20862</v>
      </c>
      <c r="AN60" s="90">
        <f t="shared" ca="1" si="11"/>
        <v>846425037376.02063</v>
      </c>
      <c r="AO60" s="90">
        <f t="shared" ca="1" si="11"/>
        <v>860956129365.83276</v>
      </c>
      <c r="AP60">
        <f ca="1">IF('Waste 2050'!$A68="MR",INDIRECT("'Waste 2050'!"&amp;'Country Selector'!$B$3&amp;ROW($A68))*10^12,0)</f>
        <v>875487221355.64478</v>
      </c>
    </row>
    <row r="61" spans="1:42">
      <c r="A61" s="74">
        <v>9</v>
      </c>
      <c r="B61">
        <f ca="1">IF('Waste 2010'!$A69="MR",INDIRECT("'Waste 2010'!"&amp;'Country Selector'!$B$3&amp;ROW($A69))*10^12,0)</f>
        <v>351986850176.80731</v>
      </c>
      <c r="C61" s="90">
        <f t="shared" ca="1" si="9"/>
        <v>366279546181.40723</v>
      </c>
      <c r="D61" s="90">
        <f t="shared" ca="1" si="9"/>
        <v>380572242186.0072</v>
      </c>
      <c r="E61" s="90">
        <f t="shared" ca="1" si="9"/>
        <v>394864938190.60712</v>
      </c>
      <c r="F61" s="90">
        <f t="shared" ca="1" si="9"/>
        <v>409157634195.20703</v>
      </c>
      <c r="G61" s="90">
        <f t="shared" ca="1" si="9"/>
        <v>423450330199.80688</v>
      </c>
      <c r="H61" s="90">
        <f t="shared" ca="1" si="9"/>
        <v>437743026204.40686</v>
      </c>
      <c r="I61" s="90">
        <f t="shared" ca="1" si="9"/>
        <v>452035722209.00677</v>
      </c>
      <c r="J61" s="90">
        <f t="shared" ca="1" si="9"/>
        <v>466328418213.60669</v>
      </c>
      <c r="K61" s="90">
        <f t="shared" ca="1" si="9"/>
        <v>480621114218.2066</v>
      </c>
      <c r="L61">
        <f ca="1">IF('Waste 2020'!$A69="MR",INDIRECT("'Waste 2020'!"&amp;'Country Selector'!$B$3&amp;ROW($A69))*10^12,0)</f>
        <v>494913810222.80658</v>
      </c>
      <c r="M61" s="90">
        <f t="shared" ca="1" si="10"/>
        <v>480173578157.83191</v>
      </c>
      <c r="N61" s="90">
        <f t="shared" ca="1" si="10"/>
        <v>465433346092.8573</v>
      </c>
      <c r="O61" s="90">
        <f t="shared" ca="1" si="10"/>
        <v>450693114027.88269</v>
      </c>
      <c r="P61" s="90">
        <f t="shared" ca="1" si="10"/>
        <v>435952881962.90808</v>
      </c>
      <c r="Q61" s="90">
        <f t="shared" ca="1" si="10"/>
        <v>421212649897.93335</v>
      </c>
      <c r="R61" s="90">
        <f t="shared" ca="1" si="10"/>
        <v>406472417832.95874</v>
      </c>
      <c r="S61" s="90">
        <f t="shared" ca="1" si="10"/>
        <v>391732185767.98413</v>
      </c>
      <c r="T61" s="90">
        <f t="shared" ca="1" si="10"/>
        <v>376991953703.00952</v>
      </c>
      <c r="U61" s="90">
        <f t="shared" ca="1" si="10"/>
        <v>362251721638.03485</v>
      </c>
      <c r="V61">
        <f ca="1">IF('Waste 2030'!$A69="MR",INDIRECT("'Waste 2030'!"&amp;'Country Selector'!$B$3&amp;ROW($A69))*10^12,0)</f>
        <v>347511489573.06024</v>
      </c>
      <c r="W61" s="90">
        <f t="shared" ca="1" si="8"/>
        <v>356145478832.33026</v>
      </c>
      <c r="X61" s="90">
        <f t="shared" ca="1" si="8"/>
        <v>364779468091.60028</v>
      </c>
      <c r="Y61" s="90">
        <f t="shared" ca="1" si="8"/>
        <v>373413457350.8703</v>
      </c>
      <c r="Z61" s="90">
        <f t="shared" ca="1" si="8"/>
        <v>382047446610.14038</v>
      </c>
      <c r="AA61" s="90">
        <f t="shared" ca="1" si="8"/>
        <v>390681435869.4104</v>
      </c>
      <c r="AB61" s="90">
        <f t="shared" ca="1" si="8"/>
        <v>399315425128.68042</v>
      </c>
      <c r="AC61" s="90">
        <f t="shared" ca="1" si="8"/>
        <v>407949414387.95044</v>
      </c>
      <c r="AD61" s="90">
        <f t="shared" ca="1" si="8"/>
        <v>416583403647.22046</v>
      </c>
      <c r="AE61" s="90">
        <f t="shared" ca="1" si="8"/>
        <v>425217392906.49048</v>
      </c>
      <c r="AF61" s="90">
        <f t="shared" ca="1" si="8"/>
        <v>433851382165.7605</v>
      </c>
      <c r="AG61" s="90">
        <f t="shared" ca="1" si="8"/>
        <v>442485371425.03052</v>
      </c>
      <c r="AH61" s="90">
        <f t="shared" ca="1" si="8"/>
        <v>451119360684.30054</v>
      </c>
      <c r="AI61" s="90">
        <f t="shared" ca="1" si="8"/>
        <v>459753349943.57062</v>
      </c>
      <c r="AJ61" s="90">
        <f t="shared" ca="1" si="8"/>
        <v>468387339202.84058</v>
      </c>
      <c r="AK61" s="90">
        <f t="shared" ca="1" si="8"/>
        <v>477021328462.11066</v>
      </c>
      <c r="AL61" s="90">
        <f t="shared" ca="1" si="8"/>
        <v>485655317721.38074</v>
      </c>
      <c r="AM61" s="90">
        <f t="shared" ca="1" si="11"/>
        <v>494289306980.65076</v>
      </c>
      <c r="AN61" s="90">
        <f t="shared" ca="1" si="11"/>
        <v>502923296239.92078</v>
      </c>
      <c r="AO61" s="90">
        <f t="shared" ca="1" si="11"/>
        <v>511557285499.1908</v>
      </c>
      <c r="AP61">
        <f ca="1">IF('Waste 2050'!$A69="MR",INDIRECT("'Waste 2050'!"&amp;'Country Selector'!$B$3&amp;ROW($A69))*10^12,0)</f>
        <v>520191274758.46082</v>
      </c>
    </row>
    <row r="62" spans="1:42">
      <c r="A62" s="74">
        <v>10</v>
      </c>
      <c r="B62">
        <f ca="1">IF('Waste 2010'!$A70="MR",INDIRECT("'Waste 2010'!"&amp;'Country Selector'!$B$3&amp;ROW($A70))*10^12,0)</f>
        <v>274611134249.37445</v>
      </c>
      <c r="C62" s="90">
        <f t="shared" ca="1" si="9"/>
        <v>280300871402.69482</v>
      </c>
      <c r="D62" s="90">
        <f t="shared" ca="1" si="9"/>
        <v>285990608556.01514</v>
      </c>
      <c r="E62" s="90">
        <f t="shared" ca="1" si="9"/>
        <v>291680345709.33551</v>
      </c>
      <c r="F62" s="90">
        <f t="shared" ca="1" si="9"/>
        <v>297370082862.65582</v>
      </c>
      <c r="G62" s="90">
        <f t="shared" ca="1" si="9"/>
        <v>303059820015.9762</v>
      </c>
      <c r="H62" s="90">
        <f t="shared" ca="1" si="9"/>
        <v>308749557169.29657</v>
      </c>
      <c r="I62" s="90">
        <f t="shared" ca="1" si="9"/>
        <v>314439294322.61688</v>
      </c>
      <c r="J62" s="90">
        <f t="shared" ca="1" si="9"/>
        <v>320129031475.93726</v>
      </c>
      <c r="K62" s="90">
        <f t="shared" ca="1" si="9"/>
        <v>325818768629.25763</v>
      </c>
      <c r="L62">
        <f ca="1">IF('Waste 2020'!$A70="MR",INDIRECT("'Waste 2020'!"&amp;'Country Selector'!$B$3&amp;ROW($A70))*10^12,0)</f>
        <v>331508505782.57794</v>
      </c>
      <c r="M62" s="90">
        <f t="shared" ca="1" si="10"/>
        <v>328143287022.17108</v>
      </c>
      <c r="N62" s="90">
        <f t="shared" ca="1" si="10"/>
        <v>324778068261.7641</v>
      </c>
      <c r="O62" s="90">
        <f t="shared" ca="1" si="10"/>
        <v>321412849501.35718</v>
      </c>
      <c r="P62" s="90">
        <f t="shared" ca="1" si="10"/>
        <v>318047630740.95032</v>
      </c>
      <c r="Q62" s="90">
        <f t="shared" ca="1" si="10"/>
        <v>314682411980.54333</v>
      </c>
      <c r="R62" s="90">
        <f t="shared" ca="1" si="10"/>
        <v>311317193220.13647</v>
      </c>
      <c r="S62" s="90">
        <f t="shared" ca="1" si="10"/>
        <v>307951974459.72955</v>
      </c>
      <c r="T62" s="90">
        <f t="shared" ca="1" si="10"/>
        <v>304586755699.32263</v>
      </c>
      <c r="U62" s="90">
        <f t="shared" ca="1" si="10"/>
        <v>301221536938.91571</v>
      </c>
      <c r="V62">
        <f ca="1">IF('Waste 2030'!$A70="MR",INDIRECT("'Waste 2030'!"&amp;'Country Selector'!$B$3&amp;ROW($A70))*10^12,0)</f>
        <v>297856318178.50879</v>
      </c>
      <c r="W62" s="90">
        <f t="shared" ca="1" si="8"/>
        <v>305256615230.89819</v>
      </c>
      <c r="X62" s="90">
        <f t="shared" ca="1" si="8"/>
        <v>312656912283.28754</v>
      </c>
      <c r="Y62" s="90">
        <f t="shared" ca="1" si="8"/>
        <v>320057209335.67694</v>
      </c>
      <c r="Z62" s="90">
        <f t="shared" ca="1" si="8"/>
        <v>327457506388.06635</v>
      </c>
      <c r="AA62" s="90">
        <f t="shared" ca="1" si="8"/>
        <v>334857803440.45569</v>
      </c>
      <c r="AB62" s="90">
        <f t="shared" ca="1" si="8"/>
        <v>342258100492.84509</v>
      </c>
      <c r="AC62" s="90">
        <f t="shared" ca="1" si="8"/>
        <v>349658397545.2345</v>
      </c>
      <c r="AD62" s="90">
        <f t="shared" ca="1" si="8"/>
        <v>357058694597.6239</v>
      </c>
      <c r="AE62" s="90">
        <f t="shared" ca="1" si="8"/>
        <v>364458991650.01324</v>
      </c>
      <c r="AF62" s="90">
        <f t="shared" ca="1" si="8"/>
        <v>371859288702.40265</v>
      </c>
      <c r="AG62" s="90">
        <f t="shared" ca="1" si="8"/>
        <v>379259585754.79199</v>
      </c>
      <c r="AH62" s="90">
        <f t="shared" ca="1" si="8"/>
        <v>386659882807.1814</v>
      </c>
      <c r="AI62" s="90">
        <f t="shared" ca="1" si="8"/>
        <v>394060179859.57074</v>
      </c>
      <c r="AJ62" s="90">
        <f t="shared" ca="1" si="8"/>
        <v>401460476911.96021</v>
      </c>
      <c r="AK62" s="90">
        <f t="shared" ca="1" si="8"/>
        <v>408860773964.34949</v>
      </c>
      <c r="AL62" s="90">
        <f t="shared" ca="1" si="8"/>
        <v>416261071016.73895</v>
      </c>
      <c r="AM62" s="90">
        <f t="shared" ca="1" si="11"/>
        <v>423661368069.1283</v>
      </c>
      <c r="AN62" s="90">
        <f t="shared" ca="1" si="11"/>
        <v>431061665121.5177</v>
      </c>
      <c r="AO62" s="90">
        <f t="shared" ca="1" si="11"/>
        <v>438461962173.90704</v>
      </c>
      <c r="AP62">
        <f ca="1">IF('Waste 2050'!$A70="MR",INDIRECT("'Waste 2050'!"&amp;'Country Selector'!$B$3&amp;ROW($A70))*10^12,0)</f>
        <v>445862259226.29645</v>
      </c>
    </row>
    <row r="63" spans="1:42">
      <c r="A63" s="74">
        <v>11</v>
      </c>
      <c r="B63">
        <f ca="1">IF('Waste 2010'!$A71="MR",INDIRECT("'Waste 2010'!"&amp;'Country Selector'!$B$3&amp;ROW($A71))*10^12,0)</f>
        <v>209052327026.31516</v>
      </c>
      <c r="C63" s="90">
        <f t="shared" ca="1" si="9"/>
        <v>209898726229.61594</v>
      </c>
      <c r="D63" s="90">
        <f t="shared" ca="1" si="9"/>
        <v>210745125432.91669</v>
      </c>
      <c r="E63" s="90">
        <f t="shared" ca="1" si="9"/>
        <v>211591524636.21744</v>
      </c>
      <c r="F63" s="90">
        <f t="shared" ref="D63:K95" ca="1" si="12">$B63*($L$1-F$1)/($L$1-$B$1)+$L63*(F$1-$B$1)/($L$1-$B$1)</f>
        <v>212437923839.51819</v>
      </c>
      <c r="G63" s="90">
        <f t="shared" ca="1" si="12"/>
        <v>213284323042.81897</v>
      </c>
      <c r="H63" s="90">
        <f t="shared" ca="1" si="12"/>
        <v>214130722246.11975</v>
      </c>
      <c r="I63" s="90">
        <f t="shared" ca="1" si="12"/>
        <v>214977121449.42047</v>
      </c>
      <c r="J63" s="90">
        <f t="shared" ca="1" si="12"/>
        <v>215823520652.72125</v>
      </c>
      <c r="K63" s="90">
        <f t="shared" ca="1" si="12"/>
        <v>216669919856.02203</v>
      </c>
      <c r="L63">
        <f ca="1">IF('Waste 2020'!$A71="MR",INDIRECT("'Waste 2020'!"&amp;'Country Selector'!$B$3&amp;ROW($A71))*10^12,0)</f>
        <v>217516319059.32278</v>
      </c>
      <c r="M63" s="90">
        <f t="shared" ca="1" si="10"/>
        <v>212609871836.19092</v>
      </c>
      <c r="N63" s="90">
        <f t="shared" ca="1" si="10"/>
        <v>207703424613.05908</v>
      </c>
      <c r="O63" s="90">
        <f t="shared" ca="1" si="10"/>
        <v>202796977389.92725</v>
      </c>
      <c r="P63" s="90">
        <f t="shared" ref="N63:U95" ca="1" si="13">$L63*($V$1-P$1)/($V$1-$L$1)+$V63*(P$1-$L$1)/($V$1-$L$1)</f>
        <v>197890530166.79541</v>
      </c>
      <c r="Q63" s="90">
        <f t="shared" ca="1" si="13"/>
        <v>192984082943.66354</v>
      </c>
      <c r="R63" s="90">
        <f t="shared" ca="1" si="13"/>
        <v>188077635720.53168</v>
      </c>
      <c r="S63" s="90">
        <f t="shared" ca="1" si="13"/>
        <v>183171188497.39984</v>
      </c>
      <c r="T63" s="90">
        <f t="shared" ca="1" si="13"/>
        <v>178264741274.26801</v>
      </c>
      <c r="U63" s="90">
        <f t="shared" ca="1" si="13"/>
        <v>173358294051.13617</v>
      </c>
      <c r="V63">
        <f ca="1">IF('Waste 2030'!$A71="MR",INDIRECT("'Waste 2030'!"&amp;'Country Selector'!$B$3&amp;ROW($A71))*10^12,0)</f>
        <v>168451846828.0043</v>
      </c>
      <c r="W63" s="90">
        <f t="shared" ref="W63:AL94" ca="1" si="14">$V63*($AP$1-W$1)/($AP$1-$V$1)+$AP63*(W$1-$V$1)/($AP$1-$V$1)</f>
        <v>172637065100.9426</v>
      </c>
      <c r="X63" s="90">
        <f t="shared" ca="1" si="14"/>
        <v>176822283373.88098</v>
      </c>
      <c r="Y63" s="90">
        <f t="shared" ca="1" si="14"/>
        <v>181007501646.81927</v>
      </c>
      <c r="Z63" s="90">
        <f t="shared" ca="1" si="14"/>
        <v>185192719919.75763</v>
      </c>
      <c r="AA63" s="90">
        <f t="shared" ca="1" si="14"/>
        <v>189377938192.69595</v>
      </c>
      <c r="AB63" s="90">
        <f t="shared" ca="1" si="14"/>
        <v>193563156465.63428</v>
      </c>
      <c r="AC63" s="90">
        <f t="shared" ca="1" si="14"/>
        <v>197748374738.57257</v>
      </c>
      <c r="AD63" s="90">
        <f t="shared" ca="1" si="14"/>
        <v>201933593011.51093</v>
      </c>
      <c r="AE63" s="90">
        <f t="shared" ca="1" si="14"/>
        <v>206118811284.44928</v>
      </c>
      <c r="AF63" s="90">
        <f t="shared" ca="1" si="14"/>
        <v>210304029557.3876</v>
      </c>
      <c r="AG63" s="90">
        <f t="shared" ca="1" si="14"/>
        <v>214489247830.32593</v>
      </c>
      <c r="AH63" s="90">
        <f t="shared" ca="1" si="14"/>
        <v>218674466103.26425</v>
      </c>
      <c r="AI63" s="90">
        <f t="shared" ca="1" si="14"/>
        <v>222859684376.20258</v>
      </c>
      <c r="AJ63" s="90">
        <f t="shared" ca="1" si="14"/>
        <v>227044902649.14087</v>
      </c>
      <c r="AK63" s="90">
        <f t="shared" ca="1" si="14"/>
        <v>231230120922.07922</v>
      </c>
      <c r="AL63" s="90">
        <f t="shared" ca="1" si="14"/>
        <v>235415339195.01755</v>
      </c>
      <c r="AM63" s="90">
        <f t="shared" ca="1" si="11"/>
        <v>239600557467.9559</v>
      </c>
      <c r="AN63" s="90">
        <f t="shared" ca="1" si="11"/>
        <v>243785775740.89423</v>
      </c>
      <c r="AO63" s="90">
        <f t="shared" ca="1" si="11"/>
        <v>247970994013.83252</v>
      </c>
      <c r="AP63">
        <f ca="1">IF('Waste 2050'!$A71="MR",INDIRECT("'Waste 2050'!"&amp;'Country Selector'!$B$3&amp;ROW($A71))*10^12,0)</f>
        <v>252156212286.77087</v>
      </c>
    </row>
    <row r="64" spans="1:42">
      <c r="A64" s="74">
        <v>12</v>
      </c>
      <c r="B64">
        <f ca="1">IF('Waste 2010'!$A72="MR",INDIRECT("'Waste 2010'!"&amp;'Country Selector'!$B$3&amp;ROW($A72))*10^12,0)</f>
        <v>156660441743.55066</v>
      </c>
      <c r="C64" s="90">
        <f t="shared" ref="C64:K127" ca="1" si="15">$B64*($L$1-C$1)/($L$1-$B$1)+$L64*(C$1-$B$1)/($L$1-$B$1)</f>
        <v>154062022528.82086</v>
      </c>
      <c r="D64" s="90">
        <f t="shared" ca="1" si="12"/>
        <v>151463603314.091</v>
      </c>
      <c r="E64" s="90">
        <f t="shared" ca="1" si="12"/>
        <v>148865184099.36118</v>
      </c>
      <c r="F64" s="90">
        <f t="shared" ca="1" si="12"/>
        <v>146266764884.63135</v>
      </c>
      <c r="G64" s="90">
        <f t="shared" ca="1" si="12"/>
        <v>143668345669.90149</v>
      </c>
      <c r="H64" s="90">
        <f t="shared" ca="1" si="12"/>
        <v>141069926455.17169</v>
      </c>
      <c r="I64" s="90">
        <f t="shared" ca="1" si="12"/>
        <v>138471507240.44183</v>
      </c>
      <c r="J64" s="90">
        <f t="shared" ca="1" si="12"/>
        <v>135873088025.71201</v>
      </c>
      <c r="K64" s="90">
        <f t="shared" ca="1" si="12"/>
        <v>133274668810.98219</v>
      </c>
      <c r="L64">
        <f ca="1">IF('Waste 2020'!$A72="MR",INDIRECT("'Waste 2020'!"&amp;'Country Selector'!$B$3&amp;ROW($A72))*10^12,0)</f>
        <v>130676249596.25235</v>
      </c>
      <c r="M64" s="90">
        <f t="shared" ref="M64:U127" ca="1" si="16">$L64*($V$1-M$1)/($V$1-$L$1)+$V64*(M$1-$L$1)/($V$1-$L$1)</f>
        <v>134480288187.61469</v>
      </c>
      <c r="N64" s="90">
        <f t="shared" ca="1" si="13"/>
        <v>138284326778.97702</v>
      </c>
      <c r="O64" s="90">
        <f t="shared" ca="1" si="13"/>
        <v>142088365370.33936</v>
      </c>
      <c r="P64" s="90">
        <f t="shared" ca="1" si="13"/>
        <v>145892403961.70169</v>
      </c>
      <c r="Q64" s="90">
        <f t="shared" ca="1" si="13"/>
        <v>149696442553.06403</v>
      </c>
      <c r="R64" s="90">
        <f t="shared" ca="1" si="13"/>
        <v>153500481144.42636</v>
      </c>
      <c r="S64" s="90">
        <f t="shared" ca="1" si="13"/>
        <v>157304519735.7887</v>
      </c>
      <c r="T64" s="90">
        <f t="shared" ca="1" si="13"/>
        <v>161108558327.15103</v>
      </c>
      <c r="U64" s="90">
        <f t="shared" ca="1" si="13"/>
        <v>164912596918.51337</v>
      </c>
      <c r="V64">
        <f ca="1">IF('Waste 2030'!$A72="MR",INDIRECT("'Waste 2030'!"&amp;'Country Selector'!$B$3&amp;ROW($A72))*10^12,0)</f>
        <v>168716635509.8757</v>
      </c>
      <c r="W64" s="90">
        <f t="shared" ca="1" si="14"/>
        <v>172908432508.13345</v>
      </c>
      <c r="X64" s="90">
        <f t="shared" ca="1" si="14"/>
        <v>177100229506.39124</v>
      </c>
      <c r="Y64" s="90">
        <f t="shared" ca="1" si="14"/>
        <v>181292026504.64905</v>
      </c>
      <c r="Z64" s="90">
        <f t="shared" ca="1" si="14"/>
        <v>185483823502.9068</v>
      </c>
      <c r="AA64" s="90">
        <f t="shared" ca="1" si="14"/>
        <v>189675620501.16461</v>
      </c>
      <c r="AB64" s="90">
        <f t="shared" ca="1" si="14"/>
        <v>193867417499.42236</v>
      </c>
      <c r="AC64" s="90">
        <f t="shared" ca="1" si="14"/>
        <v>198059214497.68018</v>
      </c>
      <c r="AD64" s="90">
        <f t="shared" ca="1" si="14"/>
        <v>202251011495.93793</v>
      </c>
      <c r="AE64" s="90">
        <f t="shared" ca="1" si="14"/>
        <v>206442808494.19574</v>
      </c>
      <c r="AF64" s="90">
        <f t="shared" ca="1" si="14"/>
        <v>210634605492.45349</v>
      </c>
      <c r="AG64" s="90">
        <f t="shared" ca="1" si="14"/>
        <v>214826402490.71127</v>
      </c>
      <c r="AH64" s="90">
        <f t="shared" ca="1" si="14"/>
        <v>219018199488.96906</v>
      </c>
      <c r="AI64" s="90">
        <f t="shared" ca="1" si="14"/>
        <v>223209996487.22681</v>
      </c>
      <c r="AJ64" s="90">
        <f t="shared" ca="1" si="14"/>
        <v>227401793485.48462</v>
      </c>
      <c r="AK64" s="90">
        <f t="shared" ca="1" si="14"/>
        <v>231593590483.7424</v>
      </c>
      <c r="AL64" s="90">
        <f t="shared" ca="1" si="14"/>
        <v>235785387482.00015</v>
      </c>
      <c r="AM64" s="90">
        <f t="shared" ca="1" si="11"/>
        <v>239977184480.25793</v>
      </c>
      <c r="AN64" s="90">
        <f t="shared" ca="1" si="11"/>
        <v>244168981478.51575</v>
      </c>
      <c r="AO64" s="90">
        <f t="shared" ca="1" si="11"/>
        <v>248360778476.7735</v>
      </c>
      <c r="AP64">
        <f ca="1">IF('Waste 2050'!$A72="MR",INDIRECT("'Waste 2050'!"&amp;'Country Selector'!$B$3&amp;ROW($A72))*10^12,0)</f>
        <v>252552575475.03128</v>
      </c>
    </row>
    <row r="65" spans="1:42">
      <c r="A65" s="74">
        <v>13</v>
      </c>
      <c r="B65">
        <f ca="1">IF('Waste 2010'!$A73="MR",INDIRECT("'Waste 2010'!"&amp;'Country Selector'!$B$3&amp;ROW($A73))*10^12,0)</f>
        <v>122194523815.29372</v>
      </c>
      <c r="C65" s="90">
        <f t="shared" ca="1" si="15"/>
        <v>123462959089.49207</v>
      </c>
      <c r="D65" s="90">
        <f t="shared" ca="1" si="12"/>
        <v>124731394363.69037</v>
      </c>
      <c r="E65" s="90">
        <f t="shared" ca="1" si="12"/>
        <v>125999829637.8887</v>
      </c>
      <c r="F65" s="90">
        <f t="shared" ca="1" si="12"/>
        <v>127268264912.08705</v>
      </c>
      <c r="G65" s="90">
        <f t="shared" ca="1" si="12"/>
        <v>128536700186.2854</v>
      </c>
      <c r="H65" s="90">
        <f t="shared" ca="1" si="12"/>
        <v>129805135460.4837</v>
      </c>
      <c r="I65" s="90">
        <f t="shared" ca="1" si="12"/>
        <v>131073570734.68204</v>
      </c>
      <c r="J65" s="90">
        <f t="shared" ca="1" si="12"/>
        <v>132342006008.88037</v>
      </c>
      <c r="K65" s="90">
        <f t="shared" ca="1" si="12"/>
        <v>133610441283.07872</v>
      </c>
      <c r="L65">
        <f ca="1">IF('Waste 2020'!$A73="MR",INDIRECT("'Waste 2020'!"&amp;'Country Selector'!$B$3&amp;ROW($A73))*10^12,0)</f>
        <v>134878876557.27704</v>
      </c>
      <c r="M65" s="90">
        <f t="shared" ca="1" si="16"/>
        <v>134537964309.48959</v>
      </c>
      <c r="N65" s="90">
        <f t="shared" ca="1" si="13"/>
        <v>134197052061.70213</v>
      </c>
      <c r="O65" s="90">
        <f t="shared" ca="1" si="13"/>
        <v>133856139813.91467</v>
      </c>
      <c r="P65" s="90">
        <f t="shared" ca="1" si="13"/>
        <v>133515227566.12723</v>
      </c>
      <c r="Q65" s="90">
        <f t="shared" ca="1" si="13"/>
        <v>133174315318.3398</v>
      </c>
      <c r="R65" s="90">
        <f t="shared" ca="1" si="13"/>
        <v>132833403070.55232</v>
      </c>
      <c r="S65" s="90">
        <f t="shared" ca="1" si="13"/>
        <v>132492490822.76486</v>
      </c>
      <c r="T65" s="90">
        <f t="shared" ca="1" si="13"/>
        <v>132151578574.97742</v>
      </c>
      <c r="U65" s="90">
        <f t="shared" ca="1" si="13"/>
        <v>131810666327.18999</v>
      </c>
      <c r="V65">
        <f ca="1">IF('Waste 2030'!$A73="MR",INDIRECT("'Waste 2030'!"&amp;'Country Selector'!$B$3&amp;ROW($A73))*10^12,0)</f>
        <v>131469754079.40253</v>
      </c>
      <c r="W65" s="90">
        <f t="shared" ca="1" si="14"/>
        <v>134736145202.28307</v>
      </c>
      <c r="X65" s="90">
        <f t="shared" ca="1" si="14"/>
        <v>138002536325.1636</v>
      </c>
      <c r="Y65" s="90">
        <f t="shared" ca="1" si="14"/>
        <v>141268927448.0441</v>
      </c>
      <c r="Z65" s="90">
        <f t="shared" ca="1" si="14"/>
        <v>144535318570.92465</v>
      </c>
      <c r="AA65" s="90">
        <f t="shared" ca="1" si="14"/>
        <v>147801709693.80518</v>
      </c>
      <c r="AB65" s="90">
        <f t="shared" ca="1" si="14"/>
        <v>151068100816.68567</v>
      </c>
      <c r="AC65" s="90">
        <f t="shared" ca="1" si="14"/>
        <v>154334491939.56622</v>
      </c>
      <c r="AD65" s="90">
        <f t="shared" ca="1" si="14"/>
        <v>157600883062.44678</v>
      </c>
      <c r="AE65" s="90">
        <f t="shared" ca="1" si="14"/>
        <v>160867274185.3273</v>
      </c>
      <c r="AF65" s="90">
        <f t="shared" ca="1" si="14"/>
        <v>164133665308.20782</v>
      </c>
      <c r="AG65" s="90">
        <f t="shared" ca="1" si="14"/>
        <v>167400056431.08835</v>
      </c>
      <c r="AH65" s="90">
        <f t="shared" ca="1" si="14"/>
        <v>170666447553.96887</v>
      </c>
      <c r="AI65" s="90">
        <f t="shared" ca="1" si="14"/>
        <v>173932838676.8494</v>
      </c>
      <c r="AJ65" s="90">
        <f t="shared" ca="1" si="14"/>
        <v>177199229799.72992</v>
      </c>
      <c r="AK65" s="90">
        <f t="shared" ca="1" si="14"/>
        <v>180465620922.61047</v>
      </c>
      <c r="AL65" s="90">
        <f t="shared" ca="1" si="14"/>
        <v>183732012045.491</v>
      </c>
      <c r="AM65" s="90">
        <f t="shared" ca="1" si="11"/>
        <v>186998403168.37152</v>
      </c>
      <c r="AN65" s="90">
        <f t="shared" ca="1" si="11"/>
        <v>190264794291.25208</v>
      </c>
      <c r="AO65" s="90">
        <f t="shared" ca="1" si="11"/>
        <v>193531185414.1326</v>
      </c>
      <c r="AP65">
        <f ca="1">IF('Waste 2050'!$A73="MR",INDIRECT("'Waste 2050'!"&amp;'Country Selector'!$B$3&amp;ROW($A73))*10^12,0)</f>
        <v>196797576537.01312</v>
      </c>
    </row>
    <row r="66" spans="1:42">
      <c r="A66" s="74">
        <v>14</v>
      </c>
      <c r="B66">
        <f ca="1">IF('Waste 2010'!$A74="MR",INDIRECT("'Waste 2010'!"&amp;'Country Selector'!$B$3&amp;ROW($A74))*10^12,0)</f>
        <v>120508330739.0975</v>
      </c>
      <c r="C66" s="90">
        <f t="shared" ca="1" si="15"/>
        <v>124323901794.48306</v>
      </c>
      <c r="D66" s="90">
        <f t="shared" ca="1" si="12"/>
        <v>128139472849.86859</v>
      </c>
      <c r="E66" s="90">
        <f t="shared" ca="1" si="12"/>
        <v>131955043905.25415</v>
      </c>
      <c r="F66" s="90">
        <f t="shared" ca="1" si="12"/>
        <v>135770614960.63968</v>
      </c>
      <c r="G66" s="90">
        <f t="shared" ca="1" si="12"/>
        <v>139586186016.02524</v>
      </c>
      <c r="H66" s="90">
        <f t="shared" ca="1" si="12"/>
        <v>143401757071.41077</v>
      </c>
      <c r="I66" s="90">
        <f t="shared" ca="1" si="12"/>
        <v>147217328126.79633</v>
      </c>
      <c r="J66" s="90">
        <f t="shared" ca="1" si="12"/>
        <v>151032899182.18188</v>
      </c>
      <c r="K66" s="90">
        <f t="shared" ca="1" si="12"/>
        <v>154848470237.56741</v>
      </c>
      <c r="L66">
        <f ca="1">IF('Waste 2020'!$A74="MR",INDIRECT("'Waste 2020'!"&amp;'Country Selector'!$B$3&amp;ROW($A74))*10^12,0)</f>
        <v>158664041292.95297</v>
      </c>
      <c r="M66" s="90">
        <f t="shared" ca="1" si="16"/>
        <v>159264620904.79486</v>
      </c>
      <c r="N66" s="90">
        <f t="shared" ca="1" si="13"/>
        <v>159865200516.63681</v>
      </c>
      <c r="O66" s="90">
        <f t="shared" ca="1" si="13"/>
        <v>160465780128.47876</v>
      </c>
      <c r="P66" s="90">
        <f t="shared" ca="1" si="13"/>
        <v>161066359740.32065</v>
      </c>
      <c r="Q66" s="90">
        <f t="shared" ca="1" si="13"/>
        <v>161666939352.1626</v>
      </c>
      <c r="R66" s="90">
        <f t="shared" ca="1" si="13"/>
        <v>162267518964.00452</v>
      </c>
      <c r="S66" s="90">
        <f t="shared" ca="1" si="13"/>
        <v>162868098575.84644</v>
      </c>
      <c r="T66" s="90">
        <f t="shared" ca="1" si="13"/>
        <v>163468678187.68835</v>
      </c>
      <c r="U66" s="90">
        <f t="shared" ca="1" si="13"/>
        <v>164069257799.53024</v>
      </c>
      <c r="V66">
        <f ca="1">IF('Waste 2030'!$A74="MR",INDIRECT("'Waste 2030'!"&amp;'Country Selector'!$B$3&amp;ROW($A74))*10^12,0)</f>
        <v>164669837411.37219</v>
      </c>
      <c r="W66" s="90">
        <f t="shared" ca="1" si="14"/>
        <v>168761090938.7944</v>
      </c>
      <c r="X66" s="90">
        <f t="shared" ca="1" si="14"/>
        <v>172852344466.21661</v>
      </c>
      <c r="Y66" s="90">
        <f t="shared" ca="1" si="14"/>
        <v>176943597993.63882</v>
      </c>
      <c r="Z66" s="90">
        <f t="shared" ca="1" si="14"/>
        <v>181034851521.06104</v>
      </c>
      <c r="AA66" s="90">
        <f t="shared" ca="1" si="14"/>
        <v>185126105048.48328</v>
      </c>
      <c r="AB66" s="90">
        <f t="shared" ca="1" si="14"/>
        <v>189217358575.90546</v>
      </c>
      <c r="AC66" s="90">
        <f t="shared" ca="1" si="14"/>
        <v>193308612103.3277</v>
      </c>
      <c r="AD66" s="90">
        <f t="shared" ca="1" si="14"/>
        <v>197399865630.74988</v>
      </c>
      <c r="AE66" s="90">
        <f t="shared" ca="1" si="14"/>
        <v>201491119158.17212</v>
      </c>
      <c r="AF66" s="90">
        <f t="shared" ca="1" si="14"/>
        <v>205582372685.59433</v>
      </c>
      <c r="AG66" s="90">
        <f t="shared" ca="1" si="14"/>
        <v>209673626213.01654</v>
      </c>
      <c r="AH66" s="90">
        <f t="shared" ca="1" si="14"/>
        <v>213764879740.43872</v>
      </c>
      <c r="AI66" s="90">
        <f t="shared" ca="1" si="14"/>
        <v>217856133267.86096</v>
      </c>
      <c r="AJ66" s="90">
        <f t="shared" ca="1" si="14"/>
        <v>221947386795.28317</v>
      </c>
      <c r="AK66" s="90">
        <f t="shared" ca="1" si="14"/>
        <v>226038640322.70538</v>
      </c>
      <c r="AL66" s="90">
        <f t="shared" ca="1" si="14"/>
        <v>230129893850.12759</v>
      </c>
      <c r="AM66" s="90">
        <f t="shared" ca="1" si="11"/>
        <v>234221147377.5498</v>
      </c>
      <c r="AN66" s="90">
        <f t="shared" ca="1" si="11"/>
        <v>238312400904.97202</v>
      </c>
      <c r="AO66" s="90">
        <f t="shared" ca="1" si="11"/>
        <v>242403654432.39423</v>
      </c>
      <c r="AP66">
        <f ca="1">IF('Waste 2050'!$A74="MR",INDIRECT("'Waste 2050'!"&amp;'Country Selector'!$B$3&amp;ROW($A74))*10^12,0)</f>
        <v>246494907959.81644</v>
      </c>
    </row>
    <row r="67" spans="1:42">
      <c r="A67" s="74">
        <v>15</v>
      </c>
      <c r="B67">
        <f ca="1">IF('Waste 2010'!$A75="MR",INDIRECT("'Waste 2010'!"&amp;'Country Selector'!$B$3&amp;ROW($A75))*10^12,0)</f>
        <v>103238528967.86079</v>
      </c>
      <c r="C67" s="90">
        <f t="shared" ca="1" si="15"/>
        <v>105439093234.60829</v>
      </c>
      <c r="D67" s="90">
        <f t="shared" ca="1" si="12"/>
        <v>107639657501.35576</v>
      </c>
      <c r="E67" s="90">
        <f t="shared" ca="1" si="12"/>
        <v>109840221768.10324</v>
      </c>
      <c r="F67" s="90">
        <f t="shared" ca="1" si="12"/>
        <v>112040786034.85074</v>
      </c>
      <c r="G67" s="90">
        <f t="shared" ca="1" si="12"/>
        <v>114241350301.59822</v>
      </c>
      <c r="H67" s="90">
        <f t="shared" ca="1" si="12"/>
        <v>116441914568.3457</v>
      </c>
      <c r="I67" s="90">
        <f t="shared" ca="1" si="12"/>
        <v>118642478835.09317</v>
      </c>
      <c r="J67" s="90">
        <f t="shared" ca="1" si="12"/>
        <v>120843043101.84067</v>
      </c>
      <c r="K67" s="90">
        <f t="shared" ca="1" si="12"/>
        <v>123043607368.58817</v>
      </c>
      <c r="L67">
        <f ca="1">IF('Waste 2020'!$A75="MR",INDIRECT("'Waste 2020'!"&amp;'Country Selector'!$B$3&amp;ROW($A75))*10^12,0)</f>
        <v>125244171635.33563</v>
      </c>
      <c r="M67" s="90">
        <f t="shared" ca="1" si="16"/>
        <v>137791064048.56042</v>
      </c>
      <c r="N67" s="90">
        <f t="shared" ca="1" si="13"/>
        <v>150337956461.78519</v>
      </c>
      <c r="O67" s="90">
        <f t="shared" ca="1" si="13"/>
        <v>162884848875.00995</v>
      </c>
      <c r="P67" s="90">
        <f t="shared" ca="1" si="13"/>
        <v>175431741288.23474</v>
      </c>
      <c r="Q67" s="90">
        <f t="shared" ca="1" si="13"/>
        <v>187978633701.45953</v>
      </c>
      <c r="R67" s="90">
        <f t="shared" ca="1" si="13"/>
        <v>200525526114.68427</v>
      </c>
      <c r="S67" s="90">
        <f t="shared" ca="1" si="13"/>
        <v>213072418527.90906</v>
      </c>
      <c r="T67" s="90">
        <f t="shared" ca="1" si="13"/>
        <v>225619310941.13385</v>
      </c>
      <c r="U67" s="90">
        <f t="shared" ca="1" si="13"/>
        <v>238166203354.35861</v>
      </c>
      <c r="V67">
        <f ca="1">IF('Waste 2030'!$A75="MR",INDIRECT("'Waste 2030'!"&amp;'Country Selector'!$B$3&amp;ROW($A75))*10^12,0)</f>
        <v>250713095767.58337</v>
      </c>
      <c r="W67" s="90">
        <f t="shared" ca="1" si="14"/>
        <v>256942110464.83859</v>
      </c>
      <c r="X67" s="90">
        <f t="shared" ca="1" si="14"/>
        <v>263171125162.09387</v>
      </c>
      <c r="Y67" s="90">
        <f t="shared" ca="1" si="14"/>
        <v>269400139859.34909</v>
      </c>
      <c r="Z67" s="90">
        <f t="shared" ca="1" si="14"/>
        <v>275629154556.60437</v>
      </c>
      <c r="AA67" s="90">
        <f t="shared" ca="1" si="14"/>
        <v>281858169253.85962</v>
      </c>
      <c r="AB67" s="90">
        <f t="shared" ca="1" si="14"/>
        <v>288087183951.11481</v>
      </c>
      <c r="AC67" s="90">
        <f t="shared" ca="1" si="14"/>
        <v>294316198648.37006</v>
      </c>
      <c r="AD67" s="90">
        <f t="shared" ca="1" si="14"/>
        <v>300545213345.62531</v>
      </c>
      <c r="AE67" s="90">
        <f t="shared" ca="1" si="14"/>
        <v>306774228042.88055</v>
      </c>
      <c r="AF67" s="90">
        <f t="shared" ca="1" si="14"/>
        <v>313003242740.1358</v>
      </c>
      <c r="AG67" s="90">
        <f t="shared" ca="1" si="14"/>
        <v>319232257437.39105</v>
      </c>
      <c r="AH67" s="90">
        <f t="shared" ca="1" si="14"/>
        <v>325461272134.6463</v>
      </c>
      <c r="AI67" s="90">
        <f t="shared" ca="1" si="14"/>
        <v>331690286831.90155</v>
      </c>
      <c r="AJ67" s="90">
        <f t="shared" ca="1" si="14"/>
        <v>337919301529.15674</v>
      </c>
      <c r="AK67" s="90">
        <f t="shared" ca="1" si="14"/>
        <v>344148316226.41205</v>
      </c>
      <c r="AL67" s="90">
        <f t="shared" ca="1" si="14"/>
        <v>350377330923.66724</v>
      </c>
      <c r="AM67" s="90">
        <f t="shared" ca="1" si="11"/>
        <v>356606345620.92255</v>
      </c>
      <c r="AN67" s="90">
        <f t="shared" ca="1" si="11"/>
        <v>362835360318.1778</v>
      </c>
      <c r="AO67" s="90">
        <f t="shared" ca="1" si="11"/>
        <v>369064375015.43298</v>
      </c>
      <c r="AP67">
        <f ca="1">IF('Waste 2050'!$A75="MR",INDIRECT("'Waste 2050'!"&amp;'Country Selector'!$B$3&amp;ROW($A75))*10^12,0)</f>
        <v>375293389712.68823</v>
      </c>
    </row>
    <row r="68" spans="1:42">
      <c r="A68" s="74">
        <v>16</v>
      </c>
      <c r="B68">
        <f ca="1">IF('Waste 2010'!$A76="MR",INDIRECT("'Waste 2010'!"&amp;'Country Selector'!$B$3&amp;ROW($A76))*10^12,0)</f>
        <v>70307702156.153336</v>
      </c>
      <c r="C68" s="90">
        <f t="shared" ca="1" si="15"/>
        <v>75106052906.409637</v>
      </c>
      <c r="D68" s="90">
        <f t="shared" ca="1" si="12"/>
        <v>79904403656.665924</v>
      </c>
      <c r="E68" s="90">
        <f t="shared" ca="1" si="12"/>
        <v>84702754406.922226</v>
      </c>
      <c r="F68" s="90">
        <f t="shared" ca="1" si="12"/>
        <v>89501105157.178528</v>
      </c>
      <c r="G68" s="90">
        <f t="shared" ca="1" si="12"/>
        <v>94299455907.434814</v>
      </c>
      <c r="H68" s="90">
        <f t="shared" ca="1" si="12"/>
        <v>99097806657.691116</v>
      </c>
      <c r="I68" s="90">
        <f t="shared" ca="1" si="12"/>
        <v>103896157407.94742</v>
      </c>
      <c r="J68" s="90">
        <f t="shared" ca="1" si="12"/>
        <v>108694508158.20372</v>
      </c>
      <c r="K68" s="90">
        <f t="shared" ca="1" si="12"/>
        <v>113492858908.46002</v>
      </c>
      <c r="L68">
        <f ca="1">IF('Waste 2020'!$A76="MR",INDIRECT("'Waste 2020'!"&amp;'Country Selector'!$B$3&amp;ROW($A76))*10^12,0)</f>
        <v>118291209658.71631</v>
      </c>
      <c r="M68" s="90">
        <f t="shared" ca="1" si="16"/>
        <v>118344197593.19843</v>
      </c>
      <c r="N68" s="90">
        <f t="shared" ca="1" si="13"/>
        <v>118397185527.68054</v>
      </c>
      <c r="O68" s="90">
        <f t="shared" ca="1" si="13"/>
        <v>118450173462.16266</v>
      </c>
      <c r="P68" s="90">
        <f t="shared" ca="1" si="13"/>
        <v>118503161396.64478</v>
      </c>
      <c r="Q68" s="90">
        <f t="shared" ca="1" si="13"/>
        <v>118556149331.12691</v>
      </c>
      <c r="R68" s="90">
        <f t="shared" ca="1" si="13"/>
        <v>118609137265.60902</v>
      </c>
      <c r="S68" s="90">
        <f t="shared" ca="1" si="13"/>
        <v>118662125200.09113</v>
      </c>
      <c r="T68" s="90">
        <f t="shared" ca="1" si="13"/>
        <v>118715113134.57324</v>
      </c>
      <c r="U68" s="90">
        <f t="shared" ca="1" si="13"/>
        <v>118768101069.05537</v>
      </c>
      <c r="V68">
        <f ca="1">IF('Waste 2030'!$A76="MR",INDIRECT("'Waste 2030'!"&amp;'Country Selector'!$B$3&amp;ROW($A76))*10^12,0)</f>
        <v>118821089003.53749</v>
      </c>
      <c r="W68" s="90">
        <f t="shared" ca="1" si="14"/>
        <v>121773221629.40173</v>
      </c>
      <c r="X68" s="90">
        <f t="shared" ca="1" si="14"/>
        <v>124725354255.26598</v>
      </c>
      <c r="Y68" s="90">
        <f t="shared" ca="1" si="14"/>
        <v>127677486881.1302</v>
      </c>
      <c r="Z68" s="90">
        <f t="shared" ca="1" si="14"/>
        <v>130629619506.99445</v>
      </c>
      <c r="AA68" s="90">
        <f t="shared" ca="1" si="14"/>
        <v>133581752132.85867</v>
      </c>
      <c r="AB68" s="90">
        <f t="shared" ca="1" si="14"/>
        <v>136533884758.72293</v>
      </c>
      <c r="AC68" s="90">
        <f t="shared" ca="1" si="14"/>
        <v>139486017384.58716</v>
      </c>
      <c r="AD68" s="90">
        <f t="shared" ca="1" si="14"/>
        <v>142438150010.45142</v>
      </c>
      <c r="AE68" s="90">
        <f t="shared" ca="1" si="14"/>
        <v>145390282636.31564</v>
      </c>
      <c r="AF68" s="90">
        <f t="shared" ca="1" si="14"/>
        <v>148342415262.17987</v>
      </c>
      <c r="AG68" s="90">
        <f t="shared" ca="1" si="14"/>
        <v>151294547888.04413</v>
      </c>
      <c r="AH68" s="90">
        <f t="shared" ca="1" si="14"/>
        <v>154246680513.90836</v>
      </c>
      <c r="AI68" s="90">
        <f t="shared" ca="1" si="14"/>
        <v>157198813139.77258</v>
      </c>
      <c r="AJ68" s="90">
        <f t="shared" ca="1" si="14"/>
        <v>160150945765.63684</v>
      </c>
      <c r="AK68" s="90">
        <f t="shared" ca="1" si="14"/>
        <v>163103078391.50107</v>
      </c>
      <c r="AL68" s="90">
        <f t="shared" ca="1" si="14"/>
        <v>166055211017.3653</v>
      </c>
      <c r="AM68" s="90">
        <f t="shared" ca="1" si="11"/>
        <v>169007343643.22955</v>
      </c>
      <c r="AN68" s="90">
        <f t="shared" ca="1" si="11"/>
        <v>171959476269.09381</v>
      </c>
      <c r="AO68" s="90">
        <f t="shared" ca="1" si="11"/>
        <v>174911608894.95804</v>
      </c>
      <c r="AP68">
        <f ca="1">IF('Waste 2050'!$A76="MR",INDIRECT("'Waste 2050'!"&amp;'Country Selector'!$B$3&amp;ROW($A76))*10^12,0)</f>
        <v>177863741520.82227</v>
      </c>
    </row>
    <row r="69" spans="1:42">
      <c r="A69" s="74">
        <v>17</v>
      </c>
      <c r="B69">
        <f ca="1">IF('Waste 2010'!$A77="MR",INDIRECT("'Waste 2010'!"&amp;'Country Selector'!$B$3&amp;ROW($A77))*10^12,0)</f>
        <v>60553782402.488213</v>
      </c>
      <c r="C69" s="90">
        <f t="shared" ca="1" si="15"/>
        <v>62741419266.929207</v>
      </c>
      <c r="D69" s="90">
        <f t="shared" ca="1" si="12"/>
        <v>64929056131.370193</v>
      </c>
      <c r="E69" s="90">
        <f t="shared" ca="1" si="12"/>
        <v>67116692995.811172</v>
      </c>
      <c r="F69" s="90">
        <f t="shared" ca="1" si="12"/>
        <v>69304329860.252167</v>
      </c>
      <c r="G69" s="90">
        <f t="shared" ca="1" si="12"/>
        <v>71491966724.693146</v>
      </c>
      <c r="H69" s="90">
        <f t="shared" ca="1" si="12"/>
        <v>73679603589.134155</v>
      </c>
      <c r="I69" s="90">
        <f t="shared" ca="1" si="12"/>
        <v>75867240453.575134</v>
      </c>
      <c r="J69" s="90">
        <f t="shared" ca="1" si="12"/>
        <v>78054877318.016113</v>
      </c>
      <c r="K69" s="90">
        <f t="shared" ca="1" si="12"/>
        <v>80242514182.457108</v>
      </c>
      <c r="L69">
        <f ca="1">IF('Waste 2020'!$A77="MR",INDIRECT("'Waste 2020'!"&amp;'Country Selector'!$B$3&amp;ROW($A77))*10^12,0)</f>
        <v>82430151046.898102</v>
      </c>
      <c r="M69" s="90">
        <f t="shared" ca="1" si="16"/>
        <v>90886481107.406586</v>
      </c>
      <c r="N69" s="90">
        <f t="shared" ca="1" si="13"/>
        <v>99342811167.9151</v>
      </c>
      <c r="O69" s="90">
        <f t="shared" ca="1" si="13"/>
        <v>107799141228.4236</v>
      </c>
      <c r="P69" s="90">
        <f t="shared" ca="1" si="13"/>
        <v>116255471288.9321</v>
      </c>
      <c r="Q69" s="90">
        <f t="shared" ca="1" si="13"/>
        <v>124711801349.4406</v>
      </c>
      <c r="R69" s="90">
        <f t="shared" ca="1" si="13"/>
        <v>133168131409.9491</v>
      </c>
      <c r="S69" s="90">
        <f t="shared" ca="1" si="13"/>
        <v>141624461470.45758</v>
      </c>
      <c r="T69" s="90">
        <f t="shared" ca="1" si="13"/>
        <v>150080791530.96609</v>
      </c>
      <c r="U69" s="90">
        <f t="shared" ca="1" si="13"/>
        <v>158537121591.47461</v>
      </c>
      <c r="V69">
        <f ca="1">IF('Waste 2030'!$A77="MR",INDIRECT("'Waste 2030'!"&amp;'Country Selector'!$B$3&amp;ROW($A77))*10^12,0)</f>
        <v>166993451651.98309</v>
      </c>
      <c r="W69" s="90">
        <f t="shared" ca="1" si="14"/>
        <v>171142435818.52969</v>
      </c>
      <c r="X69" s="90">
        <f t="shared" ca="1" si="14"/>
        <v>175291419985.07629</v>
      </c>
      <c r="Y69" s="90">
        <f t="shared" ca="1" si="14"/>
        <v>179440404151.62286</v>
      </c>
      <c r="Z69" s="90">
        <f t="shared" ca="1" si="14"/>
        <v>183589388318.16949</v>
      </c>
      <c r="AA69" s="90">
        <f t="shared" ca="1" si="14"/>
        <v>187738372484.71613</v>
      </c>
      <c r="AB69" s="90">
        <f t="shared" ca="1" si="14"/>
        <v>191887356651.2627</v>
      </c>
      <c r="AC69" s="90">
        <f t="shared" ca="1" si="14"/>
        <v>196036340817.80933</v>
      </c>
      <c r="AD69" s="90">
        <f t="shared" ca="1" si="14"/>
        <v>200185324984.3559</v>
      </c>
      <c r="AE69" s="90">
        <f t="shared" ca="1" si="14"/>
        <v>204334309150.90253</v>
      </c>
      <c r="AF69" s="90">
        <f t="shared" ca="1" si="14"/>
        <v>208483293317.4491</v>
      </c>
      <c r="AG69" s="90">
        <f t="shared" ca="1" si="14"/>
        <v>212632277483.99573</v>
      </c>
      <c r="AH69" s="90">
        <f t="shared" ca="1" si="14"/>
        <v>216781261650.54233</v>
      </c>
      <c r="AI69" s="90">
        <f t="shared" ca="1" si="14"/>
        <v>220930245817.08893</v>
      </c>
      <c r="AJ69" s="90">
        <f t="shared" ca="1" si="14"/>
        <v>225079229983.6355</v>
      </c>
      <c r="AK69" s="90">
        <f t="shared" ca="1" si="14"/>
        <v>229228214150.18213</v>
      </c>
      <c r="AL69" s="90">
        <f t="shared" ca="1" si="14"/>
        <v>233377198316.7287</v>
      </c>
      <c r="AM69" s="90">
        <f t="shared" ca="1" si="11"/>
        <v>237526182483.2753</v>
      </c>
      <c r="AN69" s="90">
        <f t="shared" ca="1" si="11"/>
        <v>241675166649.82193</v>
      </c>
      <c r="AO69" s="90">
        <f t="shared" ca="1" si="11"/>
        <v>245824150816.36853</v>
      </c>
      <c r="AP69">
        <f ca="1">IF('Waste 2050'!$A77="MR",INDIRECT("'Waste 2050'!"&amp;'Country Selector'!$B$3&amp;ROW($A77))*10^12,0)</f>
        <v>249973134982.91513</v>
      </c>
    </row>
    <row r="70" spans="1:42">
      <c r="A70" s="74">
        <v>18</v>
      </c>
      <c r="B70">
        <f ca="1">IF('Waste 2010'!$A78="MR",INDIRECT("'Waste 2010'!"&amp;'Country Selector'!$B$3&amp;ROW($A78))*10^12,0)</f>
        <v>61826775713.855751</v>
      </c>
      <c r="C70" s="90">
        <f t="shared" ca="1" si="15"/>
        <v>68225057141.316368</v>
      </c>
      <c r="D70" s="90">
        <f t="shared" ca="1" si="12"/>
        <v>74623338568.776993</v>
      </c>
      <c r="E70" s="90">
        <f t="shared" ca="1" si="12"/>
        <v>81021619996.23761</v>
      </c>
      <c r="F70" s="90">
        <f t="shared" ca="1" si="12"/>
        <v>87419901423.698227</v>
      </c>
      <c r="G70" s="90">
        <f t="shared" ca="1" si="12"/>
        <v>93818182851.158844</v>
      </c>
      <c r="H70" s="90">
        <f t="shared" ca="1" si="12"/>
        <v>100216464278.61946</v>
      </c>
      <c r="I70" s="90">
        <f t="shared" ca="1" si="12"/>
        <v>106614745706.08008</v>
      </c>
      <c r="J70" s="90">
        <f t="shared" ca="1" si="12"/>
        <v>113013027133.5407</v>
      </c>
      <c r="K70" s="90">
        <f t="shared" ca="1" si="12"/>
        <v>119411308561.00133</v>
      </c>
      <c r="L70">
        <f ca="1">IF('Waste 2020'!$A78="MR",INDIRECT("'Waste 2020'!"&amp;'Country Selector'!$B$3&amp;ROW($A78))*10^12,0)</f>
        <v>125809589988.46193</v>
      </c>
      <c r="M70" s="90">
        <f t="shared" ca="1" si="16"/>
        <v>136256483901.90988</v>
      </c>
      <c r="N70" s="90">
        <f t="shared" ca="1" si="13"/>
        <v>146703377815.35779</v>
      </c>
      <c r="O70" s="90">
        <f t="shared" ca="1" si="13"/>
        <v>157150271728.80573</v>
      </c>
      <c r="P70" s="90">
        <f t="shared" ca="1" si="13"/>
        <v>167597165642.25366</v>
      </c>
      <c r="Q70" s="90">
        <f t="shared" ca="1" si="13"/>
        <v>178044059555.7016</v>
      </c>
      <c r="R70" s="90">
        <f t="shared" ca="1" si="13"/>
        <v>188490953469.14951</v>
      </c>
      <c r="S70" s="90">
        <f t="shared" ca="1" si="13"/>
        <v>198937847382.59744</v>
      </c>
      <c r="T70" s="90">
        <f t="shared" ca="1" si="13"/>
        <v>209384741296.04535</v>
      </c>
      <c r="U70" s="90">
        <f t="shared" ca="1" si="13"/>
        <v>219831635209.49329</v>
      </c>
      <c r="V70">
        <f ca="1">IF('Waste 2030'!$A78="MR",INDIRECT("'Waste 2030'!"&amp;'Country Selector'!$B$3&amp;ROW($A78))*10^12,0)</f>
        <v>230278529122.94122</v>
      </c>
      <c r="W70" s="90">
        <f t="shared" ca="1" si="14"/>
        <v>235999843113.25168</v>
      </c>
      <c r="X70" s="90">
        <f t="shared" ca="1" si="14"/>
        <v>241721157103.56213</v>
      </c>
      <c r="Y70" s="90">
        <f t="shared" ca="1" si="14"/>
        <v>247442471093.87262</v>
      </c>
      <c r="Z70" s="90">
        <f t="shared" ca="1" si="14"/>
        <v>253163785084.18304</v>
      </c>
      <c r="AA70" s="90">
        <f t="shared" ca="1" si="14"/>
        <v>258885099074.49347</v>
      </c>
      <c r="AB70" s="90">
        <f t="shared" ca="1" si="14"/>
        <v>264606413064.80396</v>
      </c>
      <c r="AC70" s="90">
        <f t="shared" ca="1" si="14"/>
        <v>270327727055.11441</v>
      </c>
      <c r="AD70" s="90">
        <f t="shared" ca="1" si="14"/>
        <v>276049041045.42487</v>
      </c>
      <c r="AE70" s="90">
        <f t="shared" ca="1" si="14"/>
        <v>281770355035.73535</v>
      </c>
      <c r="AF70" s="90">
        <f t="shared" ca="1" si="14"/>
        <v>287491669026.04578</v>
      </c>
      <c r="AG70" s="90">
        <f t="shared" ca="1" si="14"/>
        <v>293212983016.3562</v>
      </c>
      <c r="AH70" s="90">
        <f t="shared" ca="1" si="14"/>
        <v>298934297006.66663</v>
      </c>
      <c r="AI70" s="90">
        <f t="shared" ca="1" si="14"/>
        <v>304655610996.97711</v>
      </c>
      <c r="AJ70" s="90">
        <f t="shared" ca="1" si="14"/>
        <v>310376924987.2876</v>
      </c>
      <c r="AK70" s="90">
        <f t="shared" ca="1" si="14"/>
        <v>316098238977.59802</v>
      </c>
      <c r="AL70" s="90">
        <f t="shared" ca="1" si="14"/>
        <v>321819552967.90851</v>
      </c>
      <c r="AM70" s="90">
        <f t="shared" ca="1" si="11"/>
        <v>327540866958.21893</v>
      </c>
      <c r="AN70" s="90">
        <f t="shared" ca="1" si="11"/>
        <v>333262180948.52942</v>
      </c>
      <c r="AO70" s="90">
        <f t="shared" ca="1" si="11"/>
        <v>338983494938.83984</v>
      </c>
      <c r="AP70">
        <f ca="1">IF('Waste 2050'!$A78="MR",INDIRECT("'Waste 2050'!"&amp;'Country Selector'!$B$3&amp;ROW($A78))*10^12,0)</f>
        <v>344704808929.15033</v>
      </c>
    </row>
    <row r="71" spans="1:42">
      <c r="A71" s="74">
        <v>19</v>
      </c>
      <c r="B71">
        <f ca="1">IF('Waste 2010'!$A79="MR",INDIRECT("'Waste 2010'!"&amp;'Country Selector'!$B$3&amp;ROW($A79))*10^12,0)</f>
        <v>76486776134.249374</v>
      </c>
      <c r="C71" s="90">
        <f t="shared" ca="1" si="15"/>
        <v>75439286304.504807</v>
      </c>
      <c r="D71" s="90">
        <f t="shared" ca="1" si="12"/>
        <v>74391796474.760239</v>
      </c>
      <c r="E71" s="90">
        <f t="shared" ca="1" si="12"/>
        <v>73344306645.015686</v>
      </c>
      <c r="F71" s="90">
        <f t="shared" ca="1" si="12"/>
        <v>72296816815.271118</v>
      </c>
      <c r="G71" s="90">
        <f t="shared" ca="1" si="12"/>
        <v>71249326985.52655</v>
      </c>
      <c r="H71" s="90">
        <f t="shared" ca="1" si="12"/>
        <v>70201837155.781982</v>
      </c>
      <c r="I71" s="90">
        <f t="shared" ca="1" si="12"/>
        <v>69154347326.03743</v>
      </c>
      <c r="J71" s="90">
        <f t="shared" ca="1" si="12"/>
        <v>68106857496.292862</v>
      </c>
      <c r="K71" s="90">
        <f t="shared" ca="1" si="12"/>
        <v>67059367666.548302</v>
      </c>
      <c r="L71">
        <f ca="1">IF('Waste 2020'!$A79="MR",INDIRECT("'Waste 2020'!"&amp;'Country Selector'!$B$3&amp;ROW($A79))*10^12,0)</f>
        <v>66011877836.803734</v>
      </c>
      <c r="M71" s="90">
        <f t="shared" ca="1" si="16"/>
        <v>75681329102.227051</v>
      </c>
      <c r="N71" s="90">
        <f t="shared" ca="1" si="13"/>
        <v>85350780367.65036</v>
      </c>
      <c r="O71" s="90">
        <f t="shared" ca="1" si="13"/>
        <v>95020231633.073669</v>
      </c>
      <c r="P71" s="90">
        <f t="shared" ca="1" si="13"/>
        <v>104689682898.49698</v>
      </c>
      <c r="Q71" s="90">
        <f t="shared" ca="1" si="13"/>
        <v>114359134163.9203</v>
      </c>
      <c r="R71" s="90">
        <f t="shared" ca="1" si="13"/>
        <v>124028585429.34361</v>
      </c>
      <c r="S71" s="90">
        <f t="shared" ca="1" si="13"/>
        <v>133698036694.76692</v>
      </c>
      <c r="T71" s="90">
        <f t="shared" ca="1" si="13"/>
        <v>143367487960.19025</v>
      </c>
      <c r="U71" s="90">
        <f t="shared" ca="1" si="13"/>
        <v>153036939225.61353</v>
      </c>
      <c r="V71">
        <f ca="1">IF('Waste 2030'!$A79="MR",INDIRECT("'Waste 2030'!"&amp;'Country Selector'!$B$3&amp;ROW($A79))*10^12,0)</f>
        <v>162706390491.03687</v>
      </c>
      <c r="W71" s="90">
        <f t="shared" ca="1" si="14"/>
        <v>166748861805.12231</v>
      </c>
      <c r="X71" s="90">
        <f t="shared" ca="1" si="14"/>
        <v>170791333119.20779</v>
      </c>
      <c r="Y71" s="90">
        <f t="shared" ca="1" si="14"/>
        <v>174833804433.29327</v>
      </c>
      <c r="Z71" s="90">
        <f t="shared" ca="1" si="14"/>
        <v>178876275747.37875</v>
      </c>
      <c r="AA71" s="90">
        <f t="shared" ca="1" si="14"/>
        <v>182918747061.4642</v>
      </c>
      <c r="AB71" s="90">
        <f t="shared" ca="1" si="14"/>
        <v>186961218375.54968</v>
      </c>
      <c r="AC71" s="90">
        <f t="shared" ca="1" si="14"/>
        <v>191003689689.63513</v>
      </c>
      <c r="AD71" s="90">
        <f t="shared" ca="1" si="14"/>
        <v>195046161003.72061</v>
      </c>
      <c r="AE71" s="90">
        <f t="shared" ca="1" si="14"/>
        <v>199088632317.80609</v>
      </c>
      <c r="AF71" s="90">
        <f t="shared" ca="1" si="14"/>
        <v>203131103631.89154</v>
      </c>
      <c r="AG71" s="90">
        <f t="shared" ca="1" si="14"/>
        <v>207173574945.97699</v>
      </c>
      <c r="AH71" s="90">
        <f t="shared" ca="1" si="14"/>
        <v>211216046260.0625</v>
      </c>
      <c r="AI71" s="90">
        <f t="shared" ca="1" si="14"/>
        <v>215258517574.14795</v>
      </c>
      <c r="AJ71" s="90">
        <f t="shared" ca="1" si="14"/>
        <v>219300988888.23343</v>
      </c>
      <c r="AK71" s="90">
        <f t="shared" ca="1" si="14"/>
        <v>223343460202.31891</v>
      </c>
      <c r="AL71" s="90">
        <f t="shared" ca="1" si="14"/>
        <v>227385931516.40436</v>
      </c>
      <c r="AM71" s="90">
        <f t="shared" ca="1" si="11"/>
        <v>231428402830.48981</v>
      </c>
      <c r="AN71" s="90">
        <f t="shared" ca="1" si="11"/>
        <v>235470874144.57532</v>
      </c>
      <c r="AO71" s="90">
        <f t="shared" ca="1" si="11"/>
        <v>239513345458.6608</v>
      </c>
      <c r="AP71">
        <f ca="1">IF('Waste 2050'!$A79="MR",INDIRECT("'Waste 2050'!"&amp;'Country Selector'!$B$3&amp;ROW($A79))*10^12,0)</f>
        <v>243555816772.74625</v>
      </c>
    </row>
    <row r="72" spans="1:42">
      <c r="A72" s="74">
        <v>20</v>
      </c>
      <c r="B72">
        <f ca="1">IF('Waste 2010'!$A80="MR",INDIRECT("'Waste 2010'!"&amp;'Country Selector'!$B$3&amp;ROW($A80))*10^12,0)</f>
        <v>28368751203.650787</v>
      </c>
      <c r="C72" s="90">
        <f t="shared" ca="1" si="15"/>
        <v>34512465396.505119</v>
      </c>
      <c r="D72" s="90">
        <f t="shared" ca="1" si="12"/>
        <v>40656179589.359451</v>
      </c>
      <c r="E72" s="90">
        <f t="shared" ca="1" si="12"/>
        <v>46799893782.213783</v>
      </c>
      <c r="F72" s="90">
        <f t="shared" ca="1" si="12"/>
        <v>52943607975.068115</v>
      </c>
      <c r="G72" s="90">
        <f t="shared" ca="1" si="12"/>
        <v>59087322167.922447</v>
      </c>
      <c r="H72" s="90">
        <f t="shared" ca="1" si="12"/>
        <v>65231036360.776779</v>
      </c>
      <c r="I72" s="90">
        <f t="shared" ca="1" si="12"/>
        <v>71374750553.631104</v>
      </c>
      <c r="J72" s="90">
        <f t="shared" ca="1" si="12"/>
        <v>77518464746.485443</v>
      </c>
      <c r="K72" s="90">
        <f t="shared" ca="1" si="12"/>
        <v>83662178939.339783</v>
      </c>
      <c r="L72">
        <f ca="1">IF('Waste 2020'!$A80="MR",INDIRECT("'Waste 2020'!"&amp;'Country Selector'!$B$3&amp;ROW($A80))*10^12,0)</f>
        <v>89805893132.194107</v>
      </c>
      <c r="M72" s="90">
        <f t="shared" ca="1" si="16"/>
        <v>104183062414.37704</v>
      </c>
      <c r="N72" s="90">
        <f t="shared" ca="1" si="13"/>
        <v>118560231696.55997</v>
      </c>
      <c r="O72" s="90">
        <f t="shared" ca="1" si="13"/>
        <v>132937400978.7429</v>
      </c>
      <c r="P72" s="90">
        <f t="shared" ca="1" si="13"/>
        <v>147314570260.92584</v>
      </c>
      <c r="Q72" s="90">
        <f t="shared" ca="1" si="13"/>
        <v>161691739543.10876</v>
      </c>
      <c r="R72" s="90">
        <f t="shared" ca="1" si="13"/>
        <v>176068908825.29169</v>
      </c>
      <c r="S72" s="90">
        <f t="shared" ca="1" si="13"/>
        <v>190446078107.47464</v>
      </c>
      <c r="T72" s="90">
        <f t="shared" ca="1" si="13"/>
        <v>204823247389.65756</v>
      </c>
      <c r="U72" s="90">
        <f t="shared" ca="1" si="13"/>
        <v>219200416671.84052</v>
      </c>
      <c r="V72">
        <f ca="1">IF('Waste 2030'!$A80="MR",INDIRECT("'Waste 2030'!"&amp;'Country Selector'!$B$3&amp;ROW($A80))*10^12,0)</f>
        <v>233577585954.02344</v>
      </c>
      <c r="W72" s="90">
        <f t="shared" ca="1" si="14"/>
        <v>239380865640.72073</v>
      </c>
      <c r="X72" s="90">
        <f t="shared" ca="1" si="14"/>
        <v>245184145327.41803</v>
      </c>
      <c r="Y72" s="90">
        <f t="shared" ca="1" si="14"/>
        <v>250987425014.11533</v>
      </c>
      <c r="Z72" s="90">
        <f t="shared" ca="1" si="14"/>
        <v>256790704700.81262</v>
      </c>
      <c r="AA72" s="90">
        <f t="shared" ca="1" si="14"/>
        <v>262593984387.50995</v>
      </c>
      <c r="AB72" s="90">
        <f t="shared" ca="1" si="14"/>
        <v>268397264074.20721</v>
      </c>
      <c r="AC72" s="90">
        <f t="shared" ca="1" si="14"/>
        <v>274200543760.90454</v>
      </c>
      <c r="AD72" s="90">
        <f t="shared" ca="1" si="14"/>
        <v>280003823447.60181</v>
      </c>
      <c r="AE72" s="90">
        <f t="shared" ca="1" si="14"/>
        <v>285807103134.29913</v>
      </c>
      <c r="AF72" s="90">
        <f t="shared" ca="1" si="14"/>
        <v>291610382820.99646</v>
      </c>
      <c r="AG72" s="90">
        <f t="shared" ca="1" si="14"/>
        <v>297413662507.69373</v>
      </c>
      <c r="AH72" s="90">
        <f t="shared" ca="1" si="14"/>
        <v>303216942194.39099</v>
      </c>
      <c r="AI72" s="90">
        <f t="shared" ca="1" si="14"/>
        <v>309020221881.08832</v>
      </c>
      <c r="AJ72" s="90">
        <f t="shared" ca="1" si="14"/>
        <v>314823501567.78564</v>
      </c>
      <c r="AK72" s="90">
        <f t="shared" ca="1" si="14"/>
        <v>320626781254.48291</v>
      </c>
      <c r="AL72" s="90">
        <f t="shared" ca="1" si="14"/>
        <v>326430060941.18024</v>
      </c>
      <c r="AM72" s="90">
        <f t="shared" ca="1" si="11"/>
        <v>332233340627.87756</v>
      </c>
      <c r="AN72" s="90">
        <f t="shared" ca="1" si="11"/>
        <v>338036620314.57483</v>
      </c>
      <c r="AO72" s="90">
        <f t="shared" ca="1" si="11"/>
        <v>343839900001.27209</v>
      </c>
      <c r="AP72">
        <f ca="1">IF('Waste 2050'!$A80="MR",INDIRECT("'Waste 2050'!"&amp;'Country Selector'!$B$3&amp;ROW($A80))*10^12,0)</f>
        <v>349643179687.96942</v>
      </c>
    </row>
    <row r="73" spans="1:42">
      <c r="A73" s="74">
        <v>21</v>
      </c>
      <c r="B73">
        <f ca="1">IF('Waste 2010'!$A81="MR",INDIRECT("'Waste 2010'!"&amp;'Country Selector'!$B$3&amp;ROW($A81))*10^12,0)</f>
        <v>43972151831.122017</v>
      </c>
      <c r="C73" s="90">
        <f t="shared" ca="1" si="15"/>
        <v>46547500605.323929</v>
      </c>
      <c r="D73" s="90">
        <f t="shared" ca="1" si="12"/>
        <v>49122849379.525848</v>
      </c>
      <c r="E73" s="90">
        <f t="shared" ca="1" si="12"/>
        <v>51698198153.727753</v>
      </c>
      <c r="F73" s="90">
        <f t="shared" ca="1" si="12"/>
        <v>54273546927.929672</v>
      </c>
      <c r="G73" s="90">
        <f t="shared" ca="1" si="12"/>
        <v>56848895702.131592</v>
      </c>
      <c r="H73" s="90">
        <f t="shared" ca="1" si="12"/>
        <v>59424244476.333496</v>
      </c>
      <c r="I73" s="90">
        <f t="shared" ca="1" si="12"/>
        <v>61999593250.535416</v>
      </c>
      <c r="J73" s="90">
        <f t="shared" ca="1" si="12"/>
        <v>64574942024.737328</v>
      </c>
      <c r="K73" s="90">
        <f t="shared" ca="1" si="12"/>
        <v>67150290798.93924</v>
      </c>
      <c r="L73">
        <f ca="1">IF('Waste 2020'!$A81="MR",INDIRECT("'Waste 2020'!"&amp;'Country Selector'!$B$3&amp;ROW($A81))*10^12,0)</f>
        <v>69725639573.141159</v>
      </c>
      <c r="M73" s="90">
        <f t="shared" ca="1" si="16"/>
        <v>78320173247.582413</v>
      </c>
      <c r="N73" s="90">
        <f t="shared" ca="1" si="13"/>
        <v>86914706922.023651</v>
      </c>
      <c r="O73" s="90">
        <f t="shared" ca="1" si="13"/>
        <v>95509240596.464905</v>
      </c>
      <c r="P73" s="90">
        <f t="shared" ca="1" si="13"/>
        <v>104103774270.90616</v>
      </c>
      <c r="Q73" s="90">
        <f t="shared" ca="1" si="13"/>
        <v>112698307945.34741</v>
      </c>
      <c r="R73" s="90">
        <f t="shared" ca="1" si="13"/>
        <v>121292841619.78867</v>
      </c>
      <c r="S73" s="90">
        <f t="shared" ca="1" si="13"/>
        <v>129887375294.22992</v>
      </c>
      <c r="T73" s="90">
        <f t="shared" ca="1" si="13"/>
        <v>138481908968.67117</v>
      </c>
      <c r="U73" s="90">
        <f t="shared" ca="1" si="13"/>
        <v>147076442643.11243</v>
      </c>
      <c r="V73">
        <f ca="1">IF('Waste 2030'!$A81="MR",INDIRECT("'Waste 2030'!"&amp;'Country Selector'!$B$3&amp;ROW($A81))*10^12,0)</f>
        <v>155670976317.55368</v>
      </c>
      <c r="W73" s="90">
        <f t="shared" ca="1" si="14"/>
        <v>159538651424.23029</v>
      </c>
      <c r="X73" s="90">
        <f t="shared" ca="1" si="14"/>
        <v>163406326530.90692</v>
      </c>
      <c r="Y73" s="90">
        <f t="shared" ca="1" si="14"/>
        <v>167274001637.58356</v>
      </c>
      <c r="Z73" s="90">
        <f t="shared" ca="1" si="14"/>
        <v>171141676744.26016</v>
      </c>
      <c r="AA73" s="90">
        <f t="shared" ca="1" si="14"/>
        <v>175009351850.93677</v>
      </c>
      <c r="AB73" s="90">
        <f t="shared" ca="1" si="14"/>
        <v>178877026957.6134</v>
      </c>
      <c r="AC73" s="90">
        <f t="shared" ca="1" si="14"/>
        <v>182744702064.29004</v>
      </c>
      <c r="AD73" s="90">
        <f t="shared" ca="1" si="14"/>
        <v>186612377170.96664</v>
      </c>
      <c r="AE73" s="90">
        <f t="shared" ca="1" si="14"/>
        <v>190480052277.64328</v>
      </c>
      <c r="AF73" s="90">
        <f t="shared" ca="1" si="14"/>
        <v>194347727384.31989</v>
      </c>
      <c r="AG73" s="90">
        <f t="shared" ca="1" si="14"/>
        <v>198215402490.99652</v>
      </c>
      <c r="AH73" s="90">
        <f t="shared" ca="1" si="14"/>
        <v>202083077597.67316</v>
      </c>
      <c r="AI73" s="90">
        <f t="shared" ca="1" si="14"/>
        <v>205950752704.34979</v>
      </c>
      <c r="AJ73" s="90">
        <f t="shared" ca="1" si="14"/>
        <v>209818427811.02637</v>
      </c>
      <c r="AK73" s="90">
        <f t="shared" ca="1" si="14"/>
        <v>213686102917.70303</v>
      </c>
      <c r="AL73" s="90">
        <f t="shared" ca="1" si="14"/>
        <v>217553778024.37964</v>
      </c>
      <c r="AM73" s="90">
        <f t="shared" ca="1" si="11"/>
        <v>221421453131.05624</v>
      </c>
      <c r="AN73" s="90">
        <f t="shared" ca="1" si="11"/>
        <v>225289128237.73288</v>
      </c>
      <c r="AO73" s="90">
        <f t="shared" ca="1" si="11"/>
        <v>229156803344.40952</v>
      </c>
      <c r="AP73">
        <f ca="1">IF('Waste 2050'!$A81="MR",INDIRECT("'Waste 2050'!"&amp;'Country Selector'!$B$3&amp;ROW($A81))*10^12,0)</f>
        <v>233024478451.08612</v>
      </c>
    </row>
    <row r="74" spans="1:42">
      <c r="A74" s="74">
        <v>22</v>
      </c>
      <c r="B74">
        <f ca="1">IF('Waste 2010'!$A82="MR",INDIRECT("'Waste 2010'!"&amp;'Country Selector'!$B$3&amp;ROW($A82))*10^12,0)</f>
        <v>18195551018.52721</v>
      </c>
      <c r="C74" s="90">
        <f t="shared" ca="1" si="15"/>
        <v>23602612773.502686</v>
      </c>
      <c r="D74" s="90">
        <f t="shared" ca="1" si="12"/>
        <v>29009674528.478157</v>
      </c>
      <c r="E74" s="90">
        <f t="shared" ca="1" si="12"/>
        <v>34416736283.453629</v>
      </c>
      <c r="F74" s="90">
        <f t="shared" ca="1" si="12"/>
        <v>39823798038.4291</v>
      </c>
      <c r="G74" s="90">
        <f t="shared" ca="1" si="12"/>
        <v>45230859793.404572</v>
      </c>
      <c r="H74" s="90">
        <f t="shared" ca="1" si="12"/>
        <v>50637921548.380043</v>
      </c>
      <c r="I74" s="90">
        <f t="shared" ca="1" si="12"/>
        <v>56044983303.355522</v>
      </c>
      <c r="J74" s="90">
        <f t="shared" ca="1" si="12"/>
        <v>61452045058.330994</v>
      </c>
      <c r="K74" s="90">
        <f t="shared" ca="1" si="12"/>
        <v>66859106813.306473</v>
      </c>
      <c r="L74">
        <f ca="1">IF('Waste 2020'!$A82="MR",INDIRECT("'Waste 2020'!"&amp;'Country Selector'!$B$3&amp;ROW($A82))*10^12,0)</f>
        <v>72266168568.281937</v>
      </c>
      <c r="M74" s="90">
        <f t="shared" ca="1" si="16"/>
        <v>87788620897.307007</v>
      </c>
      <c r="N74" s="90">
        <f t="shared" ca="1" si="13"/>
        <v>103311073226.33208</v>
      </c>
      <c r="O74" s="90">
        <f t="shared" ca="1" si="13"/>
        <v>118833525555.35715</v>
      </c>
      <c r="P74" s="90">
        <f t="shared" ca="1" si="13"/>
        <v>134355977884.38222</v>
      </c>
      <c r="Q74" s="90">
        <f t="shared" ca="1" si="13"/>
        <v>149878430213.40729</v>
      </c>
      <c r="R74" s="90">
        <f t="shared" ca="1" si="13"/>
        <v>165400882542.43237</v>
      </c>
      <c r="S74" s="90">
        <f t="shared" ca="1" si="13"/>
        <v>180923334871.45743</v>
      </c>
      <c r="T74" s="90">
        <f t="shared" ca="1" si="13"/>
        <v>196445787200.48248</v>
      </c>
      <c r="U74" s="90">
        <f t="shared" ca="1" si="13"/>
        <v>211968239529.50757</v>
      </c>
      <c r="V74">
        <f ca="1">IF('Waste 2030'!$A82="MR",INDIRECT("'Waste 2030'!"&amp;'Country Selector'!$B$3&amp;ROW($A82))*10^12,0)</f>
        <v>227490691858.53265</v>
      </c>
      <c r="W74" s="90">
        <f t="shared" ca="1" si="14"/>
        <v>233142741500.12454</v>
      </c>
      <c r="X74" s="90">
        <f t="shared" ca="1" si="14"/>
        <v>238794791141.71643</v>
      </c>
      <c r="Y74" s="90">
        <f t="shared" ca="1" si="14"/>
        <v>244446840783.30832</v>
      </c>
      <c r="Z74" s="90">
        <f t="shared" ca="1" si="14"/>
        <v>250098890424.90021</v>
      </c>
      <c r="AA74" s="90">
        <f t="shared" ca="1" si="14"/>
        <v>255750940066.4921</v>
      </c>
      <c r="AB74" s="90">
        <f t="shared" ca="1" si="14"/>
        <v>261402989708.08398</v>
      </c>
      <c r="AC74" s="90">
        <f t="shared" ca="1" si="14"/>
        <v>267055039349.67587</v>
      </c>
      <c r="AD74" s="90">
        <f t="shared" ca="1" si="14"/>
        <v>272707088991.26776</v>
      </c>
      <c r="AE74" s="90">
        <f t="shared" ca="1" si="14"/>
        <v>278359138632.85968</v>
      </c>
      <c r="AF74" s="90">
        <f t="shared" ca="1" si="14"/>
        <v>284011188274.45154</v>
      </c>
      <c r="AG74" s="90">
        <f t="shared" ca="1" si="14"/>
        <v>289663237916.04346</v>
      </c>
      <c r="AH74" s="90">
        <f t="shared" ca="1" si="14"/>
        <v>295315287557.63538</v>
      </c>
      <c r="AI74" s="90">
        <f t="shared" ca="1" si="14"/>
        <v>300967337199.22723</v>
      </c>
      <c r="AJ74" s="90">
        <f t="shared" ca="1" si="14"/>
        <v>306619386840.81915</v>
      </c>
      <c r="AK74" s="90">
        <f t="shared" ca="1" si="14"/>
        <v>312271436482.41107</v>
      </c>
      <c r="AL74" s="90">
        <f t="shared" ca="1" si="14"/>
        <v>317923486124.00293</v>
      </c>
      <c r="AM74" s="90">
        <f t="shared" ca="1" si="11"/>
        <v>323575535765.59479</v>
      </c>
      <c r="AN74" s="90">
        <f t="shared" ca="1" si="11"/>
        <v>329227585407.18671</v>
      </c>
      <c r="AO74" s="90">
        <f t="shared" ca="1" si="11"/>
        <v>334879635048.77856</v>
      </c>
      <c r="AP74">
        <f ca="1">IF('Waste 2050'!$A82="MR",INDIRECT("'Waste 2050'!"&amp;'Country Selector'!$B$3&amp;ROW($A82))*10^12,0)</f>
        <v>340531684690.37048</v>
      </c>
    </row>
    <row r="75" spans="1:42">
      <c r="A75" s="74">
        <v>23</v>
      </c>
      <c r="B75">
        <f ca="1">IF('Waste 2010'!$A83="MR",INDIRECT("'Waste 2010'!"&amp;'Country Selector'!$B$3&amp;ROW($A83))*10^12,0)</f>
        <v>38792665874.694878</v>
      </c>
      <c r="C75" s="90">
        <f t="shared" ca="1" si="15"/>
        <v>39417542621.779945</v>
      </c>
      <c r="D75" s="90">
        <f t="shared" ca="1" si="12"/>
        <v>40042419368.865013</v>
      </c>
      <c r="E75" s="90">
        <f t="shared" ca="1" si="12"/>
        <v>40667296115.950081</v>
      </c>
      <c r="F75" s="90">
        <f t="shared" ca="1" si="12"/>
        <v>41292172863.035149</v>
      </c>
      <c r="G75" s="90">
        <f t="shared" ca="1" si="12"/>
        <v>41917049610.120216</v>
      </c>
      <c r="H75" s="90">
        <f t="shared" ca="1" si="12"/>
        <v>42541926357.205284</v>
      </c>
      <c r="I75" s="90">
        <f t="shared" ca="1" si="12"/>
        <v>43166803104.290352</v>
      </c>
      <c r="J75" s="90">
        <f t="shared" ca="1" si="12"/>
        <v>43791679851.37542</v>
      </c>
      <c r="K75" s="90">
        <f t="shared" ca="1" si="12"/>
        <v>44416556598.460487</v>
      </c>
      <c r="L75">
        <f ca="1">IF('Waste 2020'!$A83="MR",INDIRECT("'Waste 2020'!"&amp;'Country Selector'!$B$3&amp;ROW($A83))*10^12,0)</f>
        <v>45041433345.545555</v>
      </c>
      <c r="M75" s="90">
        <f t="shared" ca="1" si="16"/>
        <v>63768807531.887711</v>
      </c>
      <c r="N75" s="90">
        <f t="shared" ca="1" si="13"/>
        <v>82496181718.229889</v>
      </c>
      <c r="O75" s="90">
        <f t="shared" ca="1" si="13"/>
        <v>101223555904.57205</v>
      </c>
      <c r="P75" s="90">
        <f t="shared" ca="1" si="13"/>
        <v>119950930090.9142</v>
      </c>
      <c r="Q75" s="90">
        <f t="shared" ca="1" si="13"/>
        <v>138678304277.25638</v>
      </c>
      <c r="R75" s="90">
        <f t="shared" ca="1" si="13"/>
        <v>157405678463.59854</v>
      </c>
      <c r="S75" s="90">
        <f t="shared" ca="1" si="13"/>
        <v>176133052649.94067</v>
      </c>
      <c r="T75" s="90">
        <f t="shared" ca="1" si="13"/>
        <v>194860426836.28284</v>
      </c>
      <c r="U75" s="90">
        <f t="shared" ca="1" si="13"/>
        <v>213587801022.62503</v>
      </c>
      <c r="V75">
        <f ca="1">IF('Waste 2030'!$A83="MR",INDIRECT("'Waste 2030'!"&amp;'Country Selector'!$B$3&amp;ROW($A83))*10^12,0)</f>
        <v>232315175208.96716</v>
      </c>
      <c r="W75" s="90">
        <f t="shared" ca="1" si="14"/>
        <v>238087090059.85141</v>
      </c>
      <c r="X75" s="90">
        <f t="shared" ca="1" si="14"/>
        <v>243859004910.73572</v>
      </c>
      <c r="Y75" s="90">
        <f t="shared" ca="1" si="14"/>
        <v>249630919761.61996</v>
      </c>
      <c r="Z75" s="90">
        <f t="shared" ca="1" si="14"/>
        <v>255402834612.50421</v>
      </c>
      <c r="AA75" s="90">
        <f t="shared" ca="1" si="14"/>
        <v>261174749463.38849</v>
      </c>
      <c r="AB75" s="90">
        <f t="shared" ca="1" si="14"/>
        <v>266946664314.27274</v>
      </c>
      <c r="AC75" s="90">
        <f t="shared" ca="1" si="14"/>
        <v>272718579165.15701</v>
      </c>
      <c r="AD75" s="90">
        <f t="shared" ca="1" si="14"/>
        <v>278490494016.04126</v>
      </c>
      <c r="AE75" s="90">
        <f t="shared" ca="1" si="14"/>
        <v>284262408866.92554</v>
      </c>
      <c r="AF75" s="90">
        <f t="shared" ca="1" si="14"/>
        <v>290034323717.80981</v>
      </c>
      <c r="AG75" s="90">
        <f t="shared" ca="1" si="14"/>
        <v>295806238568.69403</v>
      </c>
      <c r="AH75" s="90">
        <f t="shared" ca="1" si="14"/>
        <v>301578153419.57831</v>
      </c>
      <c r="AI75" s="90">
        <f t="shared" ca="1" si="14"/>
        <v>307350068270.46259</v>
      </c>
      <c r="AJ75" s="90">
        <f t="shared" ca="1" si="14"/>
        <v>313121983121.3468</v>
      </c>
      <c r="AK75" s="90">
        <f t="shared" ca="1" si="14"/>
        <v>318893897972.23114</v>
      </c>
      <c r="AL75" s="90">
        <f t="shared" ca="1" si="14"/>
        <v>324665812823.11536</v>
      </c>
      <c r="AM75" s="90">
        <f t="shared" ca="1" si="11"/>
        <v>330437727673.99963</v>
      </c>
      <c r="AN75" s="90">
        <f t="shared" ca="1" si="11"/>
        <v>336209642524.88391</v>
      </c>
      <c r="AO75" s="90">
        <f t="shared" ca="1" si="11"/>
        <v>341981557375.76813</v>
      </c>
      <c r="AP75">
        <f ca="1">IF('Waste 2050'!$A83="MR",INDIRECT("'Waste 2050'!"&amp;'Country Selector'!$B$3&amp;ROW($A83))*10^12,0)</f>
        <v>347753472226.6524</v>
      </c>
    </row>
    <row r="76" spans="1:42">
      <c r="A76" s="74">
        <v>24</v>
      </c>
      <c r="B76">
        <f ca="1">IF('Waste 2010'!$A84="MR",INDIRECT("'Waste 2010'!"&amp;'Country Selector'!$B$3&amp;ROW($A84))*10^12,0)</f>
        <v>55649724301.757072</v>
      </c>
      <c r="C76" s="90">
        <f t="shared" ca="1" si="15"/>
        <v>57312193338.982986</v>
      </c>
      <c r="D76" s="90">
        <f t="shared" ca="1" si="12"/>
        <v>58974662376.208893</v>
      </c>
      <c r="E76" s="90">
        <f t="shared" ca="1" si="12"/>
        <v>60637131413.434807</v>
      </c>
      <c r="F76" s="90">
        <f t="shared" ca="1" si="12"/>
        <v>62299600450.660721</v>
      </c>
      <c r="G76" s="90">
        <f t="shared" ca="1" si="12"/>
        <v>63962069487.886627</v>
      </c>
      <c r="H76" s="90">
        <f t="shared" ca="1" si="12"/>
        <v>65624538525.112541</v>
      </c>
      <c r="I76" s="90">
        <f t="shared" ca="1" si="12"/>
        <v>67287007562.338455</v>
      </c>
      <c r="J76" s="90">
        <f t="shared" ca="1" si="12"/>
        <v>68949476599.564362</v>
      </c>
      <c r="K76" s="90">
        <f t="shared" ca="1" si="12"/>
        <v>70611945636.790283</v>
      </c>
      <c r="L76">
        <f ca="1">IF('Waste 2020'!$A84="MR",INDIRECT("'Waste 2020'!"&amp;'Country Selector'!$B$3&amp;ROW($A84))*10^12,0)</f>
        <v>72274414674.01619</v>
      </c>
      <c r="M76" s="90">
        <f t="shared" ca="1" si="16"/>
        <v>83815677694.847504</v>
      </c>
      <c r="N76" s="90">
        <f t="shared" ca="1" si="13"/>
        <v>95356940715.678818</v>
      </c>
      <c r="O76" s="90">
        <f t="shared" ca="1" si="13"/>
        <v>106898203736.51013</v>
      </c>
      <c r="P76" s="90">
        <f t="shared" ca="1" si="13"/>
        <v>118439466757.34145</v>
      </c>
      <c r="Q76" s="90">
        <f t="shared" ca="1" si="13"/>
        <v>129980729778.17276</v>
      </c>
      <c r="R76" s="90">
        <f t="shared" ca="1" si="13"/>
        <v>141521992799.00409</v>
      </c>
      <c r="S76" s="90">
        <f t="shared" ca="1" si="13"/>
        <v>153063255819.83539</v>
      </c>
      <c r="T76" s="90">
        <f t="shared" ca="1" si="13"/>
        <v>164604518840.66669</v>
      </c>
      <c r="U76" s="90">
        <f t="shared" ca="1" si="13"/>
        <v>176145781861.49802</v>
      </c>
      <c r="V76">
        <f ca="1">IF('Waste 2030'!$A84="MR",INDIRECT("'Waste 2030'!"&amp;'Country Selector'!$B$3&amp;ROW($A84))*10^12,0)</f>
        <v>187687044882.32935</v>
      </c>
      <c r="W76" s="90">
        <f t="shared" ca="1" si="14"/>
        <v>192350165320.7616</v>
      </c>
      <c r="X76" s="90">
        <f t="shared" ca="1" si="14"/>
        <v>197013285759.19379</v>
      </c>
      <c r="Y76" s="90">
        <f t="shared" ca="1" si="14"/>
        <v>201676406197.62598</v>
      </c>
      <c r="Z76" s="90">
        <f t="shared" ca="1" si="14"/>
        <v>206339526636.05823</v>
      </c>
      <c r="AA76" s="90">
        <f t="shared" ca="1" si="14"/>
        <v>211002647074.49048</v>
      </c>
      <c r="AB76" s="90">
        <f t="shared" ca="1" si="14"/>
        <v>215665767512.92267</v>
      </c>
      <c r="AC76" s="90">
        <f t="shared" ca="1" si="14"/>
        <v>220328887951.35492</v>
      </c>
      <c r="AD76" s="90">
        <f t="shared" ca="1" si="14"/>
        <v>224992008389.78714</v>
      </c>
      <c r="AE76" s="90">
        <f t="shared" ca="1" si="14"/>
        <v>229655128828.21936</v>
      </c>
      <c r="AF76" s="90">
        <f t="shared" ca="1" si="14"/>
        <v>234318249266.65158</v>
      </c>
      <c r="AG76" s="90">
        <f t="shared" ca="1" si="14"/>
        <v>238981369705.0838</v>
      </c>
      <c r="AH76" s="90">
        <f t="shared" ca="1" si="14"/>
        <v>243644490143.51602</v>
      </c>
      <c r="AI76" s="90">
        <f t="shared" ca="1" si="14"/>
        <v>248307610581.94827</v>
      </c>
      <c r="AJ76" s="90">
        <f t="shared" ca="1" si="14"/>
        <v>252970731020.38049</v>
      </c>
      <c r="AK76" s="90">
        <f t="shared" ca="1" si="14"/>
        <v>257633851458.81271</v>
      </c>
      <c r="AL76" s="90">
        <f t="shared" ca="1" si="14"/>
        <v>262296971897.24493</v>
      </c>
      <c r="AM76" s="90">
        <f t="shared" ca="1" si="11"/>
        <v>266960092335.67712</v>
      </c>
      <c r="AN76" s="90">
        <f t="shared" ca="1" si="11"/>
        <v>271623212774.10934</v>
      </c>
      <c r="AO76" s="90">
        <f t="shared" ca="1" si="11"/>
        <v>276286333212.54163</v>
      </c>
      <c r="AP76">
        <f ca="1">IF('Waste 2050'!$A84="MR",INDIRECT("'Waste 2050'!"&amp;'Country Selector'!$B$3&amp;ROW($A84))*10^12,0)</f>
        <v>280949453650.97382</v>
      </c>
    </row>
    <row r="77" spans="1:42">
      <c r="A77" s="74">
        <v>25</v>
      </c>
      <c r="B77">
        <f ca="1">IF('Waste 2010'!$A85="MR",INDIRECT("'Waste 2010'!"&amp;'Country Selector'!$B$3&amp;ROW($A85))*10^12,0)</f>
        <v>28082314111.291142</v>
      </c>
      <c r="C77" s="90">
        <f t="shared" ca="1" si="15"/>
        <v>32912509861.842308</v>
      </c>
      <c r="D77" s="90">
        <f t="shared" ca="1" si="12"/>
        <v>37742705612.393478</v>
      </c>
      <c r="E77" s="90">
        <f t="shared" ca="1" si="12"/>
        <v>42572901362.944656</v>
      </c>
      <c r="F77" s="90">
        <f t="shared" ca="1" si="12"/>
        <v>47403097113.495819</v>
      </c>
      <c r="G77" s="90">
        <f t="shared" ca="1" si="12"/>
        <v>52233292864.046997</v>
      </c>
      <c r="H77" s="90">
        <f t="shared" ca="1" si="12"/>
        <v>57063488614.59816</v>
      </c>
      <c r="I77" s="90">
        <f t="shared" ca="1" si="12"/>
        <v>61893684365.14933</v>
      </c>
      <c r="J77" s="90">
        <f t="shared" ca="1" si="12"/>
        <v>66723880115.7005</v>
      </c>
      <c r="K77" s="90">
        <f t="shared" ca="1" si="12"/>
        <v>71554075866.251678</v>
      </c>
      <c r="L77">
        <f ca="1">IF('Waste 2020'!$A85="MR",INDIRECT("'Waste 2020'!"&amp;'Country Selector'!$B$3&amp;ROW($A85))*10^12,0)</f>
        <v>76384271616.802841</v>
      </c>
      <c r="M77" s="90">
        <f t="shared" ca="1" si="16"/>
        <v>82616357369.378876</v>
      </c>
      <c r="N77" s="90">
        <f t="shared" ca="1" si="13"/>
        <v>88848443121.95491</v>
      </c>
      <c r="O77" s="90">
        <f t="shared" ca="1" si="13"/>
        <v>95080528874.530945</v>
      </c>
      <c r="P77" s="90">
        <f t="shared" ca="1" si="13"/>
        <v>101312614627.10696</v>
      </c>
      <c r="Q77" s="90">
        <f t="shared" ca="1" si="13"/>
        <v>107544700379.68301</v>
      </c>
      <c r="R77" s="90">
        <f t="shared" ca="1" si="13"/>
        <v>113776786132.25903</v>
      </c>
      <c r="S77" s="90">
        <f t="shared" ca="1" si="13"/>
        <v>120008871884.83507</v>
      </c>
      <c r="T77" s="90">
        <f t="shared" ca="1" si="13"/>
        <v>126240957637.4111</v>
      </c>
      <c r="U77" s="90">
        <f t="shared" ca="1" si="13"/>
        <v>132473043389.98714</v>
      </c>
      <c r="V77">
        <f ca="1">IF('Waste 2030'!$A85="MR",INDIRECT("'Waste 2030'!"&amp;'Country Selector'!$B$3&amp;ROW($A85))*10^12,0)</f>
        <v>138705129142.56317</v>
      </c>
      <c r="W77" s="90">
        <f t="shared" ca="1" si="14"/>
        <v>142151284539.30661</v>
      </c>
      <c r="X77" s="90">
        <f t="shared" ca="1" si="14"/>
        <v>145597439936.05005</v>
      </c>
      <c r="Y77" s="90">
        <f t="shared" ca="1" si="14"/>
        <v>149043595332.79349</v>
      </c>
      <c r="Z77" s="90">
        <f t="shared" ca="1" si="14"/>
        <v>152489750729.53693</v>
      </c>
      <c r="AA77" s="90">
        <f t="shared" ca="1" si="14"/>
        <v>155935906126.28036</v>
      </c>
      <c r="AB77" s="90">
        <f t="shared" ca="1" si="14"/>
        <v>159382061523.0238</v>
      </c>
      <c r="AC77" s="90">
        <f t="shared" ca="1" si="14"/>
        <v>162828216919.76724</v>
      </c>
      <c r="AD77" s="90">
        <f t="shared" ca="1" si="14"/>
        <v>166274372316.51068</v>
      </c>
      <c r="AE77" s="90">
        <f t="shared" ca="1" si="14"/>
        <v>169720527713.25412</v>
      </c>
      <c r="AF77" s="90">
        <f t="shared" ca="1" si="14"/>
        <v>173166683109.99756</v>
      </c>
      <c r="AG77" s="90">
        <f t="shared" ca="1" si="14"/>
        <v>176612838506.741</v>
      </c>
      <c r="AH77" s="90">
        <f t="shared" ca="1" si="14"/>
        <v>180058993903.48444</v>
      </c>
      <c r="AI77" s="90">
        <f t="shared" ca="1" si="14"/>
        <v>183505149300.22787</v>
      </c>
      <c r="AJ77" s="90">
        <f t="shared" ca="1" si="14"/>
        <v>186951304696.97131</v>
      </c>
      <c r="AK77" s="90">
        <f t="shared" ca="1" si="14"/>
        <v>190397460093.71472</v>
      </c>
      <c r="AL77" s="90">
        <f t="shared" ca="1" si="14"/>
        <v>193843615490.45819</v>
      </c>
      <c r="AM77" s="90">
        <f t="shared" ca="1" si="11"/>
        <v>197289770887.20166</v>
      </c>
      <c r="AN77" s="90">
        <f t="shared" ca="1" si="11"/>
        <v>200735926283.94507</v>
      </c>
      <c r="AO77" s="90">
        <f t="shared" ca="1" si="11"/>
        <v>204182081680.68854</v>
      </c>
      <c r="AP77">
        <f ca="1">IF('Waste 2050'!$A85="MR",INDIRECT("'Waste 2050'!"&amp;'Country Selector'!$B$3&amp;ROW($A85))*10^12,0)</f>
        <v>207628237077.43195</v>
      </c>
    </row>
    <row r="78" spans="1:42">
      <c r="A78" s="74">
        <v>26</v>
      </c>
      <c r="B78">
        <f ca="1">IF('Waste 2010'!$A86="MR",INDIRECT("'Waste 2010'!"&amp;'Country Selector'!$B$3&amp;ROW($A86))*10^12,0)</f>
        <v>17634536342.358231</v>
      </c>
      <c r="C78" s="90">
        <f t="shared" ca="1" si="15"/>
        <v>19643510295.832733</v>
      </c>
      <c r="D78" s="90">
        <f t="shared" ca="1" si="12"/>
        <v>21652484249.307236</v>
      </c>
      <c r="E78" s="90">
        <f t="shared" ca="1" si="12"/>
        <v>23661458202.781738</v>
      </c>
      <c r="F78" s="90">
        <f t="shared" ca="1" si="12"/>
        <v>25670432156.256241</v>
      </c>
      <c r="G78" s="90">
        <f t="shared" ca="1" si="12"/>
        <v>27679406109.730743</v>
      </c>
      <c r="H78" s="90">
        <f t="shared" ca="1" si="12"/>
        <v>29688380063.205246</v>
      </c>
      <c r="I78" s="90">
        <f t="shared" ca="1" si="12"/>
        <v>31697354016.679749</v>
      </c>
      <c r="J78" s="90">
        <f t="shared" ca="1" si="12"/>
        <v>33706327970.154251</v>
      </c>
      <c r="K78" s="90">
        <f t="shared" ca="1" si="12"/>
        <v>35715301923.628754</v>
      </c>
      <c r="L78">
        <f ca="1">IF('Waste 2020'!$A86="MR",INDIRECT("'Waste 2020'!"&amp;'Country Selector'!$B$3&amp;ROW($A86))*10^12,0)</f>
        <v>37724275877.103256</v>
      </c>
      <c r="M78" s="90">
        <f t="shared" ca="1" si="16"/>
        <v>49994729760.44075</v>
      </c>
      <c r="N78" s="90">
        <f t="shared" ca="1" si="13"/>
        <v>62265183643.778244</v>
      </c>
      <c r="O78" s="90">
        <f t="shared" ca="1" si="13"/>
        <v>74535637527.115738</v>
      </c>
      <c r="P78" s="90">
        <f t="shared" ca="1" si="13"/>
        <v>86806091410.453247</v>
      </c>
      <c r="Q78" s="90">
        <f t="shared" ca="1" si="13"/>
        <v>99076545293.790741</v>
      </c>
      <c r="R78" s="90">
        <f t="shared" ca="1" si="13"/>
        <v>111346999177.12823</v>
      </c>
      <c r="S78" s="90">
        <f t="shared" ca="1" si="13"/>
        <v>123617453060.46573</v>
      </c>
      <c r="T78" s="90">
        <f t="shared" ca="1" si="13"/>
        <v>135887906943.80322</v>
      </c>
      <c r="U78" s="90">
        <f t="shared" ca="1" si="13"/>
        <v>148158360827.14072</v>
      </c>
      <c r="V78">
        <f ca="1">IF('Waste 2030'!$A86="MR",INDIRECT("'Waste 2030'!"&amp;'Country Selector'!$B$3&amp;ROW($A86))*10^12,0)</f>
        <v>160428814710.47821</v>
      </c>
      <c r="W78" s="90">
        <f t="shared" ca="1" si="14"/>
        <v>164414699219.76282</v>
      </c>
      <c r="X78" s="90">
        <f t="shared" ca="1" si="14"/>
        <v>168400583729.04749</v>
      </c>
      <c r="Y78" s="90">
        <f t="shared" ca="1" si="14"/>
        <v>172386468238.33209</v>
      </c>
      <c r="Z78" s="90">
        <f t="shared" ca="1" si="14"/>
        <v>176372352747.61676</v>
      </c>
      <c r="AA78" s="90">
        <f t="shared" ca="1" si="14"/>
        <v>180358237256.90143</v>
      </c>
      <c r="AB78" s="90">
        <f t="shared" ca="1" si="14"/>
        <v>184344121766.18604</v>
      </c>
      <c r="AC78" s="90">
        <f t="shared" ca="1" si="14"/>
        <v>188330006275.47067</v>
      </c>
      <c r="AD78" s="90">
        <f t="shared" ca="1" si="14"/>
        <v>192315890784.75531</v>
      </c>
      <c r="AE78" s="90">
        <f t="shared" ca="1" si="14"/>
        <v>196301775294.03995</v>
      </c>
      <c r="AF78" s="90">
        <f t="shared" ca="1" si="14"/>
        <v>200287659803.32458</v>
      </c>
      <c r="AG78" s="90">
        <f t="shared" ca="1" si="14"/>
        <v>204273544312.60919</v>
      </c>
      <c r="AH78" s="90">
        <f t="shared" ca="1" si="14"/>
        <v>208259428821.89386</v>
      </c>
      <c r="AI78" s="90">
        <f t="shared" ca="1" si="14"/>
        <v>212245313331.17853</v>
      </c>
      <c r="AJ78" s="90">
        <f t="shared" ca="1" si="14"/>
        <v>216231197840.46313</v>
      </c>
      <c r="AK78" s="90">
        <f t="shared" ca="1" si="14"/>
        <v>220217082349.7478</v>
      </c>
      <c r="AL78" s="90">
        <f t="shared" ref="AL78:AO141" ca="1" si="17">$V78*($AP$1-AL$1)/($AP$1-$V$1)+$AP78*(AL$1-$V$1)/($AP$1-$V$1)</f>
        <v>224202966859.03241</v>
      </c>
      <c r="AM78" s="90">
        <f t="shared" ca="1" si="17"/>
        <v>228188851368.31702</v>
      </c>
      <c r="AN78" s="90">
        <f t="shared" ca="1" si="17"/>
        <v>232174735877.60168</v>
      </c>
      <c r="AO78" s="90">
        <f t="shared" ca="1" si="17"/>
        <v>236160620386.88629</v>
      </c>
      <c r="AP78">
        <f ca="1">IF('Waste 2050'!$A86="MR",INDIRECT("'Waste 2050'!"&amp;'Country Selector'!$B$3&amp;ROW($A86))*10^12,0)</f>
        <v>240146504896.17096</v>
      </c>
    </row>
    <row r="79" spans="1:42">
      <c r="A79" s="74">
        <v>27</v>
      </c>
      <c r="B79">
        <f ca="1">IF('Waste 2010'!$A87="MR",INDIRECT("'Waste 2010'!"&amp;'Country Selector'!$B$3&amp;ROW($A87))*10^12,0)</f>
        <v>16596178191.184307</v>
      </c>
      <c r="C79" s="90">
        <f t="shared" ca="1" si="15"/>
        <v>19264996633.618378</v>
      </c>
      <c r="D79" s="90">
        <f t="shared" ca="1" si="12"/>
        <v>21933815076.052452</v>
      </c>
      <c r="E79" s="90">
        <f t="shared" ca="1" si="12"/>
        <v>24602633518.486526</v>
      </c>
      <c r="F79" s="90">
        <f t="shared" ca="1" si="12"/>
        <v>27271451960.920597</v>
      </c>
      <c r="G79" s="90">
        <f t="shared" ca="1" si="12"/>
        <v>29940270403.354675</v>
      </c>
      <c r="H79" s="90">
        <f t="shared" ca="1" si="12"/>
        <v>32609088845.78875</v>
      </c>
      <c r="I79" s="90">
        <f t="shared" ca="1" si="12"/>
        <v>35277907288.222824</v>
      </c>
      <c r="J79" s="90">
        <f t="shared" ca="1" si="12"/>
        <v>37946725730.656891</v>
      </c>
      <c r="K79" s="90">
        <f t="shared" ca="1" si="12"/>
        <v>40615544173.090965</v>
      </c>
      <c r="L79">
        <f ca="1">IF('Waste 2020'!$A87="MR",INDIRECT("'Waste 2020'!"&amp;'Country Selector'!$B$3&amp;ROW($A87))*10^12,0)</f>
        <v>43284362615.52504</v>
      </c>
      <c r="M79" s="90">
        <f t="shared" ca="1" si="16"/>
        <v>45858341890.533966</v>
      </c>
      <c r="N79" s="90">
        <f t="shared" ca="1" si="13"/>
        <v>48432321165.5429</v>
      </c>
      <c r="O79" s="90">
        <f t="shared" ca="1" si="13"/>
        <v>51006300440.551834</v>
      </c>
      <c r="P79" s="90">
        <f t="shared" ca="1" si="13"/>
        <v>53580279715.56076</v>
      </c>
      <c r="Q79" s="90">
        <f t="shared" ca="1" si="13"/>
        <v>56154258990.569695</v>
      </c>
      <c r="R79" s="90">
        <f t="shared" ca="1" si="13"/>
        <v>58728238265.578621</v>
      </c>
      <c r="S79" s="90">
        <f t="shared" ca="1" si="13"/>
        <v>61302217540.587555</v>
      </c>
      <c r="T79" s="90">
        <f t="shared" ca="1" si="13"/>
        <v>63876196815.596481</v>
      </c>
      <c r="U79" s="90">
        <f t="shared" ca="1" si="13"/>
        <v>66450176090.605423</v>
      </c>
      <c r="V79">
        <f ca="1">IF('Waste 2030'!$A87="MR",INDIRECT("'Waste 2030'!"&amp;'Country Selector'!$B$3&amp;ROW($A87))*10^12,0)</f>
        <v>69024155365.614349</v>
      </c>
      <c r="W79" s="90">
        <f t="shared" ref="W79:AL110" ca="1" si="18">$V79*($AP$1-W$1)/($AP$1-$V$1)+$AP79*(W$1-$V$1)/($AP$1-$V$1)</f>
        <v>70739073674.614914</v>
      </c>
      <c r="X79" s="90">
        <f t="shared" ca="1" si="18"/>
        <v>72453991983.615479</v>
      </c>
      <c r="Y79" s="90">
        <f t="shared" ca="1" si="18"/>
        <v>74168910292.616043</v>
      </c>
      <c r="Z79" s="90">
        <f t="shared" ca="1" si="18"/>
        <v>75883828601.616608</v>
      </c>
      <c r="AA79" s="90">
        <f t="shared" ca="1" si="18"/>
        <v>77598746910.617172</v>
      </c>
      <c r="AB79" s="90">
        <f t="shared" ca="1" si="18"/>
        <v>79313665219.617737</v>
      </c>
      <c r="AC79" s="90">
        <f t="shared" ca="1" si="18"/>
        <v>81028583528.618317</v>
      </c>
      <c r="AD79" s="90">
        <f t="shared" ca="1" si="18"/>
        <v>82743501837.618866</v>
      </c>
      <c r="AE79" s="90">
        <f t="shared" ca="1" si="18"/>
        <v>84458420146.619431</v>
      </c>
      <c r="AF79" s="90">
        <f t="shared" ca="1" si="18"/>
        <v>86173338455.619995</v>
      </c>
      <c r="AG79" s="90">
        <f t="shared" ca="1" si="18"/>
        <v>87888256764.620575</v>
      </c>
      <c r="AH79" s="90">
        <f t="shared" ca="1" si="18"/>
        <v>89603175073.621124</v>
      </c>
      <c r="AI79" s="90">
        <f t="shared" ca="1" si="18"/>
        <v>91318093382.621704</v>
      </c>
      <c r="AJ79" s="90">
        <f t="shared" ca="1" si="18"/>
        <v>93033011691.622253</v>
      </c>
      <c r="AK79" s="90">
        <f t="shared" ca="1" si="18"/>
        <v>94747930000.622833</v>
      </c>
      <c r="AL79" s="90">
        <f t="shared" ca="1" si="18"/>
        <v>96462848309.623383</v>
      </c>
      <c r="AM79" s="90">
        <f t="shared" ca="1" si="17"/>
        <v>98177766618.623962</v>
      </c>
      <c r="AN79" s="90">
        <f t="shared" ca="1" si="17"/>
        <v>99892684927.624512</v>
      </c>
      <c r="AO79" s="90">
        <f t="shared" ca="1" si="17"/>
        <v>101607603236.62509</v>
      </c>
      <c r="AP79">
        <f ca="1">IF('Waste 2050'!$A87="MR",INDIRECT("'Waste 2050'!"&amp;'Country Selector'!$B$3&amp;ROW($A87))*10^12,0)</f>
        <v>103322521545.62566</v>
      </c>
    </row>
    <row r="80" spans="1:42">
      <c r="A80" s="74">
        <v>28</v>
      </c>
      <c r="B80">
        <f ca="1">IF('Waste 2010'!$A88="MR",INDIRECT("'Waste 2010'!"&amp;'Country Selector'!$B$3&amp;ROW($A88))*10^12,0)</f>
        <v>20037223832.407135</v>
      </c>
      <c r="C80" s="90">
        <f t="shared" ca="1" si="15"/>
        <v>20553407963.079094</v>
      </c>
      <c r="D80" s="90">
        <f t="shared" ca="1" si="12"/>
        <v>21069592093.751053</v>
      </c>
      <c r="E80" s="90">
        <f t="shared" ca="1" si="12"/>
        <v>21585776224.423012</v>
      </c>
      <c r="F80" s="90">
        <f t="shared" ca="1" si="12"/>
        <v>22101960355.094971</v>
      </c>
      <c r="G80" s="90">
        <f t="shared" ca="1" si="12"/>
        <v>22618144485.766933</v>
      </c>
      <c r="H80" s="90">
        <f t="shared" ca="1" si="12"/>
        <v>23134328616.438892</v>
      </c>
      <c r="I80" s="90">
        <f t="shared" ca="1" si="12"/>
        <v>23650512747.110851</v>
      </c>
      <c r="J80" s="90">
        <f t="shared" ca="1" si="12"/>
        <v>24166696877.78281</v>
      </c>
      <c r="K80" s="90">
        <f t="shared" ca="1" si="12"/>
        <v>24682881008.454773</v>
      </c>
      <c r="L80">
        <f ca="1">IF('Waste 2020'!$A88="MR",INDIRECT("'Waste 2020'!"&amp;'Country Selector'!$B$3&amp;ROW($A88))*10^12,0)</f>
        <v>25199065139.126732</v>
      </c>
      <c r="M80" s="90">
        <f t="shared" ca="1" si="16"/>
        <v>27189140519.825195</v>
      </c>
      <c r="N80" s="90">
        <f t="shared" ca="1" si="13"/>
        <v>29179215900.523659</v>
      </c>
      <c r="O80" s="90">
        <f t="shared" ca="1" si="13"/>
        <v>31169291281.222122</v>
      </c>
      <c r="P80" s="90">
        <f t="shared" ca="1" si="13"/>
        <v>33159366661.920586</v>
      </c>
      <c r="Q80" s="90">
        <f t="shared" ca="1" si="13"/>
        <v>35149442042.619049</v>
      </c>
      <c r="R80" s="90">
        <f t="shared" ca="1" si="13"/>
        <v>37139517423.317513</v>
      </c>
      <c r="S80" s="90">
        <f t="shared" ca="1" si="13"/>
        <v>39129592804.015976</v>
      </c>
      <c r="T80" s="90">
        <f t="shared" ca="1" si="13"/>
        <v>41119668184.714439</v>
      </c>
      <c r="U80" s="90">
        <f t="shared" ca="1" si="13"/>
        <v>43109743565.412903</v>
      </c>
      <c r="V80">
        <f ca="1">IF('Waste 2030'!$A88="MR",INDIRECT("'Waste 2030'!"&amp;'Country Selector'!$B$3&amp;ROW($A88))*10^12,0)</f>
        <v>45099818946.111366</v>
      </c>
      <c r="W80" s="90">
        <f t="shared" ca="1" si="18"/>
        <v>46220332552.306496</v>
      </c>
      <c r="X80" s="90">
        <f t="shared" ca="1" si="18"/>
        <v>47340846158.50161</v>
      </c>
      <c r="Y80" s="90">
        <f t="shared" ca="1" si="18"/>
        <v>48461359764.696732</v>
      </c>
      <c r="Z80" s="90">
        <f t="shared" ca="1" si="18"/>
        <v>49581873370.891861</v>
      </c>
      <c r="AA80" s="90">
        <f t="shared" ca="1" si="18"/>
        <v>50702386977.08699</v>
      </c>
      <c r="AB80" s="90">
        <f t="shared" ca="1" si="18"/>
        <v>51822900583.282104</v>
      </c>
      <c r="AC80" s="90">
        <f t="shared" ca="1" si="18"/>
        <v>52943414189.477234</v>
      </c>
      <c r="AD80" s="90">
        <f t="shared" ca="1" si="18"/>
        <v>54063927795.672356</v>
      </c>
      <c r="AE80" s="90">
        <f t="shared" ca="1" si="18"/>
        <v>55184441401.867477</v>
      </c>
      <c r="AF80" s="90">
        <f t="shared" ca="1" si="18"/>
        <v>56304955008.062607</v>
      </c>
      <c r="AG80" s="90">
        <f t="shared" ca="1" si="18"/>
        <v>57425468614.257729</v>
      </c>
      <c r="AH80" s="90">
        <f t="shared" ca="1" si="18"/>
        <v>58545982220.45285</v>
      </c>
      <c r="AI80" s="90">
        <f t="shared" ca="1" si="18"/>
        <v>59666495826.647972</v>
      </c>
      <c r="AJ80" s="90">
        <f t="shared" ca="1" si="18"/>
        <v>60787009432.843102</v>
      </c>
      <c r="AK80" s="90">
        <f t="shared" ca="1" si="18"/>
        <v>61907523039.038223</v>
      </c>
      <c r="AL80" s="90">
        <f t="shared" ca="1" si="18"/>
        <v>63028036645.233345</v>
      </c>
      <c r="AM80" s="90">
        <f t="shared" ca="1" si="17"/>
        <v>64148550251.428467</v>
      </c>
      <c r="AN80" s="90">
        <f t="shared" ca="1" si="17"/>
        <v>65269063857.623589</v>
      </c>
      <c r="AO80" s="90">
        <f t="shared" ca="1" si="17"/>
        <v>66389577463.81871</v>
      </c>
      <c r="AP80">
        <f ca="1">IF('Waste 2050'!$A88="MR",INDIRECT("'Waste 2050'!"&amp;'Country Selector'!$B$3&amp;ROW($A88))*10^12,0)</f>
        <v>67510091070.01384</v>
      </c>
    </row>
    <row r="81" spans="1:42">
      <c r="A81" s="74">
        <v>29</v>
      </c>
      <c r="B81">
        <f ca="1">IF('Waste 2010'!$A89="MR",INDIRECT("'Waste 2010'!"&amp;'Country Selector'!$B$3&amp;ROW($A89))*10^12,0)</f>
        <v>19711632498.676579</v>
      </c>
      <c r="C81" s="90">
        <f t="shared" ca="1" si="15"/>
        <v>20482279993.44796</v>
      </c>
      <c r="D81" s="90">
        <f t="shared" ca="1" si="12"/>
        <v>21252927488.219341</v>
      </c>
      <c r="E81" s="90">
        <f t="shared" ca="1" si="12"/>
        <v>22023574982.990723</v>
      </c>
      <c r="F81" s="90">
        <f t="shared" ca="1" si="12"/>
        <v>22794222477.762104</v>
      </c>
      <c r="G81" s="90">
        <f t="shared" ca="1" si="12"/>
        <v>23564869972.533485</v>
      </c>
      <c r="H81" s="90">
        <f t="shared" ca="1" si="12"/>
        <v>24335517467.304867</v>
      </c>
      <c r="I81" s="90">
        <f t="shared" ca="1" si="12"/>
        <v>25106164962.076248</v>
      </c>
      <c r="J81" s="90">
        <f t="shared" ca="1" si="12"/>
        <v>25876812456.84763</v>
      </c>
      <c r="K81" s="90">
        <f t="shared" ca="1" si="12"/>
        <v>26647459951.619007</v>
      </c>
      <c r="L81">
        <f ca="1">IF('Waste 2020'!$A89="MR",INDIRECT("'Waste 2020'!"&amp;'Country Selector'!$B$3&amp;ROW($A89))*10^12,0)</f>
        <v>27418107446.390392</v>
      </c>
      <c r="M81" s="90">
        <f t="shared" ca="1" si="16"/>
        <v>48484904658.185883</v>
      </c>
      <c r="N81" s="90">
        <f t="shared" ca="1" si="13"/>
        <v>69551701869.981384</v>
      </c>
      <c r="O81" s="90">
        <f t="shared" ca="1" si="13"/>
        <v>90618499081.776886</v>
      </c>
      <c r="P81" s="90">
        <f t="shared" ca="1" si="13"/>
        <v>111685296293.57237</v>
      </c>
      <c r="Q81" s="90">
        <f t="shared" ca="1" si="13"/>
        <v>132752093505.36787</v>
      </c>
      <c r="R81" s="90">
        <f t="shared" ca="1" si="13"/>
        <v>153818890717.16339</v>
      </c>
      <c r="S81" s="90">
        <f t="shared" ca="1" si="13"/>
        <v>174885687928.95886</v>
      </c>
      <c r="T81" s="90">
        <f t="shared" ca="1" si="13"/>
        <v>195952485140.75436</v>
      </c>
      <c r="U81" s="90">
        <f t="shared" ca="1" si="13"/>
        <v>217019282352.54987</v>
      </c>
      <c r="V81">
        <f ca="1">IF('Waste 2030'!$A89="MR",INDIRECT("'Waste 2030'!"&amp;'Country Selector'!$B$3&amp;ROW($A89))*10^12,0)</f>
        <v>238086079564.34537</v>
      </c>
      <c r="W81" s="90">
        <f t="shared" ca="1" si="18"/>
        <v>244001373634.95505</v>
      </c>
      <c r="X81" s="90">
        <f t="shared" ca="1" si="18"/>
        <v>249916667705.56476</v>
      </c>
      <c r="Y81" s="90">
        <f t="shared" ca="1" si="18"/>
        <v>255831961776.17444</v>
      </c>
      <c r="Z81" s="90">
        <f t="shared" ca="1" si="18"/>
        <v>261747255846.78418</v>
      </c>
      <c r="AA81" s="90">
        <f t="shared" ca="1" si="18"/>
        <v>267662549917.39386</v>
      </c>
      <c r="AB81" s="90">
        <f t="shared" ca="1" si="18"/>
        <v>273577843988.00357</v>
      </c>
      <c r="AC81" s="90">
        <f t="shared" ca="1" si="18"/>
        <v>279493138058.61328</v>
      </c>
      <c r="AD81" s="90">
        <f t="shared" ca="1" si="18"/>
        <v>285408432129.22302</v>
      </c>
      <c r="AE81" s="90">
        <f t="shared" ca="1" si="18"/>
        <v>291323726199.83264</v>
      </c>
      <c r="AF81" s="90">
        <f t="shared" ca="1" si="18"/>
        <v>297239020270.44238</v>
      </c>
      <c r="AG81" s="90">
        <f t="shared" ca="1" si="18"/>
        <v>303154314341.05206</v>
      </c>
      <c r="AH81" s="90">
        <f t="shared" ca="1" si="18"/>
        <v>309069608411.6618</v>
      </c>
      <c r="AI81" s="90">
        <f t="shared" ca="1" si="18"/>
        <v>314984902482.27148</v>
      </c>
      <c r="AJ81" s="90">
        <f t="shared" ca="1" si="18"/>
        <v>320900196552.88116</v>
      </c>
      <c r="AK81" s="90">
        <f t="shared" ca="1" si="18"/>
        <v>326815490623.49091</v>
      </c>
      <c r="AL81" s="90">
        <f t="shared" ca="1" si="18"/>
        <v>332730784694.10059</v>
      </c>
      <c r="AM81" s="90">
        <f t="shared" ca="1" si="17"/>
        <v>338646078764.71027</v>
      </c>
      <c r="AN81" s="90">
        <f t="shared" ca="1" si="17"/>
        <v>344561372835.31995</v>
      </c>
      <c r="AO81" s="90">
        <f t="shared" ca="1" si="17"/>
        <v>350476666905.92969</v>
      </c>
      <c r="AP81">
        <f ca="1">IF('Waste 2050'!$A89="MR",INDIRECT("'Waste 2050'!"&amp;'Country Selector'!$B$3&amp;ROW($A89))*10^12,0)</f>
        <v>356391960976.53937</v>
      </c>
    </row>
    <row r="82" spans="1:42">
      <c r="A82" s="74">
        <v>30</v>
      </c>
      <c r="B82">
        <f ca="1">IF('Waste 2010'!$A90="MR",INDIRECT("'Waste 2010'!"&amp;'Country Selector'!$B$3&amp;ROW($A90))*10^12,0)</f>
        <v>14574090564.625664</v>
      </c>
      <c r="C82" s="90">
        <f t="shared" ca="1" si="15"/>
        <v>15571495781.150803</v>
      </c>
      <c r="D82" s="90">
        <f t="shared" ca="1" si="12"/>
        <v>16568900997.67594</v>
      </c>
      <c r="E82" s="90">
        <f t="shared" ca="1" si="12"/>
        <v>17566306214.201077</v>
      </c>
      <c r="F82" s="90">
        <f t="shared" ca="1" si="12"/>
        <v>18563711430.726215</v>
      </c>
      <c r="G82" s="90">
        <f t="shared" ca="1" si="12"/>
        <v>19561116647.251354</v>
      </c>
      <c r="H82" s="90">
        <f t="shared" ca="1" si="12"/>
        <v>20558521863.776489</v>
      </c>
      <c r="I82" s="90">
        <f t="shared" ca="1" si="12"/>
        <v>21555927080.301628</v>
      </c>
      <c r="J82" s="90">
        <f t="shared" ca="1" si="12"/>
        <v>22553332296.826767</v>
      </c>
      <c r="K82" s="90">
        <f t="shared" ca="1" si="12"/>
        <v>23550737513.351902</v>
      </c>
      <c r="L82">
        <f ca="1">IF('Waste 2020'!$A90="MR",INDIRECT("'Waste 2020'!"&amp;'Country Selector'!$B$3&amp;ROW($A90))*10^12,0)</f>
        <v>24548142729.877041</v>
      </c>
      <c r="M82" s="90">
        <f t="shared" ca="1" si="16"/>
        <v>27508699920.492138</v>
      </c>
      <c r="N82" s="90">
        <f t="shared" ca="1" si="13"/>
        <v>30469257111.107239</v>
      </c>
      <c r="O82" s="90">
        <f t="shared" ca="1" si="13"/>
        <v>33429814301.72234</v>
      </c>
      <c r="P82" s="90">
        <f t="shared" ca="1" si="13"/>
        <v>36390371492.337433</v>
      </c>
      <c r="Q82" s="90">
        <f t="shared" ca="1" si="13"/>
        <v>39350928682.952538</v>
      </c>
      <c r="R82" s="90">
        <f t="shared" ca="1" si="13"/>
        <v>42311485873.567642</v>
      </c>
      <c r="S82" s="90">
        <f t="shared" ca="1" si="13"/>
        <v>45272043064.182732</v>
      </c>
      <c r="T82" s="90">
        <f t="shared" ca="1" si="13"/>
        <v>48232600254.797836</v>
      </c>
      <c r="U82" s="90">
        <f t="shared" ca="1" si="13"/>
        <v>51193157445.412926</v>
      </c>
      <c r="V82">
        <f ca="1">IF('Waste 2030'!$A90="MR",INDIRECT("'Waste 2030'!"&amp;'Country Selector'!$B$3&amp;ROW($A90))*10^12,0)</f>
        <v>54153714636.02803</v>
      </c>
      <c r="W82" s="90">
        <f t="shared" ca="1" si="18"/>
        <v>55499174008.008713</v>
      </c>
      <c r="X82" s="90">
        <f t="shared" ca="1" si="18"/>
        <v>56844633379.989388</v>
      </c>
      <c r="Y82" s="90">
        <f t="shared" ca="1" si="18"/>
        <v>58190092751.97007</v>
      </c>
      <c r="Z82" s="90">
        <f t="shared" ca="1" si="18"/>
        <v>59535552123.950745</v>
      </c>
      <c r="AA82" s="90">
        <f t="shared" ca="1" si="18"/>
        <v>60881011495.931427</v>
      </c>
      <c r="AB82" s="90">
        <f t="shared" ca="1" si="18"/>
        <v>62226470867.912109</v>
      </c>
      <c r="AC82" s="90">
        <f t="shared" ca="1" si="18"/>
        <v>63571930239.892792</v>
      </c>
      <c r="AD82" s="90">
        <f t="shared" ca="1" si="18"/>
        <v>64917389611.873466</v>
      </c>
      <c r="AE82" s="90">
        <f t="shared" ca="1" si="18"/>
        <v>66262848983.854141</v>
      </c>
      <c r="AF82" s="90">
        <f t="shared" ca="1" si="18"/>
        <v>67608308355.834824</v>
      </c>
      <c r="AG82" s="90">
        <f t="shared" ca="1" si="18"/>
        <v>68953767727.815506</v>
      </c>
      <c r="AH82" s="90">
        <f t="shared" ca="1" si="18"/>
        <v>70299227099.796188</v>
      </c>
      <c r="AI82" s="90">
        <f t="shared" ca="1" si="18"/>
        <v>71644686471.776855</v>
      </c>
      <c r="AJ82" s="90">
        <f t="shared" ca="1" si="18"/>
        <v>72990145843.757538</v>
      </c>
      <c r="AK82" s="90">
        <f t="shared" ca="1" si="18"/>
        <v>74335605215.73822</v>
      </c>
      <c r="AL82" s="90">
        <f t="shared" ca="1" si="18"/>
        <v>75681064587.718903</v>
      </c>
      <c r="AM82" s="90">
        <f t="shared" ca="1" si="17"/>
        <v>77026523959.699585</v>
      </c>
      <c r="AN82" s="90">
        <f t="shared" ca="1" si="17"/>
        <v>78371983331.680252</v>
      </c>
      <c r="AO82" s="90">
        <f t="shared" ca="1" si="17"/>
        <v>79717442703.660934</v>
      </c>
      <c r="AP82">
        <f ca="1">IF('Waste 2050'!$A90="MR",INDIRECT("'Waste 2050'!"&amp;'Country Selector'!$B$3&amp;ROW($A90))*10^12,0)</f>
        <v>81062902075.641617</v>
      </c>
    </row>
    <row r="83" spans="1:42">
      <c r="A83" s="74">
        <v>31</v>
      </c>
      <c r="B83">
        <f ca="1">IF('Waste 2010'!$A91="MR",INDIRECT("'Waste 2010'!"&amp;'Country Selector'!$B$3&amp;ROW($A91))*10^12,0)</f>
        <v>19062979072.430153</v>
      </c>
      <c r="C83" s="90">
        <f t="shared" ca="1" si="15"/>
        <v>20608731266.020363</v>
      </c>
      <c r="D83" s="90">
        <f t="shared" ca="1" si="12"/>
        <v>22154483459.610573</v>
      </c>
      <c r="E83" s="90">
        <f t="shared" ca="1" si="12"/>
        <v>23700235653.200783</v>
      </c>
      <c r="F83" s="90">
        <f t="shared" ca="1" si="12"/>
        <v>25245987846.790997</v>
      </c>
      <c r="G83" s="90">
        <f t="shared" ca="1" si="12"/>
        <v>26791740040.381207</v>
      </c>
      <c r="H83" s="90">
        <f t="shared" ca="1" si="12"/>
        <v>28337492233.971416</v>
      </c>
      <c r="I83" s="90">
        <f t="shared" ca="1" si="12"/>
        <v>29883244427.561626</v>
      </c>
      <c r="J83" s="90">
        <f t="shared" ca="1" si="12"/>
        <v>31428996621.15184</v>
      </c>
      <c r="K83" s="90">
        <f t="shared" ca="1" si="12"/>
        <v>32974748814.74205</v>
      </c>
      <c r="L83">
        <f ca="1">IF('Waste 2020'!$A91="MR",INDIRECT("'Waste 2020'!"&amp;'Country Selector'!$B$3&amp;ROW($A91))*10^12,0)</f>
        <v>34520501008.33226</v>
      </c>
      <c r="M83" s="90">
        <f t="shared" ca="1" si="16"/>
        <v>35982305885.902481</v>
      </c>
      <c r="N83" s="90">
        <f t="shared" ca="1" si="13"/>
        <v>37444110763.472694</v>
      </c>
      <c r="O83" s="90">
        <f t="shared" ca="1" si="13"/>
        <v>38905915641.042908</v>
      </c>
      <c r="P83" s="90">
        <f t="shared" ca="1" si="13"/>
        <v>40367720518.613129</v>
      </c>
      <c r="Q83" s="90">
        <f t="shared" ca="1" si="13"/>
        <v>41829525396.183342</v>
      </c>
      <c r="R83" s="90">
        <f t="shared" ca="1" si="13"/>
        <v>43291330273.753555</v>
      </c>
      <c r="S83" s="90">
        <f t="shared" ca="1" si="13"/>
        <v>44753135151.323776</v>
      </c>
      <c r="T83" s="90">
        <f t="shared" ca="1" si="13"/>
        <v>46214940028.89399</v>
      </c>
      <c r="U83" s="90">
        <f t="shared" ca="1" si="13"/>
        <v>47676744906.464211</v>
      </c>
      <c r="V83">
        <f ca="1">IF('Waste 2030'!$A91="MR",INDIRECT("'Waste 2030'!"&amp;'Country Selector'!$B$3&amp;ROW($A91))*10^12,0)</f>
        <v>49138549784.034424</v>
      </c>
      <c r="W83" s="90">
        <f t="shared" ca="1" si="18"/>
        <v>50359406428.436859</v>
      </c>
      <c r="X83" s="90">
        <f t="shared" ca="1" si="18"/>
        <v>51580263072.839302</v>
      </c>
      <c r="Y83" s="90">
        <f t="shared" ca="1" si="18"/>
        <v>52801119717.241737</v>
      </c>
      <c r="Z83" s="90">
        <f t="shared" ca="1" si="18"/>
        <v>54021976361.644173</v>
      </c>
      <c r="AA83" s="90">
        <f t="shared" ca="1" si="18"/>
        <v>55242833006.046616</v>
      </c>
      <c r="AB83" s="90">
        <f t="shared" ca="1" si="18"/>
        <v>56463689650.449051</v>
      </c>
      <c r="AC83" s="90">
        <f t="shared" ca="1" si="18"/>
        <v>57684546294.851486</v>
      </c>
      <c r="AD83" s="90">
        <f t="shared" ca="1" si="18"/>
        <v>58905402939.253922</v>
      </c>
      <c r="AE83" s="90">
        <f t="shared" ca="1" si="18"/>
        <v>60126259583.656357</v>
      </c>
      <c r="AF83" s="90">
        <f t="shared" ca="1" si="18"/>
        <v>61347116228.0588</v>
      </c>
      <c r="AG83" s="90">
        <f t="shared" ca="1" si="18"/>
        <v>62567972872.461235</v>
      </c>
      <c r="AH83" s="90">
        <f t="shared" ca="1" si="18"/>
        <v>63788829516.86367</v>
      </c>
      <c r="AI83" s="90">
        <f t="shared" ca="1" si="18"/>
        <v>65009686161.266113</v>
      </c>
      <c r="AJ83" s="90">
        <f t="shared" ca="1" si="18"/>
        <v>66230542805.668549</v>
      </c>
      <c r="AK83" s="90">
        <f t="shared" ca="1" si="18"/>
        <v>67451399450.070984</v>
      </c>
      <c r="AL83" s="90">
        <f t="shared" ca="1" si="18"/>
        <v>68672256094.473427</v>
      </c>
      <c r="AM83" s="90">
        <f t="shared" ca="1" si="17"/>
        <v>69893112738.87587</v>
      </c>
      <c r="AN83" s="90">
        <f t="shared" ca="1" si="17"/>
        <v>71113969383.27829</v>
      </c>
      <c r="AO83" s="90">
        <f t="shared" ca="1" si="17"/>
        <v>72334826027.68074</v>
      </c>
      <c r="AP83">
        <f ca="1">IF('Waste 2050'!$A91="MR",INDIRECT("'Waste 2050'!"&amp;'Country Selector'!$B$3&amp;ROW($A91))*10^12,0)</f>
        <v>73555682672.083176</v>
      </c>
    </row>
    <row r="84" spans="1:42">
      <c r="A84" s="74">
        <v>32</v>
      </c>
      <c r="B84">
        <f ca="1">IF('Waste 2010'!$A92="MR",INDIRECT("'Waste 2010'!"&amp;'Country Selector'!$B$3&amp;ROW($A92))*10^12,0)</f>
        <v>20850362022.805767</v>
      </c>
      <c r="C84" s="90">
        <f t="shared" ca="1" si="15"/>
        <v>20752508721.717964</v>
      </c>
      <c r="D84" s="90">
        <f t="shared" ca="1" si="12"/>
        <v>20654655420.630161</v>
      </c>
      <c r="E84" s="90">
        <f t="shared" ca="1" si="12"/>
        <v>20556802119.542362</v>
      </c>
      <c r="F84" s="90">
        <f t="shared" ca="1" si="12"/>
        <v>20458948818.454559</v>
      </c>
      <c r="G84" s="90">
        <f t="shared" ca="1" si="12"/>
        <v>20361095517.366756</v>
      </c>
      <c r="H84" s="90">
        <f t="shared" ca="1" si="12"/>
        <v>20263242216.278954</v>
      </c>
      <c r="I84" s="90">
        <f t="shared" ca="1" si="12"/>
        <v>20165388915.191154</v>
      </c>
      <c r="J84" s="90">
        <f t="shared" ca="1" si="12"/>
        <v>20067535614.103348</v>
      </c>
      <c r="K84" s="90">
        <f t="shared" ca="1" si="12"/>
        <v>19969682313.015549</v>
      </c>
      <c r="L84">
        <f ca="1">IF('Waste 2020'!$A92="MR",INDIRECT("'Waste 2020'!"&amp;'Country Selector'!$B$3&amp;ROW($A92))*10^12,0)</f>
        <v>19871829011.927746</v>
      </c>
      <c r="M84" s="90">
        <f t="shared" ca="1" si="16"/>
        <v>26108685383.226418</v>
      </c>
      <c r="N84" s="90">
        <f t="shared" ca="1" si="13"/>
        <v>32345541754.525085</v>
      </c>
      <c r="O84" s="90">
        <f t="shared" ca="1" si="13"/>
        <v>38582398125.823761</v>
      </c>
      <c r="P84" s="90">
        <f t="shared" ca="1" si="13"/>
        <v>44819254497.122429</v>
      </c>
      <c r="Q84" s="90">
        <f t="shared" ca="1" si="13"/>
        <v>51056110868.421104</v>
      </c>
      <c r="R84" s="90">
        <f t="shared" ca="1" si="13"/>
        <v>57292967239.719772</v>
      </c>
      <c r="S84" s="90">
        <f t="shared" ca="1" si="13"/>
        <v>63529823611.018448</v>
      </c>
      <c r="T84" s="90">
        <f t="shared" ca="1" si="13"/>
        <v>69766679982.317108</v>
      </c>
      <c r="U84" s="90">
        <f t="shared" ca="1" si="13"/>
        <v>76003536353.615784</v>
      </c>
      <c r="V84">
        <f ca="1">IF('Waste 2030'!$A92="MR",INDIRECT("'Waste 2030'!"&amp;'Country Selector'!$B$3&amp;ROW($A92))*10^12,0)</f>
        <v>82240392724.914459</v>
      </c>
      <c r="W84" s="90">
        <f t="shared" ca="1" si="18"/>
        <v>84283670972.598923</v>
      </c>
      <c r="X84" s="90">
        <f t="shared" ca="1" si="18"/>
        <v>86326949220.283386</v>
      </c>
      <c r="Y84" s="90">
        <f t="shared" ca="1" si="18"/>
        <v>88370227467.96785</v>
      </c>
      <c r="Z84" s="90">
        <f t="shared" ca="1" si="18"/>
        <v>90413505715.652313</v>
      </c>
      <c r="AA84" s="90">
        <f t="shared" ca="1" si="18"/>
        <v>92456783963.336761</v>
      </c>
      <c r="AB84" s="90">
        <f t="shared" ca="1" si="18"/>
        <v>94500062211.02124</v>
      </c>
      <c r="AC84" s="90">
        <f t="shared" ca="1" si="18"/>
        <v>96543340458.705704</v>
      </c>
      <c r="AD84" s="90">
        <f t="shared" ca="1" si="18"/>
        <v>98586618706.390167</v>
      </c>
      <c r="AE84" s="90">
        <f t="shared" ca="1" si="18"/>
        <v>100629896954.07465</v>
      </c>
      <c r="AF84" s="90">
        <f t="shared" ca="1" si="18"/>
        <v>102673175201.75909</v>
      </c>
      <c r="AG84" s="90">
        <f t="shared" ca="1" si="18"/>
        <v>104716453449.44356</v>
      </c>
      <c r="AH84" s="90">
        <f t="shared" ca="1" si="18"/>
        <v>106759731697.12802</v>
      </c>
      <c r="AI84" s="90">
        <f t="shared" ca="1" si="18"/>
        <v>108803009944.8125</v>
      </c>
      <c r="AJ84" s="90">
        <f t="shared" ca="1" si="18"/>
        <v>110846288192.49695</v>
      </c>
      <c r="AK84" s="90">
        <f t="shared" ca="1" si="18"/>
        <v>112889566440.18143</v>
      </c>
      <c r="AL84" s="90">
        <f t="shared" ca="1" si="18"/>
        <v>114932844687.86589</v>
      </c>
      <c r="AM84" s="90">
        <f t="shared" ca="1" si="17"/>
        <v>116976122935.55035</v>
      </c>
      <c r="AN84" s="90">
        <f t="shared" ca="1" si="17"/>
        <v>119019401183.2348</v>
      </c>
      <c r="AO84" s="90">
        <f t="shared" ca="1" si="17"/>
        <v>121062679430.91928</v>
      </c>
      <c r="AP84">
        <f ca="1">IF('Waste 2050'!$A92="MR",INDIRECT("'Waste 2050'!"&amp;'Country Selector'!$B$3&amp;ROW($A92))*10^12,0)</f>
        <v>123105957678.60374</v>
      </c>
    </row>
    <row r="85" spans="1:42">
      <c r="A85" s="74">
        <v>33</v>
      </c>
      <c r="B85">
        <f ca="1">IF('Waste 2010'!$A93="MR",INDIRECT("'Waste 2010'!"&amp;'Country Selector'!$B$3&amp;ROW($A93))*10^12,0)</f>
        <v>11301663862.232304</v>
      </c>
      <c r="C85" s="90">
        <f t="shared" ca="1" si="15"/>
        <v>12022855778.283415</v>
      </c>
      <c r="D85" s="90">
        <f t="shared" ca="1" si="12"/>
        <v>12744047694.334526</v>
      </c>
      <c r="E85" s="90">
        <f t="shared" ca="1" si="12"/>
        <v>13465239610.385639</v>
      </c>
      <c r="F85" s="90">
        <f t="shared" ca="1" si="12"/>
        <v>14186431526.43675</v>
      </c>
      <c r="G85" s="90">
        <f t="shared" ca="1" si="12"/>
        <v>14907623442.487862</v>
      </c>
      <c r="H85" s="90">
        <f t="shared" ca="1" si="12"/>
        <v>15628815358.538973</v>
      </c>
      <c r="I85" s="90">
        <f t="shared" ca="1" si="12"/>
        <v>16350007274.590084</v>
      </c>
      <c r="J85" s="90">
        <f t="shared" ca="1" si="12"/>
        <v>17071199190.641197</v>
      </c>
      <c r="K85" s="90">
        <f t="shared" ca="1" si="12"/>
        <v>17792391106.692307</v>
      </c>
      <c r="L85">
        <f ca="1">IF('Waste 2020'!$A93="MR",INDIRECT("'Waste 2020'!"&amp;'Country Selector'!$B$3&amp;ROW($A93))*10^12,0)</f>
        <v>18513583022.74342</v>
      </c>
      <c r="M85" s="90">
        <f t="shared" ca="1" si="16"/>
        <v>24699772447.640099</v>
      </c>
      <c r="N85" s="90">
        <f t="shared" ca="1" si="13"/>
        <v>30885961872.536781</v>
      </c>
      <c r="O85" s="90">
        <f t="shared" ca="1" si="13"/>
        <v>37072151297.433464</v>
      </c>
      <c r="P85" s="90">
        <f t="shared" ca="1" si="13"/>
        <v>43258340722.330147</v>
      </c>
      <c r="Q85" s="90">
        <f t="shared" ca="1" si="13"/>
        <v>49444530147.22683</v>
      </c>
      <c r="R85" s="90">
        <f t="shared" ca="1" si="13"/>
        <v>55630719572.123505</v>
      </c>
      <c r="S85" s="90">
        <f t="shared" ca="1" si="13"/>
        <v>61816908997.020195</v>
      </c>
      <c r="T85" s="90">
        <f t="shared" ca="1" si="13"/>
        <v>68003098421.91687</v>
      </c>
      <c r="U85" s="90">
        <f t="shared" ca="1" si="13"/>
        <v>74189287846.813553</v>
      </c>
      <c r="V85">
        <f ca="1">IF('Waste 2030'!$A93="MR",INDIRECT("'Waste 2030'!"&amp;'Country Selector'!$B$3&amp;ROW($A93))*10^12,0)</f>
        <v>80375477271.710236</v>
      </c>
      <c r="W85" s="90">
        <f t="shared" ca="1" si="18"/>
        <v>82372421339.157394</v>
      </c>
      <c r="X85" s="90">
        <f t="shared" ca="1" si="18"/>
        <v>84369365406.604568</v>
      </c>
      <c r="Y85" s="90">
        <f t="shared" ca="1" si="18"/>
        <v>86366309474.051727</v>
      </c>
      <c r="Z85" s="90">
        <f t="shared" ca="1" si="18"/>
        <v>88363253541.498886</v>
      </c>
      <c r="AA85" s="90">
        <f t="shared" ca="1" si="18"/>
        <v>90360197608.946045</v>
      </c>
      <c r="AB85" s="90">
        <f t="shared" ca="1" si="18"/>
        <v>92357141676.393219</v>
      </c>
      <c r="AC85" s="90">
        <f t="shared" ca="1" si="18"/>
        <v>94354085743.840363</v>
      </c>
      <c r="AD85" s="90">
        <f t="shared" ca="1" si="18"/>
        <v>96351029811.287537</v>
      </c>
      <c r="AE85" s="90">
        <f t="shared" ca="1" si="18"/>
        <v>98347973878.73468</v>
      </c>
      <c r="AF85" s="90">
        <f t="shared" ca="1" si="18"/>
        <v>100344917946.18185</v>
      </c>
      <c r="AG85" s="90">
        <f t="shared" ca="1" si="18"/>
        <v>102341862013.62903</v>
      </c>
      <c r="AH85" s="90">
        <f t="shared" ca="1" si="18"/>
        <v>104338806081.07619</v>
      </c>
      <c r="AI85" s="90">
        <f t="shared" ca="1" si="18"/>
        <v>106335750148.52335</v>
      </c>
      <c r="AJ85" s="90">
        <f t="shared" ca="1" si="18"/>
        <v>108332694215.97049</v>
      </c>
      <c r="AK85" s="90">
        <f t="shared" ca="1" si="18"/>
        <v>110329638283.41766</v>
      </c>
      <c r="AL85" s="90">
        <f t="shared" ca="1" si="18"/>
        <v>112326582350.86482</v>
      </c>
      <c r="AM85" s="90">
        <f t="shared" ca="1" si="17"/>
        <v>114323526418.31198</v>
      </c>
      <c r="AN85" s="90">
        <f t="shared" ca="1" si="17"/>
        <v>116320470485.75914</v>
      </c>
      <c r="AO85" s="90">
        <f t="shared" ca="1" si="17"/>
        <v>118317414553.20631</v>
      </c>
      <c r="AP85">
        <f ca="1">IF('Waste 2050'!$A93="MR",INDIRECT("'Waste 2050'!"&amp;'Country Selector'!$B$3&amp;ROW($A93))*10^12,0)</f>
        <v>120314358620.65347</v>
      </c>
    </row>
    <row r="86" spans="1:42">
      <c r="A86" s="74">
        <v>34</v>
      </c>
      <c r="B86">
        <f ca="1">IF('Waste 2010'!$A94="MR",INDIRECT("'Waste 2010'!"&amp;'Country Selector'!$B$3&amp;ROW($A94))*10^12,0)</f>
        <v>12742025658.969425</v>
      </c>
      <c r="C86" s="90">
        <f t="shared" ca="1" si="15"/>
        <v>13564159992.766457</v>
      </c>
      <c r="D86" s="90">
        <f t="shared" ca="1" si="12"/>
        <v>14386294326.563488</v>
      </c>
      <c r="E86" s="90">
        <f t="shared" ca="1" si="12"/>
        <v>15208428660.360519</v>
      </c>
      <c r="F86" s="90">
        <f t="shared" ca="1" si="12"/>
        <v>16030562994.157551</v>
      </c>
      <c r="G86" s="90">
        <f t="shared" ca="1" si="12"/>
        <v>16852697327.95458</v>
      </c>
      <c r="H86" s="90">
        <f t="shared" ca="1" si="12"/>
        <v>17674831661.75161</v>
      </c>
      <c r="I86" s="90">
        <f t="shared" ca="1" si="12"/>
        <v>18496965995.548641</v>
      </c>
      <c r="J86" s="90">
        <f t="shared" ca="1" si="12"/>
        <v>19319100329.345673</v>
      </c>
      <c r="K86" s="90">
        <f t="shared" ca="1" si="12"/>
        <v>20141234663.142704</v>
      </c>
      <c r="L86">
        <f ca="1">IF('Waste 2020'!$A94="MR",INDIRECT("'Waste 2020'!"&amp;'Country Selector'!$B$3&amp;ROW($A94))*10^12,0)</f>
        <v>20963368996.939735</v>
      </c>
      <c r="M86" s="90">
        <f t="shared" ca="1" si="16"/>
        <v>24000002590.585724</v>
      </c>
      <c r="N86" s="90">
        <f t="shared" ca="1" si="13"/>
        <v>27036636184.231712</v>
      </c>
      <c r="O86" s="90">
        <f t="shared" ca="1" si="13"/>
        <v>30073269777.877701</v>
      </c>
      <c r="P86" s="90">
        <f t="shared" ca="1" si="13"/>
        <v>33109903371.523685</v>
      </c>
      <c r="Q86" s="90">
        <f t="shared" ca="1" si="13"/>
        <v>36146536965.169678</v>
      </c>
      <c r="R86" s="90">
        <f t="shared" ca="1" si="13"/>
        <v>39183170558.815666</v>
      </c>
      <c r="S86" s="90">
        <f t="shared" ca="1" si="13"/>
        <v>42219804152.461655</v>
      </c>
      <c r="T86" s="90">
        <f t="shared" ca="1" si="13"/>
        <v>45256437746.107635</v>
      </c>
      <c r="U86" s="90">
        <f t="shared" ca="1" si="13"/>
        <v>48293071339.753616</v>
      </c>
      <c r="V86">
        <f ca="1">IF('Waste 2030'!$A94="MR",INDIRECT("'Waste 2030'!"&amp;'Country Selector'!$B$3&amp;ROW($A94))*10^12,0)</f>
        <v>51329704933.399612</v>
      </c>
      <c r="W86" s="90">
        <f t="shared" ca="1" si="18"/>
        <v>52605001245.532906</v>
      </c>
      <c r="X86" s="90">
        <f t="shared" ca="1" si="18"/>
        <v>53880297557.666199</v>
      </c>
      <c r="Y86" s="90">
        <f t="shared" ca="1" si="18"/>
        <v>55155593869.7995</v>
      </c>
      <c r="Z86" s="90">
        <f t="shared" ca="1" si="18"/>
        <v>56430890181.9328</v>
      </c>
      <c r="AA86" s="90">
        <f t="shared" ca="1" si="18"/>
        <v>57706186494.066086</v>
      </c>
      <c r="AB86" s="90">
        <f t="shared" ca="1" si="18"/>
        <v>58981482806.199387</v>
      </c>
      <c r="AC86" s="90">
        <f t="shared" ca="1" si="18"/>
        <v>60256779118.332687</v>
      </c>
      <c r="AD86" s="90">
        <f t="shared" ca="1" si="18"/>
        <v>61532075430.465988</v>
      </c>
      <c r="AE86" s="90">
        <f t="shared" ca="1" si="18"/>
        <v>62807371742.599281</v>
      </c>
      <c r="AF86" s="90">
        <f t="shared" ca="1" si="18"/>
        <v>64082668054.732574</v>
      </c>
      <c r="AG86" s="90">
        <f t="shared" ca="1" si="18"/>
        <v>65357964366.865868</v>
      </c>
      <c r="AH86" s="90">
        <f t="shared" ca="1" si="18"/>
        <v>66633260678.999161</v>
      </c>
      <c r="AI86" s="90">
        <f t="shared" ca="1" si="18"/>
        <v>67908556991.132462</v>
      </c>
      <c r="AJ86" s="90">
        <f t="shared" ca="1" si="18"/>
        <v>69183853303.265762</v>
      </c>
      <c r="AK86" s="90">
        <f t="shared" ca="1" si="18"/>
        <v>70459149615.399063</v>
      </c>
      <c r="AL86" s="90">
        <f t="shared" ca="1" si="18"/>
        <v>71734445927.532349</v>
      </c>
      <c r="AM86" s="90">
        <f t="shared" ca="1" si="17"/>
        <v>73009742239.665649</v>
      </c>
      <c r="AN86" s="90">
        <f t="shared" ca="1" si="17"/>
        <v>74285038551.79895</v>
      </c>
      <c r="AO86" s="90">
        <f t="shared" ca="1" si="17"/>
        <v>75560334863.932236</v>
      </c>
      <c r="AP86">
        <f ca="1">IF('Waste 2050'!$A94="MR",INDIRECT("'Waste 2050'!"&amp;'Country Selector'!$B$3&amp;ROW($A94))*10^12,0)</f>
        <v>76835631176.065536</v>
      </c>
    </row>
    <row r="87" spans="1:42">
      <c r="A87" s="74">
        <v>35</v>
      </c>
      <c r="B87">
        <f ca="1">IF('Waste 2010'!$A95="MR",INDIRECT("'Waste 2010'!"&amp;'Country Selector'!$B$3&amp;ROW($A95))*10^12,0)</f>
        <v>21407329090.317616</v>
      </c>
      <c r="C87" s="90">
        <f t="shared" ca="1" si="15"/>
        <v>22273489309.932869</v>
      </c>
      <c r="D87" s="90">
        <f t="shared" ca="1" si="12"/>
        <v>23139649529.548122</v>
      </c>
      <c r="E87" s="90">
        <f t="shared" ca="1" si="12"/>
        <v>24005809749.163376</v>
      </c>
      <c r="F87" s="90">
        <f t="shared" ca="1" si="12"/>
        <v>24871969968.778629</v>
      </c>
      <c r="G87" s="90">
        <f t="shared" ca="1" si="12"/>
        <v>25738130188.393883</v>
      </c>
      <c r="H87" s="90">
        <f t="shared" ca="1" si="12"/>
        <v>26604290408.009132</v>
      </c>
      <c r="I87" s="90">
        <f t="shared" ca="1" si="12"/>
        <v>27470450627.62439</v>
      </c>
      <c r="J87" s="90">
        <f t="shared" ca="1" si="12"/>
        <v>28336610847.239639</v>
      </c>
      <c r="K87" s="90">
        <f t="shared" ca="1" si="12"/>
        <v>29202771066.854893</v>
      </c>
      <c r="L87">
        <f ca="1">IF('Waste 2020'!$A95="MR",INDIRECT("'Waste 2020'!"&amp;'Country Selector'!$B$3&amp;ROW($A95))*10^12,0)</f>
        <v>30068931286.470146</v>
      </c>
      <c r="M87" s="90">
        <f t="shared" ca="1" si="16"/>
        <v>35179553470.878311</v>
      </c>
      <c r="N87" s="90">
        <f t="shared" ca="1" si="13"/>
        <v>40290175655.286476</v>
      </c>
      <c r="O87" s="90">
        <f t="shared" ca="1" si="13"/>
        <v>45400797839.694641</v>
      </c>
      <c r="P87" s="90">
        <f t="shared" ca="1" si="13"/>
        <v>50511420024.102798</v>
      </c>
      <c r="Q87" s="90">
        <f t="shared" ca="1" si="13"/>
        <v>55622042208.510971</v>
      </c>
      <c r="R87" s="90">
        <f t="shared" ca="1" si="13"/>
        <v>60732664392.919128</v>
      </c>
      <c r="S87" s="90">
        <f t="shared" ca="1" si="13"/>
        <v>65843286577.327301</v>
      </c>
      <c r="T87" s="90">
        <f t="shared" ca="1" si="13"/>
        <v>70953908761.735458</v>
      </c>
      <c r="U87" s="90">
        <f t="shared" ca="1" si="13"/>
        <v>76064530946.143631</v>
      </c>
      <c r="V87">
        <f ca="1">IF('Waste 2030'!$A95="MR",INDIRECT("'Waste 2030'!"&amp;'Country Selector'!$B$3&amp;ROW($A95))*10^12,0)</f>
        <v>81175153130.551788</v>
      </c>
      <c r="W87" s="90">
        <f t="shared" ca="1" si="18"/>
        <v>83191965297.279984</v>
      </c>
      <c r="X87" s="90">
        <f t="shared" ca="1" si="18"/>
        <v>85208777464.008179</v>
      </c>
      <c r="Y87" s="90">
        <f t="shared" ca="1" si="18"/>
        <v>87225589630.736359</v>
      </c>
      <c r="Z87" s="90">
        <f t="shared" ca="1" si="18"/>
        <v>89242401797.464539</v>
      </c>
      <c r="AA87" s="90">
        <f t="shared" ca="1" si="18"/>
        <v>91259213964.192734</v>
      </c>
      <c r="AB87" s="90">
        <f t="shared" ca="1" si="18"/>
        <v>93276026130.920929</v>
      </c>
      <c r="AC87" s="90">
        <f t="shared" ca="1" si="18"/>
        <v>95292838297.649109</v>
      </c>
      <c r="AD87" s="90">
        <f t="shared" ca="1" si="18"/>
        <v>97309650464.377304</v>
      </c>
      <c r="AE87" s="90">
        <f t="shared" ca="1" si="18"/>
        <v>99326462631.105499</v>
      </c>
      <c r="AF87" s="90">
        <f t="shared" ca="1" si="18"/>
        <v>101343274797.83368</v>
      </c>
      <c r="AG87" s="90">
        <f t="shared" ca="1" si="18"/>
        <v>103360086964.56189</v>
      </c>
      <c r="AH87" s="90">
        <f t="shared" ca="1" si="18"/>
        <v>105376899131.29007</v>
      </c>
      <c r="AI87" s="90">
        <f t="shared" ca="1" si="18"/>
        <v>107393711298.01826</v>
      </c>
      <c r="AJ87" s="90">
        <f t="shared" ca="1" si="18"/>
        <v>109410523464.74643</v>
      </c>
      <c r="AK87" s="90">
        <f t="shared" ca="1" si="18"/>
        <v>111427335631.47464</v>
      </c>
      <c r="AL87" s="90">
        <f t="shared" ca="1" si="18"/>
        <v>113444147798.20282</v>
      </c>
      <c r="AM87" s="90">
        <f t="shared" ca="1" si="17"/>
        <v>115460959964.931</v>
      </c>
      <c r="AN87" s="90">
        <f t="shared" ca="1" si="17"/>
        <v>117477772131.65921</v>
      </c>
      <c r="AO87" s="90">
        <f t="shared" ca="1" si="17"/>
        <v>119494584298.38741</v>
      </c>
      <c r="AP87">
        <f ca="1">IF('Waste 2050'!$A95="MR",INDIRECT("'Waste 2050'!"&amp;'Country Selector'!$B$3&amp;ROW($A95))*10^12,0)</f>
        <v>121511396465.11559</v>
      </c>
    </row>
    <row r="88" spans="1:42">
      <c r="A88" s="74">
        <v>36</v>
      </c>
      <c r="B88">
        <f ca="1">IF('Waste 2010'!$A96="MR",INDIRECT("'Waste 2010'!"&amp;'Country Selector'!$B$3&amp;ROW($A96))*10^12,0)</f>
        <v>17993485572.121769</v>
      </c>
      <c r="C88" s="90">
        <f t="shared" ca="1" si="15"/>
        <v>18741892659.296864</v>
      </c>
      <c r="D88" s="90">
        <f t="shared" ca="1" si="12"/>
        <v>19490299746.471962</v>
      </c>
      <c r="E88" s="90">
        <f t="shared" ca="1" si="12"/>
        <v>20238706833.647057</v>
      </c>
      <c r="F88" s="90">
        <f t="shared" ca="1" si="12"/>
        <v>20987113920.822151</v>
      </c>
      <c r="G88" s="90">
        <f t="shared" ca="1" si="12"/>
        <v>21735521007.99725</v>
      </c>
      <c r="H88" s="90">
        <f t="shared" ca="1" si="12"/>
        <v>22483928095.172348</v>
      </c>
      <c r="I88" s="90">
        <f t="shared" ca="1" si="12"/>
        <v>23232335182.347443</v>
      </c>
      <c r="J88" s="90">
        <f t="shared" ca="1" si="12"/>
        <v>23980742269.522537</v>
      </c>
      <c r="K88" s="90">
        <f t="shared" ca="1" si="12"/>
        <v>24729149356.697636</v>
      </c>
      <c r="L88">
        <f ca="1">IF('Waste 2020'!$A96="MR",INDIRECT("'Waste 2020'!"&amp;'Country Selector'!$B$3&amp;ROW($A96))*10^12,0)</f>
        <v>25477556443.87273</v>
      </c>
      <c r="M88" s="90">
        <f t="shared" ca="1" si="16"/>
        <v>26875227168.577534</v>
      </c>
      <c r="N88" s="90">
        <f t="shared" ca="1" si="13"/>
        <v>28272897893.282333</v>
      </c>
      <c r="O88" s="90">
        <f t="shared" ca="1" si="13"/>
        <v>29670568617.987137</v>
      </c>
      <c r="P88" s="90">
        <f t="shared" ca="1" si="13"/>
        <v>31068239342.69194</v>
      </c>
      <c r="Q88" s="90">
        <f t="shared" ca="1" si="13"/>
        <v>32465910067.396744</v>
      </c>
      <c r="R88" s="90">
        <f t="shared" ca="1" si="13"/>
        <v>33863580792.101543</v>
      </c>
      <c r="S88" s="90">
        <f t="shared" ca="1" si="13"/>
        <v>35261251516.806343</v>
      </c>
      <c r="T88" s="90">
        <f t="shared" ca="1" si="13"/>
        <v>36658922241.511147</v>
      </c>
      <c r="U88" s="90">
        <f t="shared" ca="1" si="13"/>
        <v>38056592966.215958</v>
      </c>
      <c r="V88">
        <f ca="1">IF('Waste 2030'!$A96="MR",INDIRECT("'Waste 2030'!"&amp;'Country Selector'!$B$3&amp;ROW($A96))*10^12,0)</f>
        <v>39454263690.920753</v>
      </c>
      <c r="W88" s="90">
        <f t="shared" ca="1" si="18"/>
        <v>40434512399.699631</v>
      </c>
      <c r="X88" s="90">
        <f t="shared" ca="1" si="18"/>
        <v>41414761108.478516</v>
      </c>
      <c r="Y88" s="90">
        <f t="shared" ca="1" si="18"/>
        <v>42395009817.257393</v>
      </c>
      <c r="Z88" s="90">
        <f t="shared" ca="1" si="18"/>
        <v>43375258526.03627</v>
      </c>
      <c r="AA88" s="90">
        <f t="shared" ca="1" si="18"/>
        <v>44355507234.815147</v>
      </c>
      <c r="AB88" s="90">
        <f t="shared" ca="1" si="18"/>
        <v>45335755943.594025</v>
      </c>
      <c r="AC88" s="90">
        <f t="shared" ca="1" si="18"/>
        <v>46316004652.37291</v>
      </c>
      <c r="AD88" s="90">
        <f t="shared" ca="1" si="18"/>
        <v>47296253361.151794</v>
      </c>
      <c r="AE88" s="90">
        <f t="shared" ca="1" si="18"/>
        <v>48276502069.930672</v>
      </c>
      <c r="AF88" s="90">
        <f t="shared" ca="1" si="18"/>
        <v>49256750778.709549</v>
      </c>
      <c r="AG88" s="90">
        <f t="shared" ca="1" si="18"/>
        <v>50236999487.488434</v>
      </c>
      <c r="AH88" s="90">
        <f t="shared" ca="1" si="18"/>
        <v>51217248196.267303</v>
      </c>
      <c r="AI88" s="90">
        <f t="shared" ca="1" si="18"/>
        <v>52197496905.046188</v>
      </c>
      <c r="AJ88" s="90">
        <f t="shared" ca="1" si="18"/>
        <v>53177745613.825073</v>
      </c>
      <c r="AK88" s="90">
        <f t="shared" ca="1" si="18"/>
        <v>54157994322.603951</v>
      </c>
      <c r="AL88" s="90">
        <f t="shared" ca="1" si="18"/>
        <v>55138243031.382828</v>
      </c>
      <c r="AM88" s="90">
        <f t="shared" ca="1" si="17"/>
        <v>56118491740.161705</v>
      </c>
      <c r="AN88" s="90">
        <f t="shared" ca="1" si="17"/>
        <v>57098740448.940582</v>
      </c>
      <c r="AO88" s="90">
        <f t="shared" ca="1" si="17"/>
        <v>58078989157.71946</v>
      </c>
      <c r="AP88">
        <f ca="1">IF('Waste 2050'!$A96="MR",INDIRECT("'Waste 2050'!"&amp;'Country Selector'!$B$3&amp;ROW($A96))*10^12,0)</f>
        <v>59059237866.498344</v>
      </c>
    </row>
    <row r="89" spans="1:42">
      <c r="A89" s="74">
        <v>37</v>
      </c>
      <c r="B89">
        <f ca="1">IF('Waste 2010'!$A97="MR",INDIRECT("'Waste 2010'!"&amp;'Country Selector'!$B$3&amp;ROW($A97))*10^12,0)</f>
        <v>10577259061.403055</v>
      </c>
      <c r="C89" s="90">
        <f t="shared" ca="1" si="15"/>
        <v>11300471910.036692</v>
      </c>
      <c r="D89" s="90">
        <f t="shared" ca="1" si="12"/>
        <v>12023684758.670328</v>
      </c>
      <c r="E89" s="90">
        <f t="shared" ca="1" si="12"/>
        <v>12746897607.303963</v>
      </c>
      <c r="F89" s="90">
        <f t="shared" ca="1" si="12"/>
        <v>13470110455.937599</v>
      </c>
      <c r="G89" s="90">
        <f t="shared" ca="1" si="12"/>
        <v>14193323304.571236</v>
      </c>
      <c r="H89" s="90">
        <f t="shared" ca="1" si="12"/>
        <v>14916536153.204872</v>
      </c>
      <c r="I89" s="90">
        <f t="shared" ca="1" si="12"/>
        <v>15639749001.838509</v>
      </c>
      <c r="J89" s="90">
        <f t="shared" ca="1" si="12"/>
        <v>16362961850.472145</v>
      </c>
      <c r="K89" s="90">
        <f t="shared" ca="1" si="12"/>
        <v>17086174699.105782</v>
      </c>
      <c r="L89">
        <f ca="1">IF('Waste 2020'!$A97="MR",INDIRECT("'Waste 2020'!"&amp;'Country Selector'!$B$3&amp;ROW($A97))*10^12,0)</f>
        <v>17809387547.739418</v>
      </c>
      <c r="M89" s="90">
        <f t="shared" ca="1" si="16"/>
        <v>19070050399.743896</v>
      </c>
      <c r="N89" s="90">
        <f t="shared" ca="1" si="13"/>
        <v>20330713251.748375</v>
      </c>
      <c r="O89" s="90">
        <f t="shared" ca="1" si="13"/>
        <v>21591376103.752857</v>
      </c>
      <c r="P89" s="90">
        <f t="shared" ca="1" si="13"/>
        <v>22852038955.757336</v>
      </c>
      <c r="Q89" s="90">
        <f t="shared" ca="1" si="13"/>
        <v>24112701807.761818</v>
      </c>
      <c r="R89" s="90">
        <f t="shared" ca="1" si="13"/>
        <v>25373364659.766296</v>
      </c>
      <c r="S89" s="90">
        <f t="shared" ca="1" si="13"/>
        <v>26634027511.770775</v>
      </c>
      <c r="T89" s="90">
        <f t="shared" ca="1" si="13"/>
        <v>27894690363.775253</v>
      </c>
      <c r="U89" s="90">
        <f t="shared" ca="1" si="13"/>
        <v>29155353215.779732</v>
      </c>
      <c r="V89">
        <f ca="1">IF('Waste 2030'!$A97="MR",INDIRECT("'Waste 2030'!"&amp;'Country Selector'!$B$3&amp;ROW($A97))*10^12,0)</f>
        <v>30416016067.784214</v>
      </c>
      <c r="W89" s="90">
        <f t="shared" ca="1" si="18"/>
        <v>31171707789.98214</v>
      </c>
      <c r="X89" s="90">
        <f t="shared" ca="1" si="18"/>
        <v>31927399512.180069</v>
      </c>
      <c r="Y89" s="90">
        <f t="shared" ca="1" si="18"/>
        <v>32683091234.378006</v>
      </c>
      <c r="Z89" s="90">
        <f t="shared" ca="1" si="18"/>
        <v>33438782956.575932</v>
      </c>
      <c r="AA89" s="90">
        <f t="shared" ca="1" si="18"/>
        <v>34194474678.773857</v>
      </c>
      <c r="AB89" s="90">
        <f t="shared" ca="1" si="18"/>
        <v>34950166400.971786</v>
      </c>
      <c r="AC89" s="90">
        <f t="shared" ca="1" si="18"/>
        <v>35705858123.169716</v>
      </c>
      <c r="AD89" s="90">
        <f t="shared" ca="1" si="18"/>
        <v>36461549845.367645</v>
      </c>
      <c r="AE89" s="90">
        <f t="shared" ca="1" si="18"/>
        <v>37217241567.565575</v>
      </c>
      <c r="AF89" s="90">
        <f t="shared" ca="1" si="18"/>
        <v>37972933289.763504</v>
      </c>
      <c r="AG89" s="90">
        <f t="shared" ca="1" si="18"/>
        <v>38728625011.961433</v>
      </c>
      <c r="AH89" s="90">
        <f t="shared" ca="1" si="18"/>
        <v>39484316734.159363</v>
      </c>
      <c r="AI89" s="90">
        <f t="shared" ca="1" si="18"/>
        <v>40240008456.3573</v>
      </c>
      <c r="AJ89" s="90">
        <f t="shared" ca="1" si="18"/>
        <v>40995700178.555222</v>
      </c>
      <c r="AK89" s="90">
        <f t="shared" ca="1" si="18"/>
        <v>41751391900.753151</v>
      </c>
      <c r="AL89" s="90">
        <f t="shared" ca="1" si="18"/>
        <v>42507083622.95108</v>
      </c>
      <c r="AM89" s="90">
        <f t="shared" ca="1" si="17"/>
        <v>43262775345.14901</v>
      </c>
      <c r="AN89" s="90">
        <f t="shared" ca="1" si="17"/>
        <v>44018467067.346939</v>
      </c>
      <c r="AO89" s="90">
        <f t="shared" ca="1" si="17"/>
        <v>44774158789.544868</v>
      </c>
      <c r="AP89">
        <f ca="1">IF('Waste 2050'!$A97="MR",INDIRECT("'Waste 2050'!"&amp;'Country Selector'!$B$3&amp;ROW($A97))*10^12,0)</f>
        <v>45529850511.742798</v>
      </c>
    </row>
    <row r="90" spans="1:42">
      <c r="A90" s="74">
        <v>38</v>
      </c>
      <c r="B90">
        <f ca="1">IF('Waste 2010'!$A98="MR",INDIRECT("'Waste 2010'!"&amp;'Country Selector'!$B$3&amp;ROW($A98))*10^12,0)</f>
        <v>16747211047.453802</v>
      </c>
      <c r="C90" s="90">
        <f t="shared" ca="1" si="15"/>
        <v>18019489763.796238</v>
      </c>
      <c r="D90" s="90">
        <f t="shared" ca="1" si="12"/>
        <v>19291768480.138672</v>
      </c>
      <c r="E90" s="90">
        <f t="shared" ca="1" si="12"/>
        <v>20564047196.48111</v>
      </c>
      <c r="F90" s="90">
        <f t="shared" ca="1" si="12"/>
        <v>21836325912.82354</v>
      </c>
      <c r="G90" s="90">
        <f t="shared" ca="1" si="12"/>
        <v>23108604629.165977</v>
      </c>
      <c r="H90" s="90">
        <f t="shared" ca="1" si="12"/>
        <v>24380883345.508411</v>
      </c>
      <c r="I90" s="90">
        <f t="shared" ca="1" si="12"/>
        <v>25653162061.850845</v>
      </c>
      <c r="J90" s="90">
        <f t="shared" ca="1" si="12"/>
        <v>26925440778.193279</v>
      </c>
      <c r="K90" s="90">
        <f t="shared" ca="1" si="12"/>
        <v>28197719494.535713</v>
      </c>
      <c r="L90">
        <f ca="1">IF('Waste 2020'!$A98="MR",INDIRECT("'Waste 2020'!"&amp;'Country Selector'!$B$3&amp;ROW($A98))*10^12,0)</f>
        <v>29469998210.878147</v>
      </c>
      <c r="M90" s="90">
        <f t="shared" ca="1" si="16"/>
        <v>30564752960.031963</v>
      </c>
      <c r="N90" s="90">
        <f t="shared" ca="1" si="13"/>
        <v>31659507709.185776</v>
      </c>
      <c r="O90" s="90">
        <f t="shared" ca="1" si="13"/>
        <v>32754262458.339592</v>
      </c>
      <c r="P90" s="90">
        <f t="shared" ca="1" si="13"/>
        <v>33849017207.493408</v>
      </c>
      <c r="Q90" s="90">
        <f t="shared" ca="1" si="13"/>
        <v>34943771956.647217</v>
      </c>
      <c r="R90" s="90">
        <f t="shared" ca="1" si="13"/>
        <v>36038526705.801033</v>
      </c>
      <c r="S90" s="90">
        <f t="shared" ca="1" si="13"/>
        <v>37133281454.954849</v>
      </c>
      <c r="T90" s="90">
        <f t="shared" ca="1" si="13"/>
        <v>38228036204.108665</v>
      </c>
      <c r="U90" s="90">
        <f t="shared" ca="1" si="13"/>
        <v>39322790953.262474</v>
      </c>
      <c r="V90">
        <f ca="1">IF('Waste 2030'!$A98="MR",INDIRECT("'Waste 2030'!"&amp;'Country Selector'!$B$3&amp;ROW($A98))*10^12,0)</f>
        <v>40417545702.41629</v>
      </c>
      <c r="W90" s="90">
        <f t="shared" ca="1" si="18"/>
        <v>41421727336.552887</v>
      </c>
      <c r="X90" s="90">
        <f t="shared" ca="1" si="18"/>
        <v>42425908970.689476</v>
      </c>
      <c r="Y90" s="90">
        <f t="shared" ca="1" si="18"/>
        <v>43430090604.826073</v>
      </c>
      <c r="Z90" s="90">
        <f t="shared" ca="1" si="18"/>
        <v>44434272238.962669</v>
      </c>
      <c r="AA90" s="90">
        <f t="shared" ca="1" si="18"/>
        <v>45438453873.099258</v>
      </c>
      <c r="AB90" s="90">
        <f t="shared" ca="1" si="18"/>
        <v>46442635507.235863</v>
      </c>
      <c r="AC90" s="90">
        <f t="shared" ca="1" si="18"/>
        <v>47446817141.372452</v>
      </c>
      <c r="AD90" s="90">
        <f t="shared" ca="1" si="18"/>
        <v>48450998775.509048</v>
      </c>
      <c r="AE90" s="90">
        <f t="shared" ca="1" si="18"/>
        <v>49455180409.645645</v>
      </c>
      <c r="AF90" s="90">
        <f t="shared" ca="1" si="18"/>
        <v>50459362043.782234</v>
      </c>
      <c r="AG90" s="90">
        <f t="shared" ca="1" si="18"/>
        <v>51463543677.918831</v>
      </c>
      <c r="AH90" s="90">
        <f t="shared" ca="1" si="18"/>
        <v>52467725312.055428</v>
      </c>
      <c r="AI90" s="90">
        <f t="shared" ca="1" si="18"/>
        <v>53471906946.192024</v>
      </c>
      <c r="AJ90" s="90">
        <f t="shared" ca="1" si="18"/>
        <v>54476088580.328613</v>
      </c>
      <c r="AK90" s="90">
        <f t="shared" ca="1" si="18"/>
        <v>55480270214.46521</v>
      </c>
      <c r="AL90" s="90">
        <f t="shared" ca="1" si="18"/>
        <v>56484451848.601807</v>
      </c>
      <c r="AM90" s="90">
        <f t="shared" ca="1" si="17"/>
        <v>57488633482.738403</v>
      </c>
      <c r="AN90" s="90">
        <f t="shared" ca="1" si="17"/>
        <v>58492815116.875</v>
      </c>
      <c r="AO90" s="90">
        <f t="shared" ca="1" si="17"/>
        <v>59496996751.011581</v>
      </c>
      <c r="AP90">
        <f ca="1">IF('Waste 2050'!$A98="MR",INDIRECT("'Waste 2050'!"&amp;'Country Selector'!$B$3&amp;ROW($A98))*10^12,0)</f>
        <v>60501178385.148186</v>
      </c>
    </row>
    <row r="91" spans="1:42">
      <c r="A91" s="74">
        <v>39</v>
      </c>
      <c r="B91">
        <f ca="1">IF('Waste 2010'!$A99="MR",INDIRECT("'Waste 2010'!"&amp;'Country Selector'!$B$3&amp;ROW($A99))*10^12,0)</f>
        <v>7731550238.5619793</v>
      </c>
      <c r="C91" s="90">
        <f t="shared" ca="1" si="15"/>
        <v>9469712515.3890839</v>
      </c>
      <c r="D91" s="90">
        <f t="shared" ca="1" si="12"/>
        <v>11207874792.216188</v>
      </c>
      <c r="E91" s="90">
        <f t="shared" ca="1" si="12"/>
        <v>12946037069.043293</v>
      </c>
      <c r="F91" s="90">
        <f t="shared" ca="1" si="12"/>
        <v>14684199345.870396</v>
      </c>
      <c r="G91" s="90">
        <f t="shared" ca="1" si="12"/>
        <v>16422361622.697502</v>
      </c>
      <c r="H91" s="90">
        <f t="shared" ca="1" si="12"/>
        <v>18160523899.524605</v>
      </c>
      <c r="I91" s="90">
        <f t="shared" ca="1" si="12"/>
        <v>19898686176.351711</v>
      </c>
      <c r="J91" s="90">
        <f t="shared" ca="1" si="12"/>
        <v>21636848453.178814</v>
      </c>
      <c r="K91" s="90">
        <f t="shared" ca="1" si="12"/>
        <v>23375010730.005917</v>
      </c>
      <c r="L91">
        <f ca="1">IF('Waste 2020'!$A99="MR",INDIRECT("'Waste 2020'!"&amp;'Country Selector'!$B$3&amp;ROW($A99))*10^12,0)</f>
        <v>25113173006.833023</v>
      </c>
      <c r="M91" s="90">
        <f t="shared" ca="1" si="16"/>
        <v>26301027491.223293</v>
      </c>
      <c r="N91" s="90">
        <f t="shared" ca="1" si="13"/>
        <v>27488881975.613567</v>
      </c>
      <c r="O91" s="90">
        <f t="shared" ca="1" si="13"/>
        <v>28676736460.003841</v>
      </c>
      <c r="P91" s="90">
        <f t="shared" ca="1" si="13"/>
        <v>29864590944.394112</v>
      </c>
      <c r="Q91" s="90">
        <f t="shared" ca="1" si="13"/>
        <v>31052445428.784382</v>
      </c>
      <c r="R91" s="90">
        <f t="shared" ca="1" si="13"/>
        <v>32240299913.174652</v>
      </c>
      <c r="S91" s="90">
        <f t="shared" ca="1" si="13"/>
        <v>33428154397.564926</v>
      </c>
      <c r="T91" s="90">
        <f t="shared" ca="1" si="13"/>
        <v>34616008881.9552</v>
      </c>
      <c r="U91" s="90">
        <f t="shared" ca="1" si="13"/>
        <v>35803863366.345467</v>
      </c>
      <c r="V91">
        <f ca="1">IF('Waste 2030'!$A99="MR",INDIRECT("'Waste 2030'!"&amp;'Country Selector'!$B$3&amp;ROW($A99))*10^12,0)</f>
        <v>36991717850.735741</v>
      </c>
      <c r="W91" s="90">
        <f t="shared" ca="1" si="18"/>
        <v>37910784138.292412</v>
      </c>
      <c r="X91" s="90">
        <f t="shared" ca="1" si="18"/>
        <v>38829850425.849068</v>
      </c>
      <c r="Y91" s="90">
        <f t="shared" ca="1" si="18"/>
        <v>39748916713.405739</v>
      </c>
      <c r="Z91" s="90">
        <f t="shared" ca="1" si="18"/>
        <v>40667983000.96241</v>
      </c>
      <c r="AA91" s="90">
        <f t="shared" ca="1" si="18"/>
        <v>41587049288.519073</v>
      </c>
      <c r="AB91" s="90">
        <f t="shared" ca="1" si="18"/>
        <v>42506115576.075745</v>
      </c>
      <c r="AC91" s="90">
        <f t="shared" ca="1" si="18"/>
        <v>43425181863.632416</v>
      </c>
      <c r="AD91" s="90">
        <f t="shared" ca="1" si="18"/>
        <v>44344248151.189072</v>
      </c>
      <c r="AE91" s="90">
        <f t="shared" ca="1" si="18"/>
        <v>45263314438.745743</v>
      </c>
      <c r="AF91" s="90">
        <f t="shared" ca="1" si="18"/>
        <v>46182380726.302414</v>
      </c>
      <c r="AG91" s="90">
        <f t="shared" ca="1" si="18"/>
        <v>47101447013.85907</v>
      </c>
      <c r="AH91" s="90">
        <f t="shared" ca="1" si="18"/>
        <v>48020513301.415741</v>
      </c>
      <c r="AI91" s="90">
        <f t="shared" ca="1" si="18"/>
        <v>48939579588.972412</v>
      </c>
      <c r="AJ91" s="90">
        <f t="shared" ca="1" si="18"/>
        <v>49858645876.529083</v>
      </c>
      <c r="AK91" s="90">
        <f t="shared" ca="1" si="18"/>
        <v>50777712164.085747</v>
      </c>
      <c r="AL91" s="90">
        <f t="shared" ca="1" si="18"/>
        <v>51696778451.64241</v>
      </c>
      <c r="AM91" s="90">
        <f t="shared" ca="1" si="17"/>
        <v>52615844739.199081</v>
      </c>
      <c r="AN91" s="90">
        <f t="shared" ca="1" si="17"/>
        <v>53534911026.755753</v>
      </c>
      <c r="AO91" s="90">
        <f t="shared" ca="1" si="17"/>
        <v>54453977314.312408</v>
      </c>
      <c r="AP91">
        <f ca="1">IF('Waste 2050'!$A99="MR",INDIRECT("'Waste 2050'!"&amp;'Country Selector'!$B$3&amp;ROW($A99))*10^12,0)</f>
        <v>55373043601.86908</v>
      </c>
    </row>
    <row r="92" spans="1:42">
      <c r="A92" s="74">
        <v>40</v>
      </c>
      <c r="B92">
        <f ca="1">IF('Waste 2010'!$A100="MR",INDIRECT("'Waste 2010'!"&amp;'Country Selector'!$B$3&amp;ROW($A100))*10^12,0)</f>
        <v>4676542593.3390503</v>
      </c>
      <c r="C92" s="90">
        <f t="shared" ca="1" si="15"/>
        <v>5870935390.5673103</v>
      </c>
      <c r="D92" s="90">
        <f t="shared" ca="1" si="12"/>
        <v>7065328187.7955723</v>
      </c>
      <c r="E92" s="90">
        <f t="shared" ca="1" si="12"/>
        <v>8259720985.0238323</v>
      </c>
      <c r="F92" s="90">
        <f t="shared" ca="1" si="12"/>
        <v>9454113782.2520943</v>
      </c>
      <c r="G92" s="90">
        <f t="shared" ca="1" si="12"/>
        <v>10648506579.480354</v>
      </c>
      <c r="H92" s="90">
        <f t="shared" ca="1" si="12"/>
        <v>11842899376.708616</v>
      </c>
      <c r="I92" s="90">
        <f t="shared" ca="1" si="12"/>
        <v>13037292173.936876</v>
      </c>
      <c r="J92" s="90">
        <f t="shared" ca="1" si="12"/>
        <v>14231684971.165136</v>
      </c>
      <c r="K92" s="90">
        <f t="shared" ca="1" si="12"/>
        <v>15426077768.393394</v>
      </c>
      <c r="L92">
        <f ca="1">IF('Waste 2020'!$A100="MR",INDIRECT("'Waste 2020'!"&amp;'Country Selector'!$B$3&amp;ROW($A100))*10^12,0)</f>
        <v>16620470565.621658</v>
      </c>
      <c r="M92" s="90">
        <f t="shared" ca="1" si="16"/>
        <v>16765372407.586018</v>
      </c>
      <c r="N92" s="90">
        <f t="shared" ca="1" si="13"/>
        <v>16910274249.550383</v>
      </c>
      <c r="O92" s="90">
        <f t="shared" ca="1" si="13"/>
        <v>17055176091.514746</v>
      </c>
      <c r="P92" s="90">
        <f t="shared" ca="1" si="13"/>
        <v>17200077933.479107</v>
      </c>
      <c r="Q92" s="90">
        <f t="shared" ca="1" si="13"/>
        <v>17344979775.44347</v>
      </c>
      <c r="R92" s="90">
        <f t="shared" ca="1" si="13"/>
        <v>17489881617.407829</v>
      </c>
      <c r="S92" s="90">
        <f t="shared" ca="1" si="13"/>
        <v>17634783459.372192</v>
      </c>
      <c r="T92" s="90">
        <f t="shared" ca="1" si="13"/>
        <v>17779685301.336555</v>
      </c>
      <c r="U92" s="90">
        <f t="shared" ca="1" si="13"/>
        <v>17924587143.300919</v>
      </c>
      <c r="V92">
        <f ca="1">IF('Waste 2030'!$A100="MR",INDIRECT("'Waste 2030'!"&amp;'Country Selector'!$B$3&amp;ROW($A100))*10^12,0)</f>
        <v>18069488985.265282</v>
      </c>
      <c r="W92" s="90">
        <f t="shared" ca="1" si="18"/>
        <v>18518428886.535736</v>
      </c>
      <c r="X92" s="90">
        <f t="shared" ca="1" si="18"/>
        <v>18967368787.806194</v>
      </c>
      <c r="Y92" s="90">
        <f t="shared" ca="1" si="18"/>
        <v>19416308689.076645</v>
      </c>
      <c r="Z92" s="90">
        <f t="shared" ca="1" si="18"/>
        <v>19865248590.347103</v>
      </c>
      <c r="AA92" s="90">
        <f t="shared" ca="1" si="18"/>
        <v>20314188491.617558</v>
      </c>
      <c r="AB92" s="90">
        <f t="shared" ca="1" si="18"/>
        <v>20763128392.888012</v>
      </c>
      <c r="AC92" s="90">
        <f t="shared" ca="1" si="18"/>
        <v>21212068294.15847</v>
      </c>
      <c r="AD92" s="90">
        <f t="shared" ca="1" si="18"/>
        <v>21661008195.428925</v>
      </c>
      <c r="AE92" s="90">
        <f t="shared" ca="1" si="18"/>
        <v>22109948096.699379</v>
      </c>
      <c r="AF92" s="90">
        <f t="shared" ca="1" si="18"/>
        <v>22558887997.969833</v>
      </c>
      <c r="AG92" s="90">
        <f t="shared" ca="1" si="18"/>
        <v>23007827899.240292</v>
      </c>
      <c r="AH92" s="90">
        <f t="shared" ca="1" si="18"/>
        <v>23456767800.510746</v>
      </c>
      <c r="AI92" s="90">
        <f t="shared" ca="1" si="18"/>
        <v>23905707701.781197</v>
      </c>
      <c r="AJ92" s="90">
        <f t="shared" ca="1" si="18"/>
        <v>24354647603.051659</v>
      </c>
      <c r="AK92" s="90">
        <f t="shared" ca="1" si="18"/>
        <v>24803587504.322113</v>
      </c>
      <c r="AL92" s="90">
        <f t="shared" ca="1" si="18"/>
        <v>25252527405.592567</v>
      </c>
      <c r="AM92" s="90">
        <f t="shared" ca="1" si="17"/>
        <v>25701467306.863022</v>
      </c>
      <c r="AN92" s="90">
        <f t="shared" ca="1" si="17"/>
        <v>26150407208.133476</v>
      </c>
      <c r="AO92" s="90">
        <f t="shared" ca="1" si="17"/>
        <v>26599347109.403934</v>
      </c>
      <c r="AP92">
        <f ca="1">IF('Waste 2050'!$A100="MR",INDIRECT("'Waste 2050'!"&amp;'Country Selector'!$B$3&amp;ROW($A100))*10^12,0)</f>
        <v>27048287010.674389</v>
      </c>
    </row>
    <row r="93" spans="1:42">
      <c r="A93" s="74">
        <v>41</v>
      </c>
      <c r="B93">
        <f ca="1">IF('Waste 2010'!$A101="MR",INDIRECT("'Waste 2010'!"&amp;'Country Selector'!$B$3&amp;ROW($A101))*10^12,0)</f>
        <v>15801368387.014847</v>
      </c>
      <c r="C93" s="90">
        <f t="shared" ca="1" si="15"/>
        <v>15092611966.582756</v>
      </c>
      <c r="D93" s="90">
        <f t="shared" ca="1" si="12"/>
        <v>14383855546.150669</v>
      </c>
      <c r="E93" s="90">
        <f t="shared" ca="1" si="12"/>
        <v>13675099125.718582</v>
      </c>
      <c r="F93" s="90">
        <f t="shared" ca="1" si="12"/>
        <v>12966342705.286493</v>
      </c>
      <c r="G93" s="90">
        <f t="shared" ca="1" si="12"/>
        <v>12257586284.854404</v>
      </c>
      <c r="H93" s="90">
        <f t="shared" ca="1" si="12"/>
        <v>11548829864.422316</v>
      </c>
      <c r="I93" s="90">
        <f t="shared" ca="1" si="12"/>
        <v>10840073443.990227</v>
      </c>
      <c r="J93" s="90">
        <f t="shared" ca="1" si="12"/>
        <v>10131317023.55814</v>
      </c>
      <c r="K93" s="90">
        <f t="shared" ca="1" si="12"/>
        <v>9422560603.1260509</v>
      </c>
      <c r="L93">
        <f ca="1">IF('Waste 2020'!$A101="MR",INDIRECT("'Waste 2020'!"&amp;'Country Selector'!$B$3&amp;ROW($A101))*10^12,0)</f>
        <v>8713804182.6939621</v>
      </c>
      <c r="M93" s="90">
        <f t="shared" ca="1" si="16"/>
        <v>12385394053.082876</v>
      </c>
      <c r="N93" s="90">
        <f t="shared" ca="1" si="13"/>
        <v>16056983923.47179</v>
      </c>
      <c r="O93" s="90">
        <f t="shared" ca="1" si="13"/>
        <v>19728573793.860703</v>
      </c>
      <c r="P93" s="90">
        <f t="shared" ca="1" si="13"/>
        <v>23400163664.249619</v>
      </c>
      <c r="Q93" s="90">
        <f t="shared" ca="1" si="13"/>
        <v>27071753534.638531</v>
      </c>
      <c r="R93" s="90">
        <f t="shared" ca="1" si="13"/>
        <v>30743343405.027443</v>
      </c>
      <c r="S93" s="90">
        <f t="shared" ca="1" si="13"/>
        <v>34414933275.416351</v>
      </c>
      <c r="T93" s="90">
        <f t="shared" ca="1" si="13"/>
        <v>38086523145.805275</v>
      </c>
      <c r="U93" s="90">
        <f t="shared" ca="1" si="13"/>
        <v>41758113016.194183</v>
      </c>
      <c r="V93">
        <f ca="1">IF('Waste 2030'!$A101="MR",INDIRECT("'Waste 2030'!"&amp;'Country Selector'!$B$3&amp;ROW($A101))*10^12,0)</f>
        <v>45429702886.583099</v>
      </c>
      <c r="W93" s="90">
        <f t="shared" ca="1" si="18"/>
        <v>46558412522.216957</v>
      </c>
      <c r="X93" s="90">
        <f t="shared" ca="1" si="18"/>
        <v>47687122157.850807</v>
      </c>
      <c r="Y93" s="90">
        <f t="shared" ca="1" si="18"/>
        <v>48815831793.484665</v>
      </c>
      <c r="Z93" s="90">
        <f t="shared" ca="1" si="18"/>
        <v>49944541429.118523</v>
      </c>
      <c r="AA93" s="90">
        <f t="shared" ca="1" si="18"/>
        <v>51073251064.75238</v>
      </c>
      <c r="AB93" s="90">
        <f t="shared" ca="1" si="18"/>
        <v>52201960700.38623</v>
      </c>
      <c r="AC93" s="90">
        <f t="shared" ca="1" si="18"/>
        <v>53330670336.020088</v>
      </c>
      <c r="AD93" s="90">
        <f t="shared" ca="1" si="18"/>
        <v>54459379971.653946</v>
      </c>
      <c r="AE93" s="90">
        <f t="shared" ca="1" si="18"/>
        <v>55588089607.287796</v>
      </c>
      <c r="AF93" s="90">
        <f t="shared" ca="1" si="18"/>
        <v>56716799242.921654</v>
      </c>
      <c r="AG93" s="90">
        <f t="shared" ca="1" si="18"/>
        <v>57845508878.555511</v>
      </c>
      <c r="AH93" s="90">
        <f t="shared" ca="1" si="18"/>
        <v>58974218514.189369</v>
      </c>
      <c r="AI93" s="90">
        <f t="shared" ca="1" si="18"/>
        <v>60102928149.823219</v>
      </c>
      <c r="AJ93" s="90">
        <f t="shared" ca="1" si="18"/>
        <v>61231637785.457077</v>
      </c>
      <c r="AK93" s="90">
        <f t="shared" ca="1" si="18"/>
        <v>62360347421.090927</v>
      </c>
      <c r="AL93" s="90">
        <f t="shared" ca="1" si="18"/>
        <v>63489057056.724785</v>
      </c>
      <c r="AM93" s="90">
        <f t="shared" ca="1" si="17"/>
        <v>64617766692.358643</v>
      </c>
      <c r="AN93" s="90">
        <f t="shared" ca="1" si="17"/>
        <v>65746476327.9925</v>
      </c>
      <c r="AO93" s="90">
        <f t="shared" ca="1" si="17"/>
        <v>66875185963.62635</v>
      </c>
      <c r="AP93">
        <f ca="1">IF('Waste 2050'!$A101="MR",INDIRECT("'Waste 2050'!"&amp;'Country Selector'!$B$3&amp;ROW($A101))*10^12,0)</f>
        <v>68003895599.260208</v>
      </c>
    </row>
    <row r="94" spans="1:42">
      <c r="A94" s="74">
        <v>42</v>
      </c>
      <c r="B94">
        <f ca="1">IF('Waste 2010'!$A102="MR",INDIRECT("'Waste 2010'!"&amp;'Country Selector'!$B$3&amp;ROW($A102))*10^12,0)</f>
        <v>6262704412.1406069</v>
      </c>
      <c r="C94" s="90">
        <f t="shared" ca="1" si="15"/>
        <v>7582582742.8843689</v>
      </c>
      <c r="D94" s="90">
        <f t="shared" ca="1" si="12"/>
        <v>8902461073.6281319</v>
      </c>
      <c r="E94" s="90">
        <f t="shared" ca="1" si="12"/>
        <v>10222339404.371893</v>
      </c>
      <c r="F94" s="90">
        <f t="shared" ca="1" si="12"/>
        <v>11542217735.115656</v>
      </c>
      <c r="G94" s="90">
        <f t="shared" ca="1" si="12"/>
        <v>12862096065.859417</v>
      </c>
      <c r="H94" s="90">
        <f t="shared" ca="1" si="12"/>
        <v>14181974396.60318</v>
      </c>
      <c r="I94" s="90">
        <f t="shared" ca="1" si="12"/>
        <v>15501852727.346941</v>
      </c>
      <c r="J94" s="90">
        <f t="shared" ca="1" si="12"/>
        <v>16821731058.090704</v>
      </c>
      <c r="K94" s="90">
        <f t="shared" ca="1" si="12"/>
        <v>18141609388.834465</v>
      </c>
      <c r="L94">
        <f ca="1">IF('Waste 2020'!$A102="MR",INDIRECT("'Waste 2020'!"&amp;'Country Selector'!$B$3&amp;ROW($A102))*10^12,0)</f>
        <v>19461487719.578228</v>
      </c>
      <c r="M94" s="90">
        <f t="shared" ca="1" si="16"/>
        <v>19751553064.676838</v>
      </c>
      <c r="N94" s="90">
        <f t="shared" ca="1" si="13"/>
        <v>20041618409.775452</v>
      </c>
      <c r="O94" s="90">
        <f t="shared" ca="1" si="13"/>
        <v>20331683754.874062</v>
      </c>
      <c r="P94" s="90">
        <f t="shared" ca="1" si="13"/>
        <v>20621749099.972672</v>
      </c>
      <c r="Q94" s="90">
        <f t="shared" ca="1" si="13"/>
        <v>20911814445.071285</v>
      </c>
      <c r="R94" s="90">
        <f t="shared" ca="1" si="13"/>
        <v>21201879790.169895</v>
      </c>
      <c r="S94" s="90">
        <f t="shared" ca="1" si="13"/>
        <v>21491945135.268509</v>
      </c>
      <c r="T94" s="90">
        <f t="shared" ca="1" si="13"/>
        <v>21782010480.367119</v>
      </c>
      <c r="U94" s="90">
        <f t="shared" ca="1" si="13"/>
        <v>22072075825.465729</v>
      </c>
      <c r="V94">
        <f ca="1">IF('Waste 2030'!$A102="MR",INDIRECT("'Waste 2030'!"&amp;'Country Selector'!$B$3&amp;ROW($A102))*10^12,0)</f>
        <v>22362141170.564342</v>
      </c>
      <c r="W94" s="90">
        <f t="shared" ca="1" si="18"/>
        <v>22917732834.362671</v>
      </c>
      <c r="X94" s="90">
        <f t="shared" ca="1" si="18"/>
        <v>23473324498.161003</v>
      </c>
      <c r="Y94" s="90">
        <f t="shared" ca="1" si="18"/>
        <v>24028916161.959335</v>
      </c>
      <c r="Z94" s="90">
        <f t="shared" ca="1" si="18"/>
        <v>24584507825.757664</v>
      </c>
      <c r="AA94" s="90">
        <f t="shared" ca="1" si="18"/>
        <v>25140099489.555996</v>
      </c>
      <c r="AB94" s="90">
        <f t="shared" ca="1" si="18"/>
        <v>25695691153.354324</v>
      </c>
      <c r="AC94" s="90">
        <f t="shared" ca="1" si="18"/>
        <v>26251282817.152653</v>
      </c>
      <c r="AD94" s="90">
        <f t="shared" ca="1" si="18"/>
        <v>26806874480.950981</v>
      </c>
      <c r="AE94" s="90">
        <f t="shared" ca="1" si="18"/>
        <v>27362466144.749317</v>
      </c>
      <c r="AF94" s="90">
        <f t="shared" ca="1" si="18"/>
        <v>27918057808.547646</v>
      </c>
      <c r="AG94" s="90">
        <f t="shared" ca="1" si="18"/>
        <v>28473649472.345978</v>
      </c>
      <c r="AH94" s="90">
        <f t="shared" ca="1" si="18"/>
        <v>29029241136.14431</v>
      </c>
      <c r="AI94" s="90">
        <f t="shared" ca="1" si="18"/>
        <v>29584832799.942638</v>
      </c>
      <c r="AJ94" s="90">
        <f t="shared" ca="1" si="18"/>
        <v>30140424463.740967</v>
      </c>
      <c r="AK94" s="90">
        <f t="shared" ca="1" si="18"/>
        <v>30696016127.539299</v>
      </c>
      <c r="AL94" s="90">
        <f t="shared" ref="AL94:AO157" ca="1" si="19">$V94*($AP$1-AL$1)/($AP$1-$V$1)+$AP94*(AL$1-$V$1)/($AP$1-$V$1)</f>
        <v>31251607791.337627</v>
      </c>
      <c r="AM94" s="90">
        <f t="shared" ca="1" si="19"/>
        <v>31807199455.13596</v>
      </c>
      <c r="AN94" s="90">
        <f t="shared" ca="1" si="19"/>
        <v>32362791118.934292</v>
      </c>
      <c r="AO94" s="90">
        <f t="shared" ca="1" si="19"/>
        <v>32918382782.732616</v>
      </c>
      <c r="AP94">
        <f ca="1">IF('Waste 2050'!$A102="MR",INDIRECT("'Waste 2050'!"&amp;'Country Selector'!$B$3&amp;ROW($A102))*10^12,0)</f>
        <v>33473974446.530949</v>
      </c>
    </row>
    <row r="95" spans="1:42">
      <c r="A95" s="74">
        <v>43</v>
      </c>
      <c r="B95">
        <f ca="1">IF('Waste 2010'!$A103="MR",INDIRECT("'Waste 2010'!"&amp;'Country Selector'!$B$3&amp;ROW($A103))*10^12,0)</f>
        <v>9260293963.0612717</v>
      </c>
      <c r="C95" s="90">
        <f t="shared" ca="1" si="15"/>
        <v>9326565023.9592552</v>
      </c>
      <c r="D95" s="90">
        <f t="shared" ca="1" si="12"/>
        <v>9392836084.8572369</v>
      </c>
      <c r="E95" s="90">
        <f t="shared" ref="D95:K126" ca="1" si="20">$B95*($L$1-E$1)/($L$1-$B$1)+$L95*(E$1-$B$1)/($L$1-$B$1)</f>
        <v>9459107145.7552185</v>
      </c>
      <c r="F95" s="90">
        <f t="shared" ca="1" si="20"/>
        <v>9525378206.6532021</v>
      </c>
      <c r="G95" s="90">
        <f t="shared" ca="1" si="20"/>
        <v>9591649267.5511818</v>
      </c>
      <c r="H95" s="90">
        <f t="shared" ca="1" si="20"/>
        <v>9657920328.4491653</v>
      </c>
      <c r="I95" s="90">
        <f t="shared" ca="1" si="20"/>
        <v>9724191389.3471489</v>
      </c>
      <c r="J95" s="90">
        <f t="shared" ca="1" si="20"/>
        <v>9790462450.2451305</v>
      </c>
      <c r="K95" s="90">
        <f t="shared" ca="1" si="20"/>
        <v>9856733511.1431122</v>
      </c>
      <c r="L95">
        <f ca="1">IF('Waste 2020'!$A103="MR",INDIRECT("'Waste 2020'!"&amp;'Country Selector'!$B$3&amp;ROW($A103))*10^12,0)</f>
        <v>9923004572.0410938</v>
      </c>
      <c r="M95" s="90">
        <f t="shared" ca="1" si="16"/>
        <v>11134860915.219847</v>
      </c>
      <c r="N95" s="90">
        <f t="shared" ca="1" si="13"/>
        <v>12346717258.398598</v>
      </c>
      <c r="O95" s="90">
        <f t="shared" ref="N95:U126" ca="1" si="21">$L95*($V$1-O$1)/($V$1-$L$1)+$V95*(O$1-$L$1)/($V$1-$L$1)</f>
        <v>13558573601.577351</v>
      </c>
      <c r="P95" s="90">
        <f t="shared" ca="1" si="21"/>
        <v>14770429944.756104</v>
      </c>
      <c r="Q95" s="90">
        <f t="shared" ca="1" si="21"/>
        <v>15982286287.934856</v>
      </c>
      <c r="R95" s="90">
        <f t="shared" ca="1" si="21"/>
        <v>17194142631.113609</v>
      </c>
      <c r="S95" s="90">
        <f t="shared" ca="1" si="21"/>
        <v>18405998974.292362</v>
      </c>
      <c r="T95" s="90">
        <f t="shared" ca="1" si="21"/>
        <v>19617855317.471111</v>
      </c>
      <c r="U95" s="90">
        <f t="shared" ca="1" si="21"/>
        <v>20829711660.649864</v>
      </c>
      <c r="V95">
        <f ca="1">IF('Waste 2030'!$A103="MR",INDIRECT("'Waste 2030'!"&amp;'Country Selector'!$B$3&amp;ROW($A103))*10^12,0)</f>
        <v>22041568003.828617</v>
      </c>
      <c r="W95" s="90">
        <f t="shared" ref="W95:AL126" ca="1" si="22">$V95*($AP$1-W$1)/($AP$1-$V$1)+$AP95*(W$1-$V$1)/($AP$1-$V$1)</f>
        <v>22589194966.138062</v>
      </c>
      <c r="X95" s="90">
        <f t="shared" ca="1" si="22"/>
        <v>23136821928.44751</v>
      </c>
      <c r="Y95" s="90">
        <f t="shared" ca="1" si="22"/>
        <v>23684448890.756958</v>
      </c>
      <c r="Z95" s="90">
        <f t="shared" ca="1" si="22"/>
        <v>24232075853.066406</v>
      </c>
      <c r="AA95" s="90">
        <f t="shared" ca="1" si="22"/>
        <v>24779702815.375854</v>
      </c>
      <c r="AB95" s="90">
        <f t="shared" ca="1" si="22"/>
        <v>25327329777.685303</v>
      </c>
      <c r="AC95" s="90">
        <f t="shared" ca="1" si="22"/>
        <v>25874956739.994747</v>
      </c>
      <c r="AD95" s="90">
        <f t="shared" ca="1" si="22"/>
        <v>26422583702.304195</v>
      </c>
      <c r="AE95" s="90">
        <f t="shared" ca="1" si="22"/>
        <v>26970210664.613644</v>
      </c>
      <c r="AF95" s="90">
        <f t="shared" ca="1" si="22"/>
        <v>27517837626.923092</v>
      </c>
      <c r="AG95" s="90">
        <f t="shared" ca="1" si="22"/>
        <v>28065464589.232536</v>
      </c>
      <c r="AH95" s="90">
        <f t="shared" ca="1" si="22"/>
        <v>28613091551.541985</v>
      </c>
      <c r="AI95" s="90">
        <f t="shared" ca="1" si="22"/>
        <v>29160718513.851433</v>
      </c>
      <c r="AJ95" s="90">
        <f t="shared" ca="1" si="22"/>
        <v>29708345476.160877</v>
      </c>
      <c r="AK95" s="90">
        <f t="shared" ca="1" si="22"/>
        <v>30255972438.470325</v>
      </c>
      <c r="AL95" s="90">
        <f t="shared" ca="1" si="22"/>
        <v>30803599400.779774</v>
      </c>
      <c r="AM95" s="90">
        <f t="shared" ca="1" si="19"/>
        <v>31351226363.089222</v>
      </c>
      <c r="AN95" s="90">
        <f t="shared" ca="1" si="19"/>
        <v>31898853325.39867</v>
      </c>
      <c r="AO95" s="90">
        <f t="shared" ca="1" si="19"/>
        <v>32446480287.708115</v>
      </c>
      <c r="AP95">
        <f ca="1">IF('Waste 2050'!$A103="MR",INDIRECT("'Waste 2050'!"&amp;'Country Selector'!$B$3&amp;ROW($A103))*10^12,0)</f>
        <v>32994107250.017563</v>
      </c>
    </row>
    <row r="96" spans="1:42">
      <c r="A96" s="74">
        <v>44</v>
      </c>
      <c r="B96">
        <f ca="1">IF('Waste 2010'!$A104="MR",INDIRECT("'Waste 2010'!"&amp;'Country Selector'!$B$3&amp;ROW($A104))*10^12,0)</f>
        <v>6065198324.3626976</v>
      </c>
      <c r="C96" s="90">
        <f t="shared" ca="1" si="15"/>
        <v>7223925889.8923359</v>
      </c>
      <c r="D96" s="90">
        <f t="shared" ca="1" si="20"/>
        <v>8382653455.4219732</v>
      </c>
      <c r="E96" s="90">
        <f t="shared" ca="1" si="20"/>
        <v>9541381020.9516106</v>
      </c>
      <c r="F96" s="90">
        <f t="shared" ca="1" si="20"/>
        <v>10700108586.481249</v>
      </c>
      <c r="G96" s="90">
        <f t="shared" ca="1" si="20"/>
        <v>11858836152.010887</v>
      </c>
      <c r="H96" s="90">
        <f t="shared" ca="1" si="20"/>
        <v>13017563717.540525</v>
      </c>
      <c r="I96" s="90">
        <f t="shared" ca="1" si="20"/>
        <v>14176291283.070164</v>
      </c>
      <c r="J96" s="90">
        <f t="shared" ca="1" si="20"/>
        <v>15335018848.5998</v>
      </c>
      <c r="K96" s="90">
        <f t="shared" ca="1" si="20"/>
        <v>16493746414.12944</v>
      </c>
      <c r="L96">
        <f ca="1">IF('Waste 2020'!$A104="MR",INDIRECT("'Waste 2020'!"&amp;'Country Selector'!$B$3&amp;ROW($A104))*10^12,0)</f>
        <v>17652473979.659077</v>
      </c>
      <c r="M96" s="90">
        <f t="shared" ca="1" si="16"/>
        <v>18166080287.10416</v>
      </c>
      <c r="N96" s="90">
        <f t="shared" ca="1" si="21"/>
        <v>18679686594.549236</v>
      </c>
      <c r="O96" s="90">
        <f t="shared" ca="1" si="21"/>
        <v>19193292901.99432</v>
      </c>
      <c r="P96" s="90">
        <f t="shared" ca="1" si="21"/>
        <v>19706899209.4394</v>
      </c>
      <c r="Q96" s="90">
        <f t="shared" ca="1" si="21"/>
        <v>20220505516.88448</v>
      </c>
      <c r="R96" s="90">
        <f t="shared" ca="1" si="21"/>
        <v>20734111824.329559</v>
      </c>
      <c r="S96" s="90">
        <f t="shared" ca="1" si="21"/>
        <v>21247718131.774639</v>
      </c>
      <c r="T96" s="90">
        <f t="shared" ca="1" si="21"/>
        <v>21761324439.219723</v>
      </c>
      <c r="U96" s="90">
        <f t="shared" ca="1" si="21"/>
        <v>22274930746.664803</v>
      </c>
      <c r="V96">
        <f ca="1">IF('Waste 2030'!$A104="MR",INDIRECT("'Waste 2030'!"&amp;'Country Selector'!$B$3&amp;ROW($A104))*10^12,0)</f>
        <v>22788537054.109882</v>
      </c>
      <c r="W96" s="90">
        <f t="shared" ca="1" si="22"/>
        <v>23354722604.985882</v>
      </c>
      <c r="X96" s="90">
        <f t="shared" ca="1" si="22"/>
        <v>23920908155.861877</v>
      </c>
      <c r="Y96" s="90">
        <f t="shared" ca="1" si="22"/>
        <v>24487093706.737877</v>
      </c>
      <c r="Z96" s="90">
        <f t="shared" ca="1" si="22"/>
        <v>25053279257.613876</v>
      </c>
      <c r="AA96" s="90">
        <f t="shared" ca="1" si="22"/>
        <v>25619464808.489876</v>
      </c>
      <c r="AB96" s="90">
        <f t="shared" ca="1" si="22"/>
        <v>26185650359.365868</v>
      </c>
      <c r="AC96" s="90">
        <f t="shared" ca="1" si="22"/>
        <v>26751835910.241867</v>
      </c>
      <c r="AD96" s="90">
        <f t="shared" ca="1" si="22"/>
        <v>27318021461.117867</v>
      </c>
      <c r="AE96" s="90">
        <f t="shared" ca="1" si="22"/>
        <v>27884207011.993866</v>
      </c>
      <c r="AF96" s="90">
        <f t="shared" ca="1" si="22"/>
        <v>28450392562.869865</v>
      </c>
      <c r="AG96" s="90">
        <f t="shared" ca="1" si="22"/>
        <v>29016578113.745865</v>
      </c>
      <c r="AH96" s="90">
        <f t="shared" ca="1" si="22"/>
        <v>29582763664.621857</v>
      </c>
      <c r="AI96" s="90">
        <f t="shared" ca="1" si="22"/>
        <v>30148949215.497856</v>
      </c>
      <c r="AJ96" s="90">
        <f t="shared" ca="1" si="22"/>
        <v>30715134766.373856</v>
      </c>
      <c r="AK96" s="90">
        <f t="shared" ca="1" si="22"/>
        <v>31281320317.249855</v>
      </c>
      <c r="AL96" s="90">
        <f t="shared" ca="1" si="22"/>
        <v>31847505868.125851</v>
      </c>
      <c r="AM96" s="90">
        <f t="shared" ca="1" si="19"/>
        <v>32413691419.00185</v>
      </c>
      <c r="AN96" s="90">
        <f t="shared" ca="1" si="19"/>
        <v>32979876969.877846</v>
      </c>
      <c r="AO96" s="90">
        <f t="shared" ca="1" si="19"/>
        <v>33546062520.753845</v>
      </c>
      <c r="AP96">
        <f ca="1">IF('Waste 2050'!$A104="MR",INDIRECT("'Waste 2050'!"&amp;'Country Selector'!$B$3&amp;ROW($A104))*10^12,0)</f>
        <v>34112248071.629845</v>
      </c>
    </row>
    <row r="97" spans="1:42">
      <c r="A97" s="74">
        <v>45</v>
      </c>
      <c r="B97">
        <f ca="1">IF('Waste 2010'!$A105="MR",INDIRECT("'Waste 2010'!"&amp;'Country Selector'!$B$3&amp;ROW($A105))*10^12,0)</f>
        <v>13404100701.972509</v>
      </c>
      <c r="C97" s="90">
        <f t="shared" ca="1" si="15"/>
        <v>12683063382.653967</v>
      </c>
      <c r="D97" s="90">
        <f t="shared" ca="1" si="20"/>
        <v>11962026063.335428</v>
      </c>
      <c r="E97" s="90">
        <f t="shared" ca="1" si="20"/>
        <v>11240988744.016888</v>
      </c>
      <c r="F97" s="90">
        <f t="shared" ca="1" si="20"/>
        <v>10519951424.698347</v>
      </c>
      <c r="G97" s="90">
        <f t="shared" ca="1" si="20"/>
        <v>9798914105.3798065</v>
      </c>
      <c r="H97" s="90">
        <f t="shared" ca="1" si="20"/>
        <v>9077876786.0612679</v>
      </c>
      <c r="I97" s="90">
        <f t="shared" ca="1" si="20"/>
        <v>8356839466.7427254</v>
      </c>
      <c r="J97" s="90">
        <f t="shared" ca="1" si="20"/>
        <v>7635802147.4241858</v>
      </c>
      <c r="K97" s="90">
        <f t="shared" ca="1" si="20"/>
        <v>6914764828.1056461</v>
      </c>
      <c r="L97">
        <f ca="1">IF('Waste 2020'!$A105="MR",INDIRECT("'Waste 2020'!"&amp;'Country Selector'!$B$3&amp;ROW($A105))*10^12,0)</f>
        <v>6193727508.7871056</v>
      </c>
      <c r="M97" s="90">
        <f t="shared" ca="1" si="16"/>
        <v>8880208540.1935577</v>
      </c>
      <c r="N97" s="90">
        <f t="shared" ca="1" si="21"/>
        <v>11566689571.600008</v>
      </c>
      <c r="O97" s="90">
        <f t="shared" ca="1" si="21"/>
        <v>14253170603.006458</v>
      </c>
      <c r="P97" s="90">
        <f t="shared" ca="1" si="21"/>
        <v>16939651634.41291</v>
      </c>
      <c r="Q97" s="90">
        <f t="shared" ca="1" si="21"/>
        <v>19626132665.819359</v>
      </c>
      <c r="R97" s="90">
        <f t="shared" ca="1" si="21"/>
        <v>22312613697.225815</v>
      </c>
      <c r="S97" s="90">
        <f t="shared" ca="1" si="21"/>
        <v>24999094728.632263</v>
      </c>
      <c r="T97" s="90">
        <f t="shared" ca="1" si="21"/>
        <v>27685575760.038715</v>
      </c>
      <c r="U97" s="90">
        <f t="shared" ca="1" si="21"/>
        <v>30372056791.445168</v>
      </c>
      <c r="V97">
        <f ca="1">IF('Waste 2030'!$A105="MR",INDIRECT("'Waste 2030'!"&amp;'Country Selector'!$B$3&amp;ROW($A105))*10^12,0)</f>
        <v>33058537822.85162</v>
      </c>
      <c r="W97" s="90">
        <f t="shared" ca="1" si="22"/>
        <v>33879883502.214157</v>
      </c>
      <c r="X97" s="90">
        <f t="shared" ca="1" si="22"/>
        <v>34701229181.576698</v>
      </c>
      <c r="Y97" s="90">
        <f t="shared" ca="1" si="22"/>
        <v>35522574860.93924</v>
      </c>
      <c r="Z97" s="90">
        <f t="shared" ca="1" si="22"/>
        <v>36343920540.301773</v>
      </c>
      <c r="AA97" s="90">
        <f t="shared" ca="1" si="22"/>
        <v>37165266219.664314</v>
      </c>
      <c r="AB97" s="90">
        <f t="shared" ca="1" si="22"/>
        <v>37986611899.026855</v>
      </c>
      <c r="AC97" s="90">
        <f t="shared" ca="1" si="22"/>
        <v>38807957578.389389</v>
      </c>
      <c r="AD97" s="90">
        <f t="shared" ca="1" si="22"/>
        <v>39629303257.75193</v>
      </c>
      <c r="AE97" s="90">
        <f t="shared" ca="1" si="22"/>
        <v>40450648937.114471</v>
      </c>
      <c r="AF97" s="90">
        <f t="shared" ca="1" si="22"/>
        <v>41271994616.477005</v>
      </c>
      <c r="AG97" s="90">
        <f t="shared" ca="1" si="22"/>
        <v>42093340295.839546</v>
      </c>
      <c r="AH97" s="90">
        <f t="shared" ca="1" si="22"/>
        <v>42914685975.202087</v>
      </c>
      <c r="AI97" s="90">
        <f t="shared" ca="1" si="22"/>
        <v>43736031654.564621</v>
      </c>
      <c r="AJ97" s="90">
        <f t="shared" ca="1" si="22"/>
        <v>44557377333.927155</v>
      </c>
      <c r="AK97" s="90">
        <f t="shared" ca="1" si="22"/>
        <v>45378723013.289703</v>
      </c>
      <c r="AL97" s="90">
        <f t="shared" ca="1" si="22"/>
        <v>46200068692.652237</v>
      </c>
      <c r="AM97" s="90">
        <f t="shared" ca="1" si="19"/>
        <v>47021414372.014778</v>
      </c>
      <c r="AN97" s="90">
        <f t="shared" ca="1" si="19"/>
        <v>47842760051.377319</v>
      </c>
      <c r="AO97" s="90">
        <f t="shared" ca="1" si="19"/>
        <v>48664105730.739853</v>
      </c>
      <c r="AP97">
        <f ca="1">IF('Waste 2050'!$A105="MR",INDIRECT("'Waste 2050'!"&amp;'Country Selector'!$B$3&amp;ROW($A105))*10^12,0)</f>
        <v>49485451410.102394</v>
      </c>
    </row>
    <row r="98" spans="1:42">
      <c r="A98" s="74">
        <v>46</v>
      </c>
      <c r="B98">
        <f ca="1">IF('Waste 2010'!$A106="MR",INDIRECT("'Waste 2010'!"&amp;'Country Selector'!$B$3&amp;ROW($A106))*10^12,0)</f>
        <v>4755383148.9395294</v>
      </c>
      <c r="C98" s="90">
        <f t="shared" ca="1" si="15"/>
        <v>5604298436.4587765</v>
      </c>
      <c r="D98" s="90">
        <f t="shared" ca="1" si="20"/>
        <v>6453213723.9780245</v>
      </c>
      <c r="E98" s="90">
        <f t="shared" ca="1" si="20"/>
        <v>7302129011.4972715</v>
      </c>
      <c r="F98" s="90">
        <f t="shared" ca="1" si="20"/>
        <v>8151044299.0165195</v>
      </c>
      <c r="G98" s="90">
        <f t="shared" ca="1" si="20"/>
        <v>8999959586.5357666</v>
      </c>
      <c r="H98" s="90">
        <f t="shared" ca="1" si="20"/>
        <v>9848874874.0550137</v>
      </c>
      <c r="I98" s="90">
        <f t="shared" ca="1" si="20"/>
        <v>10697790161.574261</v>
      </c>
      <c r="J98" s="90">
        <f t="shared" ca="1" si="20"/>
        <v>11546705449.09351</v>
      </c>
      <c r="K98" s="90">
        <f t="shared" ca="1" si="20"/>
        <v>12395620736.612757</v>
      </c>
      <c r="L98">
        <f ca="1">IF('Waste 2020'!$A106="MR",INDIRECT("'Waste 2020'!"&amp;'Country Selector'!$B$3&amp;ROW($A106))*10^12,0)</f>
        <v>13244536024.132004</v>
      </c>
      <c r="M98" s="90">
        <f t="shared" ca="1" si="16"/>
        <v>16039963127.811596</v>
      </c>
      <c r="N98" s="90">
        <f t="shared" ca="1" si="21"/>
        <v>18835390231.491188</v>
      </c>
      <c r="O98" s="90">
        <f t="shared" ca="1" si="21"/>
        <v>21630817335.170784</v>
      </c>
      <c r="P98" s="90">
        <f t="shared" ca="1" si="21"/>
        <v>24426244438.850376</v>
      </c>
      <c r="Q98" s="90">
        <f t="shared" ca="1" si="21"/>
        <v>27221671542.529968</v>
      </c>
      <c r="R98" s="90">
        <f t="shared" ca="1" si="21"/>
        <v>30017098646.20956</v>
      </c>
      <c r="S98" s="90">
        <f t="shared" ca="1" si="21"/>
        <v>32812525749.889156</v>
      </c>
      <c r="T98" s="90">
        <f t="shared" ca="1" si="21"/>
        <v>35607952853.568748</v>
      </c>
      <c r="U98" s="90">
        <f t="shared" ca="1" si="21"/>
        <v>38403379957.248337</v>
      </c>
      <c r="V98">
        <f ca="1">IF('Waste 2030'!$A106="MR",INDIRECT("'Waste 2030'!"&amp;'Country Selector'!$B$3&amp;ROW($A106))*10^12,0)</f>
        <v>41198807060.927933</v>
      </c>
      <c r="W98" s="90">
        <f t="shared" ca="1" si="22"/>
        <v>42222399282.571609</v>
      </c>
      <c r="X98" s="90">
        <f t="shared" ca="1" si="22"/>
        <v>43245991504.215271</v>
      </c>
      <c r="Y98" s="90">
        <f t="shared" ca="1" si="22"/>
        <v>44269583725.858948</v>
      </c>
      <c r="Z98" s="90">
        <f t="shared" ca="1" si="22"/>
        <v>45293175947.502617</v>
      </c>
      <c r="AA98" s="90">
        <f t="shared" ca="1" si="22"/>
        <v>46316768169.146286</v>
      </c>
      <c r="AB98" s="90">
        <f t="shared" ca="1" si="22"/>
        <v>47340360390.789963</v>
      </c>
      <c r="AC98" s="90">
        <f t="shared" ca="1" si="22"/>
        <v>48363952612.433632</v>
      </c>
      <c r="AD98" s="90">
        <f t="shared" ca="1" si="22"/>
        <v>49387544834.077301</v>
      </c>
      <c r="AE98" s="90">
        <f t="shared" ca="1" si="22"/>
        <v>50411137055.720978</v>
      </c>
      <c r="AF98" s="90">
        <f t="shared" ca="1" si="22"/>
        <v>51434729277.364639</v>
      </c>
      <c r="AG98" s="90">
        <f t="shared" ca="1" si="22"/>
        <v>52458321499.008316</v>
      </c>
      <c r="AH98" s="90">
        <f t="shared" ca="1" si="22"/>
        <v>53481913720.651978</v>
      </c>
      <c r="AI98" s="90">
        <f t="shared" ca="1" si="22"/>
        <v>54505505942.295654</v>
      </c>
      <c r="AJ98" s="90">
        <f t="shared" ca="1" si="22"/>
        <v>55529098163.939331</v>
      </c>
      <c r="AK98" s="90">
        <f t="shared" ca="1" si="22"/>
        <v>56552690385.582993</v>
      </c>
      <c r="AL98" s="90">
        <f t="shared" ca="1" si="22"/>
        <v>57576282607.226669</v>
      </c>
      <c r="AM98" s="90">
        <f t="shared" ca="1" si="19"/>
        <v>58599874828.870346</v>
      </c>
      <c r="AN98" s="90">
        <f t="shared" ca="1" si="19"/>
        <v>59623467050.514015</v>
      </c>
      <c r="AO98" s="90">
        <f t="shared" ca="1" si="19"/>
        <v>60647059272.157684</v>
      </c>
      <c r="AP98">
        <f ca="1">IF('Waste 2050'!$A106="MR",INDIRECT("'Waste 2050'!"&amp;'Country Selector'!$B$3&amp;ROW($A106))*10^12,0)</f>
        <v>61670651493.801353</v>
      </c>
    </row>
    <row r="99" spans="1:42">
      <c r="A99" s="74">
        <v>47</v>
      </c>
      <c r="B99">
        <f ca="1">IF('Waste 2010'!$A107="MR",INDIRECT("'Waste 2010'!"&amp;'Country Selector'!$B$3&amp;ROW($A107))*10^12,0)</f>
        <v>4704057556.6423826</v>
      </c>
      <c r="C99" s="90">
        <f t="shared" ca="1" si="15"/>
        <v>5067565691.8039989</v>
      </c>
      <c r="D99" s="90">
        <f t="shared" ca="1" si="20"/>
        <v>5431073826.9656162</v>
      </c>
      <c r="E99" s="90">
        <f t="shared" ca="1" si="20"/>
        <v>5794581962.1272316</v>
      </c>
      <c r="F99" s="90">
        <f t="shared" ca="1" si="20"/>
        <v>6158090097.2888489</v>
      </c>
      <c r="G99" s="90">
        <f t="shared" ca="1" si="20"/>
        <v>6521598232.4504652</v>
      </c>
      <c r="H99" s="90">
        <f t="shared" ca="1" si="20"/>
        <v>6885106367.6120815</v>
      </c>
      <c r="I99" s="90">
        <f t="shared" ca="1" si="20"/>
        <v>7248614502.7736988</v>
      </c>
      <c r="J99" s="90">
        <f t="shared" ca="1" si="20"/>
        <v>7612122637.9353151</v>
      </c>
      <c r="K99" s="90">
        <f t="shared" ca="1" si="20"/>
        <v>7975630773.0969315</v>
      </c>
      <c r="L99">
        <f ca="1">IF('Waste 2020'!$A107="MR",INDIRECT("'Waste 2020'!"&amp;'Country Selector'!$B$3&amp;ROW($A107))*10^12,0)</f>
        <v>8339138908.2585478</v>
      </c>
      <c r="M99" s="90">
        <f t="shared" ca="1" si="16"/>
        <v>9672829175.9903946</v>
      </c>
      <c r="N99" s="90">
        <f t="shared" ca="1" si="21"/>
        <v>11006519443.72224</v>
      </c>
      <c r="O99" s="90">
        <f t="shared" ca="1" si="21"/>
        <v>12340209711.454086</v>
      </c>
      <c r="P99" s="90">
        <f t="shared" ca="1" si="21"/>
        <v>13673899979.185932</v>
      </c>
      <c r="Q99" s="90">
        <f t="shared" ca="1" si="21"/>
        <v>15007590246.91778</v>
      </c>
      <c r="R99" s="90">
        <f t="shared" ca="1" si="21"/>
        <v>16341280514.649626</v>
      </c>
      <c r="S99" s="90">
        <f t="shared" ca="1" si="21"/>
        <v>17674970782.38147</v>
      </c>
      <c r="T99" s="90">
        <f t="shared" ca="1" si="21"/>
        <v>19008661050.113319</v>
      </c>
      <c r="U99" s="90">
        <f t="shared" ca="1" si="21"/>
        <v>20342351317.845165</v>
      </c>
      <c r="V99">
        <f ca="1">IF('Waste 2030'!$A107="MR",INDIRECT("'Waste 2030'!"&amp;'Country Selector'!$B$3&amp;ROW($A107))*10^12,0)</f>
        <v>21676041585.577011</v>
      </c>
      <c r="W99" s="90">
        <f t="shared" ca="1" si="22"/>
        <v>22214586974.287148</v>
      </c>
      <c r="X99" s="90">
        <f t="shared" ca="1" si="22"/>
        <v>22753132362.997284</v>
      </c>
      <c r="Y99" s="90">
        <f t="shared" ca="1" si="22"/>
        <v>23291677751.70742</v>
      </c>
      <c r="Z99" s="90">
        <f t="shared" ca="1" si="22"/>
        <v>23830223140.417557</v>
      </c>
      <c r="AA99" s="90">
        <f t="shared" ca="1" si="22"/>
        <v>24368768529.127693</v>
      </c>
      <c r="AB99" s="90">
        <f t="shared" ca="1" si="22"/>
        <v>24907313917.83783</v>
      </c>
      <c r="AC99" s="90">
        <f t="shared" ca="1" si="22"/>
        <v>25445859306.54797</v>
      </c>
      <c r="AD99" s="90">
        <f t="shared" ca="1" si="22"/>
        <v>25984404695.258106</v>
      </c>
      <c r="AE99" s="90">
        <f t="shared" ca="1" si="22"/>
        <v>26522950083.968246</v>
      </c>
      <c r="AF99" s="90">
        <f t="shared" ca="1" si="22"/>
        <v>27061495472.678379</v>
      </c>
      <c r="AG99" s="90">
        <f t="shared" ca="1" si="22"/>
        <v>27600040861.388519</v>
      </c>
      <c r="AH99" s="90">
        <f t="shared" ca="1" si="22"/>
        <v>28138586250.098656</v>
      </c>
      <c r="AI99" s="90">
        <f t="shared" ca="1" si="22"/>
        <v>28677131638.808792</v>
      </c>
      <c r="AJ99" s="90">
        <f t="shared" ca="1" si="22"/>
        <v>29215677027.518929</v>
      </c>
      <c r="AK99" s="90">
        <f t="shared" ca="1" si="22"/>
        <v>29754222416.229069</v>
      </c>
      <c r="AL99" s="90">
        <f t="shared" ca="1" si="22"/>
        <v>30292767804.939201</v>
      </c>
      <c r="AM99" s="90">
        <f t="shared" ca="1" si="19"/>
        <v>30831313193.649338</v>
      </c>
      <c r="AN99" s="90">
        <f t="shared" ca="1" si="19"/>
        <v>31369858582.359478</v>
      </c>
      <c r="AO99" s="90">
        <f t="shared" ca="1" si="19"/>
        <v>31908403971.069614</v>
      </c>
      <c r="AP99">
        <f ca="1">IF('Waste 2050'!$A107="MR",INDIRECT("'Waste 2050'!"&amp;'Country Selector'!$B$3&amp;ROW($A107))*10^12,0)</f>
        <v>32446949359.779751</v>
      </c>
    </row>
    <row r="100" spans="1:42">
      <c r="A100" s="74">
        <v>48</v>
      </c>
      <c r="B100">
        <f ca="1">IF('Waste 2010'!$A108="MR",INDIRECT("'Waste 2010'!"&amp;'Country Selector'!$B$3&amp;ROW($A108))*10^12,0)</f>
        <v>2109700909.2123642</v>
      </c>
      <c r="C100" s="90">
        <f t="shared" ca="1" si="15"/>
        <v>2509946810.118535</v>
      </c>
      <c r="D100" s="90">
        <f t="shared" ca="1" si="20"/>
        <v>2910192711.0247059</v>
      </c>
      <c r="E100" s="90">
        <f t="shared" ca="1" si="20"/>
        <v>3310438611.9308767</v>
      </c>
      <c r="F100" s="90">
        <f t="shared" ca="1" si="20"/>
        <v>3710684512.8370481</v>
      </c>
      <c r="G100" s="90">
        <f t="shared" ca="1" si="20"/>
        <v>4110930413.7432189</v>
      </c>
      <c r="H100" s="90">
        <f t="shared" ca="1" si="20"/>
        <v>4511176314.6493902</v>
      </c>
      <c r="I100" s="90">
        <f t="shared" ca="1" si="20"/>
        <v>4911422215.5555611</v>
      </c>
      <c r="J100" s="90">
        <f t="shared" ca="1" si="20"/>
        <v>5311668116.4617319</v>
      </c>
      <c r="K100" s="90">
        <f t="shared" ca="1" si="20"/>
        <v>5711914017.3679018</v>
      </c>
      <c r="L100">
        <f ca="1">IF('Waste 2020'!$A108="MR",INDIRECT("'Waste 2020'!"&amp;'Country Selector'!$B$3&amp;ROW($A108))*10^12,0)</f>
        <v>6112159918.2740736</v>
      </c>
      <c r="M100" s="90">
        <f t="shared" ca="1" si="16"/>
        <v>7582778370.2024469</v>
      </c>
      <c r="N100" s="90">
        <f t="shared" ca="1" si="21"/>
        <v>9053396822.1308212</v>
      </c>
      <c r="O100" s="90">
        <f t="shared" ca="1" si="21"/>
        <v>10524015274.059196</v>
      </c>
      <c r="P100" s="90">
        <f t="shared" ca="1" si="21"/>
        <v>11994633725.987568</v>
      </c>
      <c r="Q100" s="90">
        <f t="shared" ca="1" si="21"/>
        <v>13465252177.915943</v>
      </c>
      <c r="R100" s="90">
        <f t="shared" ca="1" si="21"/>
        <v>14935870629.844316</v>
      </c>
      <c r="S100" s="90">
        <f t="shared" ca="1" si="21"/>
        <v>16406489081.772692</v>
      </c>
      <c r="T100" s="90">
        <f t="shared" ca="1" si="21"/>
        <v>17877107533.701065</v>
      </c>
      <c r="U100" s="90">
        <f t="shared" ca="1" si="21"/>
        <v>19347725985.629436</v>
      </c>
      <c r="V100">
        <f ca="1">IF('Waste 2030'!$A108="MR",INDIRECT("'Waste 2030'!"&amp;'Country Selector'!$B$3&amp;ROW($A108))*10^12,0)</f>
        <v>20818344437.557812</v>
      </c>
      <c r="W100" s="90">
        <f t="shared" ca="1" si="22"/>
        <v>21335580176.987572</v>
      </c>
      <c r="X100" s="90">
        <f t="shared" ca="1" si="22"/>
        <v>21852815916.417324</v>
      </c>
      <c r="Y100" s="90">
        <f t="shared" ca="1" si="22"/>
        <v>22370051655.847084</v>
      </c>
      <c r="Z100" s="90">
        <f t="shared" ca="1" si="22"/>
        <v>22887287395.27684</v>
      </c>
      <c r="AA100" s="90">
        <f t="shared" ca="1" si="22"/>
        <v>23404523134.706596</v>
      </c>
      <c r="AB100" s="90">
        <f t="shared" ca="1" si="22"/>
        <v>23921758874.136356</v>
      </c>
      <c r="AC100" s="90">
        <f t="shared" ca="1" si="22"/>
        <v>24438994613.566113</v>
      </c>
      <c r="AD100" s="90">
        <f t="shared" ca="1" si="22"/>
        <v>24956230352.995869</v>
      </c>
      <c r="AE100" s="90">
        <f t="shared" ca="1" si="22"/>
        <v>25473466092.425625</v>
      </c>
      <c r="AF100" s="90">
        <f t="shared" ca="1" si="22"/>
        <v>25990701831.855385</v>
      </c>
      <c r="AG100" s="90">
        <f t="shared" ca="1" si="22"/>
        <v>26507937571.285141</v>
      </c>
      <c r="AH100" s="90">
        <f t="shared" ca="1" si="22"/>
        <v>27025173310.714897</v>
      </c>
      <c r="AI100" s="90">
        <f t="shared" ca="1" si="22"/>
        <v>27542409050.144653</v>
      </c>
      <c r="AJ100" s="90">
        <f t="shared" ca="1" si="22"/>
        <v>28059644789.574409</v>
      </c>
      <c r="AK100" s="90">
        <f t="shared" ca="1" si="22"/>
        <v>28576880529.004169</v>
      </c>
      <c r="AL100" s="90">
        <f t="shared" ca="1" si="22"/>
        <v>29094116268.433926</v>
      </c>
      <c r="AM100" s="90">
        <f t="shared" ca="1" si="19"/>
        <v>29611352007.863682</v>
      </c>
      <c r="AN100" s="90">
        <f t="shared" ca="1" si="19"/>
        <v>30128587747.293442</v>
      </c>
      <c r="AO100" s="90">
        <f t="shared" ca="1" si="19"/>
        <v>30645823486.723198</v>
      </c>
      <c r="AP100">
        <f ca="1">IF('Waste 2050'!$A108="MR",INDIRECT("'Waste 2050'!"&amp;'Country Selector'!$B$3&amp;ROW($A108))*10^12,0)</f>
        <v>31163059226.152954</v>
      </c>
    </row>
    <row r="101" spans="1:42">
      <c r="A101" s="74">
        <v>49</v>
      </c>
      <c r="B101">
        <f ca="1">IF('Waste 2010'!$A109="MR",INDIRECT("'Waste 2010'!"&amp;'Country Selector'!$B$3&amp;ROW($A109))*10^12,0)</f>
        <v>7840884199.8722782</v>
      </c>
      <c r="C101" s="90">
        <f t="shared" ca="1" si="15"/>
        <v>7528037698.9020691</v>
      </c>
      <c r="D101" s="90">
        <f t="shared" ca="1" si="20"/>
        <v>7215191197.9318581</v>
      </c>
      <c r="E101" s="90">
        <f t="shared" ca="1" si="20"/>
        <v>6902344696.9616489</v>
      </c>
      <c r="F101" s="90">
        <f t="shared" ca="1" si="20"/>
        <v>6589498195.9914398</v>
      </c>
      <c r="G101" s="90">
        <f t="shared" ca="1" si="20"/>
        <v>6276651695.0212288</v>
      </c>
      <c r="H101" s="90">
        <f t="shared" ca="1" si="20"/>
        <v>5963805194.0510197</v>
      </c>
      <c r="I101" s="90">
        <f t="shared" ca="1" si="20"/>
        <v>5650958693.0808105</v>
      </c>
      <c r="J101" s="90">
        <f t="shared" ca="1" si="20"/>
        <v>5338112192.1105995</v>
      </c>
      <c r="K101" s="90">
        <f t="shared" ca="1" si="20"/>
        <v>5025265691.1403904</v>
      </c>
      <c r="L101">
        <f ca="1">IF('Waste 2020'!$A109="MR",INDIRECT("'Waste 2020'!"&amp;'Country Selector'!$B$3&amp;ROW($A109))*10^12,0)</f>
        <v>4712419190.1701803</v>
      </c>
      <c r="M101" s="90">
        <f t="shared" ca="1" si="16"/>
        <v>6114099521.2793922</v>
      </c>
      <c r="N101" s="90">
        <f t="shared" ca="1" si="21"/>
        <v>7515779852.3886032</v>
      </c>
      <c r="O101" s="90">
        <f t="shared" ca="1" si="21"/>
        <v>8917460183.4978161</v>
      </c>
      <c r="P101" s="90">
        <f t="shared" ca="1" si="21"/>
        <v>10319140514.607027</v>
      </c>
      <c r="Q101" s="90">
        <f t="shared" ca="1" si="21"/>
        <v>11720820845.71624</v>
      </c>
      <c r="R101" s="90">
        <f t="shared" ca="1" si="21"/>
        <v>13122501176.825451</v>
      </c>
      <c r="S101" s="90">
        <f t="shared" ca="1" si="21"/>
        <v>14524181507.934664</v>
      </c>
      <c r="T101" s="90">
        <f t="shared" ca="1" si="21"/>
        <v>15925861839.043875</v>
      </c>
      <c r="U101" s="90">
        <f t="shared" ca="1" si="21"/>
        <v>17327542170.153088</v>
      </c>
      <c r="V101">
        <f ca="1">IF('Waste 2030'!$A109="MR",INDIRECT("'Waste 2030'!"&amp;'Country Selector'!$B$3&amp;ROW($A109))*10^12,0)</f>
        <v>18729222501.262299</v>
      </c>
      <c r="W101" s="90">
        <f t="shared" ca="1" si="22"/>
        <v>19194553607.606564</v>
      </c>
      <c r="X101" s="90">
        <f t="shared" ca="1" si="22"/>
        <v>19659884713.950836</v>
      </c>
      <c r="Y101" s="90">
        <f t="shared" ca="1" si="22"/>
        <v>20125215820.295109</v>
      </c>
      <c r="Z101" s="90">
        <f t="shared" ca="1" si="22"/>
        <v>20590546926.639378</v>
      </c>
      <c r="AA101" s="90">
        <f t="shared" ca="1" si="22"/>
        <v>21055878032.983646</v>
      </c>
      <c r="AB101" s="90">
        <f t="shared" ca="1" si="22"/>
        <v>21521209139.327919</v>
      </c>
      <c r="AC101" s="90">
        <f t="shared" ca="1" si="22"/>
        <v>21986540245.672188</v>
      </c>
      <c r="AD101" s="90">
        <f t="shared" ca="1" si="22"/>
        <v>22451871352.016457</v>
      </c>
      <c r="AE101" s="90">
        <f t="shared" ca="1" si="22"/>
        <v>22917202458.360725</v>
      </c>
      <c r="AF101" s="90">
        <f t="shared" ca="1" si="22"/>
        <v>23382533564.704994</v>
      </c>
      <c r="AG101" s="90">
        <f t="shared" ca="1" si="22"/>
        <v>23847864671.049267</v>
      </c>
      <c r="AH101" s="90">
        <f t="shared" ca="1" si="22"/>
        <v>24313195777.393536</v>
      </c>
      <c r="AI101" s="90">
        <f t="shared" ca="1" si="22"/>
        <v>24778526883.737808</v>
      </c>
      <c r="AJ101" s="90">
        <f t="shared" ca="1" si="22"/>
        <v>25243857990.082073</v>
      </c>
      <c r="AK101" s="90">
        <f t="shared" ca="1" si="22"/>
        <v>25709189096.426346</v>
      </c>
      <c r="AL101" s="90">
        <f t="shared" ca="1" si="22"/>
        <v>26174520202.770615</v>
      </c>
      <c r="AM101" s="90">
        <f t="shared" ca="1" si="19"/>
        <v>26639851309.114887</v>
      </c>
      <c r="AN101" s="90">
        <f t="shared" ca="1" si="19"/>
        <v>27105182415.459152</v>
      </c>
      <c r="AO101" s="90">
        <f t="shared" ca="1" si="19"/>
        <v>27570513521.803421</v>
      </c>
      <c r="AP101">
        <f ca="1">IF('Waste 2050'!$A109="MR",INDIRECT("'Waste 2050'!"&amp;'Country Selector'!$B$3&amp;ROW($A109))*10^12,0)</f>
        <v>28035844628.147694</v>
      </c>
    </row>
    <row r="102" spans="1:42">
      <c r="A102" s="74">
        <v>50</v>
      </c>
      <c r="B102">
        <f ca="1">IF('Waste 2010'!$A110="MR",INDIRECT("'Waste 2010'!"&amp;'Country Selector'!$B$3&amp;ROW($A110))*10^12,0)</f>
        <v>4523413982.5236492</v>
      </c>
      <c r="C102" s="90">
        <f t="shared" ca="1" si="15"/>
        <v>4829107020.118784</v>
      </c>
      <c r="D102" s="90">
        <f t="shared" ca="1" si="20"/>
        <v>5134800057.7139168</v>
      </c>
      <c r="E102" s="90">
        <f t="shared" ca="1" si="20"/>
        <v>5440493095.3090515</v>
      </c>
      <c r="F102" s="90">
        <f t="shared" ca="1" si="20"/>
        <v>5746186132.9041853</v>
      </c>
      <c r="G102" s="90">
        <f t="shared" ca="1" si="20"/>
        <v>6051879170.4993191</v>
      </c>
      <c r="H102" s="90">
        <f t="shared" ca="1" si="20"/>
        <v>6357572208.0944529</v>
      </c>
      <c r="I102" s="90">
        <f t="shared" ca="1" si="20"/>
        <v>6663265245.6895866</v>
      </c>
      <c r="J102" s="90">
        <f t="shared" ca="1" si="20"/>
        <v>6968958283.2847214</v>
      </c>
      <c r="K102" s="90">
        <f t="shared" ca="1" si="20"/>
        <v>7274651320.8798552</v>
      </c>
      <c r="L102">
        <f ca="1">IF('Waste 2020'!$A110="MR",INDIRECT("'Waste 2020'!"&amp;'Country Selector'!$B$3&amp;ROW($A110))*10^12,0)</f>
        <v>7580344358.4749889</v>
      </c>
      <c r="M102" s="90">
        <f t="shared" ca="1" si="16"/>
        <v>7848992289.2096338</v>
      </c>
      <c r="N102" s="90">
        <f t="shared" ca="1" si="21"/>
        <v>8117640219.9442778</v>
      </c>
      <c r="O102" s="90">
        <f t="shared" ca="1" si="21"/>
        <v>8386288150.6789227</v>
      </c>
      <c r="P102" s="90">
        <f t="shared" ca="1" si="21"/>
        <v>8654936081.4135666</v>
      </c>
      <c r="Q102" s="90">
        <f t="shared" ca="1" si="21"/>
        <v>8923584012.1482124</v>
      </c>
      <c r="R102" s="90">
        <f t="shared" ca="1" si="21"/>
        <v>9192231942.8828564</v>
      </c>
      <c r="S102" s="90">
        <f t="shared" ca="1" si="21"/>
        <v>9460879873.6175003</v>
      </c>
      <c r="T102" s="90">
        <f t="shared" ca="1" si="21"/>
        <v>9729527804.3521461</v>
      </c>
      <c r="U102" s="90">
        <f t="shared" ca="1" si="21"/>
        <v>9998175735.086792</v>
      </c>
      <c r="V102">
        <f ca="1">IF('Waste 2030'!$A110="MR",INDIRECT("'Waste 2030'!"&amp;'Country Selector'!$B$3&amp;ROW($A110))*10^12,0)</f>
        <v>10266823665.821434</v>
      </c>
      <c r="W102" s="90">
        <f t="shared" ca="1" si="22"/>
        <v>10521904858.579767</v>
      </c>
      <c r="X102" s="90">
        <f t="shared" ca="1" si="22"/>
        <v>10776986051.338104</v>
      </c>
      <c r="Y102" s="90">
        <f t="shared" ca="1" si="22"/>
        <v>11032067244.096437</v>
      </c>
      <c r="Z102" s="90">
        <f t="shared" ca="1" si="22"/>
        <v>11287148436.854771</v>
      </c>
      <c r="AA102" s="90">
        <f t="shared" ca="1" si="22"/>
        <v>11542229629.613106</v>
      </c>
      <c r="AB102" s="90">
        <f t="shared" ca="1" si="22"/>
        <v>11797310822.371437</v>
      </c>
      <c r="AC102" s="90">
        <f t="shared" ca="1" si="22"/>
        <v>12052392015.129774</v>
      </c>
      <c r="AD102" s="90">
        <f t="shared" ca="1" si="22"/>
        <v>12307473207.888107</v>
      </c>
      <c r="AE102" s="90">
        <f t="shared" ca="1" si="22"/>
        <v>12562554400.646442</v>
      </c>
      <c r="AF102" s="90">
        <f t="shared" ca="1" si="22"/>
        <v>12817635593.404776</v>
      </c>
      <c r="AG102" s="90">
        <f t="shared" ca="1" si="22"/>
        <v>13072716786.163111</v>
      </c>
      <c r="AH102" s="90">
        <f t="shared" ca="1" si="22"/>
        <v>13327797978.921444</v>
      </c>
      <c r="AI102" s="90">
        <f t="shared" ca="1" si="22"/>
        <v>13582879171.679779</v>
      </c>
      <c r="AJ102" s="90">
        <f t="shared" ca="1" si="22"/>
        <v>13837960364.438114</v>
      </c>
      <c r="AK102" s="90">
        <f t="shared" ca="1" si="22"/>
        <v>14093041557.196445</v>
      </c>
      <c r="AL102" s="90">
        <f t="shared" ca="1" si="22"/>
        <v>14348122749.954781</v>
      </c>
      <c r="AM102" s="90">
        <f t="shared" ca="1" si="19"/>
        <v>14603203942.713116</v>
      </c>
      <c r="AN102" s="90">
        <f t="shared" ca="1" si="19"/>
        <v>14858285135.471451</v>
      </c>
      <c r="AO102" s="90">
        <f t="shared" ca="1" si="19"/>
        <v>15113366328.229782</v>
      </c>
      <c r="AP102">
        <f ca="1">IF('Waste 2050'!$A110="MR",INDIRECT("'Waste 2050'!"&amp;'Country Selector'!$B$3&amp;ROW($A110))*10^12,0)</f>
        <v>15368447520.988117</v>
      </c>
    </row>
    <row r="103" spans="1:42">
      <c r="A103" s="74">
        <v>51</v>
      </c>
      <c r="B103">
        <f ca="1">IF('Waste 2010'!$A111="MR",INDIRECT("'Waste 2010'!"&amp;'Country Selector'!$B$3&amp;ROW($A111))*10^12,0)</f>
        <v>5262726307.1531868</v>
      </c>
      <c r="C103" s="90">
        <f t="shared" ca="1" si="15"/>
        <v>4994862935.6862278</v>
      </c>
      <c r="D103" s="90">
        <f t="shared" ca="1" si="20"/>
        <v>4726999564.2192698</v>
      </c>
      <c r="E103" s="90">
        <f t="shared" ca="1" si="20"/>
        <v>4459136192.7523117</v>
      </c>
      <c r="F103" s="90">
        <f t="shared" ca="1" si="20"/>
        <v>4191272821.2853522</v>
      </c>
      <c r="G103" s="90">
        <f t="shared" ca="1" si="20"/>
        <v>3923409449.8183937</v>
      </c>
      <c r="H103" s="90">
        <f t="shared" ca="1" si="20"/>
        <v>3655546078.3514347</v>
      </c>
      <c r="I103" s="90">
        <f t="shared" ca="1" si="20"/>
        <v>3387682706.8844762</v>
      </c>
      <c r="J103" s="90">
        <f t="shared" ca="1" si="20"/>
        <v>3119819335.4175177</v>
      </c>
      <c r="K103" s="90">
        <f t="shared" ca="1" si="20"/>
        <v>2851955963.9505587</v>
      </c>
      <c r="L103">
        <f ca="1">IF('Waste 2020'!$A111="MR",INDIRECT("'Waste 2020'!"&amp;'Country Selector'!$B$3&amp;ROW($A111))*10^12,0)</f>
        <v>2584092592.4836001</v>
      </c>
      <c r="M103" s="90">
        <f t="shared" ca="1" si="16"/>
        <v>2826734139.1350341</v>
      </c>
      <c r="N103" s="90">
        <f t="shared" ca="1" si="21"/>
        <v>3069375685.7864685</v>
      </c>
      <c r="O103" s="90">
        <f t="shared" ca="1" si="21"/>
        <v>3312017232.4379025</v>
      </c>
      <c r="P103" s="90">
        <f t="shared" ca="1" si="21"/>
        <v>3554658779.0893369</v>
      </c>
      <c r="Q103" s="90">
        <f t="shared" ca="1" si="21"/>
        <v>3797300325.7407713</v>
      </c>
      <c r="R103" s="90">
        <f t="shared" ca="1" si="21"/>
        <v>4039941872.3922052</v>
      </c>
      <c r="S103" s="90">
        <f t="shared" ca="1" si="21"/>
        <v>4282583419.0436397</v>
      </c>
      <c r="T103" s="90">
        <f t="shared" ca="1" si="21"/>
        <v>4525224965.6950741</v>
      </c>
      <c r="U103" s="90">
        <f t="shared" ca="1" si="21"/>
        <v>4767866512.3465071</v>
      </c>
      <c r="V103">
        <f ca="1">IF('Waste 2030'!$A111="MR",INDIRECT("'Waste 2030'!"&amp;'Country Selector'!$B$3&amp;ROW($A111))*10^12,0)</f>
        <v>5010508058.997942</v>
      </c>
      <c r="W103" s="90">
        <f t="shared" ca="1" si="22"/>
        <v>5134995087.6657495</v>
      </c>
      <c r="X103" s="90">
        <f t="shared" ca="1" si="22"/>
        <v>5259482116.3335571</v>
      </c>
      <c r="Y103" s="90">
        <f t="shared" ca="1" si="22"/>
        <v>5383969145.0013657</v>
      </c>
      <c r="Z103" s="90">
        <f t="shared" ca="1" si="22"/>
        <v>5508456173.6691742</v>
      </c>
      <c r="AA103" s="90">
        <f t="shared" ca="1" si="22"/>
        <v>5632943202.3369818</v>
      </c>
      <c r="AB103" s="90">
        <f t="shared" ca="1" si="22"/>
        <v>5757430231.0047894</v>
      </c>
      <c r="AC103" s="90">
        <f t="shared" ca="1" si="22"/>
        <v>5881917259.6725979</v>
      </c>
      <c r="AD103" s="90">
        <f t="shared" ca="1" si="22"/>
        <v>6006404288.3404045</v>
      </c>
      <c r="AE103" s="90">
        <f t="shared" ca="1" si="22"/>
        <v>6130891317.008213</v>
      </c>
      <c r="AF103" s="90">
        <f t="shared" ca="1" si="22"/>
        <v>6255378345.6760216</v>
      </c>
      <c r="AG103" s="90">
        <f t="shared" ca="1" si="22"/>
        <v>6379865374.3438282</v>
      </c>
      <c r="AH103" s="90">
        <f t="shared" ca="1" si="22"/>
        <v>6504352403.0116367</v>
      </c>
      <c r="AI103" s="90">
        <f t="shared" ca="1" si="22"/>
        <v>6628839431.6794443</v>
      </c>
      <c r="AJ103" s="90">
        <f t="shared" ca="1" si="22"/>
        <v>6753326460.3472528</v>
      </c>
      <c r="AK103" s="90">
        <f t="shared" ca="1" si="22"/>
        <v>6877813489.0150604</v>
      </c>
      <c r="AL103" s="90">
        <f t="shared" ca="1" si="22"/>
        <v>7002300517.682868</v>
      </c>
      <c r="AM103" s="90">
        <f t="shared" ca="1" si="19"/>
        <v>7126787546.3506765</v>
      </c>
      <c r="AN103" s="90">
        <f t="shared" ca="1" si="19"/>
        <v>7251274575.0184851</v>
      </c>
      <c r="AO103" s="90">
        <f t="shared" ca="1" si="19"/>
        <v>7375761603.6862917</v>
      </c>
      <c r="AP103">
        <f ca="1">IF('Waste 2050'!$A111="MR",INDIRECT("'Waste 2050'!"&amp;'Country Selector'!$B$3&amp;ROW($A111))*10^12,0)</f>
        <v>7500248632.3541002</v>
      </c>
    </row>
    <row r="104" spans="1:42">
      <c r="A104" s="74">
        <v>52</v>
      </c>
      <c r="B104">
        <f ca="1">IF('Waste 2010'!$A112="MR",INDIRECT("'Waste 2010'!"&amp;'Country Selector'!$B$3&amp;ROW($A112))*10^12,0)</f>
        <v>2441222604.8173833</v>
      </c>
      <c r="C104" s="90">
        <f t="shared" ca="1" si="15"/>
        <v>2701566630.0878034</v>
      </c>
      <c r="D104" s="90">
        <f t="shared" ca="1" si="20"/>
        <v>2961910655.3582239</v>
      </c>
      <c r="E104" s="90">
        <f t="shared" ca="1" si="20"/>
        <v>3222254680.628644</v>
      </c>
      <c r="F104" s="90">
        <f t="shared" ca="1" si="20"/>
        <v>3482598705.8990645</v>
      </c>
      <c r="G104" s="90">
        <f t="shared" ca="1" si="20"/>
        <v>3742942731.1694851</v>
      </c>
      <c r="H104" s="90">
        <f t="shared" ca="1" si="20"/>
        <v>4003286756.4399052</v>
      </c>
      <c r="I104" s="90">
        <f t="shared" ca="1" si="20"/>
        <v>4263630781.7103262</v>
      </c>
      <c r="J104" s="90">
        <f t="shared" ca="1" si="20"/>
        <v>4523974806.9807453</v>
      </c>
      <c r="K104" s="90">
        <f t="shared" ca="1" si="20"/>
        <v>4784318832.2511654</v>
      </c>
      <c r="L104">
        <f ca="1">IF('Waste 2020'!$A112="MR",INDIRECT("'Waste 2020'!"&amp;'Country Selector'!$B$3&amp;ROW($A112))*10^12,0)</f>
        <v>5044662857.5215864</v>
      </c>
      <c r="M104" s="90">
        <f t="shared" ca="1" si="16"/>
        <v>5059177215.9748411</v>
      </c>
      <c r="N104" s="90">
        <f t="shared" ca="1" si="21"/>
        <v>5073691574.4280958</v>
      </c>
      <c r="O104" s="90">
        <f t="shared" ca="1" si="21"/>
        <v>5088205932.8813515</v>
      </c>
      <c r="P104" s="90">
        <f t="shared" ca="1" si="21"/>
        <v>5102720291.3346062</v>
      </c>
      <c r="Q104" s="90">
        <f t="shared" ca="1" si="21"/>
        <v>5117234649.7878609</v>
      </c>
      <c r="R104" s="90">
        <f t="shared" ca="1" si="21"/>
        <v>5131749008.2411156</v>
      </c>
      <c r="S104" s="90">
        <f t="shared" ca="1" si="21"/>
        <v>5146263366.6943703</v>
      </c>
      <c r="T104" s="90">
        <f t="shared" ca="1" si="21"/>
        <v>5160777725.147625</v>
      </c>
      <c r="U104" s="90">
        <f t="shared" ca="1" si="21"/>
        <v>5175292083.6008797</v>
      </c>
      <c r="V104">
        <f ca="1">IF('Waste 2030'!$A112="MR",INDIRECT("'Waste 2030'!"&amp;'Country Selector'!$B$3&amp;ROW($A112))*10^12,0)</f>
        <v>5189806442.0541344</v>
      </c>
      <c r="W104" s="90">
        <f t="shared" ca="1" si="22"/>
        <v>5318748173.2568531</v>
      </c>
      <c r="X104" s="90">
        <f t="shared" ca="1" si="22"/>
        <v>5447689904.4595718</v>
      </c>
      <c r="Y104" s="90">
        <f t="shared" ca="1" si="22"/>
        <v>5576631635.6622906</v>
      </c>
      <c r="Z104" s="90">
        <f t="shared" ca="1" si="22"/>
        <v>5705573366.8650084</v>
      </c>
      <c r="AA104" s="90">
        <f t="shared" ca="1" si="22"/>
        <v>5834515098.0677261</v>
      </c>
      <c r="AB104" s="90">
        <f t="shared" ca="1" si="22"/>
        <v>5963456829.2704449</v>
      </c>
      <c r="AC104" s="90">
        <f t="shared" ca="1" si="22"/>
        <v>6092398560.4731636</v>
      </c>
      <c r="AD104" s="90">
        <f t="shared" ca="1" si="22"/>
        <v>6221340291.6758823</v>
      </c>
      <c r="AE104" s="90">
        <f t="shared" ca="1" si="22"/>
        <v>6350282022.8786001</v>
      </c>
      <c r="AF104" s="90">
        <f t="shared" ca="1" si="22"/>
        <v>6479223754.0813189</v>
      </c>
      <c r="AG104" s="90">
        <f t="shared" ca="1" si="22"/>
        <v>6608165485.2840385</v>
      </c>
      <c r="AH104" s="90">
        <f t="shared" ca="1" si="22"/>
        <v>6737107216.4867554</v>
      </c>
      <c r="AI104" s="90">
        <f t="shared" ca="1" si="22"/>
        <v>6866048947.6894741</v>
      </c>
      <c r="AJ104" s="90">
        <f t="shared" ca="1" si="22"/>
        <v>6994990678.8921928</v>
      </c>
      <c r="AK104" s="90">
        <f t="shared" ca="1" si="22"/>
        <v>7123932410.0949106</v>
      </c>
      <c r="AL104" s="90">
        <f t="shared" ca="1" si="22"/>
        <v>7252874141.2976294</v>
      </c>
      <c r="AM104" s="90">
        <f t="shared" ca="1" si="19"/>
        <v>7381815872.5003481</v>
      </c>
      <c r="AN104" s="90">
        <f t="shared" ca="1" si="19"/>
        <v>7510757603.7030668</v>
      </c>
      <c r="AO104" s="90">
        <f t="shared" ca="1" si="19"/>
        <v>7639699334.9057846</v>
      </c>
      <c r="AP104">
        <f ca="1">IF('Waste 2050'!$A112="MR",INDIRECT("'Waste 2050'!"&amp;'Country Selector'!$B$3&amp;ROW($A112))*10^12,0)</f>
        <v>7768641066.1085033</v>
      </c>
    </row>
    <row r="105" spans="1:42">
      <c r="A105" s="74">
        <v>53</v>
      </c>
      <c r="B105">
        <f ca="1">IF('Waste 2010'!$A113="MR",INDIRECT("'Waste 2010'!"&amp;'Country Selector'!$B$3&amp;ROW($A113))*10^12,0)</f>
        <v>3914318419.7083511</v>
      </c>
      <c r="C105" s="90">
        <f t="shared" ca="1" si="15"/>
        <v>4557216106.3134327</v>
      </c>
      <c r="D105" s="90">
        <f t="shared" ca="1" si="20"/>
        <v>5200113792.9185143</v>
      </c>
      <c r="E105" s="90">
        <f t="shared" ca="1" si="20"/>
        <v>5843011479.5235958</v>
      </c>
      <c r="F105" s="90">
        <f t="shared" ca="1" si="20"/>
        <v>6485909166.1286783</v>
      </c>
      <c r="G105" s="90">
        <f t="shared" ca="1" si="20"/>
        <v>7128806852.7337599</v>
      </c>
      <c r="H105" s="90">
        <f t="shared" ca="1" si="20"/>
        <v>7771704539.3388405</v>
      </c>
      <c r="I105" s="90">
        <f t="shared" ca="1" si="20"/>
        <v>8414602225.943923</v>
      </c>
      <c r="J105" s="90">
        <f t="shared" ca="1" si="20"/>
        <v>9057499912.5490055</v>
      </c>
      <c r="K105" s="90">
        <f t="shared" ca="1" si="20"/>
        <v>9700397599.1540871</v>
      </c>
      <c r="L105">
        <f ca="1">IF('Waste 2020'!$A113="MR",INDIRECT("'Waste 2020'!"&amp;'Country Selector'!$B$3&amp;ROW($A113))*10^12,0)</f>
        <v>10343295285.759169</v>
      </c>
      <c r="M105" s="90">
        <f t="shared" ca="1" si="16"/>
        <v>10063695716.973875</v>
      </c>
      <c r="N105" s="90">
        <f t="shared" ca="1" si="21"/>
        <v>9784096148.1885815</v>
      </c>
      <c r="O105" s="90">
        <f t="shared" ca="1" si="21"/>
        <v>9504496579.4032879</v>
      </c>
      <c r="P105" s="90">
        <f t="shared" ca="1" si="21"/>
        <v>9224897010.6179924</v>
      </c>
      <c r="Q105" s="90">
        <f t="shared" ca="1" si="21"/>
        <v>8945297441.8327007</v>
      </c>
      <c r="R105" s="90">
        <f t="shared" ca="1" si="21"/>
        <v>8665697873.0474072</v>
      </c>
      <c r="S105" s="90">
        <f t="shared" ca="1" si="21"/>
        <v>8386098304.2621117</v>
      </c>
      <c r="T105" s="90">
        <f t="shared" ca="1" si="21"/>
        <v>8106498735.476819</v>
      </c>
      <c r="U105" s="90">
        <f t="shared" ca="1" si="21"/>
        <v>7826899166.6915264</v>
      </c>
      <c r="V105">
        <f ca="1">IF('Waste 2030'!$A113="MR",INDIRECT("'Waste 2030'!"&amp;'Country Selector'!$B$3&amp;ROW($A113))*10^12,0)</f>
        <v>7547299597.9062319</v>
      </c>
      <c r="W105" s="90">
        <f t="shared" ca="1" si="22"/>
        <v>7734813696.346179</v>
      </c>
      <c r="X105" s="90">
        <f t="shared" ca="1" si="22"/>
        <v>7922327794.7861261</v>
      </c>
      <c r="Y105" s="90">
        <f t="shared" ca="1" si="22"/>
        <v>8109841893.2260723</v>
      </c>
      <c r="Z105" s="90">
        <f t="shared" ca="1" si="22"/>
        <v>8297355991.6660194</v>
      </c>
      <c r="AA105" s="90">
        <f t="shared" ca="1" si="22"/>
        <v>8484870090.1059666</v>
      </c>
      <c r="AB105" s="90">
        <f t="shared" ca="1" si="22"/>
        <v>8672384188.5459137</v>
      </c>
      <c r="AC105" s="90">
        <f t="shared" ca="1" si="22"/>
        <v>8859898286.9858627</v>
      </c>
      <c r="AD105" s="90">
        <f t="shared" ca="1" si="22"/>
        <v>9047412385.425808</v>
      </c>
      <c r="AE105" s="90">
        <f t="shared" ca="1" si="22"/>
        <v>9234926483.8657551</v>
      </c>
      <c r="AF105" s="90">
        <f t="shared" ca="1" si="22"/>
        <v>9422440582.3057022</v>
      </c>
      <c r="AG105" s="90">
        <f t="shared" ca="1" si="22"/>
        <v>9609954680.7456493</v>
      </c>
      <c r="AH105" s="90">
        <f t="shared" ca="1" si="22"/>
        <v>9797468779.1855965</v>
      </c>
      <c r="AI105" s="90">
        <f t="shared" ca="1" si="22"/>
        <v>9984982877.6255436</v>
      </c>
      <c r="AJ105" s="90">
        <f t="shared" ca="1" si="22"/>
        <v>10172496976.065491</v>
      </c>
      <c r="AK105" s="90">
        <f t="shared" ca="1" si="22"/>
        <v>10360011074.505438</v>
      </c>
      <c r="AL105" s="90">
        <f t="shared" ca="1" si="22"/>
        <v>10547525172.945385</v>
      </c>
      <c r="AM105" s="90">
        <f t="shared" ca="1" si="19"/>
        <v>10735039271.38533</v>
      </c>
      <c r="AN105" s="90">
        <f t="shared" ca="1" si="19"/>
        <v>10922553369.825277</v>
      </c>
      <c r="AO105" s="90">
        <f t="shared" ca="1" si="19"/>
        <v>11110067468.265224</v>
      </c>
      <c r="AP105">
        <f ca="1">IF('Waste 2050'!$A113="MR",INDIRECT("'Waste 2050'!"&amp;'Country Selector'!$B$3&amp;ROW($A113))*10^12,0)</f>
        <v>11297581566.705172</v>
      </c>
    </row>
    <row r="106" spans="1:42">
      <c r="A106" s="74">
        <v>54</v>
      </c>
      <c r="B106">
        <f ca="1">IF('Waste 2010'!$A114="MR",INDIRECT("'Waste 2010'!"&amp;'Country Selector'!$B$3&amp;ROW($A114))*10^12,0)</f>
        <v>3201238839.8676705</v>
      </c>
      <c r="C106" s="90">
        <f t="shared" ca="1" si="15"/>
        <v>3247724885.4050345</v>
      </c>
      <c r="D106" s="90">
        <f t="shared" ca="1" si="20"/>
        <v>3294210930.9423981</v>
      </c>
      <c r="E106" s="90">
        <f t="shared" ca="1" si="20"/>
        <v>3340696976.4797621</v>
      </c>
      <c r="F106" s="90">
        <f t="shared" ca="1" si="20"/>
        <v>3387183022.0171261</v>
      </c>
      <c r="G106" s="90">
        <f t="shared" ca="1" si="20"/>
        <v>3433669067.5544901</v>
      </c>
      <c r="H106" s="90">
        <f t="shared" ca="1" si="20"/>
        <v>3480155113.0918541</v>
      </c>
      <c r="I106" s="90">
        <f t="shared" ca="1" si="20"/>
        <v>3526641158.6292181</v>
      </c>
      <c r="J106" s="90">
        <f t="shared" ca="1" si="20"/>
        <v>3573127204.1665816</v>
      </c>
      <c r="K106" s="90">
        <f t="shared" ca="1" si="20"/>
        <v>3619613249.7039461</v>
      </c>
      <c r="L106">
        <f ca="1">IF('Waste 2020'!$A114="MR",INDIRECT("'Waste 2020'!"&amp;'Country Selector'!$B$3&amp;ROW($A114))*10^12,0)</f>
        <v>3666099295.2413096</v>
      </c>
      <c r="M106" s="90">
        <f t="shared" ca="1" si="16"/>
        <v>4990536569.4778328</v>
      </c>
      <c r="N106" s="90">
        <f t="shared" ca="1" si="21"/>
        <v>6314973843.7143555</v>
      </c>
      <c r="O106" s="90">
        <f t="shared" ca="1" si="21"/>
        <v>7639411117.9508781</v>
      </c>
      <c r="P106" s="90">
        <f t="shared" ca="1" si="21"/>
        <v>8963848392.1874008</v>
      </c>
      <c r="Q106" s="90">
        <f t="shared" ca="1" si="21"/>
        <v>10288285666.423925</v>
      </c>
      <c r="R106" s="90">
        <f t="shared" ca="1" si="21"/>
        <v>11612722940.660446</v>
      </c>
      <c r="S106" s="90">
        <f t="shared" ca="1" si="21"/>
        <v>12937160214.896971</v>
      </c>
      <c r="T106" s="90">
        <f t="shared" ca="1" si="21"/>
        <v>14261597489.133493</v>
      </c>
      <c r="U106" s="90">
        <f t="shared" ca="1" si="21"/>
        <v>15586034763.370018</v>
      </c>
      <c r="V106">
        <f ca="1">IF('Waste 2030'!$A114="MR",INDIRECT("'Waste 2030'!"&amp;'Country Selector'!$B$3&amp;ROW($A114))*10^12,0)</f>
        <v>16910472037.606539</v>
      </c>
      <c r="W106" s="90">
        <f t="shared" ca="1" si="22"/>
        <v>17330615941.686535</v>
      </c>
      <c r="X106" s="90">
        <f t="shared" ca="1" si="22"/>
        <v>17750759845.766537</v>
      </c>
      <c r="Y106" s="90">
        <f t="shared" ca="1" si="22"/>
        <v>18170903749.846531</v>
      </c>
      <c r="Z106" s="90">
        <f t="shared" ca="1" si="22"/>
        <v>18591047653.926533</v>
      </c>
      <c r="AA106" s="90">
        <f t="shared" ca="1" si="22"/>
        <v>19011191558.006531</v>
      </c>
      <c r="AB106" s="90">
        <f t="shared" ca="1" si="22"/>
        <v>19431335462.086529</v>
      </c>
      <c r="AC106" s="90">
        <f t="shared" ca="1" si="22"/>
        <v>19851479366.166527</v>
      </c>
      <c r="AD106" s="90">
        <f t="shared" ca="1" si="22"/>
        <v>20271623270.246521</v>
      </c>
      <c r="AE106" s="90">
        <f t="shared" ca="1" si="22"/>
        <v>20691767174.326523</v>
      </c>
      <c r="AF106" s="90">
        <f t="shared" ca="1" si="22"/>
        <v>21111911078.406521</v>
      </c>
      <c r="AG106" s="90">
        <f t="shared" ca="1" si="22"/>
        <v>21532054982.486519</v>
      </c>
      <c r="AH106" s="90">
        <f t="shared" ca="1" si="22"/>
        <v>21952198886.566517</v>
      </c>
      <c r="AI106" s="90">
        <f t="shared" ca="1" si="22"/>
        <v>22372342790.646515</v>
      </c>
      <c r="AJ106" s="90">
        <f t="shared" ca="1" si="22"/>
        <v>22792486694.726509</v>
      </c>
      <c r="AK106" s="90">
        <f t="shared" ca="1" si="22"/>
        <v>23212630598.806511</v>
      </c>
      <c r="AL106" s="90">
        <f t="shared" ca="1" si="22"/>
        <v>23632774502.886509</v>
      </c>
      <c r="AM106" s="90">
        <f t="shared" ca="1" si="19"/>
        <v>24052918406.966503</v>
      </c>
      <c r="AN106" s="90">
        <f t="shared" ca="1" si="19"/>
        <v>24473062311.046505</v>
      </c>
      <c r="AO106" s="90">
        <f t="shared" ca="1" si="19"/>
        <v>24893206215.126503</v>
      </c>
      <c r="AP106">
        <f ca="1">IF('Waste 2050'!$A114="MR",INDIRECT("'Waste 2050'!"&amp;'Country Selector'!$B$3&amp;ROW($A114))*10^12,0)</f>
        <v>25313350119.206501</v>
      </c>
    </row>
    <row r="107" spans="1:42">
      <c r="A107" s="74">
        <v>55</v>
      </c>
      <c r="B107">
        <f ca="1">IF('Waste 2010'!$A115="MR",INDIRECT("'Waste 2010'!"&amp;'Country Selector'!$B$3&amp;ROW($A115))*10^12,0)</f>
        <v>961236460.89196765</v>
      </c>
      <c r="C107" s="90">
        <f t="shared" ca="1" si="15"/>
        <v>1504446640.6241241</v>
      </c>
      <c r="D107" s="90">
        <f t="shared" ca="1" si="20"/>
        <v>2047656820.3562806</v>
      </c>
      <c r="E107" s="90">
        <f t="shared" ca="1" si="20"/>
        <v>2590867000.0884371</v>
      </c>
      <c r="F107" s="90">
        <f t="shared" ca="1" si="20"/>
        <v>3134077179.8205934</v>
      </c>
      <c r="G107" s="90">
        <f t="shared" ca="1" si="20"/>
        <v>3677287359.5527501</v>
      </c>
      <c r="H107" s="90">
        <f t="shared" ca="1" si="20"/>
        <v>4220497539.2849069</v>
      </c>
      <c r="I107" s="90">
        <f t="shared" ca="1" si="20"/>
        <v>4763707719.0170631</v>
      </c>
      <c r="J107" s="90">
        <f t="shared" ca="1" si="20"/>
        <v>5306917898.7492189</v>
      </c>
      <c r="K107" s="90">
        <f t="shared" ca="1" si="20"/>
        <v>5850128078.4813766</v>
      </c>
      <c r="L107">
        <f ca="1">IF('Waste 2020'!$A115="MR",INDIRECT("'Waste 2020'!"&amp;'Country Selector'!$B$3&amp;ROW($A115))*10^12,0)</f>
        <v>6393338258.2135324</v>
      </c>
      <c r="M107" s="90">
        <f t="shared" ca="1" si="16"/>
        <v>6677398679.2810555</v>
      </c>
      <c r="N107" s="90">
        <f t="shared" ca="1" si="21"/>
        <v>6961459100.3485765</v>
      </c>
      <c r="O107" s="90">
        <f t="shared" ca="1" si="21"/>
        <v>7245519521.4160995</v>
      </c>
      <c r="P107" s="90">
        <f t="shared" ca="1" si="21"/>
        <v>7529579942.4836216</v>
      </c>
      <c r="Q107" s="90">
        <f t="shared" ca="1" si="21"/>
        <v>7813640363.5511436</v>
      </c>
      <c r="R107" s="90">
        <f t="shared" ca="1" si="21"/>
        <v>8097700784.6186666</v>
      </c>
      <c r="S107" s="90">
        <f t="shared" ca="1" si="21"/>
        <v>8381761205.6861887</v>
      </c>
      <c r="T107" s="90">
        <f t="shared" ca="1" si="21"/>
        <v>8665821626.7537117</v>
      </c>
      <c r="U107" s="90">
        <f t="shared" ca="1" si="21"/>
        <v>8949882047.8212337</v>
      </c>
      <c r="V107">
        <f ca="1">IF('Waste 2030'!$A115="MR",INDIRECT("'Waste 2030'!"&amp;'Country Selector'!$B$3&amp;ROW($A115))*10^12,0)</f>
        <v>9233942468.8887558</v>
      </c>
      <c r="W107" s="90">
        <f t="shared" ca="1" si="22"/>
        <v>9463361531.2485371</v>
      </c>
      <c r="X107" s="90">
        <f t="shared" ca="1" si="22"/>
        <v>9692780593.6083221</v>
      </c>
      <c r="Y107" s="90">
        <f t="shared" ca="1" si="22"/>
        <v>9922199655.9681053</v>
      </c>
      <c r="Z107" s="90">
        <f t="shared" ca="1" si="22"/>
        <v>10151618718.327887</v>
      </c>
      <c r="AA107" s="90">
        <f t="shared" ca="1" si="22"/>
        <v>10381037780.68767</v>
      </c>
      <c r="AB107" s="90">
        <f t="shared" ca="1" si="22"/>
        <v>10610456843.047453</v>
      </c>
      <c r="AC107" s="90">
        <f t="shared" ca="1" si="22"/>
        <v>10839875905.407236</v>
      </c>
      <c r="AD107" s="90">
        <f t="shared" ca="1" si="22"/>
        <v>11069294967.767017</v>
      </c>
      <c r="AE107" s="90">
        <f t="shared" ca="1" si="22"/>
        <v>11298714030.126801</v>
      </c>
      <c r="AF107" s="90">
        <f t="shared" ca="1" si="22"/>
        <v>11528133092.486584</v>
      </c>
      <c r="AG107" s="90">
        <f t="shared" ca="1" si="22"/>
        <v>11757552154.846367</v>
      </c>
      <c r="AH107" s="90">
        <f t="shared" ca="1" si="22"/>
        <v>11986971217.20615</v>
      </c>
      <c r="AI107" s="90">
        <f t="shared" ca="1" si="22"/>
        <v>12216390279.565933</v>
      </c>
      <c r="AJ107" s="90">
        <f t="shared" ca="1" si="22"/>
        <v>12445809341.925716</v>
      </c>
      <c r="AK107" s="90">
        <f t="shared" ca="1" si="22"/>
        <v>12675228404.285498</v>
      </c>
      <c r="AL107" s="90">
        <f t="shared" ca="1" si="22"/>
        <v>12904647466.645281</v>
      </c>
      <c r="AM107" s="90">
        <f t="shared" ca="1" si="19"/>
        <v>13134066529.005062</v>
      </c>
      <c r="AN107" s="90">
        <f t="shared" ca="1" si="19"/>
        <v>13363485591.364847</v>
      </c>
      <c r="AO107" s="90">
        <f t="shared" ca="1" si="19"/>
        <v>13592904653.724628</v>
      </c>
      <c r="AP107">
        <f ca="1">IF('Waste 2050'!$A115="MR",INDIRECT("'Waste 2050'!"&amp;'Country Selector'!$B$3&amp;ROW($A115))*10^12,0)</f>
        <v>13822323716.084412</v>
      </c>
    </row>
    <row r="108" spans="1:42">
      <c r="A108" s="74">
        <v>56</v>
      </c>
      <c r="B108">
        <f ca="1">IF('Waste 2010'!$A116="MR",INDIRECT("'Waste 2010'!"&amp;'Country Selector'!$B$3&amp;ROW($A116))*10^12,0)</f>
        <v>5711365064.3554335</v>
      </c>
      <c r="C108" s="90">
        <f t="shared" ca="1" si="15"/>
        <v>5414947036.6992235</v>
      </c>
      <c r="D108" s="90">
        <f t="shared" ca="1" si="20"/>
        <v>5118529009.0430155</v>
      </c>
      <c r="E108" s="90">
        <f t="shared" ca="1" si="20"/>
        <v>4822110981.3868065</v>
      </c>
      <c r="F108" s="90">
        <f t="shared" ca="1" si="20"/>
        <v>4525692953.7305975</v>
      </c>
      <c r="G108" s="90">
        <f t="shared" ca="1" si="20"/>
        <v>4229274926.0743885</v>
      </c>
      <c r="H108" s="90">
        <f t="shared" ca="1" si="20"/>
        <v>3932856898.4181795</v>
      </c>
      <c r="I108" s="90">
        <f t="shared" ca="1" si="20"/>
        <v>3636438870.7619705</v>
      </c>
      <c r="J108" s="90">
        <f t="shared" ca="1" si="20"/>
        <v>3340020843.105762</v>
      </c>
      <c r="K108" s="90">
        <f t="shared" ca="1" si="20"/>
        <v>3043602815.4495525</v>
      </c>
      <c r="L108">
        <f ca="1">IF('Waste 2020'!$A116="MR",INDIRECT("'Waste 2020'!"&amp;'Country Selector'!$B$3&amp;ROW($A116))*10^12,0)</f>
        <v>2747184787.793344</v>
      </c>
      <c r="M108" s="90">
        <f t="shared" ca="1" si="16"/>
        <v>3307710426.2478228</v>
      </c>
      <c r="N108" s="90">
        <f t="shared" ca="1" si="21"/>
        <v>3868236064.702302</v>
      </c>
      <c r="O108" s="90">
        <f t="shared" ca="1" si="21"/>
        <v>4428761703.1567802</v>
      </c>
      <c r="P108" s="90">
        <f t="shared" ca="1" si="21"/>
        <v>4989287341.6112595</v>
      </c>
      <c r="Q108" s="90">
        <f t="shared" ca="1" si="21"/>
        <v>5549812980.0657377</v>
      </c>
      <c r="R108" s="90">
        <f t="shared" ca="1" si="21"/>
        <v>6110338618.5202179</v>
      </c>
      <c r="S108" s="90">
        <f t="shared" ca="1" si="21"/>
        <v>6670864256.9746952</v>
      </c>
      <c r="T108" s="90">
        <f t="shared" ca="1" si="21"/>
        <v>7231389895.4291744</v>
      </c>
      <c r="U108" s="90">
        <f t="shared" ca="1" si="21"/>
        <v>7791915533.8836527</v>
      </c>
      <c r="V108">
        <f ca="1">IF('Waste 2030'!$A116="MR",INDIRECT("'Waste 2030'!"&amp;'Country Selector'!$B$3&amp;ROW($A116))*10^12,0)</f>
        <v>8352441172.3381319</v>
      </c>
      <c r="W108" s="90">
        <f t="shared" ca="1" si="22"/>
        <v>8559959166.8057384</v>
      </c>
      <c r="X108" s="90">
        <f t="shared" ca="1" si="22"/>
        <v>8767477161.2733459</v>
      </c>
      <c r="Y108" s="90">
        <f t="shared" ca="1" si="22"/>
        <v>8974995155.7409515</v>
      </c>
      <c r="Z108" s="90">
        <f t="shared" ca="1" si="22"/>
        <v>9182513150.2085609</v>
      </c>
      <c r="AA108" s="90">
        <f t="shared" ca="1" si="22"/>
        <v>9390031144.6761665</v>
      </c>
      <c r="AB108" s="90">
        <f t="shared" ca="1" si="22"/>
        <v>9597549139.143774</v>
      </c>
      <c r="AC108" s="90">
        <f t="shared" ca="1" si="22"/>
        <v>9805067133.6113815</v>
      </c>
      <c r="AD108" s="90">
        <f t="shared" ca="1" si="22"/>
        <v>10012585128.078989</v>
      </c>
      <c r="AE108" s="90">
        <f t="shared" ca="1" si="22"/>
        <v>10220103122.546597</v>
      </c>
      <c r="AF108" s="90">
        <f t="shared" ca="1" si="22"/>
        <v>10427621117.014202</v>
      </c>
      <c r="AG108" s="90">
        <f t="shared" ca="1" si="22"/>
        <v>10635139111.481812</v>
      </c>
      <c r="AH108" s="90">
        <f t="shared" ca="1" si="22"/>
        <v>10842657105.949415</v>
      </c>
      <c r="AI108" s="90">
        <f t="shared" ca="1" si="22"/>
        <v>11050175100.417023</v>
      </c>
      <c r="AJ108" s="90">
        <f t="shared" ca="1" si="22"/>
        <v>11257693094.884632</v>
      </c>
      <c r="AK108" s="90">
        <f t="shared" ca="1" si="22"/>
        <v>11465211089.352238</v>
      </c>
      <c r="AL108" s="90">
        <f t="shared" ca="1" si="22"/>
        <v>11672729083.819845</v>
      </c>
      <c r="AM108" s="90">
        <f t="shared" ca="1" si="19"/>
        <v>11880247078.287453</v>
      </c>
      <c r="AN108" s="90">
        <f t="shared" ca="1" si="19"/>
        <v>12087765072.755058</v>
      </c>
      <c r="AO108" s="90">
        <f t="shared" ca="1" si="19"/>
        <v>12295283067.222668</v>
      </c>
      <c r="AP108">
        <f ca="1">IF('Waste 2050'!$A116="MR",INDIRECT("'Waste 2050'!"&amp;'Country Selector'!$B$3&amp;ROW($A116))*10^12,0)</f>
        <v>12502801061.690273</v>
      </c>
    </row>
    <row r="109" spans="1:42">
      <c r="A109" s="74">
        <v>57</v>
      </c>
      <c r="B109">
        <f ca="1">IF('Waste 2010'!$A117="MR",INDIRECT("'Waste 2010'!"&amp;'Country Selector'!$B$3&amp;ROW($A117))*10^12,0)</f>
        <v>4385411844.3125143</v>
      </c>
      <c r="C109" s="90">
        <f t="shared" ca="1" si="15"/>
        <v>4712432757.2667818</v>
      </c>
      <c r="D109" s="90">
        <f t="shared" ca="1" si="20"/>
        <v>5039453670.2210503</v>
      </c>
      <c r="E109" s="90">
        <f t="shared" ca="1" si="20"/>
        <v>5366474583.1753178</v>
      </c>
      <c r="F109" s="90">
        <f t="shared" ca="1" si="20"/>
        <v>5693495496.1295853</v>
      </c>
      <c r="G109" s="90">
        <f t="shared" ca="1" si="20"/>
        <v>6020516409.0838528</v>
      </c>
      <c r="H109" s="90">
        <f t="shared" ca="1" si="20"/>
        <v>6347537322.0381222</v>
      </c>
      <c r="I109" s="90">
        <f t="shared" ca="1" si="20"/>
        <v>6674558234.9923897</v>
      </c>
      <c r="J109" s="90">
        <f t="shared" ca="1" si="20"/>
        <v>7001579147.9466572</v>
      </c>
      <c r="K109" s="90">
        <f t="shared" ca="1" si="20"/>
        <v>7328600060.9009247</v>
      </c>
      <c r="L109">
        <f ca="1">IF('Waste 2020'!$A117="MR",INDIRECT("'Waste 2020'!"&amp;'Country Selector'!$B$3&amp;ROW($A117))*10^12,0)</f>
        <v>7655620973.8551931</v>
      </c>
      <c r="M109" s="90">
        <f t="shared" ca="1" si="16"/>
        <v>7174733680.1502466</v>
      </c>
      <c r="N109" s="90">
        <f t="shared" ca="1" si="21"/>
        <v>6693846386.4453011</v>
      </c>
      <c r="O109" s="90">
        <f t="shared" ca="1" si="21"/>
        <v>6212959092.7403555</v>
      </c>
      <c r="P109" s="90">
        <f t="shared" ca="1" si="21"/>
        <v>5732071799.0354099</v>
      </c>
      <c r="Q109" s="90">
        <f t="shared" ca="1" si="21"/>
        <v>5251184505.3304634</v>
      </c>
      <c r="R109" s="90">
        <f t="shared" ca="1" si="21"/>
        <v>4770297211.6255188</v>
      </c>
      <c r="S109" s="90">
        <f t="shared" ca="1" si="21"/>
        <v>4289409917.9205723</v>
      </c>
      <c r="T109" s="90">
        <f t="shared" ca="1" si="21"/>
        <v>3808522624.2156267</v>
      </c>
      <c r="U109" s="90">
        <f t="shared" ca="1" si="21"/>
        <v>3327635330.5106812</v>
      </c>
      <c r="V109">
        <f ca="1">IF('Waste 2030'!$A117="MR",INDIRECT("'Waste 2030'!"&amp;'Country Selector'!$B$3&amp;ROW($A117))*10^12,0)</f>
        <v>2846748036.8057351</v>
      </c>
      <c r="W109" s="90">
        <f t="shared" ca="1" si="22"/>
        <v>2917476034.9039431</v>
      </c>
      <c r="X109" s="90">
        <f t="shared" ca="1" si="22"/>
        <v>2988204033.0021505</v>
      </c>
      <c r="Y109" s="90">
        <f t="shared" ca="1" si="22"/>
        <v>3058932031.1003585</v>
      </c>
      <c r="Z109" s="90">
        <f t="shared" ca="1" si="22"/>
        <v>3129660029.1985664</v>
      </c>
      <c r="AA109" s="90">
        <f t="shared" ca="1" si="22"/>
        <v>3200388027.2967744</v>
      </c>
      <c r="AB109" s="90">
        <f t="shared" ca="1" si="22"/>
        <v>3271116025.3949819</v>
      </c>
      <c r="AC109" s="90">
        <f t="shared" ca="1" si="22"/>
        <v>3341844023.4931898</v>
      </c>
      <c r="AD109" s="90">
        <f t="shared" ca="1" si="22"/>
        <v>3412572021.5913978</v>
      </c>
      <c r="AE109" s="90">
        <f t="shared" ca="1" si="22"/>
        <v>3483300019.6896057</v>
      </c>
      <c r="AF109" s="90">
        <f t="shared" ca="1" si="22"/>
        <v>3554028017.7878132</v>
      </c>
      <c r="AG109" s="90">
        <f t="shared" ca="1" si="22"/>
        <v>3624756015.8860207</v>
      </c>
      <c r="AH109" s="90">
        <f t="shared" ca="1" si="22"/>
        <v>3695484013.9842291</v>
      </c>
      <c r="AI109" s="90">
        <f t="shared" ca="1" si="22"/>
        <v>3766212012.0824361</v>
      </c>
      <c r="AJ109" s="90">
        <f t="shared" ca="1" si="22"/>
        <v>3836940010.180645</v>
      </c>
      <c r="AK109" s="90">
        <f t="shared" ca="1" si="22"/>
        <v>3907668008.278852</v>
      </c>
      <c r="AL109" s="90">
        <f t="shared" ca="1" si="22"/>
        <v>3978396006.3770599</v>
      </c>
      <c r="AM109" s="90">
        <f t="shared" ca="1" si="19"/>
        <v>4049124004.4752679</v>
      </c>
      <c r="AN109" s="90">
        <f t="shared" ca="1" si="19"/>
        <v>4119852002.5734758</v>
      </c>
      <c r="AO109" s="90">
        <f t="shared" ca="1" si="19"/>
        <v>4190580000.6716833</v>
      </c>
      <c r="AP109">
        <f ca="1">IF('Waste 2050'!$A117="MR",INDIRECT("'Waste 2050'!"&amp;'Country Selector'!$B$3&amp;ROW($A117))*10^12,0)</f>
        <v>4261307998.7698913</v>
      </c>
    </row>
    <row r="110" spans="1:42">
      <c r="A110" s="74">
        <v>58</v>
      </c>
      <c r="B110">
        <f ca="1">IF('Waste 2010'!$A118="MR",INDIRECT("'Waste 2010'!"&amp;'Country Selector'!$B$3&amp;ROW($A118))*10^12,0)</f>
        <v>3214053835.9879398</v>
      </c>
      <c r="C110" s="90">
        <f t="shared" ca="1" si="15"/>
        <v>3176743668.4740243</v>
      </c>
      <c r="D110" s="90">
        <f t="shared" ca="1" si="20"/>
        <v>3139433500.9601092</v>
      </c>
      <c r="E110" s="90">
        <f t="shared" ca="1" si="20"/>
        <v>3102123333.4461937</v>
      </c>
      <c r="F110" s="90">
        <f t="shared" ca="1" si="20"/>
        <v>3064813165.9322786</v>
      </c>
      <c r="G110" s="90">
        <f t="shared" ca="1" si="20"/>
        <v>3027502998.4183631</v>
      </c>
      <c r="H110" s="90">
        <f t="shared" ca="1" si="20"/>
        <v>2990192830.9044476</v>
      </c>
      <c r="I110" s="90">
        <f t="shared" ca="1" si="20"/>
        <v>2952882663.3905325</v>
      </c>
      <c r="J110" s="90">
        <f t="shared" ca="1" si="20"/>
        <v>2915572495.876617</v>
      </c>
      <c r="K110" s="90">
        <f t="shared" ca="1" si="20"/>
        <v>2878262328.3627014</v>
      </c>
      <c r="L110">
        <f ca="1">IF('Waste 2020'!$A118="MR",INDIRECT("'Waste 2020'!"&amp;'Country Selector'!$B$3&amp;ROW($A118))*10^12,0)</f>
        <v>2840952160.8487864</v>
      </c>
      <c r="M110" s="90">
        <f t="shared" ca="1" si="16"/>
        <v>3530063398.9617577</v>
      </c>
      <c r="N110" s="90">
        <f t="shared" ca="1" si="21"/>
        <v>4219174637.0747294</v>
      </c>
      <c r="O110" s="90">
        <f t="shared" ca="1" si="21"/>
        <v>4908285875.1877012</v>
      </c>
      <c r="P110" s="90">
        <f t="shared" ca="1" si="21"/>
        <v>5597397113.3006725</v>
      </c>
      <c r="Q110" s="90">
        <f t="shared" ca="1" si="21"/>
        <v>6286508351.4136448</v>
      </c>
      <c r="R110" s="90">
        <f t="shared" ca="1" si="21"/>
        <v>6975619589.5266161</v>
      </c>
      <c r="S110" s="90">
        <f t="shared" ca="1" si="21"/>
        <v>7664730827.6395874</v>
      </c>
      <c r="T110" s="90">
        <f t="shared" ca="1" si="21"/>
        <v>8353842065.7525587</v>
      </c>
      <c r="U110" s="90">
        <f t="shared" ca="1" si="21"/>
        <v>9042953303.86553</v>
      </c>
      <c r="V110">
        <f ca="1">IF('Waste 2030'!$A118="MR",INDIRECT("'Waste 2030'!"&amp;'Country Selector'!$B$3&amp;ROW($A118))*10^12,0)</f>
        <v>9732064541.9785023</v>
      </c>
      <c r="W110" s="90">
        <f t="shared" ca="1" si="22"/>
        <v>9973859542.2796345</v>
      </c>
      <c r="X110" s="90">
        <f t="shared" ca="1" si="22"/>
        <v>10215654542.580767</v>
      </c>
      <c r="Y110" s="90">
        <f t="shared" ca="1" si="22"/>
        <v>10457449542.881901</v>
      </c>
      <c r="Z110" s="90">
        <f t="shared" ca="1" si="22"/>
        <v>10699244543.183033</v>
      </c>
      <c r="AA110" s="90">
        <f t="shared" ca="1" si="22"/>
        <v>10941039543.484165</v>
      </c>
      <c r="AB110" s="90">
        <f t="shared" ca="1" si="22"/>
        <v>11182834543.785297</v>
      </c>
      <c r="AC110" s="90">
        <f t="shared" ca="1" si="22"/>
        <v>11424629544.08643</v>
      </c>
      <c r="AD110" s="90">
        <f t="shared" ca="1" si="22"/>
        <v>11666424544.387562</v>
      </c>
      <c r="AE110" s="90">
        <f t="shared" ca="1" si="22"/>
        <v>11908219544.688694</v>
      </c>
      <c r="AF110" s="90">
        <f t="shared" ca="1" si="22"/>
        <v>12150014544.989828</v>
      </c>
      <c r="AG110" s="90">
        <f t="shared" ca="1" si="22"/>
        <v>12391809545.290958</v>
      </c>
      <c r="AH110" s="90">
        <f t="shared" ca="1" si="22"/>
        <v>12633604545.592093</v>
      </c>
      <c r="AI110" s="90">
        <f t="shared" ca="1" si="22"/>
        <v>12875399545.893225</v>
      </c>
      <c r="AJ110" s="90">
        <f t="shared" ca="1" si="22"/>
        <v>13117194546.194355</v>
      </c>
      <c r="AK110" s="90">
        <f t="shared" ca="1" si="22"/>
        <v>13358989546.495489</v>
      </c>
      <c r="AL110" s="90">
        <f t="shared" ref="AL110:AO173" ca="1" si="23">$V110*($AP$1-AL$1)/($AP$1-$V$1)+$AP110*(AL$1-$V$1)/($AP$1-$V$1)</f>
        <v>13600784546.796621</v>
      </c>
      <c r="AM110" s="90">
        <f t="shared" ca="1" si="23"/>
        <v>13842579547.097755</v>
      </c>
      <c r="AN110" s="90">
        <f t="shared" ca="1" si="23"/>
        <v>14084374547.398888</v>
      </c>
      <c r="AO110" s="90">
        <f t="shared" ca="1" si="23"/>
        <v>14326169547.70002</v>
      </c>
      <c r="AP110">
        <f ca="1">IF('Waste 2050'!$A118="MR",INDIRECT("'Waste 2050'!"&amp;'Country Selector'!$B$3&amp;ROW($A118))*10^12,0)</f>
        <v>14567964548.001152</v>
      </c>
    </row>
    <row r="111" spans="1:42">
      <c r="A111" s="74">
        <v>59</v>
      </c>
      <c r="B111">
        <f ca="1">IF('Waste 2010'!$A119="MR",INDIRECT("'Waste 2010'!"&amp;'Country Selector'!$B$3&amp;ROW($A119))*10^12,0)</f>
        <v>2631097289.8198061</v>
      </c>
      <c r="C111" s="90">
        <f t="shared" ca="1" si="15"/>
        <v>2732911101.4442019</v>
      </c>
      <c r="D111" s="90">
        <f t="shared" ca="1" si="20"/>
        <v>2834724913.0685983</v>
      </c>
      <c r="E111" s="90">
        <f t="shared" ca="1" si="20"/>
        <v>2936538724.6929941</v>
      </c>
      <c r="F111" s="90">
        <f t="shared" ca="1" si="20"/>
        <v>3038352536.3173904</v>
      </c>
      <c r="G111" s="90">
        <f t="shared" ca="1" si="20"/>
        <v>3140166347.9417863</v>
      </c>
      <c r="H111" s="90">
        <f t="shared" ca="1" si="20"/>
        <v>3241980159.5661821</v>
      </c>
      <c r="I111" s="90">
        <f t="shared" ca="1" si="20"/>
        <v>3343793971.1905785</v>
      </c>
      <c r="J111" s="90">
        <f t="shared" ca="1" si="20"/>
        <v>3445607782.8149743</v>
      </c>
      <c r="K111" s="90">
        <f t="shared" ca="1" si="20"/>
        <v>3547421594.4393706</v>
      </c>
      <c r="L111">
        <f ca="1">IF('Waste 2020'!$A119="MR",INDIRECT("'Waste 2020'!"&amp;'Country Selector'!$B$3&amp;ROW($A119))*10^12,0)</f>
        <v>3649235406.0637665</v>
      </c>
      <c r="M111" s="90">
        <f t="shared" ca="1" si="16"/>
        <v>3940053997.6238489</v>
      </c>
      <c r="N111" s="90">
        <f t="shared" ca="1" si="21"/>
        <v>4230872589.1839314</v>
      </c>
      <c r="O111" s="90">
        <f t="shared" ca="1" si="21"/>
        <v>4521691180.7440138</v>
      </c>
      <c r="P111" s="90">
        <f t="shared" ca="1" si="21"/>
        <v>4812509772.3040962</v>
      </c>
      <c r="Q111" s="90">
        <f t="shared" ca="1" si="21"/>
        <v>5103328363.8641796</v>
      </c>
      <c r="R111" s="90">
        <f t="shared" ca="1" si="21"/>
        <v>5394146955.4242611</v>
      </c>
      <c r="S111" s="90">
        <f t="shared" ca="1" si="21"/>
        <v>5684965546.9843445</v>
      </c>
      <c r="T111" s="90">
        <f t="shared" ca="1" si="21"/>
        <v>5975784138.5444269</v>
      </c>
      <c r="U111" s="90">
        <f t="shared" ca="1" si="21"/>
        <v>6266602730.1045094</v>
      </c>
      <c r="V111">
        <f ca="1">IF('Waste 2030'!$A119="MR",INDIRECT("'Waste 2030'!"&amp;'Country Selector'!$B$3&amp;ROW($A119))*10^12,0)</f>
        <v>6557421321.6645918</v>
      </c>
      <c r="W111" s="90">
        <f t="shared" ref="W111:AL142" ca="1" si="24">$V111*($AP$1-W$1)/($AP$1-$V$1)+$AP111*(W$1-$V$1)/($AP$1-$V$1)</f>
        <v>6720341705.4749727</v>
      </c>
      <c r="X111" s="90">
        <f t="shared" ca="1" si="24"/>
        <v>6883262089.2853546</v>
      </c>
      <c r="Y111" s="90">
        <f t="shared" ca="1" si="24"/>
        <v>7046182473.0957375</v>
      </c>
      <c r="Z111" s="90">
        <f t="shared" ca="1" si="24"/>
        <v>7209102856.9061184</v>
      </c>
      <c r="AA111" s="90">
        <f t="shared" ca="1" si="24"/>
        <v>7372023240.7164993</v>
      </c>
      <c r="AB111" s="90">
        <f t="shared" ca="1" si="24"/>
        <v>7534943624.5268812</v>
      </c>
      <c r="AC111" s="90">
        <f t="shared" ca="1" si="24"/>
        <v>7697864008.3372631</v>
      </c>
      <c r="AD111" s="90">
        <f t="shared" ca="1" si="24"/>
        <v>7860784392.147644</v>
      </c>
      <c r="AE111" s="90">
        <f t="shared" ca="1" si="24"/>
        <v>8023704775.9580269</v>
      </c>
      <c r="AF111" s="90">
        <f t="shared" ca="1" si="24"/>
        <v>8186625159.7684078</v>
      </c>
      <c r="AG111" s="90">
        <f t="shared" ca="1" si="24"/>
        <v>8349545543.5787888</v>
      </c>
      <c r="AH111" s="90">
        <f t="shared" ca="1" si="24"/>
        <v>8512465927.3891697</v>
      </c>
      <c r="AI111" s="90">
        <f t="shared" ca="1" si="24"/>
        <v>8675386311.1995525</v>
      </c>
      <c r="AJ111" s="90">
        <f t="shared" ca="1" si="24"/>
        <v>8838306695.0099335</v>
      </c>
      <c r="AK111" s="90">
        <f t="shared" ca="1" si="24"/>
        <v>9001227078.8203144</v>
      </c>
      <c r="AL111" s="90">
        <f t="shared" ca="1" si="24"/>
        <v>9164147462.6306973</v>
      </c>
      <c r="AM111" s="90">
        <f t="shared" ca="1" si="23"/>
        <v>9327067846.4410782</v>
      </c>
      <c r="AN111" s="90">
        <f t="shared" ca="1" si="23"/>
        <v>9489988230.251461</v>
      </c>
      <c r="AO111" s="90">
        <f t="shared" ca="1" si="23"/>
        <v>9652908614.0618401</v>
      </c>
      <c r="AP111">
        <f ca="1">IF('Waste 2050'!$A119="MR",INDIRECT("'Waste 2050'!"&amp;'Country Selector'!$B$3&amp;ROW($A119))*10^12,0)</f>
        <v>9815828997.8722229</v>
      </c>
    </row>
    <row r="112" spans="1:42">
      <c r="A112" s="74">
        <v>60</v>
      </c>
      <c r="B112">
        <f ca="1">IF('Waste 2010'!$A120="MR",INDIRECT("'Waste 2010'!"&amp;'Country Selector'!$B$3&amp;ROW($A120))*10^12,0)</f>
        <v>1252244164.5632653</v>
      </c>
      <c r="C112" s="90">
        <f t="shared" ca="1" si="15"/>
        <v>1515715039.8009024</v>
      </c>
      <c r="D112" s="90">
        <f t="shared" ca="1" si="20"/>
        <v>1779185915.0385389</v>
      </c>
      <c r="E112" s="90">
        <f t="shared" ca="1" si="20"/>
        <v>2042656790.276176</v>
      </c>
      <c r="F112" s="90">
        <f t="shared" ca="1" si="20"/>
        <v>2306127665.513813</v>
      </c>
      <c r="G112" s="90">
        <f t="shared" ca="1" si="20"/>
        <v>2569598540.7514501</v>
      </c>
      <c r="H112" s="90">
        <f t="shared" ca="1" si="20"/>
        <v>2833069415.9890866</v>
      </c>
      <c r="I112" s="90">
        <f t="shared" ca="1" si="20"/>
        <v>3096540291.2267232</v>
      </c>
      <c r="J112" s="90">
        <f t="shared" ca="1" si="20"/>
        <v>3360011166.4643602</v>
      </c>
      <c r="K112" s="90">
        <f t="shared" ca="1" si="20"/>
        <v>3623482041.7019978</v>
      </c>
      <c r="L112">
        <f ca="1">IF('Waste 2020'!$A120="MR",INDIRECT("'Waste 2020'!"&amp;'Country Selector'!$B$3&amp;ROW($A120))*10^12,0)</f>
        <v>3886952916.9396343</v>
      </c>
      <c r="M112" s="90">
        <f t="shared" ca="1" si="16"/>
        <v>4482388189.8921061</v>
      </c>
      <c r="N112" s="90">
        <f t="shared" ca="1" si="21"/>
        <v>5077823462.8445778</v>
      </c>
      <c r="O112" s="90">
        <f t="shared" ca="1" si="21"/>
        <v>5673258735.7970486</v>
      </c>
      <c r="P112" s="90">
        <f t="shared" ca="1" si="21"/>
        <v>6268694008.7495213</v>
      </c>
      <c r="Q112" s="90">
        <f t="shared" ca="1" si="21"/>
        <v>6864129281.701992</v>
      </c>
      <c r="R112" s="90">
        <f t="shared" ca="1" si="21"/>
        <v>7459564554.6544647</v>
      </c>
      <c r="S112" s="90">
        <f t="shared" ca="1" si="21"/>
        <v>8054999827.6069345</v>
      </c>
      <c r="T112" s="90">
        <f t="shared" ca="1" si="21"/>
        <v>8650435100.5594063</v>
      </c>
      <c r="U112" s="90">
        <f t="shared" ca="1" si="21"/>
        <v>9245870373.511879</v>
      </c>
      <c r="V112">
        <f ca="1">IF('Waste 2030'!$A120="MR",INDIRECT("'Waste 2030'!"&amp;'Country Selector'!$B$3&amp;ROW($A120))*10^12,0)</f>
        <v>9841305646.4643497</v>
      </c>
      <c r="W112" s="90">
        <f t="shared" ca="1" si="24"/>
        <v>10085814762.848265</v>
      </c>
      <c r="X112" s="90">
        <f t="shared" ca="1" si="24"/>
        <v>10330323879.232178</v>
      </c>
      <c r="Y112" s="90">
        <f t="shared" ca="1" si="24"/>
        <v>10574832995.616093</v>
      </c>
      <c r="Z112" s="90">
        <f t="shared" ca="1" si="24"/>
        <v>10819342112.000006</v>
      </c>
      <c r="AA112" s="90">
        <f t="shared" ca="1" si="24"/>
        <v>11063851228.383919</v>
      </c>
      <c r="AB112" s="90">
        <f t="shared" ca="1" si="24"/>
        <v>11308360344.767834</v>
      </c>
      <c r="AC112" s="90">
        <f t="shared" ca="1" si="24"/>
        <v>11552869461.151749</v>
      </c>
      <c r="AD112" s="90">
        <f t="shared" ca="1" si="24"/>
        <v>11797378577.535664</v>
      </c>
      <c r="AE112" s="90">
        <f t="shared" ca="1" si="24"/>
        <v>12041887693.919575</v>
      </c>
      <c r="AF112" s="90">
        <f t="shared" ca="1" si="24"/>
        <v>12286396810.30349</v>
      </c>
      <c r="AG112" s="90">
        <f t="shared" ca="1" si="24"/>
        <v>12530905926.687405</v>
      </c>
      <c r="AH112" s="90">
        <f t="shared" ca="1" si="24"/>
        <v>12775415043.071316</v>
      </c>
      <c r="AI112" s="90">
        <f t="shared" ca="1" si="24"/>
        <v>13019924159.455231</v>
      </c>
      <c r="AJ112" s="90">
        <f t="shared" ca="1" si="24"/>
        <v>13264433275.839146</v>
      </c>
      <c r="AK112" s="90">
        <f t="shared" ca="1" si="24"/>
        <v>13508942392.223059</v>
      </c>
      <c r="AL112" s="90">
        <f t="shared" ca="1" si="24"/>
        <v>13753451508.606974</v>
      </c>
      <c r="AM112" s="90">
        <f t="shared" ca="1" si="23"/>
        <v>13997960624.990889</v>
      </c>
      <c r="AN112" s="90">
        <f t="shared" ca="1" si="23"/>
        <v>14242469741.374802</v>
      </c>
      <c r="AO112" s="90">
        <f t="shared" ca="1" si="23"/>
        <v>14486978857.758715</v>
      </c>
      <c r="AP112">
        <f ca="1">IF('Waste 2050'!$A120="MR",INDIRECT("'Waste 2050'!"&amp;'Country Selector'!$B$3&amp;ROW($A120))*10^12,0)</f>
        <v>14731487974.14263</v>
      </c>
    </row>
    <row r="113" spans="1:42">
      <c r="A113" s="74">
        <v>61</v>
      </c>
      <c r="B113">
        <f ca="1">IF('Waste 2010'!$A121="MR",INDIRECT("'Waste 2010'!"&amp;'Country Selector'!$B$3&amp;ROW($A121))*10^12,0)</f>
        <v>3642938984.2353997</v>
      </c>
      <c r="C113" s="90">
        <f t="shared" ca="1" si="15"/>
        <v>3905322548.4428468</v>
      </c>
      <c r="D113" s="90">
        <f t="shared" ca="1" si="20"/>
        <v>4167706112.6502934</v>
      </c>
      <c r="E113" s="90">
        <f t="shared" ca="1" si="20"/>
        <v>4430089676.8577404</v>
      </c>
      <c r="F113" s="90">
        <f t="shared" ca="1" si="20"/>
        <v>4692473241.0651875</v>
      </c>
      <c r="G113" s="90">
        <f t="shared" ca="1" si="20"/>
        <v>4954856805.2726336</v>
      </c>
      <c r="H113" s="90">
        <f t="shared" ca="1" si="20"/>
        <v>5217240369.4800806</v>
      </c>
      <c r="I113" s="90">
        <f t="shared" ca="1" si="20"/>
        <v>5479623933.6875267</v>
      </c>
      <c r="J113" s="90">
        <f t="shared" ca="1" si="20"/>
        <v>5742007497.8949747</v>
      </c>
      <c r="K113" s="90">
        <f t="shared" ca="1" si="20"/>
        <v>6004391062.1024208</v>
      </c>
      <c r="L113">
        <f ca="1">IF('Waste 2020'!$A121="MR",INDIRECT("'Waste 2020'!"&amp;'Country Selector'!$B$3&amp;ROW($A121))*10^12,0)</f>
        <v>6266774626.3098679</v>
      </c>
      <c r="M113" s="90">
        <f t="shared" ca="1" si="16"/>
        <v>6000568646.9647655</v>
      </c>
      <c r="N113" s="90">
        <f t="shared" ca="1" si="21"/>
        <v>5734362667.6196632</v>
      </c>
      <c r="O113" s="90">
        <f t="shared" ca="1" si="21"/>
        <v>5468156688.2745609</v>
      </c>
      <c r="P113" s="90">
        <f t="shared" ca="1" si="21"/>
        <v>5201950708.9294586</v>
      </c>
      <c r="Q113" s="90">
        <f t="shared" ca="1" si="21"/>
        <v>4935744729.5843573</v>
      </c>
      <c r="R113" s="90">
        <f t="shared" ca="1" si="21"/>
        <v>4669538750.239255</v>
      </c>
      <c r="S113" s="90">
        <f t="shared" ca="1" si="21"/>
        <v>4403332770.8941526</v>
      </c>
      <c r="T113" s="90">
        <f t="shared" ca="1" si="21"/>
        <v>4137126791.5490503</v>
      </c>
      <c r="U113" s="90">
        <f t="shared" ca="1" si="21"/>
        <v>3870920812.203948</v>
      </c>
      <c r="V113">
        <f ca="1">IF('Waste 2030'!$A121="MR",INDIRECT("'Waste 2030'!"&amp;'Country Selector'!$B$3&amp;ROW($A121))*10^12,0)</f>
        <v>3604714832.8588462</v>
      </c>
      <c r="W113" s="90">
        <f t="shared" ca="1" si="24"/>
        <v>3694274660.6155376</v>
      </c>
      <c r="X113" s="90">
        <f t="shared" ca="1" si="24"/>
        <v>3783834488.3722296</v>
      </c>
      <c r="Y113" s="90">
        <f t="shared" ca="1" si="24"/>
        <v>3873394316.1289215</v>
      </c>
      <c r="Z113" s="90">
        <f t="shared" ca="1" si="24"/>
        <v>3962954143.885613</v>
      </c>
      <c r="AA113" s="90">
        <f t="shared" ca="1" si="24"/>
        <v>4052513971.6423044</v>
      </c>
      <c r="AB113" s="90">
        <f t="shared" ca="1" si="24"/>
        <v>4142073799.3989968</v>
      </c>
      <c r="AC113" s="90">
        <f t="shared" ca="1" si="24"/>
        <v>4231633627.1556883</v>
      </c>
      <c r="AD113" s="90">
        <f t="shared" ca="1" si="24"/>
        <v>4321193454.9123802</v>
      </c>
      <c r="AE113" s="90">
        <f t="shared" ca="1" si="24"/>
        <v>4410753282.6690722</v>
      </c>
      <c r="AF113" s="90">
        <f t="shared" ca="1" si="24"/>
        <v>4500313110.4257631</v>
      </c>
      <c r="AG113" s="90">
        <f t="shared" ca="1" si="24"/>
        <v>4589872938.1824551</v>
      </c>
      <c r="AH113" s="90">
        <f t="shared" ca="1" si="24"/>
        <v>4679432765.939147</v>
      </c>
      <c r="AI113" s="90">
        <f t="shared" ca="1" si="24"/>
        <v>4768992593.6958389</v>
      </c>
      <c r="AJ113" s="90">
        <f t="shared" ca="1" si="24"/>
        <v>4858552421.4525299</v>
      </c>
      <c r="AK113" s="90">
        <f t="shared" ca="1" si="24"/>
        <v>4948112249.2092218</v>
      </c>
      <c r="AL113" s="90">
        <f t="shared" ca="1" si="24"/>
        <v>5037672076.9659138</v>
      </c>
      <c r="AM113" s="90">
        <f t="shared" ca="1" si="23"/>
        <v>5127231904.7226057</v>
      </c>
      <c r="AN113" s="90">
        <f t="shared" ca="1" si="23"/>
        <v>5216791732.4792976</v>
      </c>
      <c r="AO113" s="90">
        <f t="shared" ca="1" si="23"/>
        <v>5306351560.2359886</v>
      </c>
      <c r="AP113">
        <f ca="1">IF('Waste 2050'!$A121="MR",INDIRECT("'Waste 2050'!"&amp;'Country Selector'!$B$3&amp;ROW($A121))*10^12,0)</f>
        <v>5395911387.9926805</v>
      </c>
    </row>
    <row r="114" spans="1:42">
      <c r="A114" s="74">
        <v>62</v>
      </c>
      <c r="B114">
        <f ca="1">IF('Waste 2010'!$A122="MR",INDIRECT("'Waste 2010'!"&amp;'Country Selector'!$B$3&amp;ROW($A122))*10^12,0)</f>
        <v>2584113960.4896312</v>
      </c>
      <c r="C114" s="90">
        <f t="shared" ca="1" si="15"/>
        <v>2442630682.3214006</v>
      </c>
      <c r="D114" s="90">
        <f t="shared" ca="1" si="20"/>
        <v>2301147404.1531701</v>
      </c>
      <c r="E114" s="90">
        <f t="shared" ca="1" si="20"/>
        <v>2159664125.9849391</v>
      </c>
      <c r="F114" s="90">
        <f t="shared" ca="1" si="20"/>
        <v>2018180847.8167086</v>
      </c>
      <c r="G114" s="90">
        <f t="shared" ca="1" si="20"/>
        <v>1876697569.6484778</v>
      </c>
      <c r="H114" s="90">
        <f t="shared" ca="1" si="20"/>
        <v>1735214291.480247</v>
      </c>
      <c r="I114" s="90">
        <f t="shared" ca="1" si="20"/>
        <v>1593731013.3120165</v>
      </c>
      <c r="J114" s="90">
        <f t="shared" ca="1" si="20"/>
        <v>1452247735.143786</v>
      </c>
      <c r="K114" s="90">
        <f t="shared" ca="1" si="20"/>
        <v>1310764456.9755549</v>
      </c>
      <c r="L114">
        <f ca="1">IF('Waste 2020'!$A122="MR",INDIRECT("'Waste 2020'!"&amp;'Country Selector'!$B$3&amp;ROW($A122))*10^12,0)</f>
        <v>1169281178.8073244</v>
      </c>
      <c r="M114" s="90">
        <f t="shared" ca="1" si="16"/>
        <v>1440732452.6500177</v>
      </c>
      <c r="N114" s="90">
        <f t="shared" ca="1" si="21"/>
        <v>1712183726.4927111</v>
      </c>
      <c r="O114" s="90">
        <f t="shared" ca="1" si="21"/>
        <v>1983635000.3354042</v>
      </c>
      <c r="P114" s="90">
        <f t="shared" ca="1" si="21"/>
        <v>2255086274.1780977</v>
      </c>
      <c r="Q114" s="90">
        <f t="shared" ca="1" si="21"/>
        <v>2526537548.0207911</v>
      </c>
      <c r="R114" s="90">
        <f t="shared" ca="1" si="21"/>
        <v>2797988821.8634839</v>
      </c>
      <c r="S114" s="90">
        <f t="shared" ca="1" si="21"/>
        <v>3069440095.7061772</v>
      </c>
      <c r="T114" s="90">
        <f t="shared" ca="1" si="21"/>
        <v>3340891369.548871</v>
      </c>
      <c r="U114" s="90">
        <f t="shared" ca="1" si="21"/>
        <v>3612342643.3915639</v>
      </c>
      <c r="V114">
        <f ca="1">IF('Waste 2030'!$A122="MR",INDIRECT("'Waste 2030'!"&amp;'Country Selector'!$B$3&amp;ROW($A122))*10^12,0)</f>
        <v>3883793917.2342572</v>
      </c>
      <c r="W114" s="90">
        <f t="shared" ca="1" si="24"/>
        <v>3980287518.0870399</v>
      </c>
      <c r="X114" s="90">
        <f t="shared" ca="1" si="24"/>
        <v>4076781118.9398227</v>
      </c>
      <c r="Y114" s="90">
        <f t="shared" ca="1" si="24"/>
        <v>4173274719.7926059</v>
      </c>
      <c r="Z114" s="90">
        <f t="shared" ca="1" si="24"/>
        <v>4269768320.6453886</v>
      </c>
      <c r="AA114" s="90">
        <f t="shared" ca="1" si="24"/>
        <v>4366261921.4981709</v>
      </c>
      <c r="AB114" s="90">
        <f t="shared" ca="1" si="24"/>
        <v>4462755522.3509541</v>
      </c>
      <c r="AC114" s="90">
        <f t="shared" ca="1" si="24"/>
        <v>4559249123.2037363</v>
      </c>
      <c r="AD114" s="90">
        <f t="shared" ca="1" si="24"/>
        <v>4655742724.0565195</v>
      </c>
      <c r="AE114" s="90">
        <f t="shared" ca="1" si="24"/>
        <v>4752236324.9093018</v>
      </c>
      <c r="AF114" s="90">
        <f t="shared" ca="1" si="24"/>
        <v>4848729925.762085</v>
      </c>
      <c r="AG114" s="90">
        <f t="shared" ca="1" si="24"/>
        <v>4945223526.6148682</v>
      </c>
      <c r="AH114" s="90">
        <f t="shared" ca="1" si="24"/>
        <v>5041717127.4676514</v>
      </c>
      <c r="AI114" s="90">
        <f t="shared" ca="1" si="24"/>
        <v>5138210728.3204336</v>
      </c>
      <c r="AJ114" s="90">
        <f t="shared" ca="1" si="24"/>
        <v>5234704329.1732159</v>
      </c>
      <c r="AK114" s="90">
        <f t="shared" ca="1" si="24"/>
        <v>5331197930.0259991</v>
      </c>
      <c r="AL114" s="90">
        <f t="shared" ca="1" si="24"/>
        <v>5427691530.8787823</v>
      </c>
      <c r="AM114" s="90">
        <f t="shared" ca="1" si="23"/>
        <v>5524185131.7315645</v>
      </c>
      <c r="AN114" s="90">
        <f t="shared" ca="1" si="23"/>
        <v>5620678732.5843477</v>
      </c>
      <c r="AO114" s="90">
        <f t="shared" ca="1" si="23"/>
        <v>5717172333.43713</v>
      </c>
      <c r="AP114">
        <f ca="1">IF('Waste 2050'!$A122="MR",INDIRECT("'Waste 2050'!"&amp;'Country Selector'!$B$3&amp;ROW($A122))*10^12,0)</f>
        <v>5813665934.2899132</v>
      </c>
    </row>
    <row r="115" spans="1:42">
      <c r="A115" s="74">
        <v>63</v>
      </c>
      <c r="B115">
        <f ca="1">IF('Waste 2010'!$A123="MR",INDIRECT("'Waste 2010'!"&amp;'Country Selector'!$B$3&amp;ROW($A123))*10^12,0)</f>
        <v>1602281265.8960106</v>
      </c>
      <c r="C115" s="90">
        <f t="shared" ca="1" si="15"/>
        <v>1822568656.8772659</v>
      </c>
      <c r="D115" s="90">
        <f t="shared" ca="1" si="20"/>
        <v>2042856047.8585212</v>
      </c>
      <c r="E115" s="90">
        <f t="shared" ca="1" si="20"/>
        <v>2263143438.839776</v>
      </c>
      <c r="F115" s="90">
        <f t="shared" ca="1" si="20"/>
        <v>2483430829.8210316</v>
      </c>
      <c r="G115" s="90">
        <f t="shared" ca="1" si="20"/>
        <v>2703718220.8022871</v>
      </c>
      <c r="H115" s="90">
        <f t="shared" ca="1" si="20"/>
        <v>2924005611.7835422</v>
      </c>
      <c r="I115" s="90">
        <f t="shared" ca="1" si="20"/>
        <v>3144293002.7647972</v>
      </c>
      <c r="J115" s="90">
        <f t="shared" ca="1" si="20"/>
        <v>3364580393.7460527</v>
      </c>
      <c r="K115" s="90">
        <f t="shared" ca="1" si="20"/>
        <v>3584867784.7273083</v>
      </c>
      <c r="L115">
        <f ca="1">IF('Waste 2020'!$A123="MR",INDIRECT("'Waste 2020'!"&amp;'Country Selector'!$B$3&amp;ROW($A123))*10^12,0)</f>
        <v>3805155175.7085633</v>
      </c>
      <c r="M115" s="90">
        <f t="shared" ca="1" si="16"/>
        <v>3719280664.7016854</v>
      </c>
      <c r="N115" s="90">
        <f t="shared" ca="1" si="21"/>
        <v>3633406153.6948071</v>
      </c>
      <c r="O115" s="90">
        <f t="shared" ca="1" si="21"/>
        <v>3547531642.6879287</v>
      </c>
      <c r="P115" s="90">
        <f t="shared" ca="1" si="21"/>
        <v>3461657131.6810508</v>
      </c>
      <c r="Q115" s="90">
        <f t="shared" ca="1" si="21"/>
        <v>3375782620.6741724</v>
      </c>
      <c r="R115" s="90">
        <f t="shared" ca="1" si="21"/>
        <v>3289908109.6672945</v>
      </c>
      <c r="S115" s="90">
        <f t="shared" ca="1" si="21"/>
        <v>3204033598.6604166</v>
      </c>
      <c r="T115" s="90">
        <f t="shared" ca="1" si="21"/>
        <v>3118159087.6535382</v>
      </c>
      <c r="U115" s="90">
        <f t="shared" ca="1" si="21"/>
        <v>3032284576.6466599</v>
      </c>
      <c r="V115">
        <f ca="1">IF('Waste 2030'!$A123="MR",INDIRECT("'Waste 2030'!"&amp;'Country Selector'!$B$3&amp;ROW($A123))*10^12,0)</f>
        <v>2946410065.639782</v>
      </c>
      <c r="W115" s="90">
        <f t="shared" ca="1" si="24"/>
        <v>3019614185.8586349</v>
      </c>
      <c r="X115" s="90">
        <f t="shared" ca="1" si="24"/>
        <v>3092818306.0774879</v>
      </c>
      <c r="Y115" s="90">
        <f t="shared" ca="1" si="24"/>
        <v>3166022426.2963409</v>
      </c>
      <c r="Z115" s="90">
        <f t="shared" ca="1" si="24"/>
        <v>3239226546.5151939</v>
      </c>
      <c r="AA115" s="90">
        <f t="shared" ca="1" si="24"/>
        <v>3312430666.7340469</v>
      </c>
      <c r="AB115" s="90">
        <f t="shared" ca="1" si="24"/>
        <v>3385634786.9528999</v>
      </c>
      <c r="AC115" s="90">
        <f t="shared" ca="1" si="24"/>
        <v>3458838907.1717529</v>
      </c>
      <c r="AD115" s="90">
        <f t="shared" ca="1" si="24"/>
        <v>3532043027.3906059</v>
      </c>
      <c r="AE115" s="90">
        <f t="shared" ca="1" si="24"/>
        <v>3605247147.6094589</v>
      </c>
      <c r="AF115" s="90">
        <f t="shared" ca="1" si="24"/>
        <v>3678451267.8283119</v>
      </c>
      <c r="AG115" s="90">
        <f t="shared" ca="1" si="24"/>
        <v>3751655388.0471649</v>
      </c>
      <c r="AH115" s="90">
        <f t="shared" ca="1" si="24"/>
        <v>3824859508.2660179</v>
      </c>
      <c r="AI115" s="90">
        <f t="shared" ca="1" si="24"/>
        <v>3898063628.4848709</v>
      </c>
      <c r="AJ115" s="90">
        <f t="shared" ca="1" si="24"/>
        <v>3971267748.7037239</v>
      </c>
      <c r="AK115" s="90">
        <f t="shared" ca="1" si="24"/>
        <v>4044471868.9225769</v>
      </c>
      <c r="AL115" s="90">
        <f t="shared" ca="1" si="24"/>
        <v>4117675989.1414299</v>
      </c>
      <c r="AM115" s="90">
        <f t="shared" ca="1" si="23"/>
        <v>4190880109.3602829</v>
      </c>
      <c r="AN115" s="90">
        <f t="shared" ca="1" si="23"/>
        <v>4264084229.5791364</v>
      </c>
      <c r="AO115" s="90">
        <f t="shared" ca="1" si="23"/>
        <v>4337288349.7979889</v>
      </c>
      <c r="AP115">
        <f ca="1">IF('Waste 2050'!$A123="MR",INDIRECT("'Waste 2050'!"&amp;'Country Selector'!$B$3&amp;ROW($A123))*10^12,0)</f>
        <v>4410492470.0168419</v>
      </c>
    </row>
    <row r="116" spans="1:42">
      <c r="A116" s="74">
        <v>64</v>
      </c>
      <c r="B116">
        <f ca="1">IF('Waste 2010'!$A124="MR",INDIRECT("'Waste 2010'!"&amp;'Country Selector'!$B$3&amp;ROW($A124))*10^12,0)</f>
        <v>5119962444.3789558</v>
      </c>
      <c r="C116" s="90">
        <f t="shared" ca="1" si="15"/>
        <v>5039051462.0120897</v>
      </c>
      <c r="D116" s="90">
        <f t="shared" ca="1" si="20"/>
        <v>4958140479.6452236</v>
      </c>
      <c r="E116" s="90">
        <f t="shared" ca="1" si="20"/>
        <v>4877229497.2783575</v>
      </c>
      <c r="F116" s="90">
        <f t="shared" ca="1" si="20"/>
        <v>4796318514.9114914</v>
      </c>
      <c r="G116" s="90">
        <f t="shared" ca="1" si="20"/>
        <v>4715407532.5446243</v>
      </c>
      <c r="H116" s="90">
        <f t="shared" ca="1" si="20"/>
        <v>4634496550.1777582</v>
      </c>
      <c r="I116" s="90">
        <f t="shared" ca="1" si="20"/>
        <v>4553585567.8108921</v>
      </c>
      <c r="J116" s="90">
        <f t="shared" ca="1" si="20"/>
        <v>4472674585.444026</v>
      </c>
      <c r="K116" s="90">
        <f t="shared" ca="1" si="20"/>
        <v>4391763603.0771599</v>
      </c>
      <c r="L116">
        <f ca="1">IF('Waste 2020'!$A124="MR",INDIRECT("'Waste 2020'!"&amp;'Country Selector'!$B$3&amp;ROW($A124))*10^12,0)</f>
        <v>4310852620.7102928</v>
      </c>
      <c r="M116" s="90">
        <f t="shared" ca="1" si="16"/>
        <v>4377012908.5364933</v>
      </c>
      <c r="N116" s="90">
        <f t="shared" ca="1" si="21"/>
        <v>4443173196.3626938</v>
      </c>
      <c r="O116" s="90">
        <f t="shared" ca="1" si="21"/>
        <v>4509333484.1888933</v>
      </c>
      <c r="P116" s="90">
        <f t="shared" ca="1" si="21"/>
        <v>4575493772.0150938</v>
      </c>
      <c r="Q116" s="90">
        <f t="shared" ca="1" si="21"/>
        <v>4641654059.8412933</v>
      </c>
      <c r="R116" s="90">
        <f t="shared" ca="1" si="21"/>
        <v>4707814347.6674938</v>
      </c>
      <c r="S116" s="90">
        <f t="shared" ca="1" si="21"/>
        <v>4773974635.4936943</v>
      </c>
      <c r="T116" s="90">
        <f t="shared" ca="1" si="21"/>
        <v>4840134923.3198948</v>
      </c>
      <c r="U116" s="90">
        <f t="shared" ca="1" si="21"/>
        <v>4906295211.1460953</v>
      </c>
      <c r="V116">
        <f ca="1">IF('Waste 2030'!$A124="MR",INDIRECT("'Waste 2030'!"&amp;'Country Selector'!$B$3&amp;ROW($A124))*10^12,0)</f>
        <v>4972455498.9722948</v>
      </c>
      <c r="W116" s="90">
        <f t="shared" ca="1" si="24"/>
        <v>5095997104.5263147</v>
      </c>
      <c r="X116" s="90">
        <f t="shared" ca="1" si="24"/>
        <v>5219538710.0803356</v>
      </c>
      <c r="Y116" s="90">
        <f t="shared" ca="1" si="24"/>
        <v>5343080315.6343555</v>
      </c>
      <c r="Z116" s="90">
        <f t="shared" ca="1" si="24"/>
        <v>5466621921.1883755</v>
      </c>
      <c r="AA116" s="90">
        <f t="shared" ca="1" si="24"/>
        <v>5590163526.7423954</v>
      </c>
      <c r="AB116" s="90">
        <f t="shared" ca="1" si="24"/>
        <v>5713705132.2964153</v>
      </c>
      <c r="AC116" s="90">
        <f t="shared" ca="1" si="24"/>
        <v>5837246737.8504353</v>
      </c>
      <c r="AD116" s="90">
        <f t="shared" ca="1" si="24"/>
        <v>5960788343.4044561</v>
      </c>
      <c r="AE116" s="90">
        <f t="shared" ca="1" si="24"/>
        <v>6084329948.9584751</v>
      </c>
      <c r="AF116" s="90">
        <f t="shared" ca="1" si="24"/>
        <v>6207871554.5124969</v>
      </c>
      <c r="AG116" s="90">
        <f t="shared" ca="1" si="24"/>
        <v>6331413160.0665159</v>
      </c>
      <c r="AH116" s="90">
        <f t="shared" ca="1" si="24"/>
        <v>6454954765.6205359</v>
      </c>
      <c r="AI116" s="90">
        <f t="shared" ca="1" si="24"/>
        <v>6578496371.1745567</v>
      </c>
      <c r="AJ116" s="90">
        <f t="shared" ca="1" si="24"/>
        <v>6702037976.7285767</v>
      </c>
      <c r="AK116" s="90">
        <f t="shared" ca="1" si="24"/>
        <v>6825579582.2825956</v>
      </c>
      <c r="AL116" s="90">
        <f t="shared" ca="1" si="24"/>
        <v>6949121187.8366175</v>
      </c>
      <c r="AM116" s="90">
        <f t="shared" ca="1" si="23"/>
        <v>7072662793.3906374</v>
      </c>
      <c r="AN116" s="90">
        <f t="shared" ca="1" si="23"/>
        <v>7196204398.9446564</v>
      </c>
      <c r="AO116" s="90">
        <f t="shared" ca="1" si="23"/>
        <v>7319746004.4986773</v>
      </c>
      <c r="AP116">
        <f ca="1">IF('Waste 2050'!$A124="MR",INDIRECT("'Waste 2050'!"&amp;'Country Selector'!$B$3&amp;ROW($A124))*10^12,0)</f>
        <v>7443287610.0526972</v>
      </c>
    </row>
    <row r="117" spans="1:42">
      <c r="A117" s="74">
        <v>65</v>
      </c>
      <c r="B117">
        <f ca="1">IF('Waste 2010'!$A125="MR",INDIRECT("'Waste 2010'!"&amp;'Country Selector'!$B$3&amp;ROW($A125))*10^12,0)</f>
        <v>2367386097.5215178</v>
      </c>
      <c r="C117" s="90">
        <f t="shared" ca="1" si="15"/>
        <v>2518123688.222218</v>
      </c>
      <c r="D117" s="90">
        <f t="shared" ca="1" si="20"/>
        <v>2668861278.9229183</v>
      </c>
      <c r="E117" s="90">
        <f t="shared" ca="1" si="20"/>
        <v>2819598869.6236181</v>
      </c>
      <c r="F117" s="90">
        <f t="shared" ca="1" si="20"/>
        <v>2970336460.3243189</v>
      </c>
      <c r="G117" s="90">
        <f t="shared" ca="1" si="20"/>
        <v>3121074051.0250187</v>
      </c>
      <c r="H117" s="90">
        <f t="shared" ca="1" si="20"/>
        <v>3271811641.7257195</v>
      </c>
      <c r="I117" s="90">
        <f t="shared" ca="1" si="20"/>
        <v>3422549232.4264197</v>
      </c>
      <c r="J117" s="90">
        <f t="shared" ca="1" si="20"/>
        <v>3573286823.1271195</v>
      </c>
      <c r="K117" s="90">
        <f t="shared" ca="1" si="20"/>
        <v>3724024413.8278203</v>
      </c>
      <c r="L117">
        <f ca="1">IF('Waste 2020'!$A125="MR",INDIRECT("'Waste 2020'!"&amp;'Country Selector'!$B$3&amp;ROW($A125))*10^12,0)</f>
        <v>3874762004.5285201</v>
      </c>
      <c r="M117" s="90">
        <f t="shared" ca="1" si="16"/>
        <v>4084968618.0012059</v>
      </c>
      <c r="N117" s="90">
        <f t="shared" ca="1" si="21"/>
        <v>4295175231.4738913</v>
      </c>
      <c r="O117" s="90">
        <f t="shared" ca="1" si="21"/>
        <v>4505381844.9465771</v>
      </c>
      <c r="P117" s="90">
        <f t="shared" ca="1" si="21"/>
        <v>4715588458.4192619</v>
      </c>
      <c r="Q117" s="90">
        <f t="shared" ca="1" si="21"/>
        <v>4925795071.8919477</v>
      </c>
      <c r="R117" s="90">
        <f t="shared" ca="1" si="21"/>
        <v>5136001685.3646336</v>
      </c>
      <c r="S117" s="90">
        <f t="shared" ca="1" si="21"/>
        <v>5346208298.8373184</v>
      </c>
      <c r="T117" s="90">
        <f t="shared" ca="1" si="21"/>
        <v>5556414912.3100033</v>
      </c>
      <c r="U117" s="90">
        <f t="shared" ca="1" si="21"/>
        <v>5766621525.7826891</v>
      </c>
      <c r="V117">
        <f ca="1">IF('Waste 2030'!$A125="MR",INDIRECT("'Waste 2030'!"&amp;'Country Selector'!$B$3&amp;ROW($A125))*10^12,0)</f>
        <v>5976828139.2553749</v>
      </c>
      <c r="W117" s="90">
        <f t="shared" ca="1" si="24"/>
        <v>6125323574.6789131</v>
      </c>
      <c r="X117" s="90">
        <f t="shared" ca="1" si="24"/>
        <v>6273819010.1024504</v>
      </c>
      <c r="Y117" s="90">
        <f t="shared" ca="1" si="24"/>
        <v>6422314445.5259876</v>
      </c>
      <c r="Z117" s="90">
        <f t="shared" ca="1" si="24"/>
        <v>6570809880.9495258</v>
      </c>
      <c r="AA117" s="90">
        <f t="shared" ca="1" si="24"/>
        <v>6719305316.373064</v>
      </c>
      <c r="AB117" s="90">
        <f t="shared" ca="1" si="24"/>
        <v>6867800751.7966022</v>
      </c>
      <c r="AC117" s="90">
        <f t="shared" ca="1" si="24"/>
        <v>7016296187.2201395</v>
      </c>
      <c r="AD117" s="90">
        <f t="shared" ca="1" si="24"/>
        <v>7164791622.6436777</v>
      </c>
      <c r="AE117" s="90">
        <f t="shared" ca="1" si="24"/>
        <v>7313287058.0672159</v>
      </c>
      <c r="AF117" s="90">
        <f t="shared" ca="1" si="24"/>
        <v>7461782493.4907532</v>
      </c>
      <c r="AG117" s="90">
        <f t="shared" ca="1" si="24"/>
        <v>7610277928.9142914</v>
      </c>
      <c r="AH117" s="90">
        <f t="shared" ca="1" si="24"/>
        <v>7758773364.3378296</v>
      </c>
      <c r="AI117" s="90">
        <f t="shared" ca="1" si="24"/>
        <v>7907268799.7613678</v>
      </c>
      <c r="AJ117" s="90">
        <f t="shared" ca="1" si="24"/>
        <v>8055764235.1849041</v>
      </c>
      <c r="AK117" s="90">
        <f t="shared" ca="1" si="24"/>
        <v>8204259670.6084423</v>
      </c>
      <c r="AL117" s="90">
        <f t="shared" ca="1" si="24"/>
        <v>8352755106.0319805</v>
      </c>
      <c r="AM117" s="90">
        <f t="shared" ca="1" si="23"/>
        <v>8501250541.4555187</v>
      </c>
      <c r="AN117" s="90">
        <f t="shared" ca="1" si="23"/>
        <v>8649745976.8790569</v>
      </c>
      <c r="AO117" s="90">
        <f t="shared" ca="1" si="23"/>
        <v>8798241412.3025951</v>
      </c>
      <c r="AP117">
        <f ca="1">IF('Waste 2050'!$A125="MR",INDIRECT("'Waste 2050'!"&amp;'Country Selector'!$B$3&amp;ROW($A125))*10^12,0)</f>
        <v>8946736847.7261314</v>
      </c>
    </row>
    <row r="118" spans="1:42">
      <c r="A118" s="74">
        <v>66</v>
      </c>
      <c r="B118">
        <f ca="1">IF('Waste 2010'!$A126="MR",INDIRECT("'Waste 2010'!"&amp;'Country Selector'!$B$3&amp;ROW($A126))*10^12,0)</f>
        <v>1751035744.2880321</v>
      </c>
      <c r="C118" s="90">
        <f t="shared" ca="1" si="15"/>
        <v>1951038801.2925262</v>
      </c>
      <c r="D118" s="90">
        <f t="shared" ca="1" si="20"/>
        <v>2151041858.2970204</v>
      </c>
      <c r="E118" s="90">
        <f t="shared" ca="1" si="20"/>
        <v>2351044915.3015146</v>
      </c>
      <c r="F118" s="90">
        <f t="shared" ca="1" si="20"/>
        <v>2551047972.3060083</v>
      </c>
      <c r="G118" s="90">
        <f t="shared" ca="1" si="20"/>
        <v>2751051029.310503</v>
      </c>
      <c r="H118" s="90">
        <f t="shared" ca="1" si="20"/>
        <v>2951054086.3149967</v>
      </c>
      <c r="I118" s="90">
        <f t="shared" ca="1" si="20"/>
        <v>3151057143.3194909</v>
      </c>
      <c r="J118" s="90">
        <f t="shared" ca="1" si="20"/>
        <v>3351060200.3239851</v>
      </c>
      <c r="K118" s="90">
        <f t="shared" ca="1" si="20"/>
        <v>3551063257.3284798</v>
      </c>
      <c r="L118">
        <f ca="1">IF('Waste 2020'!$A126="MR",INDIRECT("'Waste 2020'!"&amp;'Country Selector'!$B$3&amp;ROW($A126))*10^12,0)</f>
        <v>3751066314.3329735</v>
      </c>
      <c r="M118" s="90">
        <f t="shared" ca="1" si="16"/>
        <v>3937425778.0862007</v>
      </c>
      <c r="N118" s="90">
        <f t="shared" ca="1" si="21"/>
        <v>4123785241.8394279</v>
      </c>
      <c r="O118" s="90">
        <f t="shared" ca="1" si="21"/>
        <v>4310144705.5926552</v>
      </c>
      <c r="P118" s="90">
        <f t="shared" ca="1" si="21"/>
        <v>4496504169.3458824</v>
      </c>
      <c r="Q118" s="90">
        <f t="shared" ca="1" si="21"/>
        <v>4682863633.0991096</v>
      </c>
      <c r="R118" s="90">
        <f t="shared" ca="1" si="21"/>
        <v>4869223096.8523378</v>
      </c>
      <c r="S118" s="90">
        <f t="shared" ca="1" si="21"/>
        <v>5055582560.6055641</v>
      </c>
      <c r="T118" s="90">
        <f t="shared" ca="1" si="21"/>
        <v>5241942024.3587914</v>
      </c>
      <c r="U118" s="90">
        <f t="shared" ca="1" si="21"/>
        <v>5428301488.1120195</v>
      </c>
      <c r="V118">
        <f ca="1">IF('Waste 2030'!$A126="MR",INDIRECT("'Waste 2030'!"&amp;'Country Selector'!$B$3&amp;ROW($A126))*10^12,0)</f>
        <v>5614660951.8652468</v>
      </c>
      <c r="W118" s="90">
        <f t="shared" ca="1" si="24"/>
        <v>5754158274.4211264</v>
      </c>
      <c r="X118" s="90">
        <f t="shared" ca="1" si="24"/>
        <v>5893655596.977006</v>
      </c>
      <c r="Y118" s="90">
        <f t="shared" ca="1" si="24"/>
        <v>6033152919.5328856</v>
      </c>
      <c r="Z118" s="90">
        <f t="shared" ca="1" si="24"/>
        <v>6172650242.0887651</v>
      </c>
      <c r="AA118" s="90">
        <f t="shared" ca="1" si="24"/>
        <v>6312147564.6446447</v>
      </c>
      <c r="AB118" s="90">
        <f t="shared" ca="1" si="24"/>
        <v>6451644887.2005243</v>
      </c>
      <c r="AC118" s="90">
        <f t="shared" ca="1" si="24"/>
        <v>6591142209.7564049</v>
      </c>
      <c r="AD118" s="90">
        <f t="shared" ca="1" si="24"/>
        <v>6730639532.3122845</v>
      </c>
      <c r="AE118" s="90">
        <f t="shared" ca="1" si="24"/>
        <v>6870136854.8681631</v>
      </c>
      <c r="AF118" s="90">
        <f t="shared" ca="1" si="24"/>
        <v>7009634177.4240437</v>
      </c>
      <c r="AG118" s="90">
        <f t="shared" ca="1" si="24"/>
        <v>7149131499.9799232</v>
      </c>
      <c r="AH118" s="90">
        <f t="shared" ca="1" si="24"/>
        <v>7288628822.5358019</v>
      </c>
      <c r="AI118" s="90">
        <f t="shared" ca="1" si="24"/>
        <v>7428126145.0916824</v>
      </c>
      <c r="AJ118" s="90">
        <f t="shared" ca="1" si="24"/>
        <v>7567623467.647562</v>
      </c>
      <c r="AK118" s="90">
        <f t="shared" ca="1" si="24"/>
        <v>7707120790.2034416</v>
      </c>
      <c r="AL118" s="90">
        <f t="shared" ca="1" si="24"/>
        <v>7846618112.7593212</v>
      </c>
      <c r="AM118" s="90">
        <f t="shared" ca="1" si="23"/>
        <v>7986115435.3152008</v>
      </c>
      <c r="AN118" s="90">
        <f t="shared" ca="1" si="23"/>
        <v>8125612757.8710794</v>
      </c>
      <c r="AO118" s="90">
        <f t="shared" ca="1" si="23"/>
        <v>8265110080.42696</v>
      </c>
      <c r="AP118">
        <f ca="1">IF('Waste 2050'!$A126="MR",INDIRECT("'Waste 2050'!"&amp;'Country Selector'!$B$3&amp;ROW($A126))*10^12,0)</f>
        <v>8404607402.9828396</v>
      </c>
    </row>
    <row r="119" spans="1:42">
      <c r="A119" s="74">
        <v>67</v>
      </c>
      <c r="B119">
        <f ca="1">IF('Waste 2010'!$A127="MR",INDIRECT("'Waste 2010'!"&amp;'Country Selector'!$B$3&amp;ROW($A127))*10^12,0)</f>
        <v>1232544449.2731209</v>
      </c>
      <c r="C119" s="90">
        <f t="shared" ca="1" si="15"/>
        <v>1170533764.7564206</v>
      </c>
      <c r="D119" s="90">
        <f t="shared" ca="1" si="20"/>
        <v>1108523080.2397206</v>
      </c>
      <c r="E119" s="90">
        <f t="shared" ca="1" si="20"/>
        <v>1046512395.7230206</v>
      </c>
      <c r="F119" s="90">
        <f t="shared" ca="1" si="20"/>
        <v>984501711.20632052</v>
      </c>
      <c r="G119" s="90">
        <f t="shared" ca="1" si="20"/>
        <v>922491026.68962026</v>
      </c>
      <c r="H119" s="90">
        <f t="shared" ca="1" si="20"/>
        <v>860480342.17292023</v>
      </c>
      <c r="I119" s="90">
        <f t="shared" ca="1" si="20"/>
        <v>798469657.6562202</v>
      </c>
      <c r="J119" s="90">
        <f t="shared" ca="1" si="20"/>
        <v>736458973.13951993</v>
      </c>
      <c r="K119" s="90">
        <f t="shared" ca="1" si="20"/>
        <v>674448288.6228199</v>
      </c>
      <c r="L119">
        <f ca="1">IF('Waste 2020'!$A127="MR",INDIRECT("'Waste 2020'!"&amp;'Country Selector'!$B$3&amp;ROW($A127))*10^12,0)</f>
        <v>612437604.10611975</v>
      </c>
      <c r="M119" s="90">
        <f t="shared" ca="1" si="16"/>
        <v>924621349.82991278</v>
      </c>
      <c r="N119" s="90">
        <f t="shared" ca="1" si="21"/>
        <v>1236805095.5537057</v>
      </c>
      <c r="O119" s="90">
        <f t="shared" ca="1" si="21"/>
        <v>1548988841.2774987</v>
      </c>
      <c r="P119" s="90">
        <f t="shared" ca="1" si="21"/>
        <v>1861172587.001292</v>
      </c>
      <c r="Q119" s="90">
        <f t="shared" ca="1" si="21"/>
        <v>2173356332.7250848</v>
      </c>
      <c r="R119" s="90">
        <f t="shared" ca="1" si="21"/>
        <v>2485540078.4488778</v>
      </c>
      <c r="S119" s="90">
        <f t="shared" ca="1" si="21"/>
        <v>2797723824.1726708</v>
      </c>
      <c r="T119" s="90">
        <f t="shared" ca="1" si="21"/>
        <v>3109907569.8964639</v>
      </c>
      <c r="U119" s="90">
        <f t="shared" ca="1" si="21"/>
        <v>3422091315.6202574</v>
      </c>
      <c r="V119">
        <f ca="1">IF('Waste 2030'!$A127="MR",INDIRECT("'Waste 2030'!"&amp;'Country Selector'!$B$3&amp;ROW($A127))*10^12,0)</f>
        <v>3734275061.3440499</v>
      </c>
      <c r="W119" s="90">
        <f t="shared" ca="1" si="24"/>
        <v>3827053837.6959205</v>
      </c>
      <c r="X119" s="90">
        <f t="shared" ca="1" si="24"/>
        <v>3919832614.047792</v>
      </c>
      <c r="Y119" s="90">
        <f t="shared" ca="1" si="24"/>
        <v>4012611390.3996625</v>
      </c>
      <c r="Z119" s="90">
        <f t="shared" ca="1" si="24"/>
        <v>4105390166.7515335</v>
      </c>
      <c r="AA119" s="90">
        <f t="shared" ca="1" si="24"/>
        <v>4198168943.1034045</v>
      </c>
      <c r="AB119" s="90">
        <f t="shared" ca="1" si="24"/>
        <v>4290947719.4552755</v>
      </c>
      <c r="AC119" s="90">
        <f t="shared" ca="1" si="24"/>
        <v>4383726495.8071461</v>
      </c>
      <c r="AD119" s="90">
        <f t="shared" ca="1" si="24"/>
        <v>4476505272.1590176</v>
      </c>
      <c r="AE119" s="90">
        <f t="shared" ca="1" si="24"/>
        <v>4569284048.5108881</v>
      </c>
      <c r="AF119" s="90">
        <f t="shared" ca="1" si="24"/>
        <v>4662062824.8627586</v>
      </c>
      <c r="AG119" s="90">
        <f t="shared" ca="1" si="24"/>
        <v>4754841601.2146301</v>
      </c>
      <c r="AH119" s="90">
        <f t="shared" ca="1" si="24"/>
        <v>4847620377.5665007</v>
      </c>
      <c r="AI119" s="90">
        <f t="shared" ca="1" si="24"/>
        <v>4940399153.9183712</v>
      </c>
      <c r="AJ119" s="90">
        <f t="shared" ca="1" si="24"/>
        <v>5033177930.2702427</v>
      </c>
      <c r="AK119" s="90">
        <f t="shared" ca="1" si="24"/>
        <v>5125956706.6221132</v>
      </c>
      <c r="AL119" s="90">
        <f t="shared" ca="1" si="24"/>
        <v>5218735482.9739847</v>
      </c>
      <c r="AM119" s="90">
        <f t="shared" ca="1" si="23"/>
        <v>5311514259.3258553</v>
      </c>
      <c r="AN119" s="90">
        <f t="shared" ca="1" si="23"/>
        <v>5404293035.6777267</v>
      </c>
      <c r="AO119" s="90">
        <f t="shared" ca="1" si="23"/>
        <v>5497071812.0295973</v>
      </c>
      <c r="AP119">
        <f ca="1">IF('Waste 2050'!$A127="MR",INDIRECT("'Waste 2050'!"&amp;'Country Selector'!$B$3&amp;ROW($A127))*10^12,0)</f>
        <v>5589850588.3814678</v>
      </c>
    </row>
    <row r="120" spans="1:42">
      <c r="A120" s="74">
        <v>68</v>
      </c>
      <c r="B120">
        <f ca="1">IF('Waste 2010'!$A128="MR",INDIRECT("'Waste 2010'!"&amp;'Country Selector'!$B$3&amp;ROW($A128))*10^12,0)</f>
        <v>1921453816.5304163</v>
      </c>
      <c r="C120" s="90">
        <f t="shared" ca="1" si="15"/>
        <v>1961529219.5956259</v>
      </c>
      <c r="D120" s="90">
        <f t="shared" ca="1" si="20"/>
        <v>2001604622.6608353</v>
      </c>
      <c r="E120" s="90">
        <f t="shared" ca="1" si="20"/>
        <v>2041680025.7260449</v>
      </c>
      <c r="F120" s="90">
        <f t="shared" ca="1" si="20"/>
        <v>2081755428.791254</v>
      </c>
      <c r="G120" s="90">
        <f t="shared" ca="1" si="20"/>
        <v>2121830831.8564637</v>
      </c>
      <c r="H120" s="90">
        <f t="shared" ca="1" si="20"/>
        <v>2161906234.9216733</v>
      </c>
      <c r="I120" s="90">
        <f t="shared" ca="1" si="20"/>
        <v>2201981637.9868832</v>
      </c>
      <c r="J120" s="90">
        <f t="shared" ca="1" si="20"/>
        <v>2242057041.0520926</v>
      </c>
      <c r="K120" s="90">
        <f t="shared" ca="1" si="20"/>
        <v>2282132444.1173019</v>
      </c>
      <c r="L120">
        <f ca="1">IF('Waste 2020'!$A128="MR",INDIRECT("'Waste 2020'!"&amp;'Country Selector'!$B$3&amp;ROW($A128))*10^12,0)</f>
        <v>2322207847.1825113</v>
      </c>
      <c r="M120" s="90">
        <f t="shared" ca="1" si="16"/>
        <v>2766154620.1256824</v>
      </c>
      <c r="N120" s="90">
        <f t="shared" ca="1" si="21"/>
        <v>3210101393.0688539</v>
      </c>
      <c r="O120" s="90">
        <f t="shared" ca="1" si="21"/>
        <v>3654048166.0120249</v>
      </c>
      <c r="P120" s="90">
        <f t="shared" ca="1" si="21"/>
        <v>4097994938.9551964</v>
      </c>
      <c r="Q120" s="90">
        <f t="shared" ca="1" si="21"/>
        <v>4541941711.8983669</v>
      </c>
      <c r="R120" s="90">
        <f t="shared" ca="1" si="21"/>
        <v>4985888484.8415384</v>
      </c>
      <c r="S120" s="90">
        <f t="shared" ca="1" si="21"/>
        <v>5429835257.7847099</v>
      </c>
      <c r="T120" s="90">
        <f t="shared" ca="1" si="21"/>
        <v>5873782030.7278814</v>
      </c>
      <c r="U120" s="90">
        <f t="shared" ca="1" si="21"/>
        <v>6317728803.6710529</v>
      </c>
      <c r="V120">
        <f ca="1">IF('Waste 2030'!$A128="MR",INDIRECT("'Waste 2030'!"&amp;'Country Selector'!$B$3&amp;ROW($A128))*10^12,0)</f>
        <v>6761675576.6142235</v>
      </c>
      <c r="W120" s="90">
        <f t="shared" ca="1" si="24"/>
        <v>6929670696.357975</v>
      </c>
      <c r="X120" s="90">
        <f t="shared" ca="1" si="24"/>
        <v>7097665816.1017275</v>
      </c>
      <c r="Y120" s="90">
        <f t="shared" ca="1" si="24"/>
        <v>7265660935.8454781</v>
      </c>
      <c r="Z120" s="90">
        <f t="shared" ca="1" si="24"/>
        <v>7433656055.5892296</v>
      </c>
      <c r="AA120" s="90">
        <f t="shared" ca="1" si="24"/>
        <v>7601651175.3329811</v>
      </c>
      <c r="AB120" s="90">
        <f t="shared" ca="1" si="24"/>
        <v>7769646295.0767326</v>
      </c>
      <c r="AC120" s="90">
        <f t="shared" ca="1" si="24"/>
        <v>7937641414.8204842</v>
      </c>
      <c r="AD120" s="90">
        <f t="shared" ca="1" si="24"/>
        <v>8105636534.5642357</v>
      </c>
      <c r="AE120" s="90">
        <f t="shared" ca="1" si="24"/>
        <v>8273631654.3079872</v>
      </c>
      <c r="AF120" s="90">
        <f t="shared" ca="1" si="24"/>
        <v>8441626774.0517387</v>
      </c>
      <c r="AG120" s="90">
        <f t="shared" ca="1" si="24"/>
        <v>8609621893.7954903</v>
      </c>
      <c r="AH120" s="90">
        <f t="shared" ca="1" si="24"/>
        <v>8777617013.5392418</v>
      </c>
      <c r="AI120" s="90">
        <f t="shared" ca="1" si="24"/>
        <v>8945612133.2829933</v>
      </c>
      <c r="AJ120" s="90">
        <f t="shared" ca="1" si="24"/>
        <v>9113607253.0267448</v>
      </c>
      <c r="AK120" s="90">
        <f t="shared" ca="1" si="24"/>
        <v>9281602372.7704964</v>
      </c>
      <c r="AL120" s="90">
        <f t="shared" ca="1" si="24"/>
        <v>9449597492.5142479</v>
      </c>
      <c r="AM120" s="90">
        <f t="shared" ca="1" si="23"/>
        <v>9617592612.2579994</v>
      </c>
      <c r="AN120" s="90">
        <f t="shared" ca="1" si="23"/>
        <v>9785587732.0017509</v>
      </c>
      <c r="AO120" s="90">
        <f t="shared" ca="1" si="23"/>
        <v>9953582851.7455025</v>
      </c>
      <c r="AP120">
        <f ca="1">IF('Waste 2050'!$A128="MR",INDIRECT("'Waste 2050'!"&amp;'Country Selector'!$B$3&amp;ROW($A128))*10^12,0)</f>
        <v>10121577971.489254</v>
      </c>
    </row>
    <row r="121" spans="1:42">
      <c r="A121" s="74">
        <v>69</v>
      </c>
      <c r="B121">
        <f ca="1">IF('Waste 2010'!$A129="MR",INDIRECT("'Waste 2010'!"&amp;'Country Selector'!$B$3&amp;ROW($A129))*10^12,0)</f>
        <v>3974295723.8750877</v>
      </c>
      <c r="C121" s="90">
        <f t="shared" ca="1" si="15"/>
        <v>3973415826.1987677</v>
      </c>
      <c r="D121" s="90">
        <f t="shared" ca="1" si="20"/>
        <v>3972535928.5224471</v>
      </c>
      <c r="E121" s="90">
        <f t="shared" ca="1" si="20"/>
        <v>3971656030.846127</v>
      </c>
      <c r="F121" s="90">
        <f t="shared" ca="1" si="20"/>
        <v>3970776133.1698065</v>
      </c>
      <c r="G121" s="90">
        <f t="shared" ca="1" si="20"/>
        <v>3969896235.4934864</v>
      </c>
      <c r="H121" s="90">
        <f t="shared" ca="1" si="20"/>
        <v>3969016337.8171659</v>
      </c>
      <c r="I121" s="90">
        <f t="shared" ca="1" si="20"/>
        <v>3968136440.1408463</v>
      </c>
      <c r="J121" s="90">
        <f t="shared" ca="1" si="20"/>
        <v>3967256542.4645252</v>
      </c>
      <c r="K121" s="90">
        <f t="shared" ca="1" si="20"/>
        <v>3966376644.7882056</v>
      </c>
      <c r="L121">
        <f ca="1">IF('Waste 2020'!$A129="MR",INDIRECT("'Waste 2020'!"&amp;'Country Selector'!$B$3&amp;ROW($A129))*10^12,0)</f>
        <v>3965496747.1118851</v>
      </c>
      <c r="M121" s="90">
        <f t="shared" ca="1" si="16"/>
        <v>3999543372.5534825</v>
      </c>
      <c r="N121" s="90">
        <f t="shared" ca="1" si="21"/>
        <v>4033589997.995079</v>
      </c>
      <c r="O121" s="90">
        <f t="shared" ca="1" si="21"/>
        <v>4067636623.436677</v>
      </c>
      <c r="P121" s="90">
        <f t="shared" ca="1" si="21"/>
        <v>4101683248.8782735</v>
      </c>
      <c r="Q121" s="90">
        <f t="shared" ca="1" si="21"/>
        <v>4135729874.3198709</v>
      </c>
      <c r="R121" s="90">
        <f t="shared" ca="1" si="21"/>
        <v>4169776499.7614679</v>
      </c>
      <c r="S121" s="90">
        <f t="shared" ca="1" si="21"/>
        <v>4203823125.2030654</v>
      </c>
      <c r="T121" s="90">
        <f t="shared" ca="1" si="21"/>
        <v>4237869750.6446624</v>
      </c>
      <c r="U121" s="90">
        <f t="shared" ca="1" si="21"/>
        <v>4271916376.0862594</v>
      </c>
      <c r="V121">
        <f ca="1">IF('Waste 2030'!$A129="MR",INDIRECT("'Waste 2030'!"&amp;'Country Selector'!$B$3&amp;ROW($A129))*10^12,0)</f>
        <v>4305963001.5278568</v>
      </c>
      <c r="W121" s="90">
        <f t="shared" ca="1" si="24"/>
        <v>4412945473.8244734</v>
      </c>
      <c r="X121" s="90">
        <f t="shared" ca="1" si="24"/>
        <v>4519927946.121089</v>
      </c>
      <c r="Y121" s="90">
        <f t="shared" ca="1" si="24"/>
        <v>4626910418.4177046</v>
      </c>
      <c r="Z121" s="90">
        <f t="shared" ca="1" si="24"/>
        <v>4733892890.7143211</v>
      </c>
      <c r="AA121" s="90">
        <f t="shared" ca="1" si="24"/>
        <v>4840875363.0109367</v>
      </c>
      <c r="AB121" s="90">
        <f t="shared" ca="1" si="24"/>
        <v>4947857835.3075533</v>
      </c>
      <c r="AC121" s="90">
        <f t="shared" ca="1" si="24"/>
        <v>5054840307.6041689</v>
      </c>
      <c r="AD121" s="90">
        <f t="shared" ca="1" si="24"/>
        <v>5161822779.9007854</v>
      </c>
      <c r="AE121" s="90">
        <f t="shared" ca="1" si="24"/>
        <v>5268805252.197401</v>
      </c>
      <c r="AF121" s="90">
        <f t="shared" ca="1" si="24"/>
        <v>5375787724.4940166</v>
      </c>
      <c r="AG121" s="90">
        <f t="shared" ca="1" si="24"/>
        <v>5482770196.7906322</v>
      </c>
      <c r="AH121" s="90">
        <f t="shared" ca="1" si="24"/>
        <v>5589752669.0872488</v>
      </c>
      <c r="AI121" s="90">
        <f t="shared" ca="1" si="24"/>
        <v>5696735141.3838654</v>
      </c>
      <c r="AJ121" s="90">
        <f t="shared" ca="1" si="24"/>
        <v>5803717613.680481</v>
      </c>
      <c r="AK121" s="90">
        <f t="shared" ca="1" si="24"/>
        <v>5910700085.9770966</v>
      </c>
      <c r="AL121" s="90">
        <f t="shared" ca="1" si="24"/>
        <v>6017682558.2737131</v>
      </c>
      <c r="AM121" s="90">
        <f t="shared" ca="1" si="23"/>
        <v>6124665030.5703287</v>
      </c>
      <c r="AN121" s="90">
        <f t="shared" ca="1" si="23"/>
        <v>6231647502.8669443</v>
      </c>
      <c r="AO121" s="90">
        <f t="shared" ca="1" si="23"/>
        <v>6338629975.1635609</v>
      </c>
      <c r="AP121">
        <f ca="1">IF('Waste 2050'!$A129="MR",INDIRECT("'Waste 2050'!"&amp;'Country Selector'!$B$3&amp;ROW($A129))*10^12,0)</f>
        <v>6445612447.4601765</v>
      </c>
    </row>
    <row r="122" spans="1:42">
      <c r="A122" s="74">
        <v>70</v>
      </c>
      <c r="B122">
        <f ca="1">IF('Waste 2010'!$A130="MR",INDIRECT("'Waste 2010'!"&amp;'Country Selector'!$B$3&amp;ROW($A130))*10^12,0)</f>
        <v>4049094460.5569015</v>
      </c>
      <c r="C122" s="90">
        <f t="shared" ca="1" si="15"/>
        <v>3935101715.7041926</v>
      </c>
      <c r="D122" s="90">
        <f t="shared" ca="1" si="20"/>
        <v>3821108970.8514838</v>
      </c>
      <c r="E122" s="90">
        <f t="shared" ca="1" si="20"/>
        <v>3707116225.9987745</v>
      </c>
      <c r="F122" s="90">
        <f t="shared" ca="1" si="20"/>
        <v>3593123481.1460657</v>
      </c>
      <c r="G122" s="90">
        <f t="shared" ca="1" si="20"/>
        <v>3479130736.2933569</v>
      </c>
      <c r="H122" s="90">
        <f t="shared" ca="1" si="20"/>
        <v>3365137991.4406481</v>
      </c>
      <c r="I122" s="90">
        <f t="shared" ca="1" si="20"/>
        <v>3251145246.5879388</v>
      </c>
      <c r="J122" s="90">
        <f t="shared" ca="1" si="20"/>
        <v>3137152501.7352295</v>
      </c>
      <c r="K122" s="90">
        <f t="shared" ca="1" si="20"/>
        <v>3023159756.8825212</v>
      </c>
      <c r="L122">
        <f ca="1">IF('Waste 2020'!$A130="MR",INDIRECT("'Waste 2020'!"&amp;'Country Selector'!$B$3&amp;ROW($A130))*10^12,0)</f>
        <v>2909167012.0298119</v>
      </c>
      <c r="M122" s="90">
        <f t="shared" ca="1" si="16"/>
        <v>3085481719.9230666</v>
      </c>
      <c r="N122" s="90">
        <f t="shared" ca="1" si="21"/>
        <v>3261796427.8163214</v>
      </c>
      <c r="O122" s="90">
        <f t="shared" ca="1" si="21"/>
        <v>3438111135.7095761</v>
      </c>
      <c r="P122" s="90">
        <f t="shared" ca="1" si="21"/>
        <v>3614425843.6028309</v>
      </c>
      <c r="Q122" s="90">
        <f t="shared" ca="1" si="21"/>
        <v>3790740551.4960856</v>
      </c>
      <c r="R122" s="90">
        <f t="shared" ca="1" si="21"/>
        <v>3967055259.3893404</v>
      </c>
      <c r="S122" s="90">
        <f t="shared" ca="1" si="21"/>
        <v>4143369967.2825952</v>
      </c>
      <c r="T122" s="90">
        <f t="shared" ca="1" si="21"/>
        <v>4319684675.1758499</v>
      </c>
      <c r="U122" s="90">
        <f t="shared" ca="1" si="21"/>
        <v>4495999383.0691042</v>
      </c>
      <c r="V122">
        <f ca="1">IF('Waste 2030'!$A130="MR",INDIRECT("'Waste 2030'!"&amp;'Country Selector'!$B$3&amp;ROW($A130))*10^12,0)</f>
        <v>4672314090.9623594</v>
      </c>
      <c r="W122" s="90">
        <f t="shared" ca="1" si="24"/>
        <v>4788398625.9711628</v>
      </c>
      <c r="X122" s="90">
        <f t="shared" ca="1" si="24"/>
        <v>4904483160.9799643</v>
      </c>
      <c r="Y122" s="90">
        <f t="shared" ca="1" si="24"/>
        <v>5020567695.9887667</v>
      </c>
      <c r="Z122" s="90">
        <f t="shared" ca="1" si="24"/>
        <v>5136652230.99757</v>
      </c>
      <c r="AA122" s="90">
        <f t="shared" ca="1" si="24"/>
        <v>5252736766.0063725</v>
      </c>
      <c r="AB122" s="90">
        <f t="shared" ca="1" si="24"/>
        <v>5368821301.0151749</v>
      </c>
      <c r="AC122" s="90">
        <f t="shared" ca="1" si="24"/>
        <v>5484905836.0239773</v>
      </c>
      <c r="AD122" s="90">
        <f t="shared" ca="1" si="24"/>
        <v>5600990371.0327797</v>
      </c>
      <c r="AE122" s="90">
        <f t="shared" ca="1" si="24"/>
        <v>5717074906.0415821</v>
      </c>
      <c r="AF122" s="90">
        <f t="shared" ca="1" si="24"/>
        <v>5833159441.0503845</v>
      </c>
      <c r="AG122" s="90">
        <f t="shared" ca="1" si="24"/>
        <v>5949243976.0591879</v>
      </c>
      <c r="AH122" s="90">
        <f t="shared" ca="1" si="24"/>
        <v>6065328511.0679893</v>
      </c>
      <c r="AI122" s="90">
        <f t="shared" ca="1" si="24"/>
        <v>6181413046.0767918</v>
      </c>
      <c r="AJ122" s="90">
        <f t="shared" ca="1" si="24"/>
        <v>6297497581.0855951</v>
      </c>
      <c r="AK122" s="90">
        <f t="shared" ca="1" si="24"/>
        <v>6413582116.0943975</v>
      </c>
      <c r="AL122" s="90">
        <f t="shared" ca="1" si="24"/>
        <v>6529666651.1032</v>
      </c>
      <c r="AM122" s="90">
        <f t="shared" ca="1" si="23"/>
        <v>6645751186.1120033</v>
      </c>
      <c r="AN122" s="90">
        <f t="shared" ca="1" si="23"/>
        <v>6761835721.1208057</v>
      </c>
      <c r="AO122" s="90">
        <f t="shared" ca="1" si="23"/>
        <v>6877920256.1296082</v>
      </c>
      <c r="AP122">
        <f ca="1">IF('Waste 2050'!$A130="MR",INDIRECT("'Waste 2050'!"&amp;'Country Selector'!$B$3&amp;ROW($A130))*10^12,0)</f>
        <v>6994004791.1384106</v>
      </c>
    </row>
    <row r="123" spans="1:42">
      <c r="A123" s="74">
        <v>71</v>
      </c>
      <c r="B123">
        <f ca="1">IF('Waste 2010'!$A131="MR",INDIRECT("'Waste 2010'!"&amp;'Country Selector'!$B$3&amp;ROW($A131))*10^12,0)</f>
        <v>82642065.837745801</v>
      </c>
      <c r="C123" s="90">
        <f t="shared" ca="1" si="15"/>
        <v>586915912.82276082</v>
      </c>
      <c r="D123" s="90">
        <f t="shared" ca="1" si="20"/>
        <v>1091189759.8077757</v>
      </c>
      <c r="E123" s="90">
        <f t="shared" ca="1" si="20"/>
        <v>1595463606.7927907</v>
      </c>
      <c r="F123" s="90">
        <f t="shared" ca="1" si="20"/>
        <v>2099737453.7778058</v>
      </c>
      <c r="G123" s="90">
        <f t="shared" ca="1" si="20"/>
        <v>2604011300.7628207</v>
      </c>
      <c r="H123" s="90">
        <f t="shared" ca="1" si="20"/>
        <v>3108285147.7478356</v>
      </c>
      <c r="I123" s="90">
        <f t="shared" ca="1" si="20"/>
        <v>3612558994.7328506</v>
      </c>
      <c r="J123" s="90">
        <f t="shared" ca="1" si="20"/>
        <v>4116832841.7178659</v>
      </c>
      <c r="K123" s="90">
        <f t="shared" ca="1" si="20"/>
        <v>4621106688.7028809</v>
      </c>
      <c r="L123">
        <f ca="1">IF('Waste 2020'!$A131="MR",INDIRECT("'Waste 2020'!"&amp;'Country Selector'!$B$3&amp;ROW($A131))*10^12,0)</f>
        <v>5125380535.6878958</v>
      </c>
      <c r="M123" s="90">
        <f t="shared" ca="1" si="16"/>
        <v>5158258228.0882864</v>
      </c>
      <c r="N123" s="90">
        <f t="shared" ca="1" si="21"/>
        <v>5191135920.488677</v>
      </c>
      <c r="O123" s="90">
        <f t="shared" ca="1" si="21"/>
        <v>5224013612.8890667</v>
      </c>
      <c r="P123" s="90">
        <f t="shared" ca="1" si="21"/>
        <v>5256891305.2894573</v>
      </c>
      <c r="Q123" s="90">
        <f t="shared" ca="1" si="21"/>
        <v>5289768997.6898479</v>
      </c>
      <c r="R123" s="90">
        <f t="shared" ca="1" si="21"/>
        <v>5322646690.0902386</v>
      </c>
      <c r="S123" s="90">
        <f t="shared" ca="1" si="21"/>
        <v>5355524382.4906282</v>
      </c>
      <c r="T123" s="90">
        <f t="shared" ca="1" si="21"/>
        <v>5388402074.8910189</v>
      </c>
      <c r="U123" s="90">
        <f t="shared" ca="1" si="21"/>
        <v>5421279767.2914095</v>
      </c>
      <c r="V123">
        <f ca="1">IF('Waste 2030'!$A131="MR",INDIRECT("'Waste 2030'!"&amp;'Country Selector'!$B$3&amp;ROW($A131))*10^12,0)</f>
        <v>5454157459.6918001</v>
      </c>
      <c r="W123" s="90">
        <f t="shared" ca="1" si="24"/>
        <v>5589667042.3625793</v>
      </c>
      <c r="X123" s="90">
        <f t="shared" ca="1" si="24"/>
        <v>5725176625.0333595</v>
      </c>
      <c r="Y123" s="90">
        <f t="shared" ca="1" si="24"/>
        <v>5860686207.7041407</v>
      </c>
      <c r="Z123" s="90">
        <f t="shared" ca="1" si="24"/>
        <v>5996195790.3749199</v>
      </c>
      <c r="AA123" s="90">
        <f t="shared" ca="1" si="24"/>
        <v>6131705373.0457001</v>
      </c>
      <c r="AB123" s="90">
        <f t="shared" ca="1" si="24"/>
        <v>6267214955.7164803</v>
      </c>
      <c r="AC123" s="90">
        <f t="shared" ca="1" si="24"/>
        <v>6402724538.3872604</v>
      </c>
      <c r="AD123" s="90">
        <f t="shared" ca="1" si="24"/>
        <v>6538234121.0580406</v>
      </c>
      <c r="AE123" s="90">
        <f t="shared" ca="1" si="24"/>
        <v>6673743703.7288198</v>
      </c>
      <c r="AF123" s="90">
        <f t="shared" ca="1" si="24"/>
        <v>6809253286.399601</v>
      </c>
      <c r="AG123" s="90">
        <f t="shared" ca="1" si="24"/>
        <v>6944762869.0703802</v>
      </c>
      <c r="AH123" s="90">
        <f t="shared" ca="1" si="24"/>
        <v>7080272451.7411594</v>
      </c>
      <c r="AI123" s="90">
        <f t="shared" ca="1" si="24"/>
        <v>7215782034.4119396</v>
      </c>
      <c r="AJ123" s="90">
        <f t="shared" ca="1" si="24"/>
        <v>7351291617.0827208</v>
      </c>
      <c r="AK123" s="90">
        <f t="shared" ca="1" si="24"/>
        <v>7486801199.753499</v>
      </c>
      <c r="AL123" s="90">
        <f t="shared" ca="1" si="24"/>
        <v>7622310782.4242802</v>
      </c>
      <c r="AM123" s="90">
        <f t="shared" ca="1" si="23"/>
        <v>7757820365.0950603</v>
      </c>
      <c r="AN123" s="90">
        <f t="shared" ca="1" si="23"/>
        <v>7893329947.7658396</v>
      </c>
      <c r="AO123" s="90">
        <f t="shared" ca="1" si="23"/>
        <v>8028839530.4366188</v>
      </c>
      <c r="AP123">
        <f ca="1">IF('Waste 2050'!$A131="MR",INDIRECT("'Waste 2050'!"&amp;'Country Selector'!$B$3&amp;ROW($A131))*10^12,0)</f>
        <v>8164349113.1073999</v>
      </c>
    </row>
    <row r="124" spans="1:42">
      <c r="A124" s="74">
        <v>72</v>
      </c>
      <c r="B124">
        <f ca="1">IF('Waste 2010'!$A132="MR",INDIRECT("'Waste 2010'!"&amp;'Country Selector'!$B$3&amp;ROW($A132))*10^12,0)</f>
        <v>0</v>
      </c>
      <c r="C124" s="90">
        <f t="shared" ca="1" si="15"/>
        <v>8088835.5677544158</v>
      </c>
      <c r="D124" s="90">
        <f t="shared" ca="1" si="20"/>
        <v>16177671.135508832</v>
      </c>
      <c r="E124" s="90">
        <f t="shared" ca="1" si="20"/>
        <v>24266506.703263246</v>
      </c>
      <c r="F124" s="90">
        <f t="shared" ca="1" si="20"/>
        <v>32355342.271017663</v>
      </c>
      <c r="G124" s="90">
        <f t="shared" ca="1" si="20"/>
        <v>40444177.838772081</v>
      </c>
      <c r="H124" s="90">
        <f t="shared" ca="1" si="20"/>
        <v>48533013.406526491</v>
      </c>
      <c r="I124" s="90">
        <f t="shared" ca="1" si="20"/>
        <v>56621848.974280916</v>
      </c>
      <c r="J124" s="90">
        <f t="shared" ca="1" si="20"/>
        <v>64710684.542035326</v>
      </c>
      <c r="K124" s="90">
        <f t="shared" ca="1" si="20"/>
        <v>72799520.109789744</v>
      </c>
      <c r="L124">
        <f ca="1">IF('Waste 2020'!$A132="MR",INDIRECT("'Waste 2020'!"&amp;'Country Selector'!$B$3&amp;ROW($A132))*10^12,0)</f>
        <v>80888355.677544162</v>
      </c>
      <c r="M124" s="90">
        <f t="shared" ca="1" si="16"/>
        <v>423282138.40541196</v>
      </c>
      <c r="N124" s="90">
        <f t="shared" ca="1" si="21"/>
        <v>765675921.1332798</v>
      </c>
      <c r="O124" s="90">
        <f t="shared" ca="1" si="21"/>
        <v>1108069703.8611474</v>
      </c>
      <c r="P124" s="90">
        <f t="shared" ca="1" si="21"/>
        <v>1450463486.5890155</v>
      </c>
      <c r="Q124" s="90">
        <f t="shared" ca="1" si="21"/>
        <v>1792857269.3168828</v>
      </c>
      <c r="R124" s="90">
        <f t="shared" ca="1" si="21"/>
        <v>2135251052.0447507</v>
      </c>
      <c r="S124" s="90">
        <f t="shared" ca="1" si="21"/>
        <v>2477644834.7726188</v>
      </c>
      <c r="T124" s="90">
        <f t="shared" ca="1" si="21"/>
        <v>2820038617.5004869</v>
      </c>
      <c r="U124" s="90">
        <f t="shared" ca="1" si="21"/>
        <v>3162432400.228354</v>
      </c>
      <c r="V124">
        <f ca="1">IF('Waste 2030'!$A132="MR",INDIRECT("'Waste 2030'!"&amp;'Country Selector'!$B$3&amp;ROW($A132))*10^12,0)</f>
        <v>3504826182.9562221</v>
      </c>
      <c r="W124" s="90">
        <f t="shared" ca="1" si="24"/>
        <v>3591904258.1485834</v>
      </c>
      <c r="X124" s="90">
        <f t="shared" ca="1" si="24"/>
        <v>3678982333.3409443</v>
      </c>
      <c r="Y124" s="90">
        <f t="shared" ca="1" si="24"/>
        <v>3766060408.5333061</v>
      </c>
      <c r="Z124" s="90">
        <f t="shared" ca="1" si="24"/>
        <v>3853138483.7256675</v>
      </c>
      <c r="AA124" s="90">
        <f t="shared" ca="1" si="24"/>
        <v>3940216558.9180284</v>
      </c>
      <c r="AB124" s="90">
        <f t="shared" ca="1" si="24"/>
        <v>4027294634.1103897</v>
      </c>
      <c r="AC124" s="90">
        <f t="shared" ca="1" si="24"/>
        <v>4114372709.3027506</v>
      </c>
      <c r="AD124" s="90">
        <f t="shared" ca="1" si="24"/>
        <v>4201450784.4951124</v>
      </c>
      <c r="AE124" s="90">
        <f t="shared" ca="1" si="24"/>
        <v>4288528859.6874733</v>
      </c>
      <c r="AF124" s="90">
        <f t="shared" ca="1" si="24"/>
        <v>4375606934.8798351</v>
      </c>
      <c r="AG124" s="90">
        <f t="shared" ca="1" si="24"/>
        <v>4462685010.072196</v>
      </c>
      <c r="AH124" s="90">
        <f t="shared" ca="1" si="24"/>
        <v>4549763085.2645569</v>
      </c>
      <c r="AI124" s="90">
        <f t="shared" ca="1" si="24"/>
        <v>4636841160.4569187</v>
      </c>
      <c r="AJ124" s="90">
        <f t="shared" ca="1" si="24"/>
        <v>4723919235.6492796</v>
      </c>
      <c r="AK124" s="90">
        <f t="shared" ca="1" si="24"/>
        <v>4810997310.8416414</v>
      </c>
      <c r="AL124" s="90">
        <f t="shared" ca="1" si="24"/>
        <v>4898075386.0340023</v>
      </c>
      <c r="AM124" s="90">
        <f t="shared" ca="1" si="23"/>
        <v>4985153461.2263641</v>
      </c>
      <c r="AN124" s="90">
        <f t="shared" ca="1" si="23"/>
        <v>5072231536.418725</v>
      </c>
      <c r="AO124" s="90">
        <f t="shared" ca="1" si="23"/>
        <v>5159309611.6110859</v>
      </c>
      <c r="AP124">
        <f ca="1">IF('Waste 2050'!$A132="MR",INDIRECT("'Waste 2050'!"&amp;'Country Selector'!$B$3&amp;ROW($A132))*10^12,0)</f>
        <v>5246387686.8034477</v>
      </c>
    </row>
    <row r="125" spans="1:42">
      <c r="A125" s="74">
        <v>73</v>
      </c>
      <c r="B125">
        <f ca="1">IF('Waste 2010'!$A133="MR",INDIRECT("'Waste 2010'!"&amp;'Country Selector'!$B$3&amp;ROW($A133))*10^12,0)</f>
        <v>3980125315.3068929</v>
      </c>
      <c r="C125" s="90">
        <f t="shared" ca="1" si="15"/>
        <v>3625064934.9446115</v>
      </c>
      <c r="D125" s="90">
        <f t="shared" ca="1" si="20"/>
        <v>3270004554.5823288</v>
      </c>
      <c r="E125" s="90">
        <f t="shared" ca="1" si="20"/>
        <v>2914944174.220047</v>
      </c>
      <c r="F125" s="90">
        <f t="shared" ca="1" si="20"/>
        <v>2559883793.8577647</v>
      </c>
      <c r="G125" s="90">
        <f t="shared" ca="1" si="20"/>
        <v>2204823413.4954829</v>
      </c>
      <c r="H125" s="90">
        <f t="shared" ca="1" si="20"/>
        <v>1849763033.1332006</v>
      </c>
      <c r="I125" s="90">
        <f t="shared" ca="1" si="20"/>
        <v>1494702652.7709184</v>
      </c>
      <c r="J125" s="90">
        <f t="shared" ca="1" si="20"/>
        <v>1139642272.4086363</v>
      </c>
      <c r="K125" s="90">
        <f t="shared" ca="1" si="20"/>
        <v>784581892.04635429</v>
      </c>
      <c r="L125">
        <f ca="1">IF('Waste 2020'!$A133="MR",INDIRECT("'Waste 2020'!"&amp;'Country Selector'!$B$3&amp;ROW($A133))*10^12,0)</f>
        <v>429521511.68407226</v>
      </c>
      <c r="M125" s="90">
        <f t="shared" ca="1" si="16"/>
        <v>692388488.16119969</v>
      </c>
      <c r="N125" s="90">
        <f t="shared" ca="1" si="21"/>
        <v>955255464.63832712</v>
      </c>
      <c r="O125" s="90">
        <f t="shared" ca="1" si="21"/>
        <v>1218122441.1154544</v>
      </c>
      <c r="P125" s="90">
        <f t="shared" ca="1" si="21"/>
        <v>1480989417.592582</v>
      </c>
      <c r="Q125" s="90">
        <f t="shared" ca="1" si="21"/>
        <v>1743856394.0697095</v>
      </c>
      <c r="R125" s="90">
        <f t="shared" ca="1" si="21"/>
        <v>2006723370.5468366</v>
      </c>
      <c r="S125" s="90">
        <f t="shared" ca="1" si="21"/>
        <v>2269590347.0239644</v>
      </c>
      <c r="T125" s="90">
        <f t="shared" ca="1" si="21"/>
        <v>2532457323.5010915</v>
      </c>
      <c r="U125" s="90">
        <f t="shared" ca="1" si="21"/>
        <v>2795324299.978219</v>
      </c>
      <c r="V125">
        <f ca="1">IF('Waste 2030'!$A133="MR",INDIRECT("'Waste 2030'!"&amp;'Country Selector'!$B$3&amp;ROW($A133))*10^12,0)</f>
        <v>3058191276.4553466</v>
      </c>
      <c r="W125" s="90">
        <f t="shared" ca="1" si="24"/>
        <v>3134172622.1833634</v>
      </c>
      <c r="X125" s="90">
        <f t="shared" ca="1" si="24"/>
        <v>3210153967.9113798</v>
      </c>
      <c r="Y125" s="90">
        <f t="shared" ca="1" si="24"/>
        <v>3286135313.6393967</v>
      </c>
      <c r="Z125" s="90">
        <f t="shared" ca="1" si="24"/>
        <v>3362116659.367413</v>
      </c>
      <c r="AA125" s="90">
        <f t="shared" ca="1" si="24"/>
        <v>3438098005.0954299</v>
      </c>
      <c r="AB125" s="90">
        <f t="shared" ca="1" si="24"/>
        <v>3514079350.8234472</v>
      </c>
      <c r="AC125" s="90">
        <f t="shared" ca="1" si="24"/>
        <v>3590060696.5514631</v>
      </c>
      <c r="AD125" s="90">
        <f t="shared" ca="1" si="24"/>
        <v>3666042042.27948</v>
      </c>
      <c r="AE125" s="90">
        <f t="shared" ca="1" si="24"/>
        <v>3742023388.0074968</v>
      </c>
      <c r="AF125" s="90">
        <f t="shared" ca="1" si="24"/>
        <v>3818004733.7355137</v>
      </c>
      <c r="AG125" s="90">
        <f t="shared" ca="1" si="24"/>
        <v>3893986079.4635301</v>
      </c>
      <c r="AH125" s="90">
        <f t="shared" ca="1" si="24"/>
        <v>3969967425.1915469</v>
      </c>
      <c r="AI125" s="90">
        <f t="shared" ca="1" si="24"/>
        <v>4045948770.9195633</v>
      </c>
      <c r="AJ125" s="90">
        <f t="shared" ca="1" si="24"/>
        <v>4121930116.6475806</v>
      </c>
      <c r="AK125" s="90">
        <f t="shared" ca="1" si="24"/>
        <v>4197911462.375597</v>
      </c>
      <c r="AL125" s="90">
        <f t="shared" ca="1" si="24"/>
        <v>4273892808.1036139</v>
      </c>
      <c r="AM125" s="90">
        <f t="shared" ca="1" si="23"/>
        <v>4349874153.8316307</v>
      </c>
      <c r="AN125" s="90">
        <f t="shared" ca="1" si="23"/>
        <v>4425855499.5596466</v>
      </c>
      <c r="AO125" s="90">
        <f t="shared" ca="1" si="23"/>
        <v>4501836845.2876635</v>
      </c>
      <c r="AP125">
        <f ca="1">IF('Waste 2050'!$A133="MR",INDIRECT("'Waste 2050'!"&amp;'Country Selector'!$B$3&amp;ROW($A133))*10^12,0)</f>
        <v>4577818191.0156803</v>
      </c>
    </row>
    <row r="126" spans="1:42">
      <c r="A126" s="74">
        <v>74</v>
      </c>
      <c r="B126">
        <f ca="1">IF('Waste 2010'!$A134="MR",INDIRECT("'Waste 2010'!"&amp;'Country Selector'!$B$3&amp;ROW($A134))*10^12,0)</f>
        <v>2538383526.3337317</v>
      </c>
      <c r="C126" s="90">
        <f t="shared" ca="1" si="15"/>
        <v>2805305452.5694065</v>
      </c>
      <c r="D126" s="90">
        <f t="shared" ca="1" si="20"/>
        <v>3072227378.8050814</v>
      </c>
      <c r="E126" s="90">
        <f t="shared" ca="1" si="20"/>
        <v>3339149305.0407562</v>
      </c>
      <c r="F126" s="90">
        <f t="shared" ca="1" si="20"/>
        <v>3606071231.2764311</v>
      </c>
      <c r="G126" s="90">
        <f t="shared" ca="1" si="20"/>
        <v>3872993157.5121055</v>
      </c>
      <c r="H126" s="90">
        <f t="shared" ca="1" si="20"/>
        <v>4139915083.7477803</v>
      </c>
      <c r="I126" s="90">
        <f t="shared" ca="1" si="20"/>
        <v>4406837009.9834557</v>
      </c>
      <c r="J126" s="90">
        <f t="shared" ca="1" si="20"/>
        <v>4673758936.2191296</v>
      </c>
      <c r="K126" s="90">
        <f t="shared" ca="1" si="20"/>
        <v>4940680862.4548044</v>
      </c>
      <c r="L126">
        <f ca="1">IF('Waste 2020'!$A134="MR",INDIRECT("'Waste 2020'!"&amp;'Country Selector'!$B$3&amp;ROW($A134))*10^12,0)</f>
        <v>5207602788.6904793</v>
      </c>
      <c r="M126" s="90">
        <f t="shared" ca="1" si="16"/>
        <v>5203364492.1232634</v>
      </c>
      <c r="N126" s="90">
        <f t="shared" ca="1" si="21"/>
        <v>5199126195.5560474</v>
      </c>
      <c r="O126" s="90">
        <f t="shared" ca="1" si="21"/>
        <v>5194887898.9888315</v>
      </c>
      <c r="P126" s="90">
        <f t="shared" ca="1" si="21"/>
        <v>5190649602.4216156</v>
      </c>
      <c r="Q126" s="90">
        <f t="shared" ca="1" si="21"/>
        <v>5186411305.8543987</v>
      </c>
      <c r="R126" s="90">
        <f t="shared" ca="1" si="21"/>
        <v>5182173009.2871838</v>
      </c>
      <c r="S126" s="90">
        <f t="shared" ca="1" si="21"/>
        <v>5177934712.7199669</v>
      </c>
      <c r="T126" s="90">
        <f t="shared" ca="1" si="21"/>
        <v>5173696416.152751</v>
      </c>
      <c r="U126" s="90">
        <f t="shared" ca="1" si="21"/>
        <v>5169458119.585535</v>
      </c>
      <c r="V126">
        <f ca="1">IF('Waste 2030'!$A134="MR",INDIRECT("'Waste 2030'!"&amp;'Country Selector'!$B$3&amp;ROW($A134))*10^12,0)</f>
        <v>5165219823.0183191</v>
      </c>
      <c r="W126" s="90">
        <f t="shared" ca="1" si="24"/>
        <v>5293550694.9802742</v>
      </c>
      <c r="X126" s="90">
        <f t="shared" ca="1" si="24"/>
        <v>5421881566.9422302</v>
      </c>
      <c r="Y126" s="90">
        <f t="shared" ca="1" si="24"/>
        <v>5550212438.9041862</v>
      </c>
      <c r="Z126" s="90">
        <f t="shared" ca="1" si="24"/>
        <v>5678543310.8661404</v>
      </c>
      <c r="AA126" s="90">
        <f t="shared" ca="1" si="24"/>
        <v>5806874182.8280964</v>
      </c>
      <c r="AB126" s="90">
        <f t="shared" ca="1" si="24"/>
        <v>5935205054.7900524</v>
      </c>
      <c r="AC126" s="90">
        <f t="shared" ca="1" si="24"/>
        <v>6063535926.7520065</v>
      </c>
      <c r="AD126" s="90">
        <f t="shared" ca="1" si="24"/>
        <v>6191866798.7139626</v>
      </c>
      <c r="AE126" s="90">
        <f t="shared" ca="1" si="24"/>
        <v>6320197670.6759176</v>
      </c>
      <c r="AF126" s="90">
        <f t="shared" ca="1" si="24"/>
        <v>6448528542.6378736</v>
      </c>
      <c r="AG126" s="90">
        <f t="shared" ca="1" si="24"/>
        <v>6576859414.5998287</v>
      </c>
      <c r="AH126" s="90">
        <f t="shared" ca="1" si="24"/>
        <v>6705190286.5617847</v>
      </c>
      <c r="AI126" s="90">
        <f t="shared" ca="1" si="24"/>
        <v>6833521158.5237408</v>
      </c>
      <c r="AJ126" s="90">
        <f t="shared" ca="1" si="24"/>
        <v>6961852030.4856949</v>
      </c>
      <c r="AK126" s="90">
        <f t="shared" ca="1" si="24"/>
        <v>7090182902.4476509</v>
      </c>
      <c r="AL126" s="90">
        <f t="shared" ref="AL126:AO177" ca="1" si="25">$V126*($AP$1-AL$1)/($AP$1-$V$1)+$AP126*(AL$1-$V$1)/($AP$1-$V$1)</f>
        <v>7218513774.409606</v>
      </c>
      <c r="AM126" s="90">
        <f t="shared" ca="1" si="25"/>
        <v>7346844646.371562</v>
      </c>
      <c r="AN126" s="90">
        <f t="shared" ca="1" si="25"/>
        <v>7475175518.3335171</v>
      </c>
      <c r="AO126" s="90">
        <f t="shared" ca="1" si="25"/>
        <v>7603506390.2954731</v>
      </c>
      <c r="AP126">
        <f ca="1">IF('Waste 2050'!$A134="MR",INDIRECT("'Waste 2050'!"&amp;'Country Selector'!$B$3&amp;ROW($A134))*10^12,0)</f>
        <v>7731837262.2574282</v>
      </c>
    </row>
    <row r="127" spans="1:42">
      <c r="A127" s="74">
        <v>75</v>
      </c>
      <c r="B127">
        <f ca="1">IF('Waste 2010'!$A135="MR",INDIRECT("'Waste 2010'!"&amp;'Country Selector'!$B$3&amp;ROW($A135))*10^12,0)</f>
        <v>2118015441.4839337</v>
      </c>
      <c r="C127" s="90">
        <f t="shared" ca="1" si="15"/>
        <v>2016875068.7030723</v>
      </c>
      <c r="D127" s="90">
        <f t="shared" ca="1" si="15"/>
        <v>1915734695.9222109</v>
      </c>
      <c r="E127" s="90">
        <f t="shared" ca="1" si="15"/>
        <v>1814594323.1413498</v>
      </c>
      <c r="F127" s="90">
        <f t="shared" ca="1" si="15"/>
        <v>1713453950.3604887</v>
      </c>
      <c r="G127" s="90">
        <f t="shared" ca="1" si="15"/>
        <v>1612313577.579627</v>
      </c>
      <c r="H127" s="90">
        <f t="shared" ca="1" si="15"/>
        <v>1511173204.7987657</v>
      </c>
      <c r="I127" s="90">
        <f t="shared" ca="1" si="15"/>
        <v>1410032832.0179048</v>
      </c>
      <c r="J127" s="90">
        <f t="shared" ca="1" si="15"/>
        <v>1308892459.2370431</v>
      </c>
      <c r="K127" s="90">
        <f t="shared" ca="1" si="15"/>
        <v>1207752086.4561818</v>
      </c>
      <c r="L127">
        <f ca="1">IF('Waste 2020'!$A135="MR",INDIRECT("'Waste 2020'!"&amp;'Country Selector'!$B$3&amp;ROW($A135))*10^12,0)</f>
        <v>1106611713.6753206</v>
      </c>
      <c r="M127" s="90">
        <f t="shared" ca="1" si="16"/>
        <v>1763533166.3953481</v>
      </c>
      <c r="N127" s="90">
        <f t="shared" ca="1" si="16"/>
        <v>2420454619.1153755</v>
      </c>
      <c r="O127" s="90">
        <f t="shared" ca="1" si="16"/>
        <v>3077376071.8354025</v>
      </c>
      <c r="P127" s="90">
        <f t="shared" ca="1" si="16"/>
        <v>3734297524.5554304</v>
      </c>
      <c r="Q127" s="90">
        <f t="shared" ca="1" si="16"/>
        <v>4391218977.2754574</v>
      </c>
      <c r="R127" s="90">
        <f t="shared" ca="1" si="16"/>
        <v>5048140429.9954844</v>
      </c>
      <c r="S127" s="90">
        <f t="shared" ca="1" si="16"/>
        <v>5705061882.7155123</v>
      </c>
      <c r="T127" s="90">
        <f t="shared" ca="1" si="16"/>
        <v>6361983335.4355402</v>
      </c>
      <c r="U127" s="90">
        <f t="shared" ca="1" si="16"/>
        <v>7018904788.1555662</v>
      </c>
      <c r="V127">
        <f ca="1">IF('Waste 2030'!$A135="MR",INDIRECT("'Waste 2030'!"&amp;'Country Selector'!$B$3&amp;ROW($A135))*10^12,0)</f>
        <v>7675826240.8755941</v>
      </c>
      <c r="W127" s="90">
        <f t="shared" ref="W127:AL158" ca="1" si="26">$V127*($AP$1-W$1)/($AP$1-$V$1)+$AP127*(W$1-$V$1)/($AP$1-$V$1)</f>
        <v>7866533608.2813845</v>
      </c>
      <c r="X127" s="90">
        <f t="shared" ca="1" si="26"/>
        <v>8057240975.6871738</v>
      </c>
      <c r="Y127" s="90">
        <f t="shared" ca="1" si="26"/>
        <v>8247948343.0929642</v>
      </c>
      <c r="Z127" s="90">
        <f t="shared" ca="1" si="26"/>
        <v>8438655710.4987545</v>
      </c>
      <c r="AA127" s="90">
        <f t="shared" ca="1" si="26"/>
        <v>8629363077.9045429</v>
      </c>
      <c r="AB127" s="90">
        <f t="shared" ca="1" si="26"/>
        <v>8820070445.3103333</v>
      </c>
      <c r="AC127" s="90">
        <f t="shared" ca="1" si="26"/>
        <v>9010777812.7161217</v>
      </c>
      <c r="AD127" s="90">
        <f t="shared" ca="1" si="26"/>
        <v>9201485180.1219139</v>
      </c>
      <c r="AE127" s="90">
        <f t="shared" ca="1" si="26"/>
        <v>9392192547.5277023</v>
      </c>
      <c r="AF127" s="90">
        <f t="shared" ca="1" si="26"/>
        <v>9582899914.9334927</v>
      </c>
      <c r="AG127" s="90">
        <f t="shared" ca="1" si="26"/>
        <v>9773607282.339283</v>
      </c>
      <c r="AH127" s="90">
        <f t="shared" ca="1" si="26"/>
        <v>9964314649.7450714</v>
      </c>
      <c r="AI127" s="90">
        <f t="shared" ca="1" si="26"/>
        <v>10155022017.150862</v>
      </c>
      <c r="AJ127" s="90">
        <f t="shared" ca="1" si="26"/>
        <v>10345729384.556652</v>
      </c>
      <c r="AK127" s="90">
        <f t="shared" ca="1" si="26"/>
        <v>10536436751.962442</v>
      </c>
      <c r="AL127" s="90">
        <f t="shared" ca="1" si="26"/>
        <v>10727144119.368233</v>
      </c>
      <c r="AM127" s="90">
        <f t="shared" ca="1" si="25"/>
        <v>10917851486.774021</v>
      </c>
      <c r="AN127" s="90">
        <f t="shared" ca="1" si="25"/>
        <v>11108558854.179811</v>
      </c>
      <c r="AO127" s="90">
        <f t="shared" ca="1" si="25"/>
        <v>11299266221.585602</v>
      </c>
      <c r="AP127">
        <f ca="1">IF('Waste 2050'!$A135="MR",INDIRECT("'Waste 2050'!"&amp;'Country Selector'!$B$3&amp;ROW($A135))*10^12,0)</f>
        <v>11489973588.991392</v>
      </c>
    </row>
    <row r="128" spans="1:42">
      <c r="A128" s="74">
        <v>76</v>
      </c>
      <c r="B128">
        <f ca="1">IF('Waste 2010'!$A136="MR",INDIRECT("'Waste 2010'!"&amp;'Country Selector'!$B$3&amp;ROW($A136))*10^12,0)</f>
        <v>2521078566.6605062</v>
      </c>
      <c r="C128" s="90">
        <f t="shared" ref="C128:K156" ca="1" si="27">$B128*($L$1-C$1)/($L$1-$B$1)+$L128*(C$1-$B$1)/($L$1-$B$1)</f>
        <v>2795495728.0348582</v>
      </c>
      <c r="D128" s="90">
        <f t="shared" ca="1" si="27"/>
        <v>3069912889.4092097</v>
      </c>
      <c r="E128" s="90">
        <f t="shared" ca="1" si="27"/>
        <v>3344330050.7835617</v>
      </c>
      <c r="F128" s="90">
        <f t="shared" ca="1" si="27"/>
        <v>3618747212.1579132</v>
      </c>
      <c r="G128" s="90">
        <f t="shared" ca="1" si="27"/>
        <v>3893164373.5322652</v>
      </c>
      <c r="H128" s="90">
        <f t="shared" ca="1" si="27"/>
        <v>4167581534.9066172</v>
      </c>
      <c r="I128" s="90">
        <f t="shared" ca="1" si="27"/>
        <v>4441998696.2809687</v>
      </c>
      <c r="J128" s="90">
        <f t="shared" ca="1" si="27"/>
        <v>4716415857.6553202</v>
      </c>
      <c r="K128" s="90">
        <f t="shared" ca="1" si="27"/>
        <v>4990833019.0296726</v>
      </c>
      <c r="L128">
        <f ca="1">IF('Waste 2020'!$A136="MR",INDIRECT("'Waste 2020'!"&amp;'Country Selector'!$B$3&amp;ROW($A136))*10^12,0)</f>
        <v>5265250180.4040241</v>
      </c>
      <c r="M128" s="90">
        <f t="shared" ref="M128:U156" ca="1" si="28">$L128*($V$1-M$1)/($V$1-$L$1)+$V128*(M$1-$L$1)/($V$1-$L$1)</f>
        <v>5212880056.6743298</v>
      </c>
      <c r="N128" s="90">
        <f t="shared" ca="1" si="28"/>
        <v>5160509932.9446344</v>
      </c>
      <c r="O128" s="90">
        <f t="shared" ca="1" si="28"/>
        <v>5108139809.2149401</v>
      </c>
      <c r="P128" s="90">
        <f t="shared" ca="1" si="28"/>
        <v>5055769685.4852448</v>
      </c>
      <c r="Q128" s="90">
        <f t="shared" ca="1" si="28"/>
        <v>5003399561.7555504</v>
      </c>
      <c r="R128" s="90">
        <f t="shared" ca="1" si="28"/>
        <v>4951029438.025856</v>
      </c>
      <c r="S128" s="90">
        <f t="shared" ca="1" si="28"/>
        <v>4898659314.2961607</v>
      </c>
      <c r="T128" s="90">
        <f t="shared" ca="1" si="28"/>
        <v>4846289190.5664663</v>
      </c>
      <c r="U128" s="90">
        <f t="shared" ca="1" si="28"/>
        <v>4793919066.836771</v>
      </c>
      <c r="V128">
        <f ca="1">IF('Waste 2030'!$A136="MR",INDIRECT("'Waste 2030'!"&amp;'Country Selector'!$B$3&amp;ROW($A136))*10^12,0)</f>
        <v>4741548943.1070766</v>
      </c>
      <c r="W128" s="90">
        <f t="shared" ca="1" si="26"/>
        <v>4859353631.2265549</v>
      </c>
      <c r="X128" s="90">
        <f t="shared" ca="1" si="26"/>
        <v>4977158319.3460331</v>
      </c>
      <c r="Y128" s="90">
        <f t="shared" ca="1" si="26"/>
        <v>5094963007.4655113</v>
      </c>
      <c r="Z128" s="90">
        <f t="shared" ca="1" si="26"/>
        <v>5212767695.5849895</v>
      </c>
      <c r="AA128" s="90">
        <f t="shared" ca="1" si="26"/>
        <v>5330572383.7044678</v>
      </c>
      <c r="AB128" s="90">
        <f t="shared" ca="1" si="26"/>
        <v>5448377071.823946</v>
      </c>
      <c r="AC128" s="90">
        <f t="shared" ca="1" si="26"/>
        <v>5566181759.9434242</v>
      </c>
      <c r="AD128" s="90">
        <f t="shared" ca="1" si="26"/>
        <v>5683986448.0629025</v>
      </c>
      <c r="AE128" s="90">
        <f t="shared" ca="1" si="26"/>
        <v>5801791136.1823807</v>
      </c>
      <c r="AF128" s="90">
        <f t="shared" ca="1" si="26"/>
        <v>5919595824.3018589</v>
      </c>
      <c r="AG128" s="90">
        <f t="shared" ca="1" si="26"/>
        <v>6037400512.4213371</v>
      </c>
      <c r="AH128" s="90">
        <f t="shared" ca="1" si="26"/>
        <v>6155205200.5408154</v>
      </c>
      <c r="AI128" s="90">
        <f t="shared" ca="1" si="26"/>
        <v>6273009888.6602936</v>
      </c>
      <c r="AJ128" s="90">
        <f t="shared" ca="1" si="26"/>
        <v>6390814576.7797718</v>
      </c>
      <c r="AK128" s="90">
        <f t="shared" ca="1" si="26"/>
        <v>6508619264.89925</v>
      </c>
      <c r="AL128" s="90">
        <f t="shared" ca="1" si="26"/>
        <v>6626423953.0187283</v>
      </c>
      <c r="AM128" s="90">
        <f t="shared" ca="1" si="25"/>
        <v>6744228641.1382065</v>
      </c>
      <c r="AN128" s="90">
        <f t="shared" ca="1" si="25"/>
        <v>6862033329.2576857</v>
      </c>
      <c r="AO128" s="90">
        <f t="shared" ca="1" si="25"/>
        <v>6979838017.3771629</v>
      </c>
      <c r="AP128">
        <f ca="1">IF('Waste 2050'!$A136="MR",INDIRECT("'Waste 2050'!"&amp;'Country Selector'!$B$3&amp;ROW($A136))*10^12,0)</f>
        <v>7097642705.4966412</v>
      </c>
    </row>
    <row r="129" spans="1:42">
      <c r="A129" s="74">
        <v>77</v>
      </c>
      <c r="B129">
        <f ca="1">IF('Waste 2010'!$A137="MR",INDIRECT("'Waste 2010'!"&amp;'Country Selector'!$B$3&amp;ROW($A137))*10^12,0)</f>
        <v>771800774.93999016</v>
      </c>
      <c r="C129" s="90">
        <f t="shared" ca="1" si="27"/>
        <v>1117037330.8873494</v>
      </c>
      <c r="D129" s="90">
        <f t="shared" ca="1" si="27"/>
        <v>1462273886.8347085</v>
      </c>
      <c r="E129" s="90">
        <f t="shared" ca="1" si="27"/>
        <v>1807510442.7820673</v>
      </c>
      <c r="F129" s="90">
        <f t="shared" ca="1" si="27"/>
        <v>2152746998.7294269</v>
      </c>
      <c r="G129" s="90">
        <f t="shared" ca="1" si="27"/>
        <v>2497983554.6767855</v>
      </c>
      <c r="H129" s="90">
        <f t="shared" ca="1" si="27"/>
        <v>2843220110.6241446</v>
      </c>
      <c r="I129" s="90">
        <f t="shared" ca="1" si="27"/>
        <v>3188456666.5715041</v>
      </c>
      <c r="J129" s="90">
        <f t="shared" ca="1" si="27"/>
        <v>3533693222.5188632</v>
      </c>
      <c r="K129" s="90">
        <f t="shared" ca="1" si="27"/>
        <v>3878929778.4662218</v>
      </c>
      <c r="L129">
        <f ca="1">IF('Waste 2020'!$A137="MR",INDIRECT("'Waste 2020'!"&amp;'Country Selector'!$B$3&amp;ROW($A137))*10^12,0)</f>
        <v>4224166334.4135814</v>
      </c>
      <c r="M129" s="90">
        <f t="shared" ca="1" si="28"/>
        <v>4178441565.6080036</v>
      </c>
      <c r="N129" s="90">
        <f t="shared" ca="1" si="28"/>
        <v>4132716796.8024268</v>
      </c>
      <c r="O129" s="90">
        <f t="shared" ca="1" si="28"/>
        <v>4086992027.9968495</v>
      </c>
      <c r="P129" s="90">
        <f t="shared" ca="1" si="28"/>
        <v>4041267259.1912718</v>
      </c>
      <c r="Q129" s="90">
        <f t="shared" ca="1" si="28"/>
        <v>3995542490.3856945</v>
      </c>
      <c r="R129" s="90">
        <f t="shared" ca="1" si="28"/>
        <v>3949817721.5801172</v>
      </c>
      <c r="S129" s="90">
        <f t="shared" ca="1" si="28"/>
        <v>3904092952.7745404</v>
      </c>
      <c r="T129" s="90">
        <f t="shared" ca="1" si="28"/>
        <v>3858368183.9689631</v>
      </c>
      <c r="U129" s="90">
        <f t="shared" ca="1" si="28"/>
        <v>3812643415.1633859</v>
      </c>
      <c r="V129">
        <f ca="1">IF('Waste 2030'!$A137="MR",INDIRECT("'Waste 2030'!"&amp;'Country Selector'!$B$3&amp;ROW($A137))*10^12,0)</f>
        <v>3766918646.3578086</v>
      </c>
      <c r="W129" s="90">
        <f t="shared" ca="1" si="26"/>
        <v>3860508458.8073325</v>
      </c>
      <c r="X129" s="90">
        <f t="shared" ca="1" si="26"/>
        <v>3954098271.256856</v>
      </c>
      <c r="Y129" s="90">
        <f t="shared" ca="1" si="26"/>
        <v>4047688083.7063799</v>
      </c>
      <c r="Z129" s="90">
        <f t="shared" ca="1" si="26"/>
        <v>4141277896.1559038</v>
      </c>
      <c r="AA129" s="90">
        <f t="shared" ca="1" si="26"/>
        <v>4234867708.6054268</v>
      </c>
      <c r="AB129" s="90">
        <f t="shared" ca="1" si="26"/>
        <v>4328457521.0549507</v>
      </c>
      <c r="AC129" s="90">
        <f t="shared" ca="1" si="26"/>
        <v>4422047333.5044746</v>
      </c>
      <c r="AD129" s="90">
        <f t="shared" ca="1" si="26"/>
        <v>4515637145.9539986</v>
      </c>
      <c r="AE129" s="90">
        <f t="shared" ca="1" si="26"/>
        <v>4609226958.4035225</v>
      </c>
      <c r="AF129" s="90">
        <f t="shared" ca="1" si="26"/>
        <v>4702816770.8530455</v>
      </c>
      <c r="AG129" s="90">
        <f t="shared" ca="1" si="26"/>
        <v>4796406583.3025694</v>
      </c>
      <c r="AH129" s="90">
        <f t="shared" ca="1" si="26"/>
        <v>4889996395.7520933</v>
      </c>
      <c r="AI129" s="90">
        <f t="shared" ca="1" si="26"/>
        <v>4983586208.2016172</v>
      </c>
      <c r="AJ129" s="90">
        <f t="shared" ca="1" si="26"/>
        <v>5077176020.6511402</v>
      </c>
      <c r="AK129" s="90">
        <f t="shared" ca="1" si="26"/>
        <v>5170765833.1006641</v>
      </c>
      <c r="AL129" s="90">
        <f t="shared" ca="1" si="26"/>
        <v>5264355645.5501881</v>
      </c>
      <c r="AM129" s="90">
        <f t="shared" ca="1" si="25"/>
        <v>5357945457.999712</v>
      </c>
      <c r="AN129" s="90">
        <f t="shared" ca="1" si="25"/>
        <v>5451535270.4492359</v>
      </c>
      <c r="AO129" s="90">
        <f t="shared" ca="1" si="25"/>
        <v>5545125082.8987589</v>
      </c>
      <c r="AP129">
        <f ca="1">IF('Waste 2050'!$A137="MR",INDIRECT("'Waste 2050'!"&amp;'Country Selector'!$B$3&amp;ROW($A137))*10^12,0)</f>
        <v>5638714895.3482828</v>
      </c>
    </row>
    <row r="130" spans="1:42">
      <c r="A130" s="74">
        <v>78</v>
      </c>
      <c r="B130">
        <f ca="1">IF('Waste 2010'!$A138="MR",INDIRECT("'Waste 2010'!"&amp;'Country Selector'!$B$3&amp;ROW($A138))*10^12,0)</f>
        <v>2875516580.2767382</v>
      </c>
      <c r="C130" s="90">
        <f t="shared" ca="1" si="27"/>
        <v>2835300151.3805156</v>
      </c>
      <c r="D130" s="90">
        <f t="shared" ca="1" si="27"/>
        <v>2795083722.484293</v>
      </c>
      <c r="E130" s="90">
        <f t="shared" ca="1" si="27"/>
        <v>2754867293.5880704</v>
      </c>
      <c r="F130" s="90">
        <f t="shared" ca="1" si="27"/>
        <v>2714650864.6918478</v>
      </c>
      <c r="G130" s="90">
        <f t="shared" ca="1" si="27"/>
        <v>2674434435.7956252</v>
      </c>
      <c r="H130" s="90">
        <f t="shared" ca="1" si="27"/>
        <v>2634218006.8994026</v>
      </c>
      <c r="I130" s="90">
        <f t="shared" ca="1" si="27"/>
        <v>2594001578.00318</v>
      </c>
      <c r="J130" s="90">
        <f t="shared" ca="1" si="27"/>
        <v>2553785149.1069574</v>
      </c>
      <c r="K130" s="90">
        <f t="shared" ca="1" si="27"/>
        <v>2513568720.2107348</v>
      </c>
      <c r="L130">
        <f ca="1">IF('Waste 2020'!$A138="MR",INDIRECT("'Waste 2020'!"&amp;'Country Selector'!$B$3&amp;ROW($A138))*10^12,0)</f>
        <v>2473352291.3145123</v>
      </c>
      <c r="M130" s="90">
        <f t="shared" ca="1" si="28"/>
        <v>2583583918.1096888</v>
      </c>
      <c r="N130" s="90">
        <f t="shared" ca="1" si="28"/>
        <v>2693815544.9048653</v>
      </c>
      <c r="O130" s="90">
        <f t="shared" ca="1" si="28"/>
        <v>2804047171.7000413</v>
      </c>
      <c r="P130" s="90">
        <f t="shared" ca="1" si="28"/>
        <v>2914278798.4952178</v>
      </c>
      <c r="Q130" s="90">
        <f t="shared" ca="1" si="28"/>
        <v>3024510425.2903943</v>
      </c>
      <c r="R130" s="90">
        <f t="shared" ca="1" si="28"/>
        <v>3134742052.0855703</v>
      </c>
      <c r="S130" s="90">
        <f t="shared" ca="1" si="28"/>
        <v>3244973678.8807468</v>
      </c>
      <c r="T130" s="90">
        <f t="shared" ca="1" si="28"/>
        <v>3355205305.6759233</v>
      </c>
      <c r="U130" s="90">
        <f t="shared" ca="1" si="28"/>
        <v>3465436932.4710999</v>
      </c>
      <c r="V130">
        <f ca="1">IF('Waste 2030'!$A138="MR",INDIRECT("'Waste 2030'!"&amp;'Country Selector'!$B$3&amp;ROW($A138))*10^12,0)</f>
        <v>3575668559.2662764</v>
      </c>
      <c r="W130" s="90">
        <f t="shared" ca="1" si="26"/>
        <v>3664506726.8138962</v>
      </c>
      <c r="X130" s="90">
        <f t="shared" ca="1" si="26"/>
        <v>3753344894.3615165</v>
      </c>
      <c r="Y130" s="90">
        <f t="shared" ca="1" si="26"/>
        <v>3842183061.9091368</v>
      </c>
      <c r="Z130" s="90">
        <f t="shared" ca="1" si="26"/>
        <v>3931021229.4567571</v>
      </c>
      <c r="AA130" s="90">
        <f t="shared" ca="1" si="26"/>
        <v>4019859397.0043774</v>
      </c>
      <c r="AB130" s="90">
        <f t="shared" ca="1" si="26"/>
        <v>4108697564.5519972</v>
      </c>
      <c r="AC130" s="90">
        <f t="shared" ca="1" si="26"/>
        <v>4197535732.0996175</v>
      </c>
      <c r="AD130" s="90">
        <f t="shared" ca="1" si="26"/>
        <v>4286373899.6472373</v>
      </c>
      <c r="AE130" s="90">
        <f t="shared" ca="1" si="26"/>
        <v>4375212067.1948576</v>
      </c>
      <c r="AF130" s="90">
        <f t="shared" ca="1" si="26"/>
        <v>4464050234.7424774</v>
      </c>
      <c r="AG130" s="90">
        <f t="shared" ca="1" si="26"/>
        <v>4552888402.2900982</v>
      </c>
      <c r="AH130" s="90">
        <f t="shared" ca="1" si="26"/>
        <v>4641726569.837718</v>
      </c>
      <c r="AI130" s="90">
        <f t="shared" ca="1" si="26"/>
        <v>4730564737.3853388</v>
      </c>
      <c r="AJ130" s="90">
        <f t="shared" ca="1" si="26"/>
        <v>4819402904.9329576</v>
      </c>
      <c r="AK130" s="90">
        <f t="shared" ca="1" si="26"/>
        <v>4908241072.4805794</v>
      </c>
      <c r="AL130" s="90">
        <f t="shared" ca="1" si="26"/>
        <v>4997079240.0281982</v>
      </c>
      <c r="AM130" s="90">
        <f t="shared" ca="1" si="25"/>
        <v>5085917407.5758181</v>
      </c>
      <c r="AN130" s="90">
        <f t="shared" ca="1" si="25"/>
        <v>5174755575.1234398</v>
      </c>
      <c r="AO130" s="90">
        <f t="shared" ca="1" si="25"/>
        <v>5263593742.6710596</v>
      </c>
      <c r="AP130">
        <f ca="1">IF('Waste 2050'!$A138="MR",INDIRECT("'Waste 2050'!"&amp;'Country Selector'!$B$3&amp;ROW($A138))*10^12,0)</f>
        <v>5352431910.2186794</v>
      </c>
    </row>
    <row r="131" spans="1:42">
      <c r="A131" s="74">
        <v>79</v>
      </c>
      <c r="B131">
        <f ca="1">IF('Waste 2010'!$A139="MR",INDIRECT("'Waste 2010'!"&amp;'Country Selector'!$B$3&amp;ROW($A139))*10^12,0)</f>
        <v>3428402460.2015963</v>
      </c>
      <c r="C131" s="90">
        <f t="shared" ca="1" si="27"/>
        <v>3248680566.0527196</v>
      </c>
      <c r="D131" s="90">
        <f t="shared" ca="1" si="27"/>
        <v>3068958671.9038429</v>
      </c>
      <c r="E131" s="90">
        <f t="shared" ca="1" si="27"/>
        <v>2889236777.7549667</v>
      </c>
      <c r="F131" s="90">
        <f t="shared" ca="1" si="27"/>
        <v>2709514883.6060905</v>
      </c>
      <c r="G131" s="90">
        <f t="shared" ca="1" si="27"/>
        <v>2529792989.4572134</v>
      </c>
      <c r="H131" s="90">
        <f t="shared" ca="1" si="27"/>
        <v>2350071095.3083372</v>
      </c>
      <c r="I131" s="90">
        <f t="shared" ca="1" si="27"/>
        <v>2170349201.1594605</v>
      </c>
      <c r="J131" s="90">
        <f t="shared" ca="1" si="27"/>
        <v>1990627307.0105841</v>
      </c>
      <c r="K131" s="90">
        <f t="shared" ca="1" si="27"/>
        <v>1810905412.8617077</v>
      </c>
      <c r="L131">
        <f ca="1">IF('Waste 2020'!$A139="MR",INDIRECT("'Waste 2020'!"&amp;'Country Selector'!$B$3&amp;ROW($A139))*10^12,0)</f>
        <v>1631183518.712831</v>
      </c>
      <c r="M131" s="90">
        <f t="shared" ca="1" si="28"/>
        <v>2014664462.5706146</v>
      </c>
      <c r="N131" s="90">
        <f t="shared" ca="1" si="28"/>
        <v>2398145406.4283981</v>
      </c>
      <c r="O131" s="90">
        <f t="shared" ca="1" si="28"/>
        <v>2781626350.2861814</v>
      </c>
      <c r="P131" s="90">
        <f t="shared" ca="1" si="28"/>
        <v>3165107294.1439648</v>
      </c>
      <c r="Q131" s="90">
        <f t="shared" ca="1" si="28"/>
        <v>3548588238.001749</v>
      </c>
      <c r="R131" s="90">
        <f t="shared" ca="1" si="28"/>
        <v>3932069181.8595324</v>
      </c>
      <c r="S131" s="90">
        <f t="shared" ca="1" si="28"/>
        <v>4315550125.7173166</v>
      </c>
      <c r="T131" s="90">
        <f t="shared" ca="1" si="28"/>
        <v>4699031069.575099</v>
      </c>
      <c r="U131" s="90">
        <f t="shared" ca="1" si="28"/>
        <v>5082512013.4328833</v>
      </c>
      <c r="V131">
        <f ca="1">IF('Waste 2030'!$A139="MR",INDIRECT("'Waste 2030'!"&amp;'Country Selector'!$B$3&amp;ROW($A139))*10^12,0)</f>
        <v>5465992957.2906666</v>
      </c>
      <c r="W131" s="90">
        <f t="shared" ca="1" si="26"/>
        <v>5601796595.1573544</v>
      </c>
      <c r="X131" s="90">
        <f t="shared" ca="1" si="26"/>
        <v>5737600233.0240431</v>
      </c>
      <c r="Y131" s="90">
        <f t="shared" ca="1" si="26"/>
        <v>5873403870.8907309</v>
      </c>
      <c r="Z131" s="90">
        <f t="shared" ca="1" si="26"/>
        <v>6009207508.7574186</v>
      </c>
      <c r="AA131" s="90">
        <f t="shared" ca="1" si="26"/>
        <v>6145011146.6241074</v>
      </c>
      <c r="AB131" s="90">
        <f t="shared" ca="1" si="26"/>
        <v>6280814784.4907961</v>
      </c>
      <c r="AC131" s="90">
        <f t="shared" ca="1" si="26"/>
        <v>6416618422.3574839</v>
      </c>
      <c r="AD131" s="90">
        <f t="shared" ca="1" si="26"/>
        <v>6552422060.2241726</v>
      </c>
      <c r="AE131" s="90">
        <f t="shared" ca="1" si="26"/>
        <v>6688225698.0908604</v>
      </c>
      <c r="AF131" s="90">
        <f t="shared" ca="1" si="26"/>
        <v>6824029335.9575481</v>
      </c>
      <c r="AG131" s="90">
        <f t="shared" ca="1" si="26"/>
        <v>6959832973.8242359</v>
      </c>
      <c r="AH131" s="90">
        <f t="shared" ca="1" si="26"/>
        <v>7095636611.6909246</v>
      </c>
      <c r="AI131" s="90">
        <f t="shared" ca="1" si="26"/>
        <v>7231440249.5576134</v>
      </c>
      <c r="AJ131" s="90">
        <f t="shared" ca="1" si="26"/>
        <v>7367243887.4243011</v>
      </c>
      <c r="AK131" s="90">
        <f t="shared" ca="1" si="26"/>
        <v>7503047525.2909889</v>
      </c>
      <c r="AL131" s="90">
        <f t="shared" ca="1" si="26"/>
        <v>7638851163.1576767</v>
      </c>
      <c r="AM131" s="90">
        <f t="shared" ca="1" si="25"/>
        <v>7774654801.0243654</v>
      </c>
      <c r="AN131" s="90">
        <f t="shared" ca="1" si="25"/>
        <v>7910458438.8910542</v>
      </c>
      <c r="AO131" s="90">
        <f t="shared" ca="1" si="25"/>
        <v>8046262076.7577419</v>
      </c>
      <c r="AP131">
        <f ca="1">IF('Waste 2050'!$A139="MR",INDIRECT("'Waste 2050'!"&amp;'Country Selector'!$B$3&amp;ROW($A139))*10^12,0)</f>
        <v>8182065714.6244297</v>
      </c>
    </row>
    <row r="132" spans="1:42">
      <c r="A132" s="74">
        <v>80</v>
      </c>
      <c r="B132">
        <f ca="1">IF('Waste 2010'!$A140="MR",INDIRECT("'Waste 2010'!"&amp;'Country Selector'!$B$3&amp;ROW($A140))*10^12,0)</f>
        <v>2349914952.2852035</v>
      </c>
      <c r="C132" s="90">
        <f t="shared" ca="1" si="27"/>
        <v>2451041129.5704412</v>
      </c>
      <c r="D132" s="90">
        <f t="shared" ca="1" si="27"/>
        <v>2552167306.855679</v>
      </c>
      <c r="E132" s="90">
        <f t="shared" ca="1" si="27"/>
        <v>2653293484.1409168</v>
      </c>
      <c r="F132" s="90">
        <f t="shared" ca="1" si="27"/>
        <v>2754419661.4261551</v>
      </c>
      <c r="G132" s="90">
        <f t="shared" ca="1" si="27"/>
        <v>2855545838.7113929</v>
      </c>
      <c r="H132" s="90">
        <f t="shared" ca="1" si="27"/>
        <v>2956672015.9966307</v>
      </c>
      <c r="I132" s="90">
        <f t="shared" ca="1" si="27"/>
        <v>3057798193.2818689</v>
      </c>
      <c r="J132" s="90">
        <f t="shared" ca="1" si="27"/>
        <v>3158924370.5671067</v>
      </c>
      <c r="K132" s="90">
        <f t="shared" ca="1" si="27"/>
        <v>3260050547.8523445</v>
      </c>
      <c r="L132">
        <f ca="1">IF('Waste 2020'!$A140="MR",INDIRECT("'Waste 2020'!"&amp;'Country Selector'!$B$3&amp;ROW($A140))*10^12,0)</f>
        <v>3361176725.1375823</v>
      </c>
      <c r="M132" s="90">
        <f t="shared" ca="1" si="28"/>
        <v>3318362994.7522774</v>
      </c>
      <c r="N132" s="90">
        <f t="shared" ca="1" si="28"/>
        <v>3275549264.3669729</v>
      </c>
      <c r="O132" s="90">
        <f t="shared" ca="1" si="28"/>
        <v>3232735533.9816675</v>
      </c>
      <c r="P132" s="90">
        <f t="shared" ca="1" si="28"/>
        <v>3189921803.5963631</v>
      </c>
      <c r="Q132" s="90">
        <f t="shared" ca="1" si="28"/>
        <v>3147108073.2110577</v>
      </c>
      <c r="R132" s="90">
        <f t="shared" ca="1" si="28"/>
        <v>3104294342.8257532</v>
      </c>
      <c r="S132" s="90">
        <f t="shared" ca="1" si="28"/>
        <v>3061480612.4404478</v>
      </c>
      <c r="T132" s="90">
        <f t="shared" ca="1" si="28"/>
        <v>3018666882.0551434</v>
      </c>
      <c r="U132" s="90">
        <f t="shared" ca="1" si="28"/>
        <v>2975853151.6698384</v>
      </c>
      <c r="V132">
        <f ca="1">IF('Waste 2030'!$A140="MR",INDIRECT("'Waste 2030'!"&amp;'Country Selector'!$B$3&amp;ROW($A140))*10^12,0)</f>
        <v>2933039421.2845335</v>
      </c>
      <c r="W132" s="90">
        <f t="shared" ca="1" si="26"/>
        <v>3005911345.2934294</v>
      </c>
      <c r="X132" s="90">
        <f t="shared" ca="1" si="26"/>
        <v>3078783269.3023252</v>
      </c>
      <c r="Y132" s="90">
        <f t="shared" ca="1" si="26"/>
        <v>3151655193.3112206</v>
      </c>
      <c r="Z132" s="90">
        <f t="shared" ca="1" si="26"/>
        <v>3224527117.320117</v>
      </c>
      <c r="AA132" s="90">
        <f t="shared" ca="1" si="26"/>
        <v>3297399041.3290129</v>
      </c>
      <c r="AB132" s="90">
        <f t="shared" ca="1" si="26"/>
        <v>3370270965.3379083</v>
      </c>
      <c r="AC132" s="90">
        <f t="shared" ca="1" si="26"/>
        <v>3443142889.3468046</v>
      </c>
      <c r="AD132" s="90">
        <f t="shared" ca="1" si="26"/>
        <v>3516014813.3557</v>
      </c>
      <c r="AE132" s="90">
        <f t="shared" ca="1" si="26"/>
        <v>3588886737.3645959</v>
      </c>
      <c r="AF132" s="90">
        <f t="shared" ca="1" si="26"/>
        <v>3661758661.3734918</v>
      </c>
      <c r="AG132" s="90">
        <f t="shared" ca="1" si="26"/>
        <v>3734630585.3823876</v>
      </c>
      <c r="AH132" s="90">
        <f t="shared" ca="1" si="26"/>
        <v>3807502509.3912835</v>
      </c>
      <c r="AI132" s="90">
        <f t="shared" ca="1" si="26"/>
        <v>3880374433.4001789</v>
      </c>
      <c r="AJ132" s="90">
        <f t="shared" ca="1" si="26"/>
        <v>3953246357.4090748</v>
      </c>
      <c r="AK132" s="90">
        <f t="shared" ca="1" si="26"/>
        <v>4026118281.4179707</v>
      </c>
      <c r="AL132" s="90">
        <f t="shared" ca="1" si="26"/>
        <v>4098990205.4268665</v>
      </c>
      <c r="AM132" s="90">
        <f t="shared" ca="1" si="25"/>
        <v>4171862129.4357624</v>
      </c>
      <c r="AN132" s="90">
        <f t="shared" ca="1" si="25"/>
        <v>4244734053.4446583</v>
      </c>
      <c r="AO132" s="90">
        <f t="shared" ca="1" si="25"/>
        <v>4317605977.4535542</v>
      </c>
      <c r="AP132">
        <f ca="1">IF('Waste 2050'!$A140="MR",INDIRECT("'Waste 2050'!"&amp;'Country Selector'!$B$3&amp;ROW($A140))*10^12,0)</f>
        <v>4390477901.46245</v>
      </c>
    </row>
    <row r="133" spans="1:42">
      <c r="A133" s="74">
        <v>81</v>
      </c>
      <c r="B133">
        <f ca="1">IF('Waste 2010'!$A141="MR",INDIRECT("'Waste 2010'!"&amp;'Country Selector'!$B$3&amp;ROW($A141))*10^12,0)</f>
        <v>1553297919.7292461</v>
      </c>
      <c r="C133" s="90">
        <f t="shared" ca="1" si="27"/>
        <v>1638896954.5397811</v>
      </c>
      <c r="D133" s="90">
        <f t="shared" ca="1" si="27"/>
        <v>1724495989.3503165</v>
      </c>
      <c r="E133" s="90">
        <f t="shared" ca="1" si="27"/>
        <v>1810095024.1608515</v>
      </c>
      <c r="F133" s="90">
        <f t="shared" ca="1" si="27"/>
        <v>1895694058.9713864</v>
      </c>
      <c r="G133" s="90">
        <f t="shared" ca="1" si="27"/>
        <v>1981293093.7819216</v>
      </c>
      <c r="H133" s="90">
        <f t="shared" ca="1" si="27"/>
        <v>2066892128.5924568</v>
      </c>
      <c r="I133" s="90">
        <f t="shared" ca="1" si="27"/>
        <v>2152491163.4029918</v>
      </c>
      <c r="J133" s="90">
        <f t="shared" ca="1" si="27"/>
        <v>2238090198.2135272</v>
      </c>
      <c r="K133" s="90">
        <f t="shared" ca="1" si="27"/>
        <v>2323689233.0240622</v>
      </c>
      <c r="L133">
        <f ca="1">IF('Waste 2020'!$A141="MR",INDIRECT("'Waste 2020'!"&amp;'Country Selector'!$B$3&amp;ROW($A141))*10^12,0)</f>
        <v>2409288267.8345971</v>
      </c>
      <c r="M133" s="90">
        <f t="shared" ca="1" si="28"/>
        <v>2806369110.7243824</v>
      </c>
      <c r="N133" s="90">
        <f t="shared" ca="1" si="28"/>
        <v>3203449953.6141682</v>
      </c>
      <c r="O133" s="90">
        <f t="shared" ca="1" si="28"/>
        <v>3600530796.5039535</v>
      </c>
      <c r="P133" s="90">
        <f t="shared" ca="1" si="28"/>
        <v>3997611639.3937392</v>
      </c>
      <c r="Q133" s="90">
        <f t="shared" ca="1" si="28"/>
        <v>4394692482.2835245</v>
      </c>
      <c r="R133" s="90">
        <f t="shared" ca="1" si="28"/>
        <v>4791773325.1733093</v>
      </c>
      <c r="S133" s="90">
        <f t="shared" ca="1" si="28"/>
        <v>5188854168.0630951</v>
      </c>
      <c r="T133" s="90">
        <f t="shared" ca="1" si="28"/>
        <v>5585935010.9528809</v>
      </c>
      <c r="U133" s="90">
        <f t="shared" ca="1" si="28"/>
        <v>5983015853.8426657</v>
      </c>
      <c r="V133">
        <f ca="1">IF('Waste 2030'!$A141="MR",INDIRECT("'Waste 2030'!"&amp;'Country Selector'!$B$3&amp;ROW($A141))*10^12,0)</f>
        <v>6380096696.7324514</v>
      </c>
      <c r="W133" s="90">
        <f t="shared" ca="1" si="26"/>
        <v>6538611416.4050827</v>
      </c>
      <c r="X133" s="90">
        <f t="shared" ca="1" si="26"/>
        <v>6697126136.077714</v>
      </c>
      <c r="Y133" s="90">
        <f t="shared" ca="1" si="26"/>
        <v>6855640855.7503452</v>
      </c>
      <c r="Z133" s="90">
        <f t="shared" ca="1" si="26"/>
        <v>7014155575.4229774</v>
      </c>
      <c r="AA133" s="90">
        <f t="shared" ca="1" si="26"/>
        <v>7172670295.0956078</v>
      </c>
      <c r="AB133" s="90">
        <f t="shared" ca="1" si="26"/>
        <v>7331185014.76824</v>
      </c>
      <c r="AC133" s="90">
        <f t="shared" ca="1" si="26"/>
        <v>7489699734.4408703</v>
      </c>
      <c r="AD133" s="90">
        <f t="shared" ca="1" si="26"/>
        <v>7648214454.1135015</v>
      </c>
      <c r="AE133" s="90">
        <f t="shared" ca="1" si="26"/>
        <v>7806729173.7861328</v>
      </c>
      <c r="AF133" s="90">
        <f t="shared" ca="1" si="26"/>
        <v>7965243893.458765</v>
      </c>
      <c r="AG133" s="90">
        <f t="shared" ca="1" si="26"/>
        <v>8123758613.1313963</v>
      </c>
      <c r="AH133" s="90">
        <f t="shared" ca="1" si="26"/>
        <v>8282273332.8040276</v>
      </c>
      <c r="AI133" s="90">
        <f t="shared" ca="1" si="26"/>
        <v>8440788052.4766579</v>
      </c>
      <c r="AJ133" s="90">
        <f t="shared" ca="1" si="26"/>
        <v>8599302772.1492901</v>
      </c>
      <c r="AK133" s="90">
        <f t="shared" ca="1" si="26"/>
        <v>8757817491.8219204</v>
      </c>
      <c r="AL133" s="90">
        <f t="shared" ca="1" si="26"/>
        <v>8916332211.4945526</v>
      </c>
      <c r="AM133" s="90">
        <f t="shared" ca="1" si="25"/>
        <v>9074846931.1671829</v>
      </c>
      <c r="AN133" s="90">
        <f t="shared" ca="1" si="25"/>
        <v>9233361650.8398132</v>
      </c>
      <c r="AO133" s="90">
        <f t="shared" ca="1" si="25"/>
        <v>9391876370.5124454</v>
      </c>
      <c r="AP133">
        <f ca="1">IF('Waste 2050'!$A141="MR",INDIRECT("'Waste 2050'!"&amp;'Country Selector'!$B$3&amp;ROW($A141))*10^12,0)</f>
        <v>9550391090.1850777</v>
      </c>
    </row>
    <row r="134" spans="1:42">
      <c r="A134" s="74">
        <v>82</v>
      </c>
      <c r="B134">
        <f ca="1">IF('Waste 2010'!$A142="MR",INDIRECT("'Waste 2010'!"&amp;'Country Selector'!$B$3&amp;ROW($A142))*10^12,0)</f>
        <v>23880435.856327154</v>
      </c>
      <c r="C134" s="90">
        <f t="shared" ca="1" si="27"/>
        <v>175863368.47923434</v>
      </c>
      <c r="D134" s="90">
        <f t="shared" ca="1" si="27"/>
        <v>327846301.1021415</v>
      </c>
      <c r="E134" s="90">
        <f t="shared" ca="1" si="27"/>
        <v>479829233.72504872</v>
      </c>
      <c r="F134" s="90">
        <f t="shared" ca="1" si="27"/>
        <v>631812166.34795594</v>
      </c>
      <c r="G134" s="90">
        <f t="shared" ca="1" si="27"/>
        <v>783795098.97086298</v>
      </c>
      <c r="H134" s="90">
        <f t="shared" ca="1" si="27"/>
        <v>935778031.59377027</v>
      </c>
      <c r="I134" s="90">
        <f t="shared" ca="1" si="27"/>
        <v>1087760964.2166774</v>
      </c>
      <c r="J134" s="90">
        <f t="shared" ca="1" si="27"/>
        <v>1239743896.8395846</v>
      </c>
      <c r="K134" s="90">
        <f t="shared" ca="1" si="27"/>
        <v>1391726829.462492</v>
      </c>
      <c r="L134">
        <f ca="1">IF('Waste 2020'!$A142="MR",INDIRECT("'Waste 2020'!"&amp;'Country Selector'!$B$3&amp;ROW($A142))*10^12,0)</f>
        <v>1543709762.0853989</v>
      </c>
      <c r="M134" s="90">
        <f t="shared" ca="1" si="28"/>
        <v>1531432317.9428158</v>
      </c>
      <c r="N134" s="90">
        <f t="shared" ca="1" si="28"/>
        <v>1519154873.8002324</v>
      </c>
      <c r="O134" s="90">
        <f t="shared" ca="1" si="28"/>
        <v>1506877429.657649</v>
      </c>
      <c r="P134" s="90">
        <f t="shared" ca="1" si="28"/>
        <v>1494599985.5150661</v>
      </c>
      <c r="Q134" s="90">
        <f t="shared" ca="1" si="28"/>
        <v>1482322541.3724828</v>
      </c>
      <c r="R134" s="90">
        <f t="shared" ca="1" si="28"/>
        <v>1470045097.2298994</v>
      </c>
      <c r="S134" s="90">
        <f t="shared" ca="1" si="28"/>
        <v>1457767653.087316</v>
      </c>
      <c r="T134" s="90">
        <f t="shared" ca="1" si="28"/>
        <v>1445490208.9447331</v>
      </c>
      <c r="U134" s="90">
        <f t="shared" ca="1" si="28"/>
        <v>1433212764.8021498</v>
      </c>
      <c r="V134">
        <f ca="1">IF('Waste 2030'!$A142="MR",INDIRECT("'Waste 2030'!"&amp;'Country Selector'!$B$3&amp;ROW($A142))*10^12,0)</f>
        <v>1420935320.6595664</v>
      </c>
      <c r="W134" s="90">
        <f t="shared" ca="1" si="26"/>
        <v>1456238729.797965</v>
      </c>
      <c r="X134" s="90">
        <f t="shared" ca="1" si="26"/>
        <v>1491542138.9363639</v>
      </c>
      <c r="Y134" s="90">
        <f t="shared" ca="1" si="26"/>
        <v>1526845548.0747623</v>
      </c>
      <c r="Z134" s="90">
        <f t="shared" ca="1" si="26"/>
        <v>1562148957.2131612</v>
      </c>
      <c r="AA134" s="90">
        <f t="shared" ca="1" si="26"/>
        <v>1597452366.3515601</v>
      </c>
      <c r="AB134" s="90">
        <f t="shared" ca="1" si="26"/>
        <v>1632755775.4899585</v>
      </c>
      <c r="AC134" s="90">
        <f t="shared" ca="1" si="26"/>
        <v>1668059184.6283574</v>
      </c>
      <c r="AD134" s="90">
        <f t="shared" ca="1" si="26"/>
        <v>1703362593.7667561</v>
      </c>
      <c r="AE134" s="90">
        <f t="shared" ca="1" si="26"/>
        <v>1738666002.9051547</v>
      </c>
      <c r="AF134" s="90">
        <f t="shared" ca="1" si="26"/>
        <v>1773969412.0435534</v>
      </c>
      <c r="AG134" s="90">
        <f t="shared" ca="1" si="26"/>
        <v>1809272821.181952</v>
      </c>
      <c r="AH134" s="90">
        <f t="shared" ca="1" si="26"/>
        <v>1844576230.3203509</v>
      </c>
      <c r="AI134" s="90">
        <f t="shared" ca="1" si="26"/>
        <v>1879879639.4587493</v>
      </c>
      <c r="AJ134" s="90">
        <f t="shared" ca="1" si="26"/>
        <v>1915183048.5971479</v>
      </c>
      <c r="AK134" s="90">
        <f t="shared" ca="1" si="26"/>
        <v>1950486457.7355471</v>
      </c>
      <c r="AL134" s="90">
        <f t="shared" ca="1" si="26"/>
        <v>1985789866.8739457</v>
      </c>
      <c r="AM134" s="90">
        <f t="shared" ca="1" si="25"/>
        <v>2021093276.0123444</v>
      </c>
      <c r="AN134" s="90">
        <f t="shared" ca="1" si="25"/>
        <v>2056396685.1507428</v>
      </c>
      <c r="AO134" s="90">
        <f t="shared" ca="1" si="25"/>
        <v>2091700094.2891417</v>
      </c>
      <c r="AP134">
        <f ca="1">IF('Waste 2050'!$A142="MR",INDIRECT("'Waste 2050'!"&amp;'Country Selector'!$B$3&amp;ROW($A142))*10^12,0)</f>
        <v>2127003503.4275403</v>
      </c>
    </row>
    <row r="135" spans="1:42">
      <c r="A135" s="74">
        <v>83</v>
      </c>
      <c r="B135">
        <f ca="1">IF('Waste 2010'!$A143="MR",INDIRECT("'Waste 2010'!"&amp;'Country Selector'!$B$3&amp;ROW($A143))*10^12,0)</f>
        <v>2840418702.1457973</v>
      </c>
      <c r="C135" s="90">
        <f t="shared" ca="1" si="27"/>
        <v>2664120874.9969893</v>
      </c>
      <c r="D135" s="90">
        <f t="shared" ca="1" si="27"/>
        <v>2487823047.8481808</v>
      </c>
      <c r="E135" s="90">
        <f t="shared" ca="1" si="27"/>
        <v>2311525220.6993732</v>
      </c>
      <c r="F135" s="90">
        <f t="shared" ca="1" si="27"/>
        <v>2135227393.5505648</v>
      </c>
      <c r="G135" s="90">
        <f t="shared" ca="1" si="27"/>
        <v>1958929566.401757</v>
      </c>
      <c r="H135" s="90">
        <f t="shared" ca="1" si="27"/>
        <v>1782631739.2529488</v>
      </c>
      <c r="I135" s="90">
        <f t="shared" ca="1" si="27"/>
        <v>1606333912.1041408</v>
      </c>
      <c r="J135" s="90">
        <f t="shared" ca="1" si="27"/>
        <v>1430036084.9553328</v>
      </c>
      <c r="K135" s="90">
        <f t="shared" ca="1" si="27"/>
        <v>1253738257.8065248</v>
      </c>
      <c r="L135">
        <f ca="1">IF('Waste 2020'!$A143="MR",INDIRECT("'Waste 2020'!"&amp;'Country Selector'!$B$3&amp;ROW($A143))*10^12,0)</f>
        <v>1077440430.6577168</v>
      </c>
      <c r="M135" s="90">
        <f t="shared" ca="1" si="28"/>
        <v>1230168624.0137498</v>
      </c>
      <c r="N135" s="90">
        <f t="shared" ca="1" si="28"/>
        <v>1382896817.3697829</v>
      </c>
      <c r="O135" s="90">
        <f t="shared" ca="1" si="28"/>
        <v>1535625010.7258162</v>
      </c>
      <c r="P135" s="90">
        <f t="shared" ca="1" si="28"/>
        <v>1688353204.0818496</v>
      </c>
      <c r="Q135" s="90">
        <f t="shared" ca="1" si="28"/>
        <v>1841081397.4378827</v>
      </c>
      <c r="R135" s="90">
        <f t="shared" ca="1" si="28"/>
        <v>1993809590.7939157</v>
      </c>
      <c r="S135" s="90">
        <f t="shared" ca="1" si="28"/>
        <v>2146537784.1499491</v>
      </c>
      <c r="T135" s="90">
        <f t="shared" ca="1" si="28"/>
        <v>2299265977.5059819</v>
      </c>
      <c r="U135" s="90">
        <f t="shared" ca="1" si="28"/>
        <v>2451994170.8620152</v>
      </c>
      <c r="V135">
        <f ca="1">IF('Waste 2030'!$A143="MR",INDIRECT("'Waste 2030'!"&amp;'Country Selector'!$B$3&amp;ROW($A143))*10^12,0)</f>
        <v>2604722364.2180486</v>
      </c>
      <c r="W135" s="90">
        <f t="shared" ca="1" si="26"/>
        <v>2669437188.3053565</v>
      </c>
      <c r="X135" s="90">
        <f t="shared" ca="1" si="26"/>
        <v>2734152012.3926649</v>
      </c>
      <c r="Y135" s="90">
        <f t="shared" ca="1" si="26"/>
        <v>2798866836.4799738</v>
      </c>
      <c r="Z135" s="90">
        <f t="shared" ca="1" si="26"/>
        <v>2863581660.5672817</v>
      </c>
      <c r="AA135" s="90">
        <f t="shared" ca="1" si="26"/>
        <v>2928296484.6545906</v>
      </c>
      <c r="AB135" s="90">
        <f t="shared" ca="1" si="26"/>
        <v>2993011308.7418985</v>
      </c>
      <c r="AC135" s="90">
        <f t="shared" ca="1" si="26"/>
        <v>3057726132.8292069</v>
      </c>
      <c r="AD135" s="90">
        <f t="shared" ca="1" si="26"/>
        <v>3122440956.9165154</v>
      </c>
      <c r="AE135" s="90">
        <f t="shared" ca="1" si="26"/>
        <v>3187155781.0038233</v>
      </c>
      <c r="AF135" s="90">
        <f t="shared" ca="1" si="26"/>
        <v>3251870605.0911322</v>
      </c>
      <c r="AG135" s="90">
        <f t="shared" ca="1" si="26"/>
        <v>3316585429.1784401</v>
      </c>
      <c r="AH135" s="90">
        <f t="shared" ca="1" si="26"/>
        <v>3381300253.265748</v>
      </c>
      <c r="AI135" s="90">
        <f t="shared" ca="1" si="26"/>
        <v>3446015077.3530564</v>
      </c>
      <c r="AJ135" s="90">
        <f t="shared" ca="1" si="26"/>
        <v>3510729901.4403653</v>
      </c>
      <c r="AK135" s="90">
        <f t="shared" ca="1" si="26"/>
        <v>3575444725.5276728</v>
      </c>
      <c r="AL135" s="90">
        <f t="shared" ca="1" si="26"/>
        <v>3640159549.6149817</v>
      </c>
      <c r="AM135" s="90">
        <f t="shared" ca="1" si="25"/>
        <v>3704874373.7022901</v>
      </c>
      <c r="AN135" s="90">
        <f t="shared" ca="1" si="25"/>
        <v>3769589197.789598</v>
      </c>
      <c r="AO135" s="90">
        <f t="shared" ca="1" si="25"/>
        <v>3834304021.8769064</v>
      </c>
      <c r="AP135">
        <f ca="1">IF('Waste 2050'!$A143="MR",INDIRECT("'Waste 2050'!"&amp;'Country Selector'!$B$3&amp;ROW($A143))*10^12,0)</f>
        <v>3899018845.9642148</v>
      </c>
    </row>
    <row r="136" spans="1:42">
      <c r="A136" s="74">
        <v>84</v>
      </c>
      <c r="B136">
        <f ca="1">IF('Waste 2010'!$A144="MR",INDIRECT("'Waste 2010'!"&amp;'Country Selector'!$B$3&amp;ROW($A144))*10^12,0)</f>
        <v>1526223094.9382172</v>
      </c>
      <c r="C136" s="90">
        <f t="shared" ca="1" si="27"/>
        <v>1557555505.1077218</v>
      </c>
      <c r="D136" s="90">
        <f t="shared" ca="1" si="27"/>
        <v>1588887915.277226</v>
      </c>
      <c r="E136" s="90">
        <f t="shared" ca="1" si="27"/>
        <v>1620220325.4467306</v>
      </c>
      <c r="F136" s="90">
        <f t="shared" ca="1" si="27"/>
        <v>1651552735.6162353</v>
      </c>
      <c r="G136" s="90">
        <f t="shared" ca="1" si="27"/>
        <v>1682885145.7857397</v>
      </c>
      <c r="H136" s="90">
        <f t="shared" ca="1" si="27"/>
        <v>1714217555.9552441</v>
      </c>
      <c r="I136" s="90">
        <f t="shared" ca="1" si="27"/>
        <v>1745549966.1247485</v>
      </c>
      <c r="J136" s="90">
        <f t="shared" ca="1" si="27"/>
        <v>1776882376.2942531</v>
      </c>
      <c r="K136" s="90">
        <f t="shared" ca="1" si="27"/>
        <v>1808214786.4637575</v>
      </c>
      <c r="L136">
        <f ca="1">IF('Waste 2020'!$A144="MR",INDIRECT("'Waste 2020'!"&amp;'Country Selector'!$B$3&amp;ROW($A144))*10^12,0)</f>
        <v>1839547196.6332622</v>
      </c>
      <c r="M136" s="90">
        <f t="shared" ca="1" si="28"/>
        <v>1820368175.5469604</v>
      </c>
      <c r="N136" s="90">
        <f t="shared" ca="1" si="28"/>
        <v>1801189154.4606583</v>
      </c>
      <c r="O136" s="90">
        <f t="shared" ca="1" si="28"/>
        <v>1782010133.3743563</v>
      </c>
      <c r="P136" s="90">
        <f t="shared" ca="1" si="28"/>
        <v>1762831112.2880545</v>
      </c>
      <c r="Q136" s="90">
        <f t="shared" ca="1" si="28"/>
        <v>1743652091.2017527</v>
      </c>
      <c r="R136" s="90">
        <f t="shared" ca="1" si="28"/>
        <v>1724473070.1154509</v>
      </c>
      <c r="S136" s="90">
        <f t="shared" ca="1" si="28"/>
        <v>1705294049.0291491</v>
      </c>
      <c r="T136" s="90">
        <f t="shared" ca="1" si="28"/>
        <v>1686115027.9428473</v>
      </c>
      <c r="U136" s="90">
        <f t="shared" ca="1" si="28"/>
        <v>1666936006.8565452</v>
      </c>
      <c r="V136">
        <f ca="1">IF('Waste 2030'!$A144="MR",INDIRECT("'Waste 2030'!"&amp;'Country Selector'!$B$3&amp;ROW($A144))*10^12,0)</f>
        <v>1647756985.7702434</v>
      </c>
      <c r="W136" s="90">
        <f t="shared" ca="1" si="26"/>
        <v>1688695822.4530416</v>
      </c>
      <c r="X136" s="90">
        <f t="shared" ca="1" si="26"/>
        <v>1729634659.1358397</v>
      </c>
      <c r="Y136" s="90">
        <f t="shared" ca="1" si="26"/>
        <v>1770573495.8186381</v>
      </c>
      <c r="Z136" s="90">
        <f t="shared" ca="1" si="26"/>
        <v>1811512332.5014362</v>
      </c>
      <c r="AA136" s="90">
        <f t="shared" ca="1" si="26"/>
        <v>1852451169.1842344</v>
      </c>
      <c r="AB136" s="90">
        <f t="shared" ca="1" si="26"/>
        <v>1893390005.8670328</v>
      </c>
      <c r="AC136" s="90">
        <f t="shared" ca="1" si="26"/>
        <v>1934328842.5498309</v>
      </c>
      <c r="AD136" s="90">
        <f t="shared" ca="1" si="26"/>
        <v>1975267679.2326291</v>
      </c>
      <c r="AE136" s="90">
        <f t="shared" ca="1" si="26"/>
        <v>2016206515.9154272</v>
      </c>
      <c r="AF136" s="90">
        <f t="shared" ca="1" si="26"/>
        <v>2057145352.5982256</v>
      </c>
      <c r="AG136" s="90">
        <f t="shared" ca="1" si="26"/>
        <v>2098084189.2810235</v>
      </c>
      <c r="AH136" s="90">
        <f t="shared" ca="1" si="26"/>
        <v>2139023025.9638219</v>
      </c>
      <c r="AI136" s="90">
        <f t="shared" ca="1" si="26"/>
        <v>2179961862.6466203</v>
      </c>
      <c r="AJ136" s="90">
        <f t="shared" ca="1" si="26"/>
        <v>2220900699.3294182</v>
      </c>
      <c r="AK136" s="90">
        <f t="shared" ca="1" si="26"/>
        <v>2261839536.0122166</v>
      </c>
      <c r="AL136" s="90">
        <f t="shared" ca="1" si="26"/>
        <v>2302778372.695015</v>
      </c>
      <c r="AM136" s="90">
        <f t="shared" ca="1" si="25"/>
        <v>2343717209.3778129</v>
      </c>
      <c r="AN136" s="90">
        <f t="shared" ca="1" si="25"/>
        <v>2384656046.0606112</v>
      </c>
      <c r="AO136" s="90">
        <f t="shared" ca="1" si="25"/>
        <v>2425594882.7434096</v>
      </c>
      <c r="AP136">
        <f ca="1">IF('Waste 2050'!$A144="MR",INDIRECT("'Waste 2050'!"&amp;'Country Selector'!$B$3&amp;ROW($A144))*10^12,0)</f>
        <v>2466533719.4262075</v>
      </c>
    </row>
    <row r="137" spans="1:42">
      <c r="A137" s="74">
        <v>85</v>
      </c>
      <c r="B137">
        <f ca="1">IF('Waste 2010'!$A145="MR",INDIRECT("'Waste 2010'!"&amp;'Country Selector'!$B$3&amp;ROW($A145))*10^12,0)</f>
        <v>0</v>
      </c>
      <c r="C137" s="90">
        <f t="shared" ca="1" si="27"/>
        <v>249196772.6946598</v>
      </c>
      <c r="D137" s="90">
        <f t="shared" ca="1" si="27"/>
        <v>498393545.3893196</v>
      </c>
      <c r="E137" s="90">
        <f t="shared" ca="1" si="27"/>
        <v>747590318.08397937</v>
      </c>
      <c r="F137" s="90">
        <f t="shared" ca="1" si="27"/>
        <v>996787090.7786392</v>
      </c>
      <c r="G137" s="90">
        <f t="shared" ca="1" si="27"/>
        <v>1245983863.473299</v>
      </c>
      <c r="H137" s="90">
        <f t="shared" ca="1" si="27"/>
        <v>1495180636.1679587</v>
      </c>
      <c r="I137" s="90">
        <f t="shared" ca="1" si="27"/>
        <v>1744377408.8626187</v>
      </c>
      <c r="J137" s="90">
        <f t="shared" ca="1" si="27"/>
        <v>1993574181.5572784</v>
      </c>
      <c r="K137" s="90">
        <f t="shared" ca="1" si="27"/>
        <v>2242770954.2519383</v>
      </c>
      <c r="L137">
        <f ca="1">IF('Waste 2020'!$A145="MR",INDIRECT("'Waste 2020'!"&amp;'Country Selector'!$B$3&amp;ROW($A145))*10^12,0)</f>
        <v>2491967726.9465981</v>
      </c>
      <c r="M137" s="90">
        <f t="shared" ca="1" si="28"/>
        <v>2501911974.7931032</v>
      </c>
      <c r="N137" s="90">
        <f t="shared" ca="1" si="28"/>
        <v>2511856222.6396079</v>
      </c>
      <c r="O137" s="90">
        <f t="shared" ca="1" si="28"/>
        <v>2521800470.4861131</v>
      </c>
      <c r="P137" s="90">
        <f t="shared" ca="1" si="28"/>
        <v>2531744718.3326178</v>
      </c>
      <c r="Q137" s="90">
        <f t="shared" ca="1" si="28"/>
        <v>2541688966.1791229</v>
      </c>
      <c r="R137" s="90">
        <f t="shared" ca="1" si="28"/>
        <v>2551633214.0256281</v>
      </c>
      <c r="S137" s="90">
        <f t="shared" ca="1" si="28"/>
        <v>2561577461.8721333</v>
      </c>
      <c r="T137" s="90">
        <f t="shared" ca="1" si="28"/>
        <v>2571521709.7186379</v>
      </c>
      <c r="U137" s="90">
        <f t="shared" ca="1" si="28"/>
        <v>2581465957.5651431</v>
      </c>
      <c r="V137">
        <f ca="1">IF('Waste 2030'!$A145="MR",INDIRECT("'Waste 2030'!"&amp;'Country Selector'!$B$3&amp;ROW($A145))*10^12,0)</f>
        <v>2591410205.4116483</v>
      </c>
      <c r="W137" s="90">
        <f t="shared" ca="1" si="26"/>
        <v>2655794286.3736191</v>
      </c>
      <c r="X137" s="90">
        <f t="shared" ca="1" si="26"/>
        <v>2720178367.3355894</v>
      </c>
      <c r="Y137" s="90">
        <f t="shared" ca="1" si="26"/>
        <v>2784562448.2975602</v>
      </c>
      <c r="Z137" s="90">
        <f t="shared" ca="1" si="26"/>
        <v>2848946529.2595305</v>
      </c>
      <c r="AA137" s="90">
        <f t="shared" ca="1" si="26"/>
        <v>2913330610.2215014</v>
      </c>
      <c r="AB137" s="90">
        <f t="shared" ca="1" si="26"/>
        <v>2977714691.1834722</v>
      </c>
      <c r="AC137" s="90">
        <f t="shared" ca="1" si="26"/>
        <v>3042098772.1454425</v>
      </c>
      <c r="AD137" s="90">
        <f t="shared" ca="1" si="26"/>
        <v>3106482853.1074133</v>
      </c>
      <c r="AE137" s="90">
        <f t="shared" ca="1" si="26"/>
        <v>3170866934.0693836</v>
      </c>
      <c r="AF137" s="90">
        <f t="shared" ca="1" si="26"/>
        <v>3235251015.0313544</v>
      </c>
      <c r="AG137" s="90">
        <f t="shared" ca="1" si="26"/>
        <v>3299635095.9933252</v>
      </c>
      <c r="AH137" s="90">
        <f t="shared" ca="1" si="26"/>
        <v>3364019176.9552956</v>
      </c>
      <c r="AI137" s="90">
        <f t="shared" ca="1" si="26"/>
        <v>3428403257.9172664</v>
      </c>
      <c r="AJ137" s="90">
        <f t="shared" ca="1" si="26"/>
        <v>3492787338.8792367</v>
      </c>
      <c r="AK137" s="90">
        <f t="shared" ca="1" si="26"/>
        <v>3557171419.8412075</v>
      </c>
      <c r="AL137" s="90">
        <f t="shared" ca="1" si="26"/>
        <v>3621555500.8031783</v>
      </c>
      <c r="AM137" s="90">
        <f t="shared" ca="1" si="25"/>
        <v>3685939581.7651486</v>
      </c>
      <c r="AN137" s="90">
        <f t="shared" ca="1" si="25"/>
        <v>3750323662.727119</v>
      </c>
      <c r="AO137" s="90">
        <f t="shared" ca="1" si="25"/>
        <v>3814707743.6890898</v>
      </c>
      <c r="AP137">
        <f ca="1">IF('Waste 2050'!$A145="MR",INDIRECT("'Waste 2050'!"&amp;'Country Selector'!$B$3&amp;ROW($A145))*10^12,0)</f>
        <v>3879091824.6510606</v>
      </c>
    </row>
    <row r="138" spans="1:42">
      <c r="A138" s="74">
        <v>86</v>
      </c>
      <c r="B138">
        <f ca="1">IF('Waste 2010'!$A146="MR",INDIRECT("'Waste 2010'!"&amp;'Country Selector'!$B$3&amp;ROW($A146))*10^12,0)</f>
        <v>1087798986.1395321</v>
      </c>
      <c r="C138" s="90">
        <f t="shared" ca="1" si="27"/>
        <v>1185858949.3764172</v>
      </c>
      <c r="D138" s="90">
        <f t="shared" ca="1" si="27"/>
        <v>1283918912.6133022</v>
      </c>
      <c r="E138" s="90">
        <f t="shared" ca="1" si="27"/>
        <v>1381978875.8501873</v>
      </c>
      <c r="F138" s="90">
        <f t="shared" ca="1" si="27"/>
        <v>1480038839.0870724</v>
      </c>
      <c r="G138" s="90">
        <f t="shared" ca="1" si="27"/>
        <v>1578098802.3239572</v>
      </c>
      <c r="H138" s="90">
        <f t="shared" ca="1" si="27"/>
        <v>1676158765.5608425</v>
      </c>
      <c r="I138" s="90">
        <f t="shared" ca="1" si="27"/>
        <v>1774218728.7977273</v>
      </c>
      <c r="J138" s="90">
        <f t="shared" ca="1" si="27"/>
        <v>1872278692.0346124</v>
      </c>
      <c r="K138" s="90">
        <f t="shared" ca="1" si="27"/>
        <v>1970338655.2714975</v>
      </c>
      <c r="L138">
        <f ca="1">IF('Waste 2020'!$A146="MR",INDIRECT("'Waste 2020'!"&amp;'Country Selector'!$B$3&amp;ROW($A146))*10^12,0)</f>
        <v>2068398618.5083826</v>
      </c>
      <c r="M138" s="90">
        <f t="shared" ca="1" si="28"/>
        <v>2018505779.5403695</v>
      </c>
      <c r="N138" s="90">
        <f t="shared" ca="1" si="28"/>
        <v>1968612940.5723562</v>
      </c>
      <c r="O138" s="90">
        <f t="shared" ca="1" si="28"/>
        <v>1918720101.6043432</v>
      </c>
      <c r="P138" s="90">
        <f t="shared" ca="1" si="28"/>
        <v>1868827262.6363301</v>
      </c>
      <c r="Q138" s="90">
        <f t="shared" ca="1" si="28"/>
        <v>1818934423.6683168</v>
      </c>
      <c r="R138" s="90">
        <f t="shared" ca="1" si="28"/>
        <v>1769041584.700304</v>
      </c>
      <c r="S138" s="90">
        <f t="shared" ca="1" si="28"/>
        <v>1719148745.7322907</v>
      </c>
      <c r="T138" s="90">
        <f t="shared" ca="1" si="28"/>
        <v>1669255906.7642775</v>
      </c>
      <c r="U138" s="90">
        <f t="shared" ca="1" si="28"/>
        <v>1619363067.7962644</v>
      </c>
      <c r="V138">
        <f ca="1">IF('Waste 2030'!$A146="MR",INDIRECT("'Waste 2030'!"&amp;'Country Selector'!$B$3&amp;ROW($A146))*10^12,0)</f>
        <v>1569470228.8282514</v>
      </c>
      <c r="W138" s="90">
        <f t="shared" ca="1" si="26"/>
        <v>1608464016.0986958</v>
      </c>
      <c r="X138" s="90">
        <f t="shared" ca="1" si="26"/>
        <v>1647457803.3691404</v>
      </c>
      <c r="Y138" s="90">
        <f t="shared" ca="1" si="26"/>
        <v>1686451590.6395848</v>
      </c>
      <c r="Z138" s="90">
        <f t="shared" ca="1" si="26"/>
        <v>1725445377.9100294</v>
      </c>
      <c r="AA138" s="90">
        <f t="shared" ca="1" si="26"/>
        <v>1764439165.1804738</v>
      </c>
      <c r="AB138" s="90">
        <f t="shared" ca="1" si="26"/>
        <v>1803432952.4509182</v>
      </c>
      <c r="AC138" s="90">
        <f t="shared" ca="1" si="26"/>
        <v>1842426739.7213631</v>
      </c>
      <c r="AD138" s="90">
        <f t="shared" ca="1" si="26"/>
        <v>1881420526.9918075</v>
      </c>
      <c r="AE138" s="90">
        <f t="shared" ca="1" si="26"/>
        <v>1920414314.2622516</v>
      </c>
      <c r="AF138" s="90">
        <f t="shared" ca="1" si="26"/>
        <v>1959408101.5326962</v>
      </c>
      <c r="AG138" s="90">
        <f t="shared" ca="1" si="26"/>
        <v>1998401888.8031406</v>
      </c>
      <c r="AH138" s="90">
        <f t="shared" ca="1" si="26"/>
        <v>2037395676.0735853</v>
      </c>
      <c r="AI138" s="90">
        <f t="shared" ca="1" si="26"/>
        <v>2076389463.3440299</v>
      </c>
      <c r="AJ138" s="90">
        <f t="shared" ca="1" si="26"/>
        <v>2115383250.6144743</v>
      </c>
      <c r="AK138" s="90">
        <f t="shared" ca="1" si="26"/>
        <v>2154377037.8849187</v>
      </c>
      <c r="AL138" s="90">
        <f t="shared" ca="1" si="26"/>
        <v>2193370825.1553631</v>
      </c>
      <c r="AM138" s="90">
        <f t="shared" ca="1" si="25"/>
        <v>2232364612.425808</v>
      </c>
      <c r="AN138" s="90">
        <f t="shared" ca="1" si="25"/>
        <v>2271358399.6962519</v>
      </c>
      <c r="AO138" s="90">
        <f t="shared" ca="1" si="25"/>
        <v>2310352186.9666967</v>
      </c>
      <c r="AP138">
        <f ca="1">IF('Waste 2050'!$A146="MR",INDIRECT("'Waste 2050'!"&amp;'Country Selector'!$B$3&amp;ROW($A146))*10^12,0)</f>
        <v>2349345974.2371411</v>
      </c>
    </row>
    <row r="139" spans="1:42">
      <c r="A139" s="74">
        <v>87</v>
      </c>
      <c r="B139">
        <f ca="1">IF('Waste 2010'!$A147="MR",INDIRECT("'Waste 2010'!"&amp;'Country Selector'!$B$3&amp;ROW($A147))*10^12,0)</f>
        <v>1457323474.1614983</v>
      </c>
      <c r="C139" s="90">
        <f t="shared" ca="1" si="27"/>
        <v>1695147029.2308812</v>
      </c>
      <c r="D139" s="90">
        <f t="shared" ca="1" si="27"/>
        <v>1932970584.3002644</v>
      </c>
      <c r="E139" s="90">
        <f t="shared" ca="1" si="27"/>
        <v>2170794139.3696475</v>
      </c>
      <c r="F139" s="90">
        <f t="shared" ca="1" si="27"/>
        <v>2408617694.4390306</v>
      </c>
      <c r="G139" s="90">
        <f t="shared" ca="1" si="27"/>
        <v>2646441249.5084133</v>
      </c>
      <c r="H139" s="90">
        <f t="shared" ca="1" si="27"/>
        <v>2884264804.5777969</v>
      </c>
      <c r="I139" s="90">
        <f t="shared" ca="1" si="27"/>
        <v>3122088359.6471796</v>
      </c>
      <c r="J139" s="90">
        <f t="shared" ca="1" si="27"/>
        <v>3359911914.7165627</v>
      </c>
      <c r="K139" s="90">
        <f t="shared" ca="1" si="27"/>
        <v>3597735469.7859454</v>
      </c>
      <c r="L139">
        <f ca="1">IF('Waste 2020'!$A147="MR",INDIRECT("'Waste 2020'!"&amp;'Country Selector'!$B$3&amp;ROW($A147))*10^12,0)</f>
        <v>3835559024.8553286</v>
      </c>
      <c r="M139" s="90">
        <f t="shared" ca="1" si="28"/>
        <v>3896959619.5686407</v>
      </c>
      <c r="N139" s="90">
        <f t="shared" ca="1" si="28"/>
        <v>3958360214.2819533</v>
      </c>
      <c r="O139" s="90">
        <f t="shared" ca="1" si="28"/>
        <v>4019760808.9952655</v>
      </c>
      <c r="P139" s="90">
        <f t="shared" ca="1" si="28"/>
        <v>4081161403.7085781</v>
      </c>
      <c r="Q139" s="90">
        <f t="shared" ca="1" si="28"/>
        <v>4142561998.4218898</v>
      </c>
      <c r="R139" s="90">
        <f t="shared" ca="1" si="28"/>
        <v>4203962593.1352019</v>
      </c>
      <c r="S139" s="90">
        <f t="shared" ca="1" si="28"/>
        <v>4265363187.8485146</v>
      </c>
      <c r="T139" s="90">
        <f t="shared" ca="1" si="28"/>
        <v>4326763782.5618267</v>
      </c>
      <c r="U139" s="90">
        <f t="shared" ca="1" si="28"/>
        <v>4388164377.2751389</v>
      </c>
      <c r="V139">
        <f ca="1">IF('Waste 2030'!$A147="MR",INDIRECT("'Waste 2030'!"&amp;'Country Selector'!$B$3&amp;ROW($A147))*10^12,0)</f>
        <v>4449564971.988451</v>
      </c>
      <c r="W139" s="90">
        <f t="shared" ca="1" si="26"/>
        <v>4560115262.6386127</v>
      </c>
      <c r="X139" s="90">
        <f t="shared" ca="1" si="26"/>
        <v>4670665553.2887745</v>
      </c>
      <c r="Y139" s="90">
        <f t="shared" ca="1" si="26"/>
        <v>4781215843.9389362</v>
      </c>
      <c r="Z139" s="90">
        <f t="shared" ca="1" si="26"/>
        <v>4891766134.589098</v>
      </c>
      <c r="AA139" s="90">
        <f t="shared" ca="1" si="26"/>
        <v>5002316425.2392597</v>
      </c>
      <c r="AB139" s="90">
        <f t="shared" ca="1" si="26"/>
        <v>5112866715.8894215</v>
      </c>
      <c r="AC139" s="90">
        <f t="shared" ca="1" si="26"/>
        <v>5223417006.5395832</v>
      </c>
      <c r="AD139" s="90">
        <f t="shared" ca="1" si="26"/>
        <v>5333967297.1897449</v>
      </c>
      <c r="AE139" s="90">
        <f t="shared" ca="1" si="26"/>
        <v>5444517587.8399067</v>
      </c>
      <c r="AF139" s="90">
        <f t="shared" ca="1" si="26"/>
        <v>5555067878.4900684</v>
      </c>
      <c r="AG139" s="90">
        <f t="shared" ca="1" si="26"/>
        <v>5665618169.1402302</v>
      </c>
      <c r="AH139" s="90">
        <f t="shared" ca="1" si="26"/>
        <v>5776168459.7903919</v>
      </c>
      <c r="AI139" s="90">
        <f t="shared" ca="1" si="26"/>
        <v>5886718750.4405537</v>
      </c>
      <c r="AJ139" s="90">
        <f t="shared" ca="1" si="26"/>
        <v>5997269041.0907154</v>
      </c>
      <c r="AK139" s="90">
        <f t="shared" ca="1" si="26"/>
        <v>6107819331.7408772</v>
      </c>
      <c r="AL139" s="90">
        <f t="shared" ca="1" si="26"/>
        <v>6218369622.3910379</v>
      </c>
      <c r="AM139" s="90">
        <f t="shared" ca="1" si="25"/>
        <v>6328919913.0411997</v>
      </c>
      <c r="AN139" s="90">
        <f t="shared" ca="1" si="25"/>
        <v>6439470203.6913614</v>
      </c>
      <c r="AO139" s="90">
        <f t="shared" ca="1" si="25"/>
        <v>6550020494.3415232</v>
      </c>
      <c r="AP139">
        <f ca="1">IF('Waste 2050'!$A147="MR",INDIRECT("'Waste 2050'!"&amp;'Country Selector'!$B$3&amp;ROW($A147))*10^12,0)</f>
        <v>6660570784.9916849</v>
      </c>
    </row>
    <row r="140" spans="1:42">
      <c r="A140" s="74">
        <v>88</v>
      </c>
      <c r="B140">
        <f ca="1">IF('Waste 2010'!$A148="MR",INDIRECT("'Waste 2010'!"&amp;'Country Selector'!$B$3&amp;ROW($A148))*10^12,0)</f>
        <v>320823061.1093654</v>
      </c>
      <c r="C140" s="90">
        <f t="shared" ca="1" si="27"/>
        <v>497219516.65873122</v>
      </c>
      <c r="D140" s="90">
        <f t="shared" ca="1" si="27"/>
        <v>673615972.20809698</v>
      </c>
      <c r="E140" s="90">
        <f t="shared" ca="1" si="27"/>
        <v>850012427.75746274</v>
      </c>
      <c r="F140" s="90">
        <f t="shared" ca="1" si="27"/>
        <v>1026408883.3068286</v>
      </c>
      <c r="G140" s="90">
        <f t="shared" ca="1" si="27"/>
        <v>1202805338.8561943</v>
      </c>
      <c r="H140" s="90">
        <f t="shared" ca="1" si="27"/>
        <v>1379201794.40556</v>
      </c>
      <c r="I140" s="90">
        <f t="shared" ca="1" si="27"/>
        <v>1555598249.954926</v>
      </c>
      <c r="J140" s="90">
        <f t="shared" ca="1" si="27"/>
        <v>1731994705.5042918</v>
      </c>
      <c r="K140" s="90">
        <f t="shared" ca="1" si="27"/>
        <v>1908391161.0536575</v>
      </c>
      <c r="L140">
        <f ca="1">IF('Waste 2020'!$A148="MR",INDIRECT("'Waste 2020'!"&amp;'Country Selector'!$B$3&amp;ROW($A148))*10^12,0)</f>
        <v>2084787616.6030233</v>
      </c>
      <c r="M140" s="90">
        <f t="shared" ca="1" si="28"/>
        <v>1876308854.9427209</v>
      </c>
      <c r="N140" s="90">
        <f t="shared" ca="1" si="28"/>
        <v>1667830093.2824187</v>
      </c>
      <c r="O140" s="90">
        <f t="shared" ca="1" si="28"/>
        <v>1459351331.6221163</v>
      </c>
      <c r="P140" s="90">
        <f t="shared" ca="1" si="28"/>
        <v>1250872569.9618139</v>
      </c>
      <c r="Q140" s="90">
        <f t="shared" ca="1" si="28"/>
        <v>1042393808.3015115</v>
      </c>
      <c r="R140" s="90">
        <f t="shared" ca="1" si="28"/>
        <v>833915046.64120936</v>
      </c>
      <c r="S140" s="90">
        <f t="shared" ca="1" si="28"/>
        <v>625436284.98090696</v>
      </c>
      <c r="T140" s="90">
        <f t="shared" ca="1" si="28"/>
        <v>416957523.32060468</v>
      </c>
      <c r="U140" s="90">
        <f t="shared" ca="1" si="28"/>
        <v>208478761.66030234</v>
      </c>
      <c r="V140">
        <f ca="1">IF('Waste 2030'!$A148="MR",INDIRECT("'Waste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IF('Waste 2050'!$A148="MR",INDIRECT("'Waste 2050'!"&amp;'Country Selector'!$B$3&amp;ROW($A148))*10^12,0)</f>
        <v>0</v>
      </c>
    </row>
    <row r="141" spans="1:42">
      <c r="A141" s="74">
        <v>89</v>
      </c>
      <c r="B141">
        <f ca="1">IF('Waste 2010'!$A149="MR",INDIRECT("'Waste 2010'!"&amp;'Country Selector'!$B$3&amp;ROW($A149))*10^12,0)</f>
        <v>404597344.70665866</v>
      </c>
      <c r="C141" s="90">
        <f t="shared" ca="1" si="27"/>
        <v>364137610.23599279</v>
      </c>
      <c r="D141" s="90">
        <f t="shared" ca="1" si="27"/>
        <v>323677875.76532692</v>
      </c>
      <c r="E141" s="90">
        <f t="shared" ca="1" si="27"/>
        <v>283218141.29466105</v>
      </c>
      <c r="F141" s="90">
        <f t="shared" ca="1" si="27"/>
        <v>242758406.8239952</v>
      </c>
      <c r="G141" s="90">
        <f t="shared" ca="1" si="27"/>
        <v>202298672.35332933</v>
      </c>
      <c r="H141" s="90">
        <f t="shared" ca="1" si="27"/>
        <v>161838937.88266346</v>
      </c>
      <c r="I141" s="90">
        <f t="shared" ca="1" si="27"/>
        <v>121379203.4119976</v>
      </c>
      <c r="J141" s="90">
        <f t="shared" ca="1" si="27"/>
        <v>80919468.941331729</v>
      </c>
      <c r="K141" s="90">
        <f t="shared" ca="1" si="27"/>
        <v>40459734.470665865</v>
      </c>
      <c r="L141">
        <f ca="1">IF('Waste 2020'!$A149="MR",INDIRECT("'Waste 2020'!"&amp;'Country Selector'!$B$3&amp;ROW($A149))*10^12,0)</f>
        <v>0</v>
      </c>
      <c r="M141" s="90">
        <f t="shared" ca="1" si="28"/>
        <v>132833757.66324213</v>
      </c>
      <c r="N141" s="90">
        <f t="shared" ca="1" si="28"/>
        <v>265667515.32648426</v>
      </c>
      <c r="O141" s="90">
        <f t="shared" ca="1" si="28"/>
        <v>398501272.98972636</v>
      </c>
      <c r="P141" s="90">
        <f t="shared" ca="1" si="28"/>
        <v>531335030.65296853</v>
      </c>
      <c r="Q141" s="90">
        <f t="shared" ca="1" si="28"/>
        <v>664168788.31621063</v>
      </c>
      <c r="R141" s="90">
        <f t="shared" ca="1" si="28"/>
        <v>797002545.97945273</v>
      </c>
      <c r="S141" s="90">
        <f t="shared" ca="1" si="28"/>
        <v>929836303.64269483</v>
      </c>
      <c r="T141" s="90">
        <f t="shared" ca="1" si="28"/>
        <v>1062670061.3059371</v>
      </c>
      <c r="U141" s="90">
        <f t="shared" ca="1" si="28"/>
        <v>1195503818.9691792</v>
      </c>
      <c r="V141">
        <f ca="1">IF('Waste 2030'!$A149="MR",INDIRECT("'Waste 2030'!"&amp;'Country Selector'!$B$3&amp;ROW($A149))*10^12,0)</f>
        <v>1328337576.6324213</v>
      </c>
      <c r="W141" s="90">
        <f t="shared" ca="1" si="26"/>
        <v>1361340377.1539788</v>
      </c>
      <c r="X141" s="90">
        <f t="shared" ca="1" si="26"/>
        <v>1394343177.6755369</v>
      </c>
      <c r="Y141" s="90">
        <f t="shared" ca="1" si="26"/>
        <v>1427345978.1970944</v>
      </c>
      <c r="Z141" s="90">
        <f t="shared" ca="1" si="26"/>
        <v>1460348778.7186522</v>
      </c>
      <c r="AA141" s="90">
        <f t="shared" ca="1" si="26"/>
        <v>1493351579.2402101</v>
      </c>
      <c r="AB141" s="90">
        <f t="shared" ca="1" si="26"/>
        <v>1526354379.7617679</v>
      </c>
      <c r="AC141" s="90">
        <f t="shared" ca="1" si="26"/>
        <v>1559357180.2833257</v>
      </c>
      <c r="AD141" s="90">
        <f t="shared" ca="1" si="26"/>
        <v>1592359980.8048832</v>
      </c>
      <c r="AE141" s="90">
        <f t="shared" ca="1" si="26"/>
        <v>1625362781.3264408</v>
      </c>
      <c r="AF141" s="90">
        <f t="shared" ca="1" si="26"/>
        <v>1658365581.8479986</v>
      </c>
      <c r="AG141" s="90">
        <f t="shared" ca="1" si="26"/>
        <v>1691368382.3695564</v>
      </c>
      <c r="AH141" s="90">
        <f t="shared" ca="1" si="26"/>
        <v>1724371182.8911142</v>
      </c>
      <c r="AI141" s="90">
        <f t="shared" ca="1" si="26"/>
        <v>1757373983.412672</v>
      </c>
      <c r="AJ141" s="90">
        <f t="shared" ca="1" si="26"/>
        <v>1790376783.9342296</v>
      </c>
      <c r="AK141" s="90">
        <f t="shared" ca="1" si="26"/>
        <v>1823379584.4557877</v>
      </c>
      <c r="AL141" s="90">
        <f t="shared" ca="1" si="26"/>
        <v>1856382384.9773452</v>
      </c>
      <c r="AM141" s="90">
        <f t="shared" ca="1" si="25"/>
        <v>1889385185.498903</v>
      </c>
      <c r="AN141" s="90">
        <f t="shared" ca="1" si="25"/>
        <v>1922387986.0204606</v>
      </c>
      <c r="AO141" s="90">
        <f t="shared" ca="1" si="25"/>
        <v>1955390786.5420184</v>
      </c>
      <c r="AP141">
        <f ca="1">IF('Waste 2050'!$A149="MR",INDIRECT("'Waste 2050'!"&amp;'Country Selector'!$B$3&amp;ROW($A149))*10^12,0)</f>
        <v>1988393587.0635762</v>
      </c>
    </row>
    <row r="142" spans="1:42">
      <c r="A142" s="74">
        <v>90</v>
      </c>
      <c r="B142">
        <f ca="1">IF('Waste 2010'!$A150="MR",INDIRECT("'Waste 2010'!"&amp;'Country Selector'!$B$3&amp;ROW($A150))*10^12,0)</f>
        <v>1841610838.3387809</v>
      </c>
      <c r="C142" s="90">
        <f t="shared" ca="1" si="27"/>
        <v>1793271451.7169046</v>
      </c>
      <c r="D142" s="90">
        <f t="shared" ca="1" si="27"/>
        <v>1744932065.0950284</v>
      </c>
      <c r="E142" s="90">
        <f t="shared" ca="1" si="27"/>
        <v>1696592678.4731522</v>
      </c>
      <c r="F142" s="90">
        <f t="shared" ca="1" si="27"/>
        <v>1648253291.8512759</v>
      </c>
      <c r="G142" s="90">
        <f t="shared" ca="1" si="27"/>
        <v>1599913905.2293997</v>
      </c>
      <c r="H142" s="90">
        <f t="shared" ca="1" si="27"/>
        <v>1551574518.6075234</v>
      </c>
      <c r="I142" s="90">
        <f t="shared" ca="1" si="27"/>
        <v>1503235131.9856474</v>
      </c>
      <c r="J142" s="90">
        <f t="shared" ca="1" si="27"/>
        <v>1454895745.363771</v>
      </c>
      <c r="K142" s="90">
        <f t="shared" ca="1" si="27"/>
        <v>1406556358.7418947</v>
      </c>
      <c r="L142">
        <f ca="1">IF('Waste 2020'!$A150="MR",INDIRECT("'Waste 2020'!"&amp;'Country Selector'!$B$3&amp;ROW($A150))*10^12,0)</f>
        <v>1358216972.1200187</v>
      </c>
      <c r="M142" s="90">
        <f t="shared" ca="1" si="28"/>
        <v>1484802306.9285786</v>
      </c>
      <c r="N142" s="90">
        <f t="shared" ca="1" si="28"/>
        <v>1611387641.7371385</v>
      </c>
      <c r="O142" s="90">
        <f t="shared" ca="1" si="28"/>
        <v>1737972976.5456986</v>
      </c>
      <c r="P142" s="90">
        <f t="shared" ca="1" si="28"/>
        <v>1864558311.3542585</v>
      </c>
      <c r="Q142" s="90">
        <f t="shared" ca="1" si="28"/>
        <v>1991143646.1628184</v>
      </c>
      <c r="R142" s="90">
        <f t="shared" ca="1" si="28"/>
        <v>2117728980.9713786</v>
      </c>
      <c r="S142" s="90">
        <f t="shared" ca="1" si="28"/>
        <v>2244314315.7799382</v>
      </c>
      <c r="T142" s="90">
        <f t="shared" ca="1" si="28"/>
        <v>2370899650.5884986</v>
      </c>
      <c r="U142" s="90">
        <f t="shared" ca="1" si="28"/>
        <v>2497484985.3970585</v>
      </c>
      <c r="V142">
        <f ca="1">IF('Waste 2030'!$A150="MR",INDIRECT("'Waste 2030'!"&amp;'Country Selector'!$B$3&amp;ROW($A150))*10^12,0)</f>
        <v>2624070320.2056184</v>
      </c>
      <c r="W142" s="90">
        <f t="shared" ca="1" si="26"/>
        <v>2689265847.9507847</v>
      </c>
      <c r="X142" s="90">
        <f t="shared" ca="1" si="26"/>
        <v>2754461375.6959515</v>
      </c>
      <c r="Y142" s="90">
        <f t="shared" ca="1" si="26"/>
        <v>2819656903.4411178</v>
      </c>
      <c r="Z142" s="90">
        <f t="shared" ca="1" si="26"/>
        <v>2884852431.1862841</v>
      </c>
      <c r="AA142" s="90">
        <f t="shared" ca="1" si="26"/>
        <v>2950047958.9314504</v>
      </c>
      <c r="AB142" s="90">
        <f t="shared" ca="1" si="26"/>
        <v>3015243486.6766167</v>
      </c>
      <c r="AC142" s="90">
        <f t="shared" ca="1" si="26"/>
        <v>3080439014.4217834</v>
      </c>
      <c r="AD142" s="90">
        <f t="shared" ca="1" si="26"/>
        <v>3145634542.1669502</v>
      </c>
      <c r="AE142" s="90">
        <f t="shared" ca="1" si="26"/>
        <v>3210830069.9121161</v>
      </c>
      <c r="AF142" s="90">
        <f t="shared" ca="1" si="26"/>
        <v>3276025597.6572828</v>
      </c>
      <c r="AG142" s="90">
        <f t="shared" ca="1" si="26"/>
        <v>3341221125.4024491</v>
      </c>
      <c r="AH142" s="90">
        <f t="shared" ca="1" si="26"/>
        <v>3406416653.1476154</v>
      </c>
      <c r="AI142" s="90">
        <f t="shared" ca="1" si="26"/>
        <v>3471612180.8927822</v>
      </c>
      <c r="AJ142" s="90">
        <f t="shared" ca="1" si="26"/>
        <v>3536807708.6379485</v>
      </c>
      <c r="AK142" s="90">
        <f t="shared" ca="1" si="26"/>
        <v>3602003236.3831148</v>
      </c>
      <c r="AL142" s="90">
        <f t="shared" ref="AL142:AO177" ca="1" si="29">$V142*($AP$1-AL$1)/($AP$1-$V$1)+$AP142*(AL$1-$V$1)/($AP$1-$V$1)</f>
        <v>3667198764.1282816</v>
      </c>
      <c r="AM142" s="90">
        <f t="shared" ca="1" si="29"/>
        <v>3732394291.8734479</v>
      </c>
      <c r="AN142" s="90">
        <f t="shared" ca="1" si="29"/>
        <v>3797589819.6186137</v>
      </c>
      <c r="AO142" s="90">
        <f t="shared" ca="1" si="29"/>
        <v>3862785347.3637805</v>
      </c>
      <c r="AP142">
        <f ca="1">IF('Waste 2050'!$A150="MR",INDIRECT("'Waste 2050'!"&amp;'Country Selector'!$B$3&amp;ROW($A150))*10^12,0)</f>
        <v>3927980875.1089473</v>
      </c>
    </row>
    <row r="143" spans="1:42">
      <c r="A143" s="74">
        <v>91</v>
      </c>
      <c r="B143">
        <f ca="1">IF('Waste 2010'!$A151="MR",INDIRECT("'Waste 2010'!"&amp;'Country Selector'!$B$3&amp;ROW($A151))*10^12,0)</f>
        <v>1025644752.7776657</v>
      </c>
      <c r="C143" s="90">
        <f t="shared" ca="1" si="27"/>
        <v>1129764887.3783927</v>
      </c>
      <c r="D143" s="90">
        <f t="shared" ca="1" si="27"/>
        <v>1233885021.9791198</v>
      </c>
      <c r="E143" s="90">
        <f t="shared" ca="1" si="27"/>
        <v>1338005156.5798466</v>
      </c>
      <c r="F143" s="90">
        <f t="shared" ca="1" si="27"/>
        <v>1442125291.1805739</v>
      </c>
      <c r="G143" s="90">
        <f t="shared" ca="1" si="27"/>
        <v>1546245425.7813008</v>
      </c>
      <c r="H143" s="90">
        <f t="shared" ca="1" si="27"/>
        <v>1650365560.3820276</v>
      </c>
      <c r="I143" s="90">
        <f t="shared" ca="1" si="27"/>
        <v>1754485694.9827547</v>
      </c>
      <c r="J143" s="90">
        <f t="shared" ca="1" si="27"/>
        <v>1858605829.5834818</v>
      </c>
      <c r="K143" s="90">
        <f t="shared" ca="1" si="27"/>
        <v>1962725964.1842086</v>
      </c>
      <c r="L143">
        <f ca="1">IF('Waste 2020'!$A151="MR",INDIRECT("'Waste 2020'!"&amp;'Country Selector'!$B$3&amp;ROW($A151))*10^12,0)</f>
        <v>2066846098.7849357</v>
      </c>
      <c r="M143" s="90">
        <f t="shared" ca="1" si="28"/>
        <v>2240722670.4622474</v>
      </c>
      <c r="N143" s="90">
        <f t="shared" ca="1" si="28"/>
        <v>2414599242.1395588</v>
      </c>
      <c r="O143" s="90">
        <f t="shared" ca="1" si="28"/>
        <v>2588475813.8168707</v>
      </c>
      <c r="P143" s="90">
        <f t="shared" ca="1" si="28"/>
        <v>2762352385.4941821</v>
      </c>
      <c r="Q143" s="90">
        <f t="shared" ca="1" si="28"/>
        <v>2936228957.171494</v>
      </c>
      <c r="R143" s="90">
        <f t="shared" ca="1" si="28"/>
        <v>3110105528.8488054</v>
      </c>
      <c r="S143" s="90">
        <f t="shared" ca="1" si="28"/>
        <v>3283982100.5261173</v>
      </c>
      <c r="T143" s="90">
        <f t="shared" ca="1" si="28"/>
        <v>3457858672.2034287</v>
      </c>
      <c r="U143" s="90">
        <f t="shared" ca="1" si="28"/>
        <v>3631735243.8807406</v>
      </c>
      <c r="V143">
        <f ca="1">IF('Waste 2030'!$A151="MR",INDIRECT("'Waste 2030'!"&amp;'Country Selector'!$B$3&amp;ROW($A151))*10^12,0)</f>
        <v>3805611815.5580521</v>
      </c>
      <c r="W143" s="90">
        <f t="shared" ref="W143:AL177" ca="1" si="30">$V143*($AP$1-W$1)/($AP$1-$V$1)+$AP143*(W$1-$V$1)/($AP$1-$V$1)</f>
        <v>3900162967.1785269</v>
      </c>
      <c r="X143" s="90">
        <f t="shared" ca="1" si="30"/>
        <v>3994714118.7990007</v>
      </c>
      <c r="Y143" s="90">
        <f t="shared" ca="1" si="30"/>
        <v>4089265270.4194756</v>
      </c>
      <c r="Z143" s="90">
        <f t="shared" ca="1" si="30"/>
        <v>4183816422.0399499</v>
      </c>
      <c r="AA143" s="90">
        <f t="shared" ca="1" si="30"/>
        <v>4278367573.6604242</v>
      </c>
      <c r="AB143" s="90">
        <f t="shared" ca="1" si="30"/>
        <v>4372918725.280899</v>
      </c>
      <c r="AC143" s="90">
        <f t="shared" ca="1" si="30"/>
        <v>4467469876.9013729</v>
      </c>
      <c r="AD143" s="90">
        <f t="shared" ca="1" si="30"/>
        <v>4562021028.5218477</v>
      </c>
      <c r="AE143" s="90">
        <f t="shared" ca="1" si="30"/>
        <v>4656572180.1423225</v>
      </c>
      <c r="AF143" s="90">
        <f t="shared" ca="1" si="30"/>
        <v>4751123331.7627964</v>
      </c>
      <c r="AG143" s="90">
        <f t="shared" ca="1" si="30"/>
        <v>4845674483.3832703</v>
      </c>
      <c r="AH143" s="90">
        <f t="shared" ca="1" si="30"/>
        <v>4940225635.0037451</v>
      </c>
      <c r="AI143" s="90">
        <f t="shared" ca="1" si="30"/>
        <v>5034776786.6242199</v>
      </c>
      <c r="AJ143" s="90">
        <f t="shared" ca="1" si="30"/>
        <v>5129327938.2446938</v>
      </c>
      <c r="AK143" s="90">
        <f t="shared" ca="1" si="30"/>
        <v>5223879089.8651686</v>
      </c>
      <c r="AL143" s="90">
        <f t="shared" ca="1" si="30"/>
        <v>5318430241.4856434</v>
      </c>
      <c r="AM143" s="90">
        <f t="shared" ca="1" si="29"/>
        <v>5412981393.1061172</v>
      </c>
      <c r="AN143" s="90">
        <f t="shared" ca="1" si="29"/>
        <v>5507532544.7265921</v>
      </c>
      <c r="AO143" s="90">
        <f t="shared" ca="1" si="29"/>
        <v>5602083696.3470659</v>
      </c>
      <c r="AP143">
        <f ca="1">IF('Waste 2050'!$A151="MR",INDIRECT("'Waste 2050'!"&amp;'Country Selector'!$B$3&amp;ROW($A151))*10^12,0)</f>
        <v>5696634847.9675407</v>
      </c>
    </row>
    <row r="144" spans="1:42">
      <c r="A144" s="74">
        <v>92</v>
      </c>
      <c r="B144">
        <f ca="1">IF('Waste 2010'!$A152="MR",INDIRECT("'Waste 2010'!"&amp;'Country Selector'!$B$3&amp;ROW($A152))*10^12,0)</f>
        <v>1032933868.122754</v>
      </c>
      <c r="C144" s="90">
        <f t="shared" ca="1" si="27"/>
        <v>1030028481.9249938</v>
      </c>
      <c r="D144" s="90">
        <f t="shared" ca="1" si="27"/>
        <v>1027123095.7272336</v>
      </c>
      <c r="E144" s="90">
        <f t="shared" ca="1" si="27"/>
        <v>1024217709.5294735</v>
      </c>
      <c r="F144" s="90">
        <f t="shared" ca="1" si="27"/>
        <v>1021312323.3317133</v>
      </c>
      <c r="G144" s="90">
        <f t="shared" ca="1" si="27"/>
        <v>1018406937.1339531</v>
      </c>
      <c r="H144" s="90">
        <f t="shared" ca="1" si="27"/>
        <v>1015501550.936193</v>
      </c>
      <c r="I144" s="90">
        <f t="shared" ca="1" si="27"/>
        <v>1012596164.7384329</v>
      </c>
      <c r="J144" s="90">
        <f t="shared" ca="1" si="27"/>
        <v>1009690778.5406728</v>
      </c>
      <c r="K144" s="90">
        <f t="shared" ca="1" si="27"/>
        <v>1006785392.3429126</v>
      </c>
      <c r="L144">
        <f ca="1">IF('Waste 2020'!$A152="MR",INDIRECT("'Waste 2020'!"&amp;'Country Selector'!$B$3&amp;ROW($A152))*10^12,0)</f>
        <v>1003880006.1451524</v>
      </c>
      <c r="M144" s="90">
        <f t="shared" ca="1" si="28"/>
        <v>1078165873.8121533</v>
      </c>
      <c r="N144" s="90">
        <f t="shared" ca="1" si="28"/>
        <v>1152451741.4791546</v>
      </c>
      <c r="O144" s="90">
        <f t="shared" ca="1" si="28"/>
        <v>1226737609.1461558</v>
      </c>
      <c r="P144" s="90">
        <f t="shared" ca="1" si="28"/>
        <v>1301023476.8131566</v>
      </c>
      <c r="Q144" s="90">
        <f t="shared" ca="1" si="28"/>
        <v>1375309344.4801579</v>
      </c>
      <c r="R144" s="90">
        <f t="shared" ca="1" si="28"/>
        <v>1449595212.1471591</v>
      </c>
      <c r="S144" s="90">
        <f t="shared" ca="1" si="28"/>
        <v>1523881079.8141599</v>
      </c>
      <c r="T144" s="90">
        <f t="shared" ca="1" si="28"/>
        <v>1598166947.4811611</v>
      </c>
      <c r="U144" s="90">
        <f t="shared" ca="1" si="28"/>
        <v>1672452815.1481621</v>
      </c>
      <c r="V144">
        <f ca="1">IF('Waste 2030'!$A152="MR",INDIRECT("'Waste 2030'!"&amp;'Country Selector'!$B$3&amp;ROW($A152))*10^12,0)</f>
        <v>1746738682.8151631</v>
      </c>
      <c r="W144" s="90">
        <f t="shared" ca="1" si="30"/>
        <v>1790136738.6455069</v>
      </c>
      <c r="X144" s="90">
        <f t="shared" ca="1" si="30"/>
        <v>1833534794.4758508</v>
      </c>
      <c r="Y144" s="90">
        <f t="shared" ca="1" si="30"/>
        <v>1876932850.3061943</v>
      </c>
      <c r="Z144" s="90">
        <f t="shared" ca="1" si="30"/>
        <v>1920330906.1365383</v>
      </c>
      <c r="AA144" s="90">
        <f t="shared" ca="1" si="30"/>
        <v>1963728961.9668822</v>
      </c>
      <c r="AB144" s="90">
        <f t="shared" ca="1" si="30"/>
        <v>2007127017.797226</v>
      </c>
      <c r="AC144" s="90">
        <f t="shared" ca="1" si="30"/>
        <v>2050525073.6275697</v>
      </c>
      <c r="AD144" s="90">
        <f t="shared" ca="1" si="30"/>
        <v>2093923129.4579136</v>
      </c>
      <c r="AE144" s="90">
        <f t="shared" ca="1" si="30"/>
        <v>2137321185.2882571</v>
      </c>
      <c r="AF144" s="90">
        <f t="shared" ca="1" si="30"/>
        <v>2180719241.1186008</v>
      </c>
      <c r="AG144" s="90">
        <f t="shared" ca="1" si="30"/>
        <v>2224117296.948945</v>
      </c>
      <c r="AH144" s="90">
        <f t="shared" ca="1" si="30"/>
        <v>2267515352.7792888</v>
      </c>
      <c r="AI144" s="90">
        <f t="shared" ca="1" si="30"/>
        <v>2310913408.6096325</v>
      </c>
      <c r="AJ144" s="90">
        <f t="shared" ca="1" si="30"/>
        <v>2354311464.4399762</v>
      </c>
      <c r="AK144" s="90">
        <f t="shared" ca="1" si="30"/>
        <v>2397709520.2703199</v>
      </c>
      <c r="AL144" s="90">
        <f t="shared" ca="1" si="30"/>
        <v>2441107576.1006641</v>
      </c>
      <c r="AM144" s="90">
        <f t="shared" ca="1" si="29"/>
        <v>2484505631.9310079</v>
      </c>
      <c r="AN144" s="90">
        <f t="shared" ca="1" si="29"/>
        <v>2527903687.7613516</v>
      </c>
      <c r="AO144" s="90">
        <f t="shared" ca="1" si="29"/>
        <v>2571301743.5916948</v>
      </c>
      <c r="AP144">
        <f ca="1">IF('Waste 2050'!$A152="MR",INDIRECT("'Waste 2050'!"&amp;'Country Selector'!$B$3&amp;ROW($A152))*10^12,0)</f>
        <v>2614699799.422039</v>
      </c>
    </row>
    <row r="145" spans="1:42">
      <c r="A145" s="74">
        <v>93</v>
      </c>
      <c r="B145">
        <f ca="1">IF('Waste 2010'!$A153="MR",INDIRECT("'Waste 2010'!"&amp;'Country Selector'!$B$3&amp;ROW($A153))*10^12,0)</f>
        <v>306369026.80392098</v>
      </c>
      <c r="C145" s="90">
        <f t="shared" ca="1" si="27"/>
        <v>463642319.55884349</v>
      </c>
      <c r="D145" s="90">
        <f t="shared" ca="1" si="27"/>
        <v>620915612.313766</v>
      </c>
      <c r="E145" s="90">
        <f t="shared" ca="1" si="27"/>
        <v>778188905.06868851</v>
      </c>
      <c r="F145" s="90">
        <f t="shared" ca="1" si="27"/>
        <v>935462197.82361102</v>
      </c>
      <c r="G145" s="90">
        <f t="shared" ca="1" si="27"/>
        <v>1092735490.5785336</v>
      </c>
      <c r="H145" s="90">
        <f t="shared" ca="1" si="27"/>
        <v>1250008783.333456</v>
      </c>
      <c r="I145" s="90">
        <f t="shared" ca="1" si="27"/>
        <v>1407282076.0883789</v>
      </c>
      <c r="J145" s="90">
        <f t="shared" ca="1" si="27"/>
        <v>1564555368.8433013</v>
      </c>
      <c r="K145" s="90">
        <f t="shared" ca="1" si="27"/>
        <v>1721828661.5982237</v>
      </c>
      <c r="L145">
        <f ca="1">IF('Waste 2020'!$A153="MR",INDIRECT("'Waste 2020'!"&amp;'Country Selector'!$B$3&amp;ROW($A153))*10^12,0)</f>
        <v>1879101954.3531463</v>
      </c>
      <c r="M145" s="90">
        <f t="shared" ca="1" si="28"/>
        <v>1829684920.7342093</v>
      </c>
      <c r="N145" s="90">
        <f t="shared" ca="1" si="28"/>
        <v>1780267887.1152723</v>
      </c>
      <c r="O145" s="90">
        <f t="shared" ca="1" si="28"/>
        <v>1730850853.4963355</v>
      </c>
      <c r="P145" s="90">
        <f t="shared" ca="1" si="28"/>
        <v>1681433819.877398</v>
      </c>
      <c r="Q145" s="90">
        <f t="shared" ca="1" si="28"/>
        <v>1632016786.2584612</v>
      </c>
      <c r="R145" s="90">
        <f t="shared" ca="1" si="28"/>
        <v>1582599752.639524</v>
      </c>
      <c r="S145" s="90">
        <f t="shared" ca="1" si="28"/>
        <v>1533182719.020587</v>
      </c>
      <c r="T145" s="90">
        <f t="shared" ca="1" si="28"/>
        <v>1483765685.4016502</v>
      </c>
      <c r="U145" s="90">
        <f t="shared" ca="1" si="28"/>
        <v>1434348651.7827132</v>
      </c>
      <c r="V145">
        <f ca="1">IF('Waste 2030'!$A153="MR",INDIRECT("'Waste 2030'!"&amp;'Country Selector'!$B$3&amp;ROW($A153))*10^12,0)</f>
        <v>1384931618.1637762</v>
      </c>
      <c r="W145" s="90">
        <f t="shared" ca="1" si="30"/>
        <v>1419340508.4446127</v>
      </c>
      <c r="X145" s="90">
        <f t="shared" ca="1" si="30"/>
        <v>1453749398.7254493</v>
      </c>
      <c r="Y145" s="90">
        <f t="shared" ca="1" si="30"/>
        <v>1488158289.0062857</v>
      </c>
      <c r="Z145" s="90">
        <f t="shared" ca="1" si="30"/>
        <v>1522567179.2871222</v>
      </c>
      <c r="AA145" s="90">
        <f t="shared" ca="1" si="30"/>
        <v>1556976069.5679588</v>
      </c>
      <c r="AB145" s="90">
        <f t="shared" ca="1" si="30"/>
        <v>1591384959.8487954</v>
      </c>
      <c r="AC145" s="90">
        <f t="shared" ca="1" si="30"/>
        <v>1625793850.129632</v>
      </c>
      <c r="AD145" s="90">
        <f t="shared" ca="1" si="30"/>
        <v>1660202740.4104686</v>
      </c>
      <c r="AE145" s="90">
        <f t="shared" ca="1" si="30"/>
        <v>1694611630.6913052</v>
      </c>
      <c r="AF145" s="90">
        <f t="shared" ca="1" si="30"/>
        <v>1729020520.9721417</v>
      </c>
      <c r="AG145" s="90">
        <f t="shared" ca="1" si="30"/>
        <v>1763429411.2529783</v>
      </c>
      <c r="AH145" s="90">
        <f t="shared" ca="1" si="30"/>
        <v>1797838301.5338149</v>
      </c>
      <c r="AI145" s="90">
        <f t="shared" ca="1" si="30"/>
        <v>1832247191.8146515</v>
      </c>
      <c r="AJ145" s="90">
        <f t="shared" ca="1" si="30"/>
        <v>1866656082.0954881</v>
      </c>
      <c r="AK145" s="90">
        <f t="shared" ca="1" si="30"/>
        <v>1901064972.3763247</v>
      </c>
      <c r="AL145" s="90">
        <f t="shared" ca="1" si="30"/>
        <v>1935473862.6571612</v>
      </c>
      <c r="AM145" s="90">
        <f t="shared" ca="1" si="29"/>
        <v>1969882752.9379976</v>
      </c>
      <c r="AN145" s="90">
        <f t="shared" ca="1" si="29"/>
        <v>2004291643.2188344</v>
      </c>
      <c r="AO145" s="90">
        <f t="shared" ca="1" si="29"/>
        <v>2038700533.4996705</v>
      </c>
      <c r="AP145">
        <f ca="1">IF('Waste 2050'!$A153="MR",INDIRECT("'Waste 2050'!"&amp;'Country Selector'!$B$3&amp;ROW($A153))*10^12,0)</f>
        <v>2073109423.7805073</v>
      </c>
    </row>
    <row r="146" spans="1:42">
      <c r="A146" s="74">
        <v>94</v>
      </c>
      <c r="B146">
        <f ca="1">IF('Waste 2010'!$A154="MR",INDIRECT("'Waste 2010'!"&amp;'Country Selector'!$B$3&amp;ROW($A154))*10^12,0)</f>
        <v>1753813558.7962244</v>
      </c>
      <c r="C146" s="90">
        <f t="shared" ca="1" si="27"/>
        <v>1619069893.6242142</v>
      </c>
      <c r="D146" s="90">
        <f t="shared" ca="1" si="27"/>
        <v>1484326228.452204</v>
      </c>
      <c r="E146" s="90">
        <f t="shared" ca="1" si="27"/>
        <v>1349582563.2801938</v>
      </c>
      <c r="F146" s="90">
        <f t="shared" ca="1" si="27"/>
        <v>1214838898.1081836</v>
      </c>
      <c r="G146" s="90">
        <f t="shared" ca="1" si="27"/>
        <v>1080095232.9361734</v>
      </c>
      <c r="H146" s="90">
        <f t="shared" ca="1" si="27"/>
        <v>945351567.76416326</v>
      </c>
      <c r="I146" s="90">
        <f t="shared" ca="1" si="27"/>
        <v>810607902.59215307</v>
      </c>
      <c r="J146" s="90">
        <f t="shared" ca="1" si="27"/>
        <v>675864237.42014289</v>
      </c>
      <c r="K146" s="90">
        <f t="shared" ca="1" si="27"/>
        <v>541120572.24813271</v>
      </c>
      <c r="L146">
        <f ca="1">IF('Waste 2020'!$A154="MR",INDIRECT("'Waste 2020'!"&amp;'Country Selector'!$B$3&amp;ROW($A154))*10^12,0)</f>
        <v>406376907.07612252</v>
      </c>
      <c r="M146" s="90">
        <f t="shared" ca="1" si="28"/>
        <v>475710391.85765326</v>
      </c>
      <c r="N146" s="90">
        <f t="shared" ca="1" si="28"/>
        <v>545043876.63918412</v>
      </c>
      <c r="O146" s="90">
        <f t="shared" ca="1" si="28"/>
        <v>614377361.42071486</v>
      </c>
      <c r="P146" s="90">
        <f t="shared" ca="1" si="28"/>
        <v>683710846.20224571</v>
      </c>
      <c r="Q146" s="90">
        <f t="shared" ca="1" si="28"/>
        <v>753044330.98377645</v>
      </c>
      <c r="R146" s="90">
        <f t="shared" ca="1" si="28"/>
        <v>822377815.76530719</v>
      </c>
      <c r="S146" s="90">
        <f t="shared" ca="1" si="28"/>
        <v>891711300.54683805</v>
      </c>
      <c r="T146" s="90">
        <f t="shared" ca="1" si="28"/>
        <v>961044785.3283689</v>
      </c>
      <c r="U146" s="90">
        <f t="shared" ca="1" si="28"/>
        <v>1030378270.1098995</v>
      </c>
      <c r="V146">
        <f ca="1">IF('Waste 2030'!$A154="MR",INDIRECT("'Waste 2030'!"&amp;'Country Selector'!$B$3&amp;ROW($A154))*10^12,0)</f>
        <v>1099711754.8914304</v>
      </c>
      <c r="W146" s="90">
        <f t="shared" ca="1" si="30"/>
        <v>1127034303.252898</v>
      </c>
      <c r="X146" s="90">
        <f t="shared" ca="1" si="30"/>
        <v>1154356851.6143656</v>
      </c>
      <c r="Y146" s="90">
        <f t="shared" ca="1" si="30"/>
        <v>1181679399.9758334</v>
      </c>
      <c r="Z146" s="90">
        <f t="shared" ca="1" si="30"/>
        <v>1209001948.3373013</v>
      </c>
      <c r="AA146" s="90">
        <f t="shared" ca="1" si="30"/>
        <v>1236324496.6987686</v>
      </c>
      <c r="AB146" s="90">
        <f t="shared" ca="1" si="30"/>
        <v>1263647045.0602365</v>
      </c>
      <c r="AC146" s="90">
        <f t="shared" ca="1" si="30"/>
        <v>1290969593.4217041</v>
      </c>
      <c r="AD146" s="90">
        <f t="shared" ca="1" si="30"/>
        <v>1318292141.7831717</v>
      </c>
      <c r="AE146" s="90">
        <f t="shared" ca="1" si="30"/>
        <v>1345614690.1446395</v>
      </c>
      <c r="AF146" s="90">
        <f t="shared" ca="1" si="30"/>
        <v>1372937238.5061071</v>
      </c>
      <c r="AG146" s="90">
        <f t="shared" ca="1" si="30"/>
        <v>1400259786.8675747</v>
      </c>
      <c r="AH146" s="90">
        <f t="shared" ca="1" si="30"/>
        <v>1427582335.2290425</v>
      </c>
      <c r="AI146" s="90">
        <f t="shared" ca="1" si="30"/>
        <v>1454904883.5905101</v>
      </c>
      <c r="AJ146" s="90">
        <f t="shared" ca="1" si="30"/>
        <v>1482227431.9519777</v>
      </c>
      <c r="AK146" s="90">
        <f t="shared" ca="1" si="30"/>
        <v>1509549980.3134456</v>
      </c>
      <c r="AL146" s="90">
        <f t="shared" ca="1" si="30"/>
        <v>1536872528.6749132</v>
      </c>
      <c r="AM146" s="90">
        <f t="shared" ca="1" si="29"/>
        <v>1564195077.0363808</v>
      </c>
      <c r="AN146" s="90">
        <f t="shared" ca="1" si="29"/>
        <v>1591517625.3978486</v>
      </c>
      <c r="AO146" s="90">
        <f t="shared" ca="1" si="29"/>
        <v>1618840173.759316</v>
      </c>
      <c r="AP146">
        <f ca="1">IF('Waste 2050'!$A154="MR",INDIRECT("'Waste 2050'!"&amp;'Country Selector'!$B$3&amp;ROW($A154))*10^12,0)</f>
        <v>1646162722.1207838</v>
      </c>
    </row>
    <row r="147" spans="1:42">
      <c r="A147" s="74">
        <v>95</v>
      </c>
      <c r="B147">
        <f ca="1">IF('Waste 2010'!$A155="MR",INDIRECT("'Waste 2010'!"&amp;'Country Selector'!$B$3&amp;ROW($A155))*10^12,0)</f>
        <v>1010381986.0667329</v>
      </c>
      <c r="C147" s="90">
        <f t="shared" ca="1" si="27"/>
        <v>973256647.28522539</v>
      </c>
      <c r="D147" s="90">
        <f t="shared" ca="1" si="27"/>
        <v>936131308.50371814</v>
      </c>
      <c r="E147" s="90">
        <f t="shared" ca="1" si="27"/>
        <v>899005969.72221088</v>
      </c>
      <c r="F147" s="90">
        <f t="shared" ca="1" si="27"/>
        <v>861880630.94070339</v>
      </c>
      <c r="G147" s="90">
        <f t="shared" ca="1" si="27"/>
        <v>824755292.15919602</v>
      </c>
      <c r="H147" s="90">
        <f t="shared" ca="1" si="27"/>
        <v>787629953.37768865</v>
      </c>
      <c r="I147" s="90">
        <f t="shared" ca="1" si="27"/>
        <v>750504614.59618139</v>
      </c>
      <c r="J147" s="90">
        <f t="shared" ca="1" si="27"/>
        <v>713379275.81467402</v>
      </c>
      <c r="K147" s="90">
        <f t="shared" ca="1" si="27"/>
        <v>676253937.03316665</v>
      </c>
      <c r="L147">
        <f ca="1">IF('Waste 2020'!$A155="MR",INDIRECT("'Waste 2020'!"&amp;'Country Selector'!$B$3&amp;ROW($A155))*10^12,0)</f>
        <v>639128598.25165927</v>
      </c>
      <c r="M147" s="90">
        <f t="shared" ca="1" si="28"/>
        <v>840103073.50617111</v>
      </c>
      <c r="N147" s="90">
        <f t="shared" ca="1" si="28"/>
        <v>1041077548.7606828</v>
      </c>
      <c r="O147" s="90">
        <f t="shared" ca="1" si="28"/>
        <v>1242052024.0151944</v>
      </c>
      <c r="P147" s="90">
        <f t="shared" ca="1" si="28"/>
        <v>1443026499.2697062</v>
      </c>
      <c r="Q147" s="90">
        <f t="shared" ca="1" si="28"/>
        <v>1644000974.5242181</v>
      </c>
      <c r="R147" s="90">
        <f t="shared" ca="1" si="28"/>
        <v>1844975449.7787297</v>
      </c>
      <c r="S147" s="90">
        <f t="shared" ca="1" si="28"/>
        <v>2045949925.0332415</v>
      </c>
      <c r="T147" s="90">
        <f t="shared" ca="1" si="28"/>
        <v>2246924400.2877531</v>
      </c>
      <c r="U147" s="90">
        <f t="shared" ca="1" si="28"/>
        <v>2447898875.5422649</v>
      </c>
      <c r="V147">
        <f ca="1">IF('Waste 2030'!$A155="MR",INDIRECT("'Waste 2030'!"&amp;'Country Selector'!$B$3&amp;ROW($A155))*10^12,0)</f>
        <v>2648873350.7967768</v>
      </c>
      <c r="W147" s="90">
        <f t="shared" ca="1" si="30"/>
        <v>2714685114.5690875</v>
      </c>
      <c r="X147" s="90">
        <f t="shared" ca="1" si="30"/>
        <v>2780496878.3413978</v>
      </c>
      <c r="Y147" s="90">
        <f t="shared" ca="1" si="30"/>
        <v>2846308642.1137085</v>
      </c>
      <c r="Z147" s="90">
        <f t="shared" ca="1" si="30"/>
        <v>2912120405.8860188</v>
      </c>
      <c r="AA147" s="90">
        <f t="shared" ca="1" si="30"/>
        <v>2977932169.6583295</v>
      </c>
      <c r="AB147" s="90">
        <f t="shared" ca="1" si="30"/>
        <v>3043743933.4306397</v>
      </c>
      <c r="AC147" s="90">
        <f t="shared" ca="1" si="30"/>
        <v>3109555697.2029505</v>
      </c>
      <c r="AD147" s="90">
        <f t="shared" ca="1" si="30"/>
        <v>3175367460.9752607</v>
      </c>
      <c r="AE147" s="90">
        <f t="shared" ca="1" si="30"/>
        <v>3241179224.747571</v>
      </c>
      <c r="AF147" s="90">
        <f t="shared" ca="1" si="30"/>
        <v>3306990988.5198822</v>
      </c>
      <c r="AG147" s="90">
        <f t="shared" ca="1" si="30"/>
        <v>3372802752.292192</v>
      </c>
      <c r="AH147" s="90">
        <f t="shared" ca="1" si="30"/>
        <v>3438614516.0645027</v>
      </c>
      <c r="AI147" s="90">
        <f t="shared" ca="1" si="30"/>
        <v>3504426279.8368134</v>
      </c>
      <c r="AJ147" s="90">
        <f t="shared" ca="1" si="30"/>
        <v>3570238043.6091232</v>
      </c>
      <c r="AK147" s="90">
        <f t="shared" ca="1" si="30"/>
        <v>3636049807.3814344</v>
      </c>
      <c r="AL147" s="90">
        <f t="shared" ca="1" si="30"/>
        <v>3701861571.1537447</v>
      </c>
      <c r="AM147" s="90">
        <f t="shared" ca="1" si="29"/>
        <v>3767673334.926055</v>
      </c>
      <c r="AN147" s="90">
        <f t="shared" ca="1" si="29"/>
        <v>3833485098.6983657</v>
      </c>
      <c r="AO147" s="90">
        <f t="shared" ca="1" si="29"/>
        <v>3899296862.4706759</v>
      </c>
      <c r="AP147">
        <f ca="1">IF('Waste 2050'!$A155="MR",INDIRECT("'Waste 2050'!"&amp;'Country Selector'!$B$3&amp;ROW($A155))*10^12,0)</f>
        <v>3965108626.2429867</v>
      </c>
    </row>
    <row r="148" spans="1:42">
      <c r="A148" s="74">
        <v>96</v>
      </c>
      <c r="B148">
        <f ca="1">IF('Waste 2010'!$A156="MR",INDIRECT("'Waste 2010'!"&amp;'Country Selector'!$B$3&amp;ROW($A156))*10^12,0)</f>
        <v>1879809335.8523004</v>
      </c>
      <c r="C148" s="90">
        <f t="shared" ca="1" si="27"/>
        <v>1729063480.2082038</v>
      </c>
      <c r="D148" s="90">
        <f t="shared" ca="1" si="27"/>
        <v>1578317624.5641074</v>
      </c>
      <c r="E148" s="90">
        <f t="shared" ca="1" si="27"/>
        <v>1427571768.9200106</v>
      </c>
      <c r="F148" s="90">
        <f t="shared" ca="1" si="27"/>
        <v>1276825913.275914</v>
      </c>
      <c r="G148" s="90">
        <f t="shared" ca="1" si="27"/>
        <v>1126080057.6318173</v>
      </c>
      <c r="H148" s="90">
        <f t="shared" ca="1" si="27"/>
        <v>975334201.98772097</v>
      </c>
      <c r="I148" s="90">
        <f t="shared" ca="1" si="27"/>
        <v>824588346.34362423</v>
      </c>
      <c r="J148" s="90">
        <f t="shared" ca="1" si="27"/>
        <v>673842490.69952774</v>
      </c>
      <c r="K148" s="90">
        <f t="shared" ca="1" si="27"/>
        <v>523096635.05543113</v>
      </c>
      <c r="L148">
        <f ca="1">IF('Waste 2020'!$A156="MR",INDIRECT("'Waste 2020'!"&amp;'Country Selector'!$B$3&amp;ROW($A156))*10^12,0)</f>
        <v>372350779.41133451</v>
      </c>
      <c r="M148" s="90">
        <f t="shared" ca="1" si="28"/>
        <v>580059570.1622057</v>
      </c>
      <c r="N148" s="90">
        <f t="shared" ca="1" si="28"/>
        <v>787768360.913077</v>
      </c>
      <c r="O148" s="90">
        <f t="shared" ca="1" si="28"/>
        <v>995477151.66394818</v>
      </c>
      <c r="P148" s="90">
        <f t="shared" ca="1" si="28"/>
        <v>1203185942.4148195</v>
      </c>
      <c r="Q148" s="90">
        <f t="shared" ca="1" si="28"/>
        <v>1410894733.1656907</v>
      </c>
      <c r="R148" s="90">
        <f t="shared" ca="1" si="28"/>
        <v>1618603523.9165618</v>
      </c>
      <c r="S148" s="90">
        <f t="shared" ca="1" si="28"/>
        <v>1826312314.667433</v>
      </c>
      <c r="T148" s="90">
        <f t="shared" ca="1" si="28"/>
        <v>2034021105.4183044</v>
      </c>
      <c r="U148" s="90">
        <f t="shared" ca="1" si="28"/>
        <v>2241729896.1691756</v>
      </c>
      <c r="V148">
        <f ca="1">IF('Waste 2030'!$A156="MR",INDIRECT("'Waste 2030'!"&amp;'Country Selector'!$B$3&amp;ROW($A156))*10^12,0)</f>
        <v>2449438686.9200468</v>
      </c>
      <c r="W148" s="90">
        <f t="shared" ca="1" si="30"/>
        <v>2510295458.4187107</v>
      </c>
      <c r="X148" s="90">
        <f t="shared" ca="1" si="30"/>
        <v>2571152229.9173756</v>
      </c>
      <c r="Y148" s="90">
        <f t="shared" ca="1" si="30"/>
        <v>2632009001.4160395</v>
      </c>
      <c r="Z148" s="90">
        <f t="shared" ca="1" si="30"/>
        <v>2692865772.9147038</v>
      </c>
      <c r="AA148" s="90">
        <f t="shared" ca="1" si="30"/>
        <v>2753722544.4133682</v>
      </c>
      <c r="AB148" s="90">
        <f t="shared" ca="1" si="30"/>
        <v>2814579315.9120321</v>
      </c>
      <c r="AC148" s="90">
        <f t="shared" ca="1" si="30"/>
        <v>2875436087.4106965</v>
      </c>
      <c r="AD148" s="90">
        <f t="shared" ca="1" si="30"/>
        <v>2936292858.9093609</v>
      </c>
      <c r="AE148" s="90">
        <f t="shared" ca="1" si="30"/>
        <v>2997149630.4080253</v>
      </c>
      <c r="AF148" s="90">
        <f t="shared" ca="1" si="30"/>
        <v>3058006401.9066896</v>
      </c>
      <c r="AG148" s="90">
        <f t="shared" ca="1" si="30"/>
        <v>3118863173.4053535</v>
      </c>
      <c r="AH148" s="90">
        <f t="shared" ca="1" si="30"/>
        <v>3179719944.9040179</v>
      </c>
      <c r="AI148" s="90">
        <f t="shared" ca="1" si="30"/>
        <v>3240576716.4026823</v>
      </c>
      <c r="AJ148" s="90">
        <f t="shared" ca="1" si="30"/>
        <v>3301433487.9013462</v>
      </c>
      <c r="AK148" s="90">
        <f t="shared" ca="1" si="30"/>
        <v>3362290259.4000111</v>
      </c>
      <c r="AL148" s="90">
        <f t="shared" ca="1" si="30"/>
        <v>3423147030.898675</v>
      </c>
      <c r="AM148" s="90">
        <f t="shared" ca="1" si="29"/>
        <v>3484003802.3973389</v>
      </c>
      <c r="AN148" s="90">
        <f t="shared" ca="1" si="29"/>
        <v>3544860573.8960037</v>
      </c>
      <c r="AO148" s="90">
        <f t="shared" ca="1" si="29"/>
        <v>3605717345.3946676</v>
      </c>
      <c r="AP148">
        <f ca="1">IF('Waste 2050'!$A156="MR",INDIRECT("'Waste 2050'!"&amp;'Country Selector'!$B$3&amp;ROW($A156))*10^12,0)</f>
        <v>3666574116.893332</v>
      </c>
    </row>
    <row r="149" spans="1:42">
      <c r="A149" s="74">
        <v>97</v>
      </c>
      <c r="B149">
        <f ca="1">IF('Waste 2010'!$A157="MR",INDIRECT("'Waste 2010'!"&amp;'Country Selector'!$B$3&amp;ROW($A157))*10^12,0)</f>
        <v>1155434331.4337246</v>
      </c>
      <c r="C149" s="90">
        <f t="shared" ca="1" si="27"/>
        <v>1275417819.3011613</v>
      </c>
      <c r="D149" s="90">
        <f t="shared" ca="1" si="27"/>
        <v>1395401307.1685979</v>
      </c>
      <c r="E149" s="90">
        <f t="shared" ca="1" si="27"/>
        <v>1515384795.0360346</v>
      </c>
      <c r="F149" s="90">
        <f t="shared" ca="1" si="27"/>
        <v>1635368282.9034712</v>
      </c>
      <c r="G149" s="90">
        <f t="shared" ca="1" si="27"/>
        <v>1755351770.7709079</v>
      </c>
      <c r="H149" s="90">
        <f t="shared" ca="1" si="27"/>
        <v>1875335258.6383443</v>
      </c>
      <c r="I149" s="90">
        <f t="shared" ca="1" si="27"/>
        <v>1995318746.5057809</v>
      </c>
      <c r="J149" s="90">
        <f t="shared" ca="1" si="27"/>
        <v>2115302234.3732176</v>
      </c>
      <c r="K149" s="90">
        <f t="shared" ca="1" si="27"/>
        <v>2235285722.240654</v>
      </c>
      <c r="L149">
        <f ca="1">IF('Waste 2020'!$A157="MR",INDIRECT("'Waste 2020'!"&amp;'Country Selector'!$B$3&amp;ROW($A157))*10^12,0)</f>
        <v>2355269210.1080909</v>
      </c>
      <c r="M149" s="90">
        <f t="shared" ca="1" si="28"/>
        <v>2136318175.0650995</v>
      </c>
      <c r="N149" s="90">
        <f t="shared" ca="1" si="28"/>
        <v>1917367140.0221083</v>
      </c>
      <c r="O149" s="90">
        <f t="shared" ca="1" si="28"/>
        <v>1698416104.9791169</v>
      </c>
      <c r="P149" s="90">
        <f t="shared" ca="1" si="28"/>
        <v>1479465069.9361255</v>
      </c>
      <c r="Q149" s="90">
        <f t="shared" ca="1" si="28"/>
        <v>1260514034.8931344</v>
      </c>
      <c r="R149" s="90">
        <f t="shared" ca="1" si="28"/>
        <v>1041562999.8501431</v>
      </c>
      <c r="S149" s="90">
        <f t="shared" ca="1" si="28"/>
        <v>822611964.80715168</v>
      </c>
      <c r="T149" s="90">
        <f t="shared" ca="1" si="28"/>
        <v>603660929.76416039</v>
      </c>
      <c r="U149" s="90">
        <f t="shared" ca="1" si="28"/>
        <v>384709894.72116911</v>
      </c>
      <c r="V149">
        <f ca="1">IF('Waste 2030'!$A157="MR",INDIRECT("'Waste 2030'!"&amp;'Country Selector'!$B$3&amp;ROW($A157))*10^12,0)</f>
        <v>165758859.67817783</v>
      </c>
      <c r="W149" s="90">
        <f t="shared" ca="1" si="30"/>
        <v>169877170.1715906</v>
      </c>
      <c r="X149" s="90">
        <f t="shared" ca="1" si="30"/>
        <v>173995480.66500336</v>
      </c>
      <c r="Y149" s="90">
        <f t="shared" ca="1" si="30"/>
        <v>178113791.15841615</v>
      </c>
      <c r="Z149" s="90">
        <f t="shared" ca="1" si="30"/>
        <v>182232101.65182891</v>
      </c>
      <c r="AA149" s="90">
        <f t="shared" ca="1" si="30"/>
        <v>186350412.14524168</v>
      </c>
      <c r="AB149" s="90">
        <f t="shared" ca="1" si="30"/>
        <v>190468722.63865444</v>
      </c>
      <c r="AC149" s="90">
        <f t="shared" ca="1" si="30"/>
        <v>194587033.1320672</v>
      </c>
      <c r="AD149" s="90">
        <f t="shared" ca="1" si="30"/>
        <v>198705343.62548</v>
      </c>
      <c r="AE149" s="90">
        <f t="shared" ca="1" si="30"/>
        <v>202823654.11889276</v>
      </c>
      <c r="AF149" s="90">
        <f t="shared" ca="1" si="30"/>
        <v>206941964.61230552</v>
      </c>
      <c r="AG149" s="90">
        <f t="shared" ca="1" si="30"/>
        <v>211060275.10571828</v>
      </c>
      <c r="AH149" s="90">
        <f t="shared" ca="1" si="30"/>
        <v>215178585.59913105</v>
      </c>
      <c r="AI149" s="90">
        <f t="shared" ca="1" si="30"/>
        <v>219296896.09254384</v>
      </c>
      <c r="AJ149" s="90">
        <f t="shared" ca="1" si="30"/>
        <v>223415206.5859566</v>
      </c>
      <c r="AK149" s="90">
        <f t="shared" ca="1" si="30"/>
        <v>227533517.07936937</v>
      </c>
      <c r="AL149" s="90">
        <f t="shared" ca="1" si="30"/>
        <v>231651827.57278213</v>
      </c>
      <c r="AM149" s="90">
        <f t="shared" ca="1" si="29"/>
        <v>235770138.06619492</v>
      </c>
      <c r="AN149" s="90">
        <f t="shared" ca="1" si="29"/>
        <v>239888448.55960768</v>
      </c>
      <c r="AO149" s="90">
        <f t="shared" ca="1" si="29"/>
        <v>244006759.05302042</v>
      </c>
      <c r="AP149">
        <f ca="1">IF('Waste 2050'!$A157="MR",INDIRECT("'Waste 2050'!"&amp;'Country Selector'!$B$3&amp;ROW($A157))*10^12,0)</f>
        <v>248125069.54643321</v>
      </c>
    </row>
    <row r="150" spans="1:42">
      <c r="A150" s="74">
        <v>98</v>
      </c>
      <c r="B150">
        <f ca="1">IF('Waste 2010'!$A158="MR",INDIRECT("'Waste 2010'!"&amp;'Country Selector'!$B$3&amp;ROW($A158))*10^12,0)</f>
        <v>0</v>
      </c>
      <c r="C150" s="90">
        <f t="shared" ca="1" si="27"/>
        <v>177678785.6382356</v>
      </c>
      <c r="D150" s="90">
        <f t="shared" ca="1" si="27"/>
        <v>355357571.2764712</v>
      </c>
      <c r="E150" s="90">
        <f t="shared" ca="1" si="27"/>
        <v>533036356.91470683</v>
      </c>
      <c r="F150" s="90">
        <f t="shared" ca="1" si="27"/>
        <v>710715142.5529424</v>
      </c>
      <c r="G150" s="90">
        <f t="shared" ca="1" si="27"/>
        <v>888393928.19117796</v>
      </c>
      <c r="H150" s="90">
        <f t="shared" ca="1" si="27"/>
        <v>1066072713.8294137</v>
      </c>
      <c r="I150" s="90">
        <f t="shared" ca="1" si="27"/>
        <v>1243751499.467649</v>
      </c>
      <c r="J150" s="90">
        <f t="shared" ca="1" si="27"/>
        <v>1421430285.1058848</v>
      </c>
      <c r="K150" s="90">
        <f t="shared" ca="1" si="27"/>
        <v>1599109070.7441204</v>
      </c>
      <c r="L150">
        <f ca="1">IF('Waste 2020'!$A158="MR",INDIRECT("'Waste 2020'!"&amp;'Country Selector'!$B$3&amp;ROW($A158))*10^12,0)</f>
        <v>1776787856.3823559</v>
      </c>
      <c r="M150" s="90">
        <f t="shared" ca="1" si="28"/>
        <v>1937076935.0903318</v>
      </c>
      <c r="N150" s="90">
        <f t="shared" ca="1" si="28"/>
        <v>2097366013.7983074</v>
      </c>
      <c r="O150" s="90">
        <f t="shared" ca="1" si="28"/>
        <v>2257655092.5062828</v>
      </c>
      <c r="P150" s="90">
        <f t="shared" ca="1" si="28"/>
        <v>2417944171.2142591</v>
      </c>
      <c r="Q150" s="90">
        <f t="shared" ca="1" si="28"/>
        <v>2578233249.922235</v>
      </c>
      <c r="R150" s="90">
        <f t="shared" ca="1" si="28"/>
        <v>2738522328.6302104</v>
      </c>
      <c r="S150" s="90">
        <f t="shared" ca="1" si="28"/>
        <v>2898811407.3381867</v>
      </c>
      <c r="T150" s="90">
        <f t="shared" ca="1" si="28"/>
        <v>3059100486.0461621</v>
      </c>
      <c r="U150" s="90">
        <f t="shared" ca="1" si="28"/>
        <v>3219389564.754138</v>
      </c>
      <c r="V150">
        <f ca="1">IF('Waste 2030'!$A158="MR",INDIRECT("'Waste 2030'!"&amp;'Country Selector'!$B$3&amp;ROW($A158))*10^12,0)</f>
        <v>3379678643.4621139</v>
      </c>
      <c r="W150" s="90">
        <f t="shared" ca="1" si="30"/>
        <v>3463647404.1591654</v>
      </c>
      <c r="X150" s="90">
        <f t="shared" ca="1" si="30"/>
        <v>3547616164.8562169</v>
      </c>
      <c r="Y150" s="90">
        <f t="shared" ca="1" si="30"/>
        <v>3631584925.5532684</v>
      </c>
      <c r="Z150" s="90">
        <f t="shared" ca="1" si="30"/>
        <v>3715553686.2503195</v>
      </c>
      <c r="AA150" s="90">
        <f t="shared" ca="1" si="30"/>
        <v>3799522446.9473715</v>
      </c>
      <c r="AB150" s="90">
        <f t="shared" ca="1" si="30"/>
        <v>3883491207.644423</v>
      </c>
      <c r="AC150" s="90">
        <f t="shared" ca="1" si="30"/>
        <v>3967459968.3414741</v>
      </c>
      <c r="AD150" s="90">
        <f t="shared" ca="1" si="30"/>
        <v>4051428729.0385256</v>
      </c>
      <c r="AE150" s="90">
        <f t="shared" ca="1" si="30"/>
        <v>4135397489.7355776</v>
      </c>
      <c r="AF150" s="90">
        <f t="shared" ca="1" si="30"/>
        <v>4219366250.4326286</v>
      </c>
      <c r="AG150" s="90">
        <f t="shared" ca="1" si="30"/>
        <v>4303335011.1296806</v>
      </c>
      <c r="AH150" s="90">
        <f t="shared" ca="1" si="30"/>
        <v>4387303771.8267317</v>
      </c>
      <c r="AI150" s="90">
        <f t="shared" ca="1" si="30"/>
        <v>4471272532.5237827</v>
      </c>
      <c r="AJ150" s="90">
        <f t="shared" ca="1" si="30"/>
        <v>4555241293.2208347</v>
      </c>
      <c r="AK150" s="90">
        <f t="shared" ca="1" si="30"/>
        <v>4639210053.9178867</v>
      </c>
      <c r="AL150" s="90">
        <f t="shared" ca="1" si="30"/>
        <v>4723178814.6149378</v>
      </c>
      <c r="AM150" s="90">
        <f t="shared" ca="1" si="29"/>
        <v>4807147575.3119888</v>
      </c>
      <c r="AN150" s="90">
        <f t="shared" ca="1" si="29"/>
        <v>4891116336.0090408</v>
      </c>
      <c r="AO150" s="90">
        <f t="shared" ca="1" si="29"/>
        <v>4975085096.7060919</v>
      </c>
      <c r="AP150">
        <f ca="1">IF('Waste 2050'!$A158="MR",INDIRECT("'Waste 2050'!"&amp;'Country Selector'!$B$3&amp;ROW($A158))*10^12,0)</f>
        <v>5059053857.4031439</v>
      </c>
    </row>
    <row r="151" spans="1:42">
      <c r="A151" s="74">
        <v>99</v>
      </c>
      <c r="B151">
        <f ca="1">IF('Waste 2010'!$A159="MR",INDIRECT("'Waste 2010'!"&amp;'Country Selector'!$B$3&amp;ROW($A159))*10^12,0)</f>
        <v>961856775.79185832</v>
      </c>
      <c r="C151" s="90">
        <f t="shared" ca="1" si="27"/>
        <v>1006580483.4916036</v>
      </c>
      <c r="D151" s="90">
        <f t="shared" ca="1" si="27"/>
        <v>1051304191.191349</v>
      </c>
      <c r="E151" s="90">
        <f t="shared" ca="1" si="27"/>
        <v>1096027898.8910942</v>
      </c>
      <c r="F151" s="90">
        <f t="shared" ca="1" si="27"/>
        <v>1140751606.5908399</v>
      </c>
      <c r="G151" s="90">
        <f t="shared" ca="1" si="27"/>
        <v>1185475314.290585</v>
      </c>
      <c r="H151" s="90">
        <f t="shared" ca="1" si="27"/>
        <v>1230199021.9903305</v>
      </c>
      <c r="I151" s="90">
        <f t="shared" ca="1" si="27"/>
        <v>1274922729.6900756</v>
      </c>
      <c r="J151" s="90">
        <f t="shared" ca="1" si="27"/>
        <v>1319646437.3898211</v>
      </c>
      <c r="K151" s="90">
        <f t="shared" ca="1" si="27"/>
        <v>1364370145.0895662</v>
      </c>
      <c r="L151">
        <f ca="1">IF('Waste 2020'!$A159="MR",INDIRECT("'Waste 2020'!"&amp;'Country Selector'!$B$3&amp;ROW($A159))*10^12,0)</f>
        <v>1409093852.7893116</v>
      </c>
      <c r="M151" s="90">
        <f t="shared" ca="1" si="28"/>
        <v>1424217632.9485545</v>
      </c>
      <c r="N151" s="90">
        <f t="shared" ca="1" si="28"/>
        <v>1439341413.1077976</v>
      </c>
      <c r="O151" s="90">
        <f t="shared" ca="1" si="28"/>
        <v>1454465193.2670405</v>
      </c>
      <c r="P151" s="90">
        <f t="shared" ca="1" si="28"/>
        <v>1469588973.4262836</v>
      </c>
      <c r="Q151" s="90">
        <f t="shared" ca="1" si="28"/>
        <v>1484712753.5855265</v>
      </c>
      <c r="R151" s="90">
        <f t="shared" ca="1" si="28"/>
        <v>1499836533.7447696</v>
      </c>
      <c r="S151" s="90">
        <f t="shared" ca="1" si="28"/>
        <v>1514960313.9040127</v>
      </c>
      <c r="T151" s="90">
        <f t="shared" ca="1" si="28"/>
        <v>1530084094.0632553</v>
      </c>
      <c r="U151" s="90">
        <f t="shared" ca="1" si="28"/>
        <v>1545207874.2224982</v>
      </c>
      <c r="V151">
        <f ca="1">IF('Waste 2030'!$A159="MR",INDIRECT("'Waste 2030'!"&amp;'Country Selector'!$B$3&amp;ROW($A159))*10^12,0)</f>
        <v>1560331654.3817413</v>
      </c>
      <c r="W151" s="90">
        <f t="shared" ca="1" si="30"/>
        <v>1599098392.0265372</v>
      </c>
      <c r="X151" s="90">
        <f t="shared" ca="1" si="30"/>
        <v>1637865129.6713326</v>
      </c>
      <c r="Y151" s="90">
        <f t="shared" ca="1" si="30"/>
        <v>1676631867.3161285</v>
      </c>
      <c r="Z151" s="90">
        <f t="shared" ca="1" si="30"/>
        <v>1715398604.9609241</v>
      </c>
      <c r="AA151" s="90">
        <f t="shared" ca="1" si="30"/>
        <v>1754165342.60572</v>
      </c>
      <c r="AB151" s="90">
        <f t="shared" ca="1" si="30"/>
        <v>1792932080.2505159</v>
      </c>
      <c r="AC151" s="90">
        <f t="shared" ca="1" si="30"/>
        <v>1831698817.8953114</v>
      </c>
      <c r="AD151" s="90">
        <f t="shared" ca="1" si="30"/>
        <v>1870465555.5401073</v>
      </c>
      <c r="AE151" s="90">
        <f t="shared" ca="1" si="30"/>
        <v>1909232293.1849029</v>
      </c>
      <c r="AF151" s="90">
        <f t="shared" ca="1" si="30"/>
        <v>1947999030.8296986</v>
      </c>
      <c r="AG151" s="90">
        <f t="shared" ca="1" si="30"/>
        <v>1986765768.4744945</v>
      </c>
      <c r="AH151" s="90">
        <f t="shared" ca="1" si="30"/>
        <v>2025532506.1192901</v>
      </c>
      <c r="AI151" s="90">
        <f t="shared" ca="1" si="30"/>
        <v>2064299243.7640858</v>
      </c>
      <c r="AJ151" s="90">
        <f t="shared" ca="1" si="30"/>
        <v>2103065981.4088817</v>
      </c>
      <c r="AK151" s="90">
        <f t="shared" ca="1" si="30"/>
        <v>2141832719.0536773</v>
      </c>
      <c r="AL151" s="90">
        <f t="shared" ca="1" si="30"/>
        <v>2180599456.698473</v>
      </c>
      <c r="AM151" s="90">
        <f t="shared" ca="1" si="29"/>
        <v>2219366194.3432689</v>
      </c>
      <c r="AN151" s="90">
        <f t="shared" ca="1" si="29"/>
        <v>2258132931.9880648</v>
      </c>
      <c r="AO151" s="90">
        <f t="shared" ca="1" si="29"/>
        <v>2296899669.6328607</v>
      </c>
      <c r="AP151">
        <f ca="1">IF('Waste 2050'!$A159="MR",INDIRECT("'Waste 2050'!"&amp;'Country Selector'!$B$3&amp;ROW($A159))*10^12,0)</f>
        <v>2335666407.2776561</v>
      </c>
    </row>
    <row r="152" spans="1:42">
      <c r="A152" s="74">
        <v>100</v>
      </c>
      <c r="B152">
        <f ca="1">IF('Waste 2010'!$A160="MR",INDIRECT("'Waste 2010'!"&amp;'Country Selector'!$B$3&amp;ROW($A160))*10^12,0)</f>
        <v>1311957436.087141</v>
      </c>
      <c r="C152" s="90">
        <f t="shared" ca="1" si="27"/>
        <v>1344522656.8043365</v>
      </c>
      <c r="D152" s="90">
        <f t="shared" ca="1" si="27"/>
        <v>1377087877.5215321</v>
      </c>
      <c r="E152" s="90">
        <f t="shared" ca="1" si="27"/>
        <v>1409653098.2387278</v>
      </c>
      <c r="F152" s="90">
        <f t="shared" ca="1" si="27"/>
        <v>1442218318.9559233</v>
      </c>
      <c r="G152" s="90">
        <f t="shared" ca="1" si="27"/>
        <v>1474783539.6731191</v>
      </c>
      <c r="H152" s="90">
        <f t="shared" ca="1" si="27"/>
        <v>1507348760.3903146</v>
      </c>
      <c r="I152" s="90">
        <f t="shared" ca="1" si="27"/>
        <v>1539913981.1075101</v>
      </c>
      <c r="J152" s="90">
        <f t="shared" ca="1" si="27"/>
        <v>1572479201.8247056</v>
      </c>
      <c r="K152" s="90">
        <f t="shared" ca="1" si="27"/>
        <v>1605044422.5419011</v>
      </c>
      <c r="L152">
        <f ca="1">IF('Waste 2020'!$A160="MR",INDIRECT("'Waste 2020'!"&amp;'Country Selector'!$B$3&amp;ROW($A160))*10^12,0)</f>
        <v>1637609643.2590969</v>
      </c>
      <c r="M152" s="90">
        <f t="shared" ca="1" si="28"/>
        <v>1501717656.5896404</v>
      </c>
      <c r="N152" s="90">
        <f t="shared" ca="1" si="28"/>
        <v>1365825669.9201841</v>
      </c>
      <c r="O152" s="90">
        <f t="shared" ca="1" si="28"/>
        <v>1229933683.2507279</v>
      </c>
      <c r="P152" s="90">
        <f t="shared" ca="1" si="28"/>
        <v>1094041696.5812714</v>
      </c>
      <c r="Q152" s="90">
        <f t="shared" ca="1" si="28"/>
        <v>958149709.91181517</v>
      </c>
      <c r="R152" s="90">
        <f t="shared" ca="1" si="28"/>
        <v>822257723.2423588</v>
      </c>
      <c r="S152" s="90">
        <f t="shared" ca="1" si="28"/>
        <v>686365736.57290244</v>
      </c>
      <c r="T152" s="90">
        <f t="shared" ca="1" si="28"/>
        <v>550473749.9034462</v>
      </c>
      <c r="U152" s="90">
        <f t="shared" ca="1" si="28"/>
        <v>414581763.23398983</v>
      </c>
      <c r="V152">
        <f ca="1">IF('Waste 2030'!$A160="MR",INDIRECT("'Waste 2030'!"&amp;'Country Selector'!$B$3&amp;ROW($A160))*10^12,0)</f>
        <v>278689776.56453353</v>
      </c>
      <c r="W152" s="90">
        <f t="shared" ca="1" si="30"/>
        <v>285613877.23378831</v>
      </c>
      <c r="X152" s="90">
        <f t="shared" ca="1" si="30"/>
        <v>292537977.90304309</v>
      </c>
      <c r="Y152" s="90">
        <f t="shared" ca="1" si="30"/>
        <v>299462078.57229781</v>
      </c>
      <c r="Z152" s="90">
        <f t="shared" ca="1" si="30"/>
        <v>306386179.24155259</v>
      </c>
      <c r="AA152" s="90">
        <f t="shared" ca="1" si="30"/>
        <v>313310279.91080737</v>
      </c>
      <c r="AB152" s="90">
        <f t="shared" ca="1" si="30"/>
        <v>320234380.58006215</v>
      </c>
      <c r="AC152" s="90">
        <f t="shared" ca="1" si="30"/>
        <v>327158481.24931687</v>
      </c>
      <c r="AD152" s="90">
        <f t="shared" ca="1" si="30"/>
        <v>334082581.91857171</v>
      </c>
      <c r="AE152" s="90">
        <f t="shared" ca="1" si="30"/>
        <v>341006682.58782643</v>
      </c>
      <c r="AF152" s="90">
        <f t="shared" ca="1" si="30"/>
        <v>347930783.25708115</v>
      </c>
      <c r="AG152" s="90">
        <f t="shared" ca="1" si="30"/>
        <v>354854883.92633593</v>
      </c>
      <c r="AH152" s="90">
        <f t="shared" ca="1" si="30"/>
        <v>361778984.59559071</v>
      </c>
      <c r="AI152" s="90">
        <f t="shared" ca="1" si="30"/>
        <v>368703085.26484549</v>
      </c>
      <c r="AJ152" s="90">
        <f t="shared" ca="1" si="30"/>
        <v>375627185.93410021</v>
      </c>
      <c r="AK152" s="90">
        <f t="shared" ca="1" si="30"/>
        <v>382551286.60335499</v>
      </c>
      <c r="AL152" s="90">
        <f t="shared" ca="1" si="30"/>
        <v>389475387.27260977</v>
      </c>
      <c r="AM152" s="90">
        <f t="shared" ca="1" si="29"/>
        <v>396399487.94186455</v>
      </c>
      <c r="AN152" s="90">
        <f t="shared" ca="1" si="29"/>
        <v>403323588.61111933</v>
      </c>
      <c r="AO152" s="90">
        <f t="shared" ca="1" si="29"/>
        <v>410247689.28037405</v>
      </c>
      <c r="AP152">
        <f ca="1">IF('Waste 2050'!$A160="MR",INDIRECT("'Waste 2050'!"&amp;'Country Selector'!$B$3&amp;ROW($A160))*10^12,0)</f>
        <v>417171789.94962883</v>
      </c>
    </row>
    <row r="153" spans="1:42">
      <c r="A153" s="74">
        <v>150</v>
      </c>
      <c r="B153">
        <f ca="1">IF('Waste 2010'!$A161="MR",INDIRECT("'Waste 2010'!"&amp;'Country Selector'!$B$3&amp;ROW($A161))*10^12,0)</f>
        <v>32594483996.636116</v>
      </c>
      <c r="C153" s="90">
        <f t="shared" ca="1" si="27"/>
        <v>33433036429.527264</v>
      </c>
      <c r="D153" s="90">
        <f t="shared" ca="1" si="27"/>
        <v>34271588862.418411</v>
      </c>
      <c r="E153" s="90">
        <f t="shared" ca="1" si="27"/>
        <v>35110141295.309563</v>
      </c>
      <c r="F153" s="90">
        <f t="shared" ca="1" si="27"/>
        <v>35948693728.200714</v>
      </c>
      <c r="G153" s="90">
        <f t="shared" ca="1" si="27"/>
        <v>36787246161.091858</v>
      </c>
      <c r="H153" s="90">
        <f t="shared" ca="1" si="27"/>
        <v>37625798593.983002</v>
      </c>
      <c r="I153" s="90">
        <f t="shared" ca="1" si="27"/>
        <v>38464351026.874153</v>
      </c>
      <c r="J153" s="90">
        <f t="shared" ca="1" si="27"/>
        <v>39302903459.765305</v>
      </c>
      <c r="K153" s="90">
        <f t="shared" ca="1" si="27"/>
        <v>40141455892.656456</v>
      </c>
      <c r="L153">
        <f ca="1">IF('Waste 2020'!$A161="MR",INDIRECT("'Waste 2020'!"&amp;'Country Selector'!$B$3&amp;ROW($A161))*10^12,0)</f>
        <v>40980008325.5476</v>
      </c>
      <c r="M153" s="90">
        <f t="shared" ca="1" si="28"/>
        <v>41719476683.844727</v>
      </c>
      <c r="N153" s="90">
        <f t="shared" ca="1" si="28"/>
        <v>42458945042.141846</v>
      </c>
      <c r="O153" s="90">
        <f t="shared" ca="1" si="28"/>
        <v>43198413400.438972</v>
      </c>
      <c r="P153" s="90">
        <f t="shared" ca="1" si="28"/>
        <v>43937881758.736099</v>
      </c>
      <c r="Q153" s="90">
        <f t="shared" ca="1" si="28"/>
        <v>44677350117.033218</v>
      </c>
      <c r="R153" s="90">
        <f t="shared" ca="1" si="28"/>
        <v>45416818475.330345</v>
      </c>
      <c r="S153" s="90">
        <f t="shared" ca="1" si="28"/>
        <v>46156286833.627472</v>
      </c>
      <c r="T153" s="90">
        <f t="shared" ca="1" si="28"/>
        <v>46895755191.924599</v>
      </c>
      <c r="U153" s="90">
        <f t="shared" ca="1" si="28"/>
        <v>47635223550.221725</v>
      </c>
      <c r="V153">
        <f ca="1">IF('Waste 2030'!$A161="MR",INDIRECT("'Waste 2030'!"&amp;'Country Selector'!$B$3&amp;ROW($A161))*10^12,0)</f>
        <v>48374691908.518845</v>
      </c>
      <c r="W153" s="90">
        <f t="shared" ca="1" si="30"/>
        <v>49576570358.269608</v>
      </c>
      <c r="X153" s="90">
        <f t="shared" ca="1" si="30"/>
        <v>50778448808.020378</v>
      </c>
      <c r="Y153" s="90">
        <f t="shared" ca="1" si="30"/>
        <v>51980327257.771133</v>
      </c>
      <c r="Z153" s="90">
        <f t="shared" ca="1" si="30"/>
        <v>53182205707.521904</v>
      </c>
      <c r="AA153" s="90">
        <f t="shared" ca="1" si="30"/>
        <v>54384084157.272675</v>
      </c>
      <c r="AB153" s="90">
        <f t="shared" ca="1" si="30"/>
        <v>55585962607.02343</v>
      </c>
      <c r="AC153" s="90">
        <f t="shared" ca="1" si="30"/>
        <v>56787841056.7742</v>
      </c>
      <c r="AD153" s="90">
        <f t="shared" ca="1" si="30"/>
        <v>57989719506.524963</v>
      </c>
      <c r="AE153" s="90">
        <f t="shared" ca="1" si="30"/>
        <v>59191597956.275726</v>
      </c>
      <c r="AF153" s="90">
        <f t="shared" ca="1" si="30"/>
        <v>60393476406.026489</v>
      </c>
      <c r="AG153" s="90">
        <f t="shared" ca="1" si="30"/>
        <v>61595354855.777252</v>
      </c>
      <c r="AH153" s="90">
        <f t="shared" ca="1" si="30"/>
        <v>62797233305.528023</v>
      </c>
      <c r="AI153" s="90">
        <f t="shared" ca="1" si="30"/>
        <v>63999111755.278778</v>
      </c>
      <c r="AJ153" s="90">
        <f t="shared" ca="1" si="30"/>
        <v>65200990205.029541</v>
      </c>
      <c r="AK153" s="90">
        <f t="shared" ca="1" si="30"/>
        <v>66402868654.780304</v>
      </c>
      <c r="AL153" s="90">
        <f t="shared" ca="1" si="30"/>
        <v>67604747104.531082</v>
      </c>
      <c r="AM153" s="90">
        <f t="shared" ca="1" si="29"/>
        <v>68806625554.281845</v>
      </c>
      <c r="AN153" s="90">
        <f t="shared" ca="1" si="29"/>
        <v>70008504004.032608</v>
      </c>
      <c r="AO153" s="90">
        <f t="shared" ca="1" si="29"/>
        <v>71210382453.783371</v>
      </c>
      <c r="AP153">
        <f ca="1">IF('Waste 2050'!$A161="MR",INDIRECT("'Waste 2050'!"&amp;'Country Selector'!$B$3&amp;ROW($A161))*10^12,0)</f>
        <v>72412260903.534134</v>
      </c>
    </row>
    <row r="154" spans="1:42">
      <c r="A154" s="74">
        <v>200</v>
      </c>
      <c r="B154">
        <f ca="1">IF('Waste 2010'!$A162="MR",INDIRECT("'Waste 2010'!"&amp;'Country Selector'!$B$3&amp;ROW($A162))*10^12,0)</f>
        <v>10786506426.544662</v>
      </c>
      <c r="C154" s="90">
        <f t="shared" ca="1" si="27"/>
        <v>10934165324.519896</v>
      </c>
      <c r="D154" s="90">
        <f t="shared" ca="1" si="27"/>
        <v>11081824222.495129</v>
      </c>
      <c r="E154" s="90">
        <f t="shared" ca="1" si="27"/>
        <v>11229483120.470364</v>
      </c>
      <c r="F154" s="90">
        <f t="shared" ca="1" si="27"/>
        <v>11377142018.445597</v>
      </c>
      <c r="G154" s="90">
        <f t="shared" ca="1" si="27"/>
        <v>11524800916.42083</v>
      </c>
      <c r="H154" s="90">
        <f t="shared" ca="1" si="27"/>
        <v>11672459814.396063</v>
      </c>
      <c r="I154" s="90">
        <f t="shared" ca="1" si="27"/>
        <v>11820118712.371296</v>
      </c>
      <c r="J154" s="90">
        <f t="shared" ca="1" si="27"/>
        <v>11967777610.346531</v>
      </c>
      <c r="K154" s="90">
        <f t="shared" ca="1" si="27"/>
        <v>12115436508.321764</v>
      </c>
      <c r="L154">
        <f ca="1">IF('Waste 2020'!$A162="MR",INDIRECT("'Waste 2020'!"&amp;'Country Selector'!$B$3&amp;ROW($A162))*10^12,0)</f>
        <v>12263095406.296997</v>
      </c>
      <c r="M154" s="90">
        <f t="shared" ca="1" si="28"/>
        <v>12451120986.330366</v>
      </c>
      <c r="N154" s="90">
        <f t="shared" ca="1" si="28"/>
        <v>12639146566.363735</v>
      </c>
      <c r="O154" s="90">
        <f t="shared" ca="1" si="28"/>
        <v>12827172146.397102</v>
      </c>
      <c r="P154" s="90">
        <f t="shared" ca="1" si="28"/>
        <v>13015197726.430471</v>
      </c>
      <c r="Q154" s="90">
        <f t="shared" ca="1" si="28"/>
        <v>13203223306.46384</v>
      </c>
      <c r="R154" s="90">
        <f t="shared" ca="1" si="28"/>
        <v>13391248886.49721</v>
      </c>
      <c r="S154" s="90">
        <f t="shared" ca="1" si="28"/>
        <v>13579274466.530579</v>
      </c>
      <c r="T154" s="90">
        <f t="shared" ca="1" si="28"/>
        <v>13767300046.563946</v>
      </c>
      <c r="U154" s="90">
        <f t="shared" ca="1" si="28"/>
        <v>13955325626.597315</v>
      </c>
      <c r="V154">
        <f ca="1">IF('Waste 2030'!$A162="MR",INDIRECT("'Waste 2030'!"&amp;'Country Selector'!$B$3&amp;ROW($A162))*10^12,0)</f>
        <v>14143351206.630684</v>
      </c>
      <c r="W154" s="90">
        <f t="shared" ca="1" si="30"/>
        <v>14494745465.733189</v>
      </c>
      <c r="X154" s="90">
        <f t="shared" ca="1" si="30"/>
        <v>14846139724.835691</v>
      </c>
      <c r="Y154" s="90">
        <f t="shared" ca="1" si="30"/>
        <v>15197533983.938196</v>
      </c>
      <c r="Z154" s="90">
        <f t="shared" ca="1" si="30"/>
        <v>15548928243.040699</v>
      </c>
      <c r="AA154" s="90">
        <f t="shared" ca="1" si="30"/>
        <v>15900322502.143204</v>
      </c>
      <c r="AB154" s="90">
        <f t="shared" ca="1" si="30"/>
        <v>16251716761.245708</v>
      </c>
      <c r="AC154" s="90">
        <f t="shared" ca="1" si="30"/>
        <v>16603111020.348213</v>
      </c>
      <c r="AD154" s="90">
        <f t="shared" ca="1" si="30"/>
        <v>16954505279.450718</v>
      </c>
      <c r="AE154" s="90">
        <f t="shared" ca="1" si="30"/>
        <v>17305899538.553223</v>
      </c>
      <c r="AF154" s="90">
        <f t="shared" ca="1" si="30"/>
        <v>17657293797.655724</v>
      </c>
      <c r="AG154" s="90">
        <f t="shared" ca="1" si="30"/>
        <v>18008688056.758228</v>
      </c>
      <c r="AH154" s="90">
        <f t="shared" ca="1" si="30"/>
        <v>18360082315.860733</v>
      </c>
      <c r="AI154" s="90">
        <f t="shared" ca="1" si="30"/>
        <v>18711476574.963238</v>
      </c>
      <c r="AJ154" s="90">
        <f t="shared" ca="1" si="30"/>
        <v>19062870834.065742</v>
      </c>
      <c r="AK154" s="90">
        <f t="shared" ca="1" si="30"/>
        <v>19414265093.168243</v>
      </c>
      <c r="AL154" s="90">
        <f t="shared" ca="1" si="30"/>
        <v>19765659352.270752</v>
      </c>
      <c r="AM154" s="90">
        <f t="shared" ca="1" si="29"/>
        <v>20117053611.373257</v>
      </c>
      <c r="AN154" s="90">
        <f t="shared" ca="1" si="29"/>
        <v>20468447870.475758</v>
      </c>
      <c r="AO154" s="90">
        <f t="shared" ca="1" si="29"/>
        <v>20819842129.578262</v>
      </c>
      <c r="AP154">
        <f ca="1">IF('Waste 2050'!$A162="MR",INDIRECT("'Waste 2050'!"&amp;'Country Selector'!$B$3&amp;ROW($A162))*10^12,0)</f>
        <v>21171236388.680767</v>
      </c>
    </row>
    <row r="155" spans="1:42">
      <c r="A155" s="74">
        <v>250</v>
      </c>
      <c r="B155">
        <f ca="1">IF('Waste 2010'!$A163="MR",INDIRECT("'Waste 2010'!"&amp;'Country Selector'!$B$3&amp;ROW($A163))*10^12,0)</f>
        <v>4813001036.1528978</v>
      </c>
      <c r="C155" s="90">
        <f t="shared" ca="1" si="27"/>
        <v>4845440273.8238764</v>
      </c>
      <c r="D155" s="90">
        <f t="shared" ca="1" si="27"/>
        <v>4877879511.494854</v>
      </c>
      <c r="E155" s="90">
        <f t="shared" ca="1" si="27"/>
        <v>4910318749.1658325</v>
      </c>
      <c r="F155" s="90">
        <f t="shared" ca="1" si="27"/>
        <v>4942757986.8368111</v>
      </c>
      <c r="G155" s="90">
        <f t="shared" ca="1" si="27"/>
        <v>4975197224.5077877</v>
      </c>
      <c r="H155" s="90">
        <f t="shared" ca="1" si="27"/>
        <v>5007636462.1787663</v>
      </c>
      <c r="I155" s="90">
        <f t="shared" ca="1" si="27"/>
        <v>5040075699.8497448</v>
      </c>
      <c r="J155" s="90">
        <f t="shared" ca="1" si="27"/>
        <v>5072514937.5207224</v>
      </c>
      <c r="K155" s="90">
        <f t="shared" ca="1" si="27"/>
        <v>5104954175.1917</v>
      </c>
      <c r="L155">
        <f ca="1">IF('Waste 2020'!$A163="MR",INDIRECT("'Waste 2020'!"&amp;'Country Selector'!$B$3&amp;ROW($A163))*10^12,0)</f>
        <v>5137393412.8626785</v>
      </c>
      <c r="M155" s="90">
        <f t="shared" ca="1" si="28"/>
        <v>5646353318.8686905</v>
      </c>
      <c r="N155" s="90">
        <f t="shared" ca="1" si="28"/>
        <v>6155313224.8747034</v>
      </c>
      <c r="O155" s="90">
        <f t="shared" ca="1" si="28"/>
        <v>6664273130.8807154</v>
      </c>
      <c r="P155" s="90">
        <f t="shared" ca="1" si="28"/>
        <v>7173233036.8867283</v>
      </c>
      <c r="Q155" s="90">
        <f t="shared" ca="1" si="28"/>
        <v>7682192942.8927402</v>
      </c>
      <c r="R155" s="90">
        <f t="shared" ca="1" si="28"/>
        <v>8191152848.8987522</v>
      </c>
      <c r="S155" s="90">
        <f t="shared" ca="1" si="28"/>
        <v>8700112754.9047642</v>
      </c>
      <c r="T155" s="90">
        <f t="shared" ca="1" si="28"/>
        <v>9209072660.910778</v>
      </c>
      <c r="U155" s="90">
        <f t="shared" ca="1" si="28"/>
        <v>9718032566.91679</v>
      </c>
      <c r="V155">
        <f ca="1">IF('Waste 2030'!$A163="MR",INDIRECT("'Waste 2030'!"&amp;'Country Selector'!$B$3&amp;ROW($A163))*10^12,0)</f>
        <v>10226992472.922802</v>
      </c>
      <c r="W155" s="90">
        <f t="shared" ca="1" si="30"/>
        <v>10481084052.094276</v>
      </c>
      <c r="X155" s="90">
        <f t="shared" ca="1" si="30"/>
        <v>10735175631.265755</v>
      </c>
      <c r="Y155" s="90">
        <f t="shared" ca="1" si="30"/>
        <v>10989267210.437229</v>
      </c>
      <c r="Z155" s="90">
        <f t="shared" ca="1" si="30"/>
        <v>11243358789.608707</v>
      </c>
      <c r="AA155" s="90">
        <f t="shared" ca="1" si="30"/>
        <v>11497450368.780186</v>
      </c>
      <c r="AB155" s="90">
        <f t="shared" ca="1" si="30"/>
        <v>11751541947.95166</v>
      </c>
      <c r="AC155" s="90">
        <f t="shared" ca="1" si="30"/>
        <v>12005633527.123137</v>
      </c>
      <c r="AD155" s="90">
        <f t="shared" ca="1" si="30"/>
        <v>12259725106.294613</v>
      </c>
      <c r="AE155" s="90">
        <f t="shared" ca="1" si="30"/>
        <v>12513816685.466089</v>
      </c>
      <c r="AF155" s="90">
        <f t="shared" ca="1" si="30"/>
        <v>12767908264.637566</v>
      </c>
      <c r="AG155" s="90">
        <f t="shared" ca="1" si="30"/>
        <v>13021999843.80904</v>
      </c>
      <c r="AH155" s="90">
        <f t="shared" ca="1" si="30"/>
        <v>13276091422.980518</v>
      </c>
      <c r="AI155" s="90">
        <f t="shared" ca="1" si="30"/>
        <v>13530183002.151997</v>
      </c>
      <c r="AJ155" s="90">
        <f t="shared" ca="1" si="30"/>
        <v>13784274581.323471</v>
      </c>
      <c r="AK155" s="90">
        <f t="shared" ca="1" si="30"/>
        <v>14038366160.494949</v>
      </c>
      <c r="AL155" s="90">
        <f t="shared" ca="1" si="30"/>
        <v>14292457739.666424</v>
      </c>
      <c r="AM155" s="90">
        <f t="shared" ca="1" si="29"/>
        <v>14546549318.837898</v>
      </c>
      <c r="AN155" s="90">
        <f t="shared" ca="1" si="29"/>
        <v>14800640898.009377</v>
      </c>
      <c r="AO155" s="90">
        <f t="shared" ca="1" si="29"/>
        <v>15054732477.180855</v>
      </c>
      <c r="AP155">
        <f ca="1">IF('Waste 2050'!$A163="MR",INDIRECT("'Waste 2050'!"&amp;'Country Selector'!$B$3&amp;ROW($A163))*10^12,0)</f>
        <v>15308824056.352329</v>
      </c>
    </row>
    <row r="156" spans="1:42">
      <c r="A156" s="74">
        <v>300</v>
      </c>
      <c r="B156">
        <f ca="1">IF('Waste 2010'!$A164="MR",INDIRECT("'Waste 2010'!"&amp;'Country Selector'!$B$3&amp;ROW($A164))*10^12,0)</f>
        <v>4004152698.3660703</v>
      </c>
      <c r="C156" s="90">
        <f t="shared" ca="1" si="27"/>
        <v>4164930152.9169235</v>
      </c>
      <c r="D156" s="90">
        <f t="shared" ca="1" si="27"/>
        <v>4325707607.4677773</v>
      </c>
      <c r="E156" s="90">
        <f t="shared" ca="1" si="27"/>
        <v>4486485062.01863</v>
      </c>
      <c r="F156" s="90">
        <f t="shared" ref="D156:K177" ca="1" si="31">$B156*($L$1-F$1)/($L$1-$B$1)+$L156*(F$1-$B$1)/($L$1-$B$1)</f>
        <v>4647262516.5694838</v>
      </c>
      <c r="G156" s="90">
        <f t="shared" ca="1" si="31"/>
        <v>4808039971.1203365</v>
      </c>
      <c r="H156" s="90">
        <f t="shared" ca="1" si="31"/>
        <v>4968817425.6711903</v>
      </c>
      <c r="I156" s="90">
        <f t="shared" ca="1" si="31"/>
        <v>5129594880.222043</v>
      </c>
      <c r="J156" s="90">
        <f t="shared" ca="1" si="31"/>
        <v>5290372334.7728968</v>
      </c>
      <c r="K156" s="90">
        <f t="shared" ca="1" si="31"/>
        <v>5451149789.3237495</v>
      </c>
      <c r="L156">
        <f ca="1">IF('Waste 2020'!$A164="MR",INDIRECT("'Waste 2020'!"&amp;'Country Selector'!$B$3&amp;ROW($A164))*10^12,0)</f>
        <v>5611927243.8746033</v>
      </c>
      <c r="M156" s="90">
        <f t="shared" ca="1" si="28"/>
        <v>5631181866.942646</v>
      </c>
      <c r="N156" s="90">
        <f t="shared" ca="1" si="28"/>
        <v>5650436490.0106907</v>
      </c>
      <c r="O156" s="90">
        <f t="shared" ca="1" si="28"/>
        <v>5669691113.0787334</v>
      </c>
      <c r="P156" s="90">
        <f t="shared" ref="N156:U177" ca="1" si="32">$L156*($V$1-P$1)/($V$1-$L$1)+$V156*(P$1-$L$1)/($V$1-$L$1)</f>
        <v>5688945736.1467772</v>
      </c>
      <c r="Q156" s="90">
        <f t="shared" ca="1" si="32"/>
        <v>5708200359.2148209</v>
      </c>
      <c r="R156" s="90">
        <f t="shared" ca="1" si="32"/>
        <v>5727454982.2828646</v>
      </c>
      <c r="S156" s="90">
        <f t="shared" ca="1" si="32"/>
        <v>5746709605.3509083</v>
      </c>
      <c r="T156" s="90">
        <f t="shared" ca="1" si="32"/>
        <v>5765964228.418951</v>
      </c>
      <c r="U156" s="90">
        <f t="shared" ca="1" si="32"/>
        <v>5785218851.4869957</v>
      </c>
      <c r="V156">
        <f ca="1">IF('Waste 2030'!$A164="MR",INDIRECT("'Waste 2030'!"&amp;'Country Selector'!$B$3&amp;ROW($A164))*10^12,0)</f>
        <v>5804473474.5550385</v>
      </c>
      <c r="W156" s="90">
        <f t="shared" ca="1" si="30"/>
        <v>5948686725.4509916</v>
      </c>
      <c r="X156" s="90">
        <f t="shared" ca="1" si="30"/>
        <v>6092899976.3469448</v>
      </c>
      <c r="Y156" s="90">
        <f t="shared" ca="1" si="30"/>
        <v>6237113227.242897</v>
      </c>
      <c r="Z156" s="90">
        <f t="shared" ca="1" si="30"/>
        <v>6381326478.1388493</v>
      </c>
      <c r="AA156" s="90">
        <f t="shared" ca="1" si="30"/>
        <v>6525539729.0348024</v>
      </c>
      <c r="AB156" s="90">
        <f t="shared" ca="1" si="30"/>
        <v>6669752979.9307556</v>
      </c>
      <c r="AC156" s="90">
        <f t="shared" ca="1" si="30"/>
        <v>6813966230.8267078</v>
      </c>
      <c r="AD156" s="90">
        <f t="shared" ca="1" si="30"/>
        <v>6958179481.722661</v>
      </c>
      <c r="AE156" s="90">
        <f t="shared" ca="1" si="30"/>
        <v>7102392732.6186132</v>
      </c>
      <c r="AF156" s="90">
        <f t="shared" ca="1" si="30"/>
        <v>7246605983.5145664</v>
      </c>
      <c r="AG156" s="90">
        <f t="shared" ca="1" si="30"/>
        <v>7390819234.4105196</v>
      </c>
      <c r="AH156" s="90">
        <f t="shared" ca="1" si="30"/>
        <v>7535032485.3064728</v>
      </c>
      <c r="AI156" s="90">
        <f t="shared" ca="1" si="30"/>
        <v>7679245736.202425</v>
      </c>
      <c r="AJ156" s="90">
        <f t="shared" ca="1" si="30"/>
        <v>7823458987.0983782</v>
      </c>
      <c r="AK156" s="90">
        <f t="shared" ca="1" si="30"/>
        <v>7967672237.9943304</v>
      </c>
      <c r="AL156" s="90">
        <f t="shared" ca="1" si="30"/>
        <v>8111885488.8902836</v>
      </c>
      <c r="AM156" s="90">
        <f t="shared" ca="1" si="29"/>
        <v>8256098739.7862358</v>
      </c>
      <c r="AN156" s="90">
        <f t="shared" ca="1" si="29"/>
        <v>8400311990.682188</v>
      </c>
      <c r="AO156" s="90">
        <f t="shared" ca="1" si="29"/>
        <v>8544525241.5781412</v>
      </c>
      <c r="AP156">
        <f ca="1">IF('Waste 2050'!$A164="MR",INDIRECT("'Waste 2050'!"&amp;'Country Selector'!$B$3&amp;ROW($A164))*10^12,0)</f>
        <v>8688738492.4740944</v>
      </c>
    </row>
    <row r="157" spans="1:42">
      <c r="A157" s="74">
        <v>350</v>
      </c>
      <c r="B157">
        <f ca="1">IF('Waste 2010'!$A165="MR",INDIRECT("'Waste 2010'!"&amp;'Country Selector'!$B$3&amp;ROW($A165))*10^12,0)</f>
        <v>4175106282.6822505</v>
      </c>
      <c r="C157" s="90">
        <f t="shared" ref="C157:C177" ca="1" si="33">$B157*($L$1-C$1)/($L$1-$B$1)+$L157*(C$1-$B$1)/($L$1-$B$1)</f>
        <v>4199992685.9894285</v>
      </c>
      <c r="D157" s="90">
        <f t="shared" ca="1" si="31"/>
        <v>4224879089.296607</v>
      </c>
      <c r="E157" s="90">
        <f t="shared" ca="1" si="31"/>
        <v>4249765492.6037855</v>
      </c>
      <c r="F157" s="90">
        <f t="shared" ca="1" si="31"/>
        <v>4274651895.9109635</v>
      </c>
      <c r="G157" s="90">
        <f t="shared" ca="1" si="31"/>
        <v>4299538299.2181416</v>
      </c>
      <c r="H157" s="90">
        <f t="shared" ca="1" si="31"/>
        <v>4324424702.5253201</v>
      </c>
      <c r="I157" s="90">
        <f t="shared" ca="1" si="31"/>
        <v>4349311105.8324986</v>
      </c>
      <c r="J157" s="90">
        <f t="shared" ca="1" si="31"/>
        <v>4374197509.139677</v>
      </c>
      <c r="K157" s="90">
        <f t="shared" ca="1" si="31"/>
        <v>4399083912.4468546</v>
      </c>
      <c r="L157">
        <f ca="1">IF('Waste 2020'!$A165="MR",INDIRECT("'Waste 2020'!"&amp;'Country Selector'!$B$3&amp;ROW($A165))*10^12,0)</f>
        <v>4423970315.7540331</v>
      </c>
      <c r="M157" s="90">
        <f t="shared" ref="M157:M177" ca="1" si="34">$L157*($V$1-M$1)/($V$1-$L$1)+$V157*(M$1-$L$1)/($V$1-$L$1)</f>
        <v>4497327939.7668266</v>
      </c>
      <c r="N157" s="90">
        <f t="shared" ca="1" si="32"/>
        <v>4570685563.7796192</v>
      </c>
      <c r="O157" s="90">
        <f t="shared" ca="1" si="32"/>
        <v>4644043187.7924128</v>
      </c>
      <c r="P157" s="90">
        <f t="shared" ca="1" si="32"/>
        <v>4717400811.8052063</v>
      </c>
      <c r="Q157" s="90">
        <f t="shared" ca="1" si="32"/>
        <v>4790758435.8179989</v>
      </c>
      <c r="R157" s="90">
        <f t="shared" ca="1" si="32"/>
        <v>4864116059.8307915</v>
      </c>
      <c r="S157" s="90">
        <f t="shared" ca="1" si="32"/>
        <v>4937473683.843586</v>
      </c>
      <c r="T157" s="90">
        <f t="shared" ca="1" si="32"/>
        <v>5010831307.8563786</v>
      </c>
      <c r="U157" s="90">
        <f t="shared" ca="1" si="32"/>
        <v>5084188931.8691711</v>
      </c>
      <c r="V157">
        <f ca="1">IF('Waste 2030'!$A165="MR",INDIRECT("'Waste 2030'!"&amp;'Country Selector'!$B$3&amp;ROW($A165))*10^12,0)</f>
        <v>5157546555.8819647</v>
      </c>
      <c r="W157" s="90">
        <f t="shared" ca="1" si="30"/>
        <v>5285686784.0579538</v>
      </c>
      <c r="X157" s="90">
        <f t="shared" ca="1" si="30"/>
        <v>5413827012.2339439</v>
      </c>
      <c r="Y157" s="90">
        <f t="shared" ca="1" si="30"/>
        <v>5541967240.409934</v>
      </c>
      <c r="Z157" s="90">
        <f t="shared" ca="1" si="30"/>
        <v>5670107468.5859232</v>
      </c>
      <c r="AA157" s="90">
        <f t="shared" ca="1" si="30"/>
        <v>5798247696.7619133</v>
      </c>
      <c r="AB157" s="90">
        <f t="shared" ca="1" si="30"/>
        <v>5926387924.9379025</v>
      </c>
      <c r="AC157" s="90">
        <f t="shared" ca="1" si="30"/>
        <v>6054528153.1138935</v>
      </c>
      <c r="AD157" s="90">
        <f t="shared" ca="1" si="30"/>
        <v>6182668381.2898827</v>
      </c>
      <c r="AE157" s="90">
        <f t="shared" ca="1" si="30"/>
        <v>6310808609.4658718</v>
      </c>
      <c r="AF157" s="90">
        <f t="shared" ca="1" si="30"/>
        <v>6438948837.6418619</v>
      </c>
      <c r="AG157" s="90">
        <f t="shared" ca="1" si="30"/>
        <v>6567089065.817852</v>
      </c>
      <c r="AH157" s="90">
        <f t="shared" ca="1" si="30"/>
        <v>6695229293.9938412</v>
      </c>
      <c r="AI157" s="90">
        <f t="shared" ca="1" si="30"/>
        <v>6823369522.1698303</v>
      </c>
      <c r="AJ157" s="90">
        <f t="shared" ca="1" si="30"/>
        <v>6951509750.3458214</v>
      </c>
      <c r="AK157" s="90">
        <f t="shared" ca="1" si="30"/>
        <v>7079649978.5218105</v>
      </c>
      <c r="AL157" s="90">
        <f t="shared" ca="1" si="30"/>
        <v>7207790206.6977997</v>
      </c>
      <c r="AM157" s="90">
        <f t="shared" ca="1" si="29"/>
        <v>7335930434.8737898</v>
      </c>
      <c r="AN157" s="90">
        <f t="shared" ca="1" si="29"/>
        <v>7464070663.0497799</v>
      </c>
      <c r="AO157" s="90">
        <f t="shared" ca="1" si="29"/>
        <v>7592210891.225769</v>
      </c>
      <c r="AP157">
        <f ca="1">IF('Waste 2050'!$A165="MR",INDIRECT("'Waste 2050'!"&amp;'Country Selector'!$B$3&amp;ROW($A165))*10^12,0)</f>
        <v>7720351119.4017591</v>
      </c>
    </row>
    <row r="158" spans="1:42">
      <c r="A158" s="74">
        <v>400</v>
      </c>
      <c r="B158">
        <f ca="1">IF('Waste 2010'!$A166="MR",INDIRECT("'Waste 2010'!"&amp;'Country Selector'!$B$3&amp;ROW($A166))*10^12,0)</f>
        <v>1043286926.5777355</v>
      </c>
      <c r="C158" s="90">
        <f t="shared" ca="1" si="33"/>
        <v>1065511136.3590207</v>
      </c>
      <c r="D158" s="90">
        <f t="shared" ca="1" si="31"/>
        <v>1087735346.140306</v>
      </c>
      <c r="E158" s="90">
        <f t="shared" ca="1" si="31"/>
        <v>1109959555.9215913</v>
      </c>
      <c r="F158" s="90">
        <f t="shared" ca="1" si="31"/>
        <v>1132183765.7028766</v>
      </c>
      <c r="G158" s="90">
        <f t="shared" ca="1" si="31"/>
        <v>1154407975.4841619</v>
      </c>
      <c r="H158" s="90">
        <f t="shared" ca="1" si="31"/>
        <v>1176632185.2654471</v>
      </c>
      <c r="I158" s="90">
        <f t="shared" ca="1" si="31"/>
        <v>1198856395.0467322</v>
      </c>
      <c r="J158" s="90">
        <f t="shared" ca="1" si="31"/>
        <v>1221080604.8280177</v>
      </c>
      <c r="K158" s="90">
        <f t="shared" ca="1" si="31"/>
        <v>1243304814.6093028</v>
      </c>
      <c r="L158">
        <f ca="1">IF('Waste 2020'!$A166="MR",INDIRECT("'Waste 2020'!"&amp;'Country Selector'!$B$3&amp;ROW($A166))*10^12,0)</f>
        <v>1265529024.390588</v>
      </c>
      <c r="M158" s="90">
        <f t="shared" ca="1" si="34"/>
        <v>1249221552.2867055</v>
      </c>
      <c r="N158" s="90">
        <f t="shared" ca="1" si="32"/>
        <v>1232914080.1828232</v>
      </c>
      <c r="O158" s="90">
        <f t="shared" ca="1" si="32"/>
        <v>1216606608.0789404</v>
      </c>
      <c r="P158" s="90">
        <f t="shared" ca="1" si="32"/>
        <v>1200299135.9750581</v>
      </c>
      <c r="Q158" s="90">
        <f t="shared" ca="1" si="32"/>
        <v>1183991663.8711755</v>
      </c>
      <c r="R158" s="90">
        <f t="shared" ca="1" si="32"/>
        <v>1167684191.767293</v>
      </c>
      <c r="S158" s="90">
        <f t="shared" ca="1" si="32"/>
        <v>1151376719.6634107</v>
      </c>
      <c r="T158" s="90">
        <f t="shared" ca="1" si="32"/>
        <v>1135069247.5595281</v>
      </c>
      <c r="U158" s="90">
        <f t="shared" ca="1" si="32"/>
        <v>1118761775.4556456</v>
      </c>
      <c r="V158">
        <f ca="1">IF('Waste 2030'!$A166="MR",INDIRECT("'Waste 2030'!"&amp;'Country Selector'!$B$3&amp;ROW($A166))*10^12,0)</f>
        <v>1102454303.351763</v>
      </c>
      <c r="W158" s="90">
        <f t="shared" ca="1" si="30"/>
        <v>1129844990.8529716</v>
      </c>
      <c r="X158" s="90">
        <f t="shared" ca="1" si="30"/>
        <v>1157235678.3541799</v>
      </c>
      <c r="Y158" s="90">
        <f t="shared" ca="1" si="30"/>
        <v>1184626365.8553884</v>
      </c>
      <c r="Z158" s="90">
        <f t="shared" ca="1" si="30"/>
        <v>1212017053.3565967</v>
      </c>
      <c r="AA158" s="90">
        <f t="shared" ca="1" si="30"/>
        <v>1239407740.8578053</v>
      </c>
      <c r="AB158" s="90">
        <f t="shared" ca="1" si="30"/>
        <v>1266798428.3590136</v>
      </c>
      <c r="AC158" s="90">
        <f t="shared" ca="1" si="30"/>
        <v>1294189115.8602221</v>
      </c>
      <c r="AD158" s="90">
        <f t="shared" ca="1" si="30"/>
        <v>1321579803.3614306</v>
      </c>
      <c r="AE158" s="90">
        <f t="shared" ca="1" si="30"/>
        <v>1348970490.862639</v>
      </c>
      <c r="AF158" s="90">
        <f t="shared" ca="1" si="30"/>
        <v>1376361178.3638473</v>
      </c>
      <c r="AG158" s="90">
        <f t="shared" ca="1" si="30"/>
        <v>1403751865.8650558</v>
      </c>
      <c r="AH158" s="90">
        <f t="shared" ca="1" si="30"/>
        <v>1431142553.3662643</v>
      </c>
      <c r="AI158" s="90">
        <f t="shared" ca="1" si="30"/>
        <v>1458533240.8674726</v>
      </c>
      <c r="AJ158" s="90">
        <f t="shared" ca="1" si="30"/>
        <v>1485923928.3686812</v>
      </c>
      <c r="AK158" s="90">
        <f t="shared" ca="1" si="30"/>
        <v>1513314615.8698895</v>
      </c>
      <c r="AL158" s="90">
        <f t="shared" ref="AL158:AO177" ca="1" si="35">$V158*($AP$1-AL$1)/($AP$1-$V$1)+$AP158*(AL$1-$V$1)/($AP$1-$V$1)</f>
        <v>1540705303.371098</v>
      </c>
      <c r="AM158" s="90">
        <f t="shared" ca="1" si="35"/>
        <v>1568095990.8723063</v>
      </c>
      <c r="AN158" s="90">
        <f t="shared" ca="1" si="35"/>
        <v>1595486678.3735147</v>
      </c>
      <c r="AO158" s="90">
        <f t="shared" ca="1" si="35"/>
        <v>1622877365.8747234</v>
      </c>
      <c r="AP158">
        <f ca="1">IF('Waste 2050'!$A166="MR",INDIRECT("'Waste 2050'!"&amp;'Country Selector'!$B$3&amp;ROW($A166))*10^12,0)</f>
        <v>1650268053.3759317</v>
      </c>
    </row>
    <row r="159" spans="1:42">
      <c r="A159" s="74">
        <v>450</v>
      </c>
      <c r="B159">
        <f ca="1">IF('Waste 2010'!$A167="MR",INDIRECT("'Waste 2010'!"&amp;'Country Selector'!$B$3&amp;ROW($A167))*10^12,0)</f>
        <v>812630219.70201516</v>
      </c>
      <c r="C159" s="90">
        <f t="shared" ca="1" si="33"/>
        <v>884471739.19625759</v>
      </c>
      <c r="D159" s="90">
        <f t="shared" ca="1" si="31"/>
        <v>956313258.6904999</v>
      </c>
      <c r="E159" s="90">
        <f t="shared" ca="1" si="31"/>
        <v>1028154778.1847422</v>
      </c>
      <c r="F159" s="90">
        <f t="shared" ca="1" si="31"/>
        <v>1099996297.6789846</v>
      </c>
      <c r="G159" s="90">
        <f t="shared" ca="1" si="31"/>
        <v>1171837817.1732268</v>
      </c>
      <c r="H159" s="90">
        <f t="shared" ca="1" si="31"/>
        <v>1243679336.667469</v>
      </c>
      <c r="I159" s="90">
        <f t="shared" ca="1" si="31"/>
        <v>1315520856.1617115</v>
      </c>
      <c r="J159" s="90">
        <f t="shared" ca="1" si="31"/>
        <v>1387362375.6559539</v>
      </c>
      <c r="K159" s="90">
        <f t="shared" ca="1" si="31"/>
        <v>1459203895.1501961</v>
      </c>
      <c r="L159">
        <f ca="1">IF('Waste 2020'!$A167="MR",INDIRECT("'Waste 2020'!"&amp;'Country Selector'!$B$3&amp;ROW($A167))*10^12,0)</f>
        <v>1531045414.6444385</v>
      </c>
      <c r="M159" s="90">
        <f t="shared" ca="1" si="34"/>
        <v>1528456098.804831</v>
      </c>
      <c r="N159" s="90">
        <f t="shared" ca="1" si="32"/>
        <v>1525866782.965224</v>
      </c>
      <c r="O159" s="90">
        <f t="shared" ca="1" si="32"/>
        <v>1523277467.1256166</v>
      </c>
      <c r="P159" s="90">
        <f t="shared" ca="1" si="32"/>
        <v>1520688151.2860093</v>
      </c>
      <c r="Q159" s="90">
        <f t="shared" ca="1" si="32"/>
        <v>1518098835.4464021</v>
      </c>
      <c r="R159" s="90">
        <f t="shared" ca="1" si="32"/>
        <v>1515509519.6067948</v>
      </c>
      <c r="S159" s="90">
        <f t="shared" ca="1" si="32"/>
        <v>1512920203.7671874</v>
      </c>
      <c r="T159" s="90">
        <f t="shared" ca="1" si="32"/>
        <v>1510330887.9275799</v>
      </c>
      <c r="U159" s="90">
        <f t="shared" ca="1" si="32"/>
        <v>1507741572.0879729</v>
      </c>
      <c r="V159">
        <f ca="1">IF('Waste 2030'!$A167="MR",INDIRECT("'Waste 2030'!"&amp;'Country Selector'!$B$3&amp;ROW($A167))*10^12,0)</f>
        <v>1505152256.2483654</v>
      </c>
      <c r="W159" s="90">
        <f t="shared" ref="W159:AL177" ca="1" si="36">$V159*($AP$1-W$1)/($AP$1-$V$1)+$AP159*(W$1-$V$1)/($AP$1-$V$1)</f>
        <v>1542548051.2190011</v>
      </c>
      <c r="X159" s="90">
        <f t="shared" ca="1" si="36"/>
        <v>1579943846.1896374</v>
      </c>
      <c r="Y159" s="90">
        <f t="shared" ca="1" si="36"/>
        <v>1617339641.1602733</v>
      </c>
      <c r="Z159" s="90">
        <f t="shared" ca="1" si="36"/>
        <v>1654735436.130909</v>
      </c>
      <c r="AA159" s="90">
        <f t="shared" ca="1" si="36"/>
        <v>1692131231.1015449</v>
      </c>
      <c r="AB159" s="90">
        <f t="shared" ca="1" si="36"/>
        <v>1729527026.072181</v>
      </c>
      <c r="AC159" s="90">
        <f t="shared" ca="1" si="36"/>
        <v>1766922821.0428169</v>
      </c>
      <c r="AD159" s="90">
        <f t="shared" ca="1" si="36"/>
        <v>1804318616.0134528</v>
      </c>
      <c r="AE159" s="90">
        <f t="shared" ca="1" si="36"/>
        <v>1841714410.9840884</v>
      </c>
      <c r="AF159" s="90">
        <f t="shared" ca="1" si="36"/>
        <v>1879110205.9547246</v>
      </c>
      <c r="AG159" s="90">
        <f t="shared" ca="1" si="36"/>
        <v>1916506000.9253604</v>
      </c>
      <c r="AH159" s="90">
        <f t="shared" ca="1" si="36"/>
        <v>1953901795.8959966</v>
      </c>
      <c r="AI159" s="90">
        <f t="shared" ca="1" si="36"/>
        <v>1991297590.8666325</v>
      </c>
      <c r="AJ159" s="90">
        <f t="shared" ca="1" si="36"/>
        <v>2028693385.8372681</v>
      </c>
      <c r="AK159" s="90">
        <f t="shared" ca="1" si="36"/>
        <v>2066089180.8079042</v>
      </c>
      <c r="AL159" s="90">
        <f t="shared" ca="1" si="36"/>
        <v>2103484975.7785401</v>
      </c>
      <c r="AM159" s="90">
        <f t="shared" ca="1" si="35"/>
        <v>2140880770.7491763</v>
      </c>
      <c r="AN159" s="90">
        <f t="shared" ca="1" si="35"/>
        <v>2178276565.7198119</v>
      </c>
      <c r="AO159" s="90">
        <f t="shared" ca="1" si="35"/>
        <v>2215672360.6904478</v>
      </c>
      <c r="AP159">
        <f ca="1">IF('Waste 2050'!$A167="MR",INDIRECT("'Waste 2050'!"&amp;'Country Selector'!$B$3&amp;ROW($A167))*10^12,0)</f>
        <v>2253068155.6610837</v>
      </c>
    </row>
    <row r="160" spans="1:42">
      <c r="A160" s="74">
        <v>500</v>
      </c>
      <c r="B160">
        <f ca="1">IF('Waste 2010'!$A168="MR",INDIRECT("'Waste 2010'!"&amp;'Country Selector'!$B$3&amp;ROW($A168))*10^12,0)</f>
        <v>182720986.2277357</v>
      </c>
      <c r="C160" s="90">
        <f t="shared" ca="1" si="33"/>
        <v>194611558.11697495</v>
      </c>
      <c r="D160" s="90">
        <f t="shared" ca="1" si="31"/>
        <v>206502130.0062142</v>
      </c>
      <c r="E160" s="90">
        <f t="shared" ca="1" si="31"/>
        <v>218392701.89545345</v>
      </c>
      <c r="F160" s="90">
        <f t="shared" ca="1" si="31"/>
        <v>230283273.7846927</v>
      </c>
      <c r="G160" s="90">
        <f t="shared" ca="1" si="31"/>
        <v>242173845.67393196</v>
      </c>
      <c r="H160" s="90">
        <f t="shared" ca="1" si="31"/>
        <v>254064417.56317121</v>
      </c>
      <c r="I160" s="90">
        <f t="shared" ca="1" si="31"/>
        <v>265954989.45241046</v>
      </c>
      <c r="J160" s="90">
        <f t="shared" ca="1" si="31"/>
        <v>277845561.34164971</v>
      </c>
      <c r="K160" s="90">
        <f t="shared" ca="1" si="31"/>
        <v>289736133.23088896</v>
      </c>
      <c r="L160">
        <f ca="1">IF('Waste 2020'!$A168="MR",INDIRECT("'Waste 2020'!"&amp;'Country Selector'!$B$3&amp;ROW($A168))*10^12,0)</f>
        <v>301626705.12012821</v>
      </c>
      <c r="M160" s="90">
        <f t="shared" ca="1" si="34"/>
        <v>344638362.3547433</v>
      </c>
      <c r="N160" s="90">
        <f t="shared" ca="1" si="32"/>
        <v>387650019.58935839</v>
      </c>
      <c r="O160" s="90">
        <f t="shared" ca="1" si="32"/>
        <v>430661676.82397354</v>
      </c>
      <c r="P160" s="90">
        <f t="shared" ca="1" si="32"/>
        <v>473673334.05858862</v>
      </c>
      <c r="Q160" s="90">
        <f t="shared" ca="1" si="32"/>
        <v>516684991.29320371</v>
      </c>
      <c r="R160" s="90">
        <f t="shared" ca="1" si="32"/>
        <v>559696648.5278188</v>
      </c>
      <c r="S160" s="90">
        <f t="shared" ca="1" si="32"/>
        <v>602708305.76243389</v>
      </c>
      <c r="T160" s="90">
        <f t="shared" ca="1" si="32"/>
        <v>645719962.99704897</v>
      </c>
      <c r="U160" s="90">
        <f t="shared" ca="1" si="32"/>
        <v>688731620.23166406</v>
      </c>
      <c r="V160">
        <f ca="1">IF('Waste 2030'!$A168="MR",INDIRECT("'Waste 2030'!"&amp;'Country Selector'!$B$3&amp;ROW($A168))*10^12,0)</f>
        <v>731743277.46627915</v>
      </c>
      <c r="W160" s="90">
        <f t="shared" ca="1" si="36"/>
        <v>749923578.80235529</v>
      </c>
      <c r="X160" s="90">
        <f t="shared" ca="1" si="36"/>
        <v>768103880.13843131</v>
      </c>
      <c r="Y160" s="90">
        <f t="shared" ca="1" si="36"/>
        <v>786284181.47450745</v>
      </c>
      <c r="Z160" s="90">
        <f t="shared" ca="1" si="36"/>
        <v>804464482.81058359</v>
      </c>
      <c r="AA160" s="90">
        <f t="shared" ca="1" si="36"/>
        <v>822644784.14665961</v>
      </c>
      <c r="AB160" s="90">
        <f t="shared" ca="1" si="36"/>
        <v>840825085.48273575</v>
      </c>
      <c r="AC160" s="90">
        <f t="shared" ca="1" si="36"/>
        <v>859005386.81881177</v>
      </c>
      <c r="AD160" s="90">
        <f t="shared" ca="1" si="36"/>
        <v>877185688.15488791</v>
      </c>
      <c r="AE160" s="90">
        <f t="shared" ca="1" si="36"/>
        <v>895365989.49096406</v>
      </c>
      <c r="AF160" s="90">
        <f t="shared" ca="1" si="36"/>
        <v>913546290.8270402</v>
      </c>
      <c r="AG160" s="90">
        <f t="shared" ca="1" si="36"/>
        <v>931726592.16311622</v>
      </c>
      <c r="AH160" s="90">
        <f t="shared" ca="1" si="36"/>
        <v>949906893.49919224</v>
      </c>
      <c r="AI160" s="90">
        <f t="shared" ca="1" si="36"/>
        <v>968087194.83526838</v>
      </c>
      <c r="AJ160" s="90">
        <f t="shared" ca="1" si="36"/>
        <v>986267496.17134452</v>
      </c>
      <c r="AK160" s="90">
        <f t="shared" ca="1" si="36"/>
        <v>1004447797.5074205</v>
      </c>
      <c r="AL160" s="90">
        <f t="shared" ca="1" si="36"/>
        <v>1022628098.8434968</v>
      </c>
      <c r="AM160" s="90">
        <f t="shared" ca="1" si="35"/>
        <v>1040808400.1795728</v>
      </c>
      <c r="AN160" s="90">
        <f t="shared" ca="1" si="35"/>
        <v>1058988701.515649</v>
      </c>
      <c r="AO160" s="90">
        <f t="shared" ca="1" si="35"/>
        <v>1077169002.8517251</v>
      </c>
      <c r="AP160">
        <f ca="1">IF('Waste 2050'!$A168="MR",INDIRECT("'Waste 2050'!"&amp;'Country Selector'!$B$3&amp;ROW($A168))*10^12,0)</f>
        <v>1095349304.1878011</v>
      </c>
    </row>
    <row r="161" spans="1:42">
      <c r="A161" s="74">
        <v>550</v>
      </c>
      <c r="B161">
        <f ca="1">IF('Waste 2010'!$A169="MR",INDIRECT("'Waste 2010'!"&amp;'Country Selector'!$B$3&amp;ROW($A169))*10^12,0)</f>
        <v>201399798.32656252</v>
      </c>
      <c r="C161" s="90">
        <f t="shared" ca="1" si="33"/>
        <v>244172632.62890285</v>
      </c>
      <c r="D161" s="90">
        <f t="shared" ca="1" si="31"/>
        <v>286945466.93124324</v>
      </c>
      <c r="E161" s="90">
        <f t="shared" ca="1" si="31"/>
        <v>329718301.23358357</v>
      </c>
      <c r="F161" s="90">
        <f t="shared" ca="1" si="31"/>
        <v>372491135.53592396</v>
      </c>
      <c r="G161" s="90">
        <f t="shared" ca="1" si="31"/>
        <v>415263969.83826429</v>
      </c>
      <c r="H161" s="90">
        <f t="shared" ca="1" si="31"/>
        <v>458036804.14060462</v>
      </c>
      <c r="I161" s="90">
        <f t="shared" ca="1" si="31"/>
        <v>500809638.44294494</v>
      </c>
      <c r="J161" s="90">
        <f t="shared" ca="1" si="31"/>
        <v>543582472.74528539</v>
      </c>
      <c r="K161" s="90">
        <f t="shared" ca="1" si="31"/>
        <v>586355307.04762566</v>
      </c>
      <c r="L161">
        <f ca="1">IF('Waste 2020'!$A169="MR",INDIRECT("'Waste 2020'!"&amp;'Country Selector'!$B$3&amp;ROW($A169))*10^12,0)</f>
        <v>629128141.34996605</v>
      </c>
      <c r="M161" s="90">
        <f t="shared" ca="1" si="34"/>
        <v>295437271919.74408</v>
      </c>
      <c r="N161" s="90">
        <f t="shared" ca="1" si="32"/>
        <v>590245415698.13818</v>
      </c>
      <c r="O161" s="90">
        <f t="shared" ca="1" si="32"/>
        <v>885053559476.53223</v>
      </c>
      <c r="P161" s="90">
        <f t="shared" ca="1" si="32"/>
        <v>1179861703254.9265</v>
      </c>
      <c r="Q161" s="90">
        <f t="shared" ca="1" si="32"/>
        <v>1474669847033.3206</v>
      </c>
      <c r="R161" s="90">
        <f t="shared" ca="1" si="32"/>
        <v>1769477990811.7146</v>
      </c>
      <c r="S161" s="90">
        <f t="shared" ca="1" si="32"/>
        <v>2064286134590.1089</v>
      </c>
      <c r="T161" s="90">
        <f t="shared" ca="1" si="32"/>
        <v>2359094278368.5029</v>
      </c>
      <c r="U161" s="90">
        <f t="shared" ca="1" si="32"/>
        <v>2653902422146.8965</v>
      </c>
      <c r="V161">
        <f ca="1">IF('Waste 2030'!$A169="MR",INDIRECT("'Waste 2030'!"&amp;'Country Selector'!$B$3&amp;ROW($A169))*10^12,0)</f>
        <v>2948710565925.291</v>
      </c>
      <c r="W161" s="90">
        <f t="shared" ca="1" si="36"/>
        <v>3021971842512.644</v>
      </c>
      <c r="X161" s="90">
        <f t="shared" ca="1" si="36"/>
        <v>3095233119099.9971</v>
      </c>
      <c r="Y161" s="90">
        <f t="shared" ca="1" si="36"/>
        <v>3168494395687.3496</v>
      </c>
      <c r="Z161" s="90">
        <f t="shared" ca="1" si="36"/>
        <v>3241755672274.7031</v>
      </c>
      <c r="AA161" s="90">
        <f t="shared" ca="1" si="36"/>
        <v>3315016948862.0562</v>
      </c>
      <c r="AB161" s="90">
        <f t="shared" ca="1" si="36"/>
        <v>3388278225449.4092</v>
      </c>
      <c r="AC161" s="90">
        <f t="shared" ca="1" si="36"/>
        <v>3461539502036.7617</v>
      </c>
      <c r="AD161" s="90">
        <f t="shared" ca="1" si="36"/>
        <v>3534800778624.1152</v>
      </c>
      <c r="AE161" s="90">
        <f t="shared" ca="1" si="36"/>
        <v>3608062055211.4683</v>
      </c>
      <c r="AF161" s="90">
        <f t="shared" ca="1" si="36"/>
        <v>3681323331798.8213</v>
      </c>
      <c r="AG161" s="90">
        <f t="shared" ca="1" si="36"/>
        <v>3754584608386.1743</v>
      </c>
      <c r="AH161" s="90">
        <f t="shared" ca="1" si="36"/>
        <v>3827845884973.5273</v>
      </c>
      <c r="AI161" s="90">
        <f t="shared" ca="1" si="36"/>
        <v>3901107161560.8804</v>
      </c>
      <c r="AJ161" s="90">
        <f t="shared" ca="1" si="36"/>
        <v>3974368438148.2334</v>
      </c>
      <c r="AK161" s="90">
        <f t="shared" ca="1" si="36"/>
        <v>4047629714735.5864</v>
      </c>
      <c r="AL161" s="90">
        <f t="shared" ca="1" si="36"/>
        <v>4120890991322.9395</v>
      </c>
      <c r="AM161" s="90">
        <f t="shared" ca="1" si="35"/>
        <v>4194152267910.292</v>
      </c>
      <c r="AN161" s="90">
        <f t="shared" ca="1" si="35"/>
        <v>4267413544497.6455</v>
      </c>
      <c r="AO161" s="90">
        <f t="shared" ca="1" si="35"/>
        <v>4340674821084.999</v>
      </c>
      <c r="AP161">
        <f ca="1">IF('Waste 2050'!$A169="MR",INDIRECT("'Waste 2050'!"&amp;'Country Selector'!$B$3&amp;ROW($A169))*10^12,0)</f>
        <v>4413936097672.3516</v>
      </c>
    </row>
    <row r="162" spans="1:42">
      <c r="A162" s="74">
        <v>600</v>
      </c>
      <c r="B162">
        <f ca="1">IF('Waste 2010'!$A170="MR",INDIRECT("'Waste 2010'!"&amp;'Country Selector'!$B$3&amp;ROW($A170))*10^12,0)</f>
        <v>854072177.25652623</v>
      </c>
      <c r="C162" s="90">
        <f t="shared" ca="1" si="33"/>
        <v>855147200.26171875</v>
      </c>
      <c r="D162" s="90">
        <f t="shared" ca="1" si="31"/>
        <v>856222223.26691139</v>
      </c>
      <c r="E162" s="90">
        <f t="shared" ca="1" si="31"/>
        <v>857297246.27210402</v>
      </c>
      <c r="F162" s="90">
        <f t="shared" ca="1" si="31"/>
        <v>858372269.27729654</v>
      </c>
      <c r="G162" s="90">
        <f t="shared" ca="1" si="31"/>
        <v>859447292.28248906</v>
      </c>
      <c r="H162" s="90">
        <f t="shared" ca="1" si="31"/>
        <v>860522315.28768158</v>
      </c>
      <c r="I162" s="90">
        <f t="shared" ca="1" si="31"/>
        <v>861597338.29287434</v>
      </c>
      <c r="J162" s="90">
        <f t="shared" ca="1" si="31"/>
        <v>862672361.29806685</v>
      </c>
      <c r="K162" s="90">
        <f t="shared" ca="1" si="31"/>
        <v>863747384.30325937</v>
      </c>
      <c r="L162">
        <f ca="1">IF('Waste 2020'!$A170="MR",INDIRECT("'Waste 2020'!"&amp;'Country Selector'!$B$3&amp;ROW($A170))*10^12,0)</f>
        <v>864822407.30845201</v>
      </c>
      <c r="M162" s="90">
        <f t="shared" ca="1" si="34"/>
        <v>868284730.89646244</v>
      </c>
      <c r="N162" s="90">
        <f t="shared" ca="1" si="32"/>
        <v>871747054.48447299</v>
      </c>
      <c r="O162" s="90">
        <f t="shared" ca="1" si="32"/>
        <v>875209378.07248354</v>
      </c>
      <c r="P162" s="90">
        <f t="shared" ca="1" si="32"/>
        <v>878671701.66049385</v>
      </c>
      <c r="Q162" s="90">
        <f t="shared" ca="1" si="32"/>
        <v>882134025.2485044</v>
      </c>
      <c r="R162" s="90">
        <f t="shared" ca="1" si="32"/>
        <v>885596348.83651471</v>
      </c>
      <c r="S162" s="90">
        <f t="shared" ca="1" si="32"/>
        <v>889058672.42452526</v>
      </c>
      <c r="T162" s="90">
        <f t="shared" ca="1" si="32"/>
        <v>892520996.01253581</v>
      </c>
      <c r="U162" s="90">
        <f t="shared" ca="1" si="32"/>
        <v>895983319.60054624</v>
      </c>
      <c r="V162">
        <f ca="1">IF('Waste 2030'!$A170="MR",INDIRECT("'Waste 2030'!"&amp;'Country Selector'!$B$3&amp;ROW($A170))*10^12,0)</f>
        <v>899445643.18855667</v>
      </c>
      <c r="W162" s="90">
        <f t="shared" ca="1" si="36"/>
        <v>921792541.79650772</v>
      </c>
      <c r="X162" s="90">
        <f t="shared" ca="1" si="36"/>
        <v>944139440.40445876</v>
      </c>
      <c r="Y162" s="90">
        <f t="shared" ca="1" si="36"/>
        <v>966486339.01240993</v>
      </c>
      <c r="Z162" s="90">
        <f t="shared" ca="1" si="36"/>
        <v>988833237.62036097</v>
      </c>
      <c r="AA162" s="90">
        <f t="shared" ca="1" si="36"/>
        <v>1011180136.228312</v>
      </c>
      <c r="AB162" s="90">
        <f t="shared" ca="1" si="36"/>
        <v>1033527034.8362631</v>
      </c>
      <c r="AC162" s="90">
        <f t="shared" ca="1" si="36"/>
        <v>1055873933.4442141</v>
      </c>
      <c r="AD162" s="90">
        <f t="shared" ca="1" si="36"/>
        <v>1078220832.052165</v>
      </c>
      <c r="AE162" s="90">
        <f t="shared" ca="1" si="36"/>
        <v>1100567730.6601162</v>
      </c>
      <c r="AF162" s="90">
        <f t="shared" ca="1" si="36"/>
        <v>1122914629.2680674</v>
      </c>
      <c r="AG162" s="90">
        <f t="shared" ca="1" si="36"/>
        <v>1145261527.8760185</v>
      </c>
      <c r="AH162" s="90">
        <f t="shared" ca="1" si="36"/>
        <v>1167608426.4839697</v>
      </c>
      <c r="AI162" s="90">
        <f t="shared" ca="1" si="36"/>
        <v>1189955325.0919206</v>
      </c>
      <c r="AJ162" s="90">
        <f t="shared" ca="1" si="36"/>
        <v>1212302223.6998715</v>
      </c>
      <c r="AK162" s="90">
        <f t="shared" ca="1" si="36"/>
        <v>1234649122.3078227</v>
      </c>
      <c r="AL162" s="90">
        <f t="shared" ca="1" si="36"/>
        <v>1256996020.9157736</v>
      </c>
      <c r="AM162" s="90">
        <f t="shared" ca="1" si="35"/>
        <v>1279342919.5237248</v>
      </c>
      <c r="AN162" s="90">
        <f t="shared" ca="1" si="35"/>
        <v>1301689818.131676</v>
      </c>
      <c r="AO162" s="90">
        <f t="shared" ca="1" si="35"/>
        <v>1324036716.7396269</v>
      </c>
      <c r="AP162">
        <f ca="1">IF('Waste 2050'!$A170="MR",INDIRECT("'Waste 2050'!"&amp;'Country Selector'!$B$3&amp;ROW($A170))*10^12,0)</f>
        <v>1346383615.347578</v>
      </c>
    </row>
    <row r="163" spans="1:42">
      <c r="A163" s="74">
        <v>650</v>
      </c>
      <c r="B163">
        <f ca="1">IF('Waste 2010'!$A171="MR",INDIRECT("'Waste 2010'!"&amp;'Country Selector'!$B$3&amp;ROW($A171))*10^12,0)</f>
        <v>264388367.23130521</v>
      </c>
      <c r="C163" s="90">
        <f t="shared" ca="1" si="33"/>
        <v>196694116642.30179</v>
      </c>
      <c r="D163" s="90">
        <f t="shared" ca="1" si="31"/>
        <v>393123844917.37225</v>
      </c>
      <c r="E163" s="90">
        <f t="shared" ca="1" si="31"/>
        <v>589553573192.44275</v>
      </c>
      <c r="F163" s="90">
        <f t="shared" ca="1" si="31"/>
        <v>785983301467.51318</v>
      </c>
      <c r="G163" s="90">
        <f t="shared" ca="1" si="31"/>
        <v>982413029742.58362</v>
      </c>
      <c r="H163" s="90">
        <f t="shared" ca="1" si="31"/>
        <v>1178842758017.6543</v>
      </c>
      <c r="I163" s="90">
        <f t="shared" ca="1" si="31"/>
        <v>1375272486292.7246</v>
      </c>
      <c r="J163" s="90">
        <f t="shared" ca="1" si="31"/>
        <v>1571702214567.7952</v>
      </c>
      <c r="K163" s="90">
        <f t="shared" ca="1" si="31"/>
        <v>1768131942842.8657</v>
      </c>
      <c r="L163">
        <f ca="1">IF('Waste 2020'!$A171="MR",INDIRECT("'Waste 2020'!"&amp;'Country Selector'!$B$3&amp;ROW($A171))*10^12,0)</f>
        <v>1964561671117.936</v>
      </c>
      <c r="M163" s="90">
        <f t="shared" ca="1" si="34"/>
        <v>1768119100705.6067</v>
      </c>
      <c r="N163" s="90">
        <f t="shared" ca="1" si="32"/>
        <v>1571676530293.2771</v>
      </c>
      <c r="O163" s="90">
        <f t="shared" ca="1" si="32"/>
        <v>1375233959880.9475</v>
      </c>
      <c r="P163" s="90">
        <f t="shared" ca="1" si="32"/>
        <v>1178791389468.6182</v>
      </c>
      <c r="Q163" s="90">
        <f t="shared" ca="1" si="32"/>
        <v>982348819056.28857</v>
      </c>
      <c r="R163" s="90">
        <f t="shared" ca="1" si="32"/>
        <v>785906248643.95911</v>
      </c>
      <c r="S163" s="90">
        <f t="shared" ca="1" si="32"/>
        <v>589463678231.62952</v>
      </c>
      <c r="T163" s="90">
        <f t="shared" ca="1" si="32"/>
        <v>393021107819.30005</v>
      </c>
      <c r="U163" s="90">
        <f t="shared" ca="1" si="32"/>
        <v>196578537406.97052</v>
      </c>
      <c r="V163">
        <f ca="1">IF('Waste 2030'!$A171="MR",INDIRECT("'Waste 2030'!"&amp;'Country Selector'!$B$3&amp;ROW($A171))*10^12,0)</f>
        <v>135966994.64102358</v>
      </c>
      <c r="W163" s="90">
        <f t="shared" ca="1" si="36"/>
        <v>139345120.5636746</v>
      </c>
      <c r="X163" s="90">
        <f t="shared" ca="1" si="36"/>
        <v>142723246.48632562</v>
      </c>
      <c r="Y163" s="90">
        <f t="shared" ca="1" si="36"/>
        <v>146101372.40897661</v>
      </c>
      <c r="Z163" s="90">
        <f t="shared" ca="1" si="36"/>
        <v>149479498.33162764</v>
      </c>
      <c r="AA163" s="90">
        <f t="shared" ca="1" si="36"/>
        <v>152857624.25427866</v>
      </c>
      <c r="AB163" s="90">
        <f t="shared" ca="1" si="36"/>
        <v>156235750.17692965</v>
      </c>
      <c r="AC163" s="90">
        <f t="shared" ca="1" si="36"/>
        <v>159613876.09958071</v>
      </c>
      <c r="AD163" s="90">
        <f t="shared" ca="1" si="36"/>
        <v>162992002.0222317</v>
      </c>
      <c r="AE163" s="90">
        <f t="shared" ca="1" si="36"/>
        <v>166370127.94488275</v>
      </c>
      <c r="AF163" s="90">
        <f t="shared" ca="1" si="36"/>
        <v>169748253.86753374</v>
      </c>
      <c r="AG163" s="90">
        <f t="shared" ca="1" si="36"/>
        <v>173126379.79018474</v>
      </c>
      <c r="AH163" s="90">
        <f t="shared" ca="1" si="36"/>
        <v>176504505.71283576</v>
      </c>
      <c r="AI163" s="90">
        <f t="shared" ca="1" si="36"/>
        <v>179882631.63548678</v>
      </c>
      <c r="AJ163" s="90">
        <f t="shared" ca="1" si="36"/>
        <v>183260757.5581378</v>
      </c>
      <c r="AK163" s="90">
        <f t="shared" ca="1" si="36"/>
        <v>186638883.48078883</v>
      </c>
      <c r="AL163" s="90">
        <f t="shared" ca="1" si="36"/>
        <v>190017009.40343985</v>
      </c>
      <c r="AM163" s="90">
        <f t="shared" ca="1" si="35"/>
        <v>193395135.32609087</v>
      </c>
      <c r="AN163" s="90">
        <f t="shared" ca="1" si="35"/>
        <v>196773261.24874189</v>
      </c>
      <c r="AO163" s="90">
        <f t="shared" ca="1" si="35"/>
        <v>200151387.17139292</v>
      </c>
      <c r="AP163">
        <f ca="1">IF('Waste 2050'!$A171="MR",INDIRECT("'Waste 2050'!"&amp;'Country Selector'!$B$3&amp;ROW($A171))*10^12,0)</f>
        <v>203529513.09404391</v>
      </c>
    </row>
    <row r="164" spans="1:42">
      <c r="A164" s="74">
        <v>700</v>
      </c>
      <c r="B164">
        <f ca="1">IF('Waste 2010'!$A172="MR",INDIRECT("'Waste 2010'!"&amp;'Country Selector'!$B$3&amp;ROW($A172))*10^12,0)</f>
        <v>160817130.16546929</v>
      </c>
      <c r="C164" s="90">
        <f t="shared" ca="1" si="33"/>
        <v>160475867.35687959</v>
      </c>
      <c r="D164" s="90">
        <f t="shared" ca="1" si="31"/>
        <v>160134604.5482899</v>
      </c>
      <c r="E164" s="90">
        <f t="shared" ca="1" si="31"/>
        <v>159793341.7397002</v>
      </c>
      <c r="F164" s="90">
        <f t="shared" ca="1" si="31"/>
        <v>159452078.93111047</v>
      </c>
      <c r="G164" s="90">
        <f t="shared" ca="1" si="31"/>
        <v>159110816.12252074</v>
      </c>
      <c r="H164" s="90">
        <f t="shared" ca="1" si="31"/>
        <v>158769553.31393105</v>
      </c>
      <c r="I164" s="90">
        <f t="shared" ca="1" si="31"/>
        <v>158428290.50534135</v>
      </c>
      <c r="J164" s="90">
        <f t="shared" ca="1" si="31"/>
        <v>158087027.69675165</v>
      </c>
      <c r="K164" s="90">
        <f t="shared" ca="1" si="31"/>
        <v>157745764.88816193</v>
      </c>
      <c r="L164">
        <f ca="1">IF('Waste 2020'!$A172="MR",INDIRECT("'Waste 2020'!"&amp;'Country Selector'!$B$3&amp;ROW($A172))*10^12,0)</f>
        <v>157404502.07957223</v>
      </c>
      <c r="M164" s="90">
        <f t="shared" ca="1" si="34"/>
        <v>181320924.96330184</v>
      </c>
      <c r="N164" s="90">
        <f t="shared" ca="1" si="32"/>
        <v>205237347.8470315</v>
      </c>
      <c r="O164" s="90">
        <f t="shared" ca="1" si="32"/>
        <v>229153770.73076114</v>
      </c>
      <c r="P164" s="90">
        <f t="shared" ca="1" si="32"/>
        <v>253070193.61449078</v>
      </c>
      <c r="Q164" s="90">
        <f t="shared" ca="1" si="32"/>
        <v>276986616.49822044</v>
      </c>
      <c r="R164" s="90">
        <f t="shared" ca="1" si="32"/>
        <v>300903039.38195002</v>
      </c>
      <c r="S164" s="90">
        <f t="shared" ca="1" si="32"/>
        <v>324819462.26567972</v>
      </c>
      <c r="T164" s="90">
        <f t="shared" ca="1" si="32"/>
        <v>348735885.14940929</v>
      </c>
      <c r="U164" s="90">
        <f t="shared" ca="1" si="32"/>
        <v>372652308.03313899</v>
      </c>
      <c r="V164">
        <f ca="1">IF('Waste 2030'!$A172="MR",INDIRECT("'Waste 2030'!"&amp;'Country Selector'!$B$3&amp;ROW($A172))*10^12,0)</f>
        <v>396568730.91686863</v>
      </c>
      <c r="W164" s="90">
        <f t="shared" ca="1" si="36"/>
        <v>406421556.69683105</v>
      </c>
      <c r="X164" s="90">
        <f t="shared" ca="1" si="36"/>
        <v>416274382.47679347</v>
      </c>
      <c r="Y164" s="90">
        <f t="shared" ca="1" si="36"/>
        <v>426127208.25675583</v>
      </c>
      <c r="Z164" s="90">
        <f t="shared" ca="1" si="36"/>
        <v>435980034.03671831</v>
      </c>
      <c r="AA164" s="90">
        <f t="shared" ca="1" si="36"/>
        <v>445832859.81668079</v>
      </c>
      <c r="AB164" s="90">
        <f t="shared" ca="1" si="36"/>
        <v>455685685.59664315</v>
      </c>
      <c r="AC164" s="90">
        <f t="shared" ca="1" si="36"/>
        <v>465538511.37660563</v>
      </c>
      <c r="AD164" s="90">
        <f t="shared" ca="1" si="36"/>
        <v>475391337.15656799</v>
      </c>
      <c r="AE164" s="90">
        <f t="shared" ca="1" si="36"/>
        <v>485244162.93653047</v>
      </c>
      <c r="AF164" s="90">
        <f t="shared" ca="1" si="36"/>
        <v>495096988.71649289</v>
      </c>
      <c r="AG164" s="90">
        <f t="shared" ca="1" si="36"/>
        <v>504949814.49645531</v>
      </c>
      <c r="AH164" s="90">
        <f t="shared" ca="1" si="36"/>
        <v>514802640.27641767</v>
      </c>
      <c r="AI164" s="90">
        <f t="shared" ca="1" si="36"/>
        <v>524655466.05638015</v>
      </c>
      <c r="AJ164" s="90">
        <f t="shared" ca="1" si="36"/>
        <v>534508291.83634257</v>
      </c>
      <c r="AK164" s="90">
        <f t="shared" ca="1" si="36"/>
        <v>544361117.61630499</v>
      </c>
      <c r="AL164" s="90">
        <f t="shared" ca="1" si="36"/>
        <v>554213943.39626741</v>
      </c>
      <c r="AM164" s="90">
        <f t="shared" ca="1" si="35"/>
        <v>564066769.17622983</v>
      </c>
      <c r="AN164" s="90">
        <f t="shared" ca="1" si="35"/>
        <v>573919594.95619226</v>
      </c>
      <c r="AO164" s="90">
        <f t="shared" ca="1" si="35"/>
        <v>583772420.73615468</v>
      </c>
      <c r="AP164">
        <f ca="1">IF('Waste 2050'!$A172="MR",INDIRECT("'Waste 2050'!"&amp;'Country Selector'!$B$3&amp;ROW($A172))*10^12,0)</f>
        <v>593625246.5161171</v>
      </c>
    </row>
    <row r="165" spans="1:42">
      <c r="A165" s="74">
        <v>750</v>
      </c>
      <c r="B165">
        <f ca="1">IF('Waste 2010'!$A173="MR",INDIRECT("'Waste 2010'!"&amp;'Country Selector'!$B$3&amp;ROW($A173))*10^12,0)</f>
        <v>1224107167494.573</v>
      </c>
      <c r="C165" s="90">
        <f t="shared" ca="1" si="33"/>
        <v>1101696450745.1157</v>
      </c>
      <c r="D165" s="90">
        <f t="shared" ca="1" si="31"/>
        <v>979285733995.65845</v>
      </c>
      <c r="E165" s="90">
        <f t="shared" ca="1" si="31"/>
        <v>856875017246.20105</v>
      </c>
      <c r="F165" s="90">
        <f t="shared" ca="1" si="31"/>
        <v>734464300496.74377</v>
      </c>
      <c r="G165" s="90">
        <f t="shared" ca="1" si="31"/>
        <v>612053583747.2865</v>
      </c>
      <c r="H165" s="90">
        <f t="shared" ca="1" si="31"/>
        <v>489642866997.82922</v>
      </c>
      <c r="I165" s="90">
        <f t="shared" ca="1" si="31"/>
        <v>367232150248.37189</v>
      </c>
      <c r="J165" s="90">
        <f t="shared" ca="1" si="31"/>
        <v>244821433498.91461</v>
      </c>
      <c r="K165" s="90">
        <f t="shared" ca="1" si="31"/>
        <v>122410716749.45731</v>
      </c>
      <c r="L165">
        <f ca="1">IF('Waste 2020'!$A173="MR",INDIRECT("'Waste 2020'!"&amp;'Country Selector'!$B$3&amp;ROW($A173))*10^12,0)</f>
        <v>0</v>
      </c>
      <c r="M165" s="90">
        <f t="shared" ca="1" si="34"/>
        <v>8283453430.1941433</v>
      </c>
      <c r="N165" s="90">
        <f t="shared" ca="1" si="32"/>
        <v>16566906860.388287</v>
      </c>
      <c r="O165" s="90">
        <f t="shared" ca="1" si="32"/>
        <v>24850360290.582432</v>
      </c>
      <c r="P165" s="90">
        <f t="shared" ca="1" si="32"/>
        <v>33133813720.776573</v>
      </c>
      <c r="Q165" s="90">
        <f t="shared" ca="1" si="32"/>
        <v>41417267150.970718</v>
      </c>
      <c r="R165" s="90">
        <f t="shared" ca="1" si="32"/>
        <v>49700720581.164864</v>
      </c>
      <c r="S165" s="90">
        <f t="shared" ca="1" si="32"/>
        <v>57984174011.359009</v>
      </c>
      <c r="T165" s="90">
        <f t="shared" ca="1" si="32"/>
        <v>66267627441.553146</v>
      </c>
      <c r="U165" s="90">
        <f t="shared" ca="1" si="32"/>
        <v>74551080871.747284</v>
      </c>
      <c r="V165">
        <f ca="1">IF('Waste 2030'!$A173="MR",INDIRECT("'Waste 2030'!"&amp;'Country Selector'!$B$3&amp;ROW($A173))*10^12,0)</f>
        <v>82834534301.941437</v>
      </c>
      <c r="W165" s="90">
        <f t="shared" ca="1" si="36"/>
        <v>84892574110.461884</v>
      </c>
      <c r="X165" s="90">
        <f t="shared" ca="1" si="36"/>
        <v>86950613918.98233</v>
      </c>
      <c r="Y165" s="90">
        <f t="shared" ca="1" si="36"/>
        <v>89008653727.502777</v>
      </c>
      <c r="Z165" s="90">
        <f t="shared" ca="1" si="36"/>
        <v>91066693536.023224</v>
      </c>
      <c r="AA165" s="90">
        <f t="shared" ca="1" si="36"/>
        <v>93124733344.543686</v>
      </c>
      <c r="AB165" s="90">
        <f t="shared" ca="1" si="36"/>
        <v>95182773153.064133</v>
      </c>
      <c r="AC165" s="90">
        <f t="shared" ca="1" si="36"/>
        <v>97240812961.584579</v>
      </c>
      <c r="AD165" s="90">
        <f t="shared" ca="1" si="36"/>
        <v>99298852770.105042</v>
      </c>
      <c r="AE165" s="90">
        <f t="shared" ca="1" si="36"/>
        <v>101356892578.62549</v>
      </c>
      <c r="AF165" s="90">
        <f t="shared" ca="1" si="36"/>
        <v>103414932387.14594</v>
      </c>
      <c r="AG165" s="90">
        <f t="shared" ca="1" si="36"/>
        <v>105472972195.66638</v>
      </c>
      <c r="AH165" s="90">
        <f t="shared" ca="1" si="36"/>
        <v>107531012004.18683</v>
      </c>
      <c r="AI165" s="90">
        <f t="shared" ca="1" si="36"/>
        <v>109589051812.70729</v>
      </c>
      <c r="AJ165" s="90">
        <f t="shared" ca="1" si="36"/>
        <v>111647091621.22772</v>
      </c>
      <c r="AK165" s="90">
        <f t="shared" ca="1" si="36"/>
        <v>113705131429.7482</v>
      </c>
      <c r="AL165" s="90">
        <f t="shared" ca="1" si="36"/>
        <v>115763171238.26863</v>
      </c>
      <c r="AM165" s="90">
        <f t="shared" ca="1" si="35"/>
        <v>117821211046.78908</v>
      </c>
      <c r="AN165" s="90">
        <f t="shared" ca="1" si="35"/>
        <v>119879250855.30952</v>
      </c>
      <c r="AO165" s="90">
        <f t="shared" ca="1" si="35"/>
        <v>121937290663.82999</v>
      </c>
      <c r="AP165">
        <f ca="1">IF('Waste 2050'!$A173="MR",INDIRECT("'Waste 2050'!"&amp;'Country Selector'!$B$3&amp;ROW($A173))*10^12,0)</f>
        <v>123995330472.35043</v>
      </c>
    </row>
    <row r="166" spans="1:42">
      <c r="A166" s="74">
        <v>800</v>
      </c>
      <c r="B166">
        <f ca="1">IF('Waste 2010'!$A174="MR",INDIRECT("'Waste 2010'!"&amp;'Country Selector'!$B$3&amp;ROW($A174))*10^12,0)</f>
        <v>77019092.568519905</v>
      </c>
      <c r="C166" s="90">
        <f t="shared" ca="1" si="33"/>
        <v>80723240.922608852</v>
      </c>
      <c r="D166" s="90">
        <f t="shared" ca="1" si="31"/>
        <v>84427389.276697785</v>
      </c>
      <c r="E166" s="90">
        <f t="shared" ca="1" si="31"/>
        <v>88131537.630786732</v>
      </c>
      <c r="F166" s="90">
        <f t="shared" ca="1" si="31"/>
        <v>91835685.984875679</v>
      </c>
      <c r="G166" s="90">
        <f t="shared" ca="1" si="31"/>
        <v>95539834.338964611</v>
      </c>
      <c r="H166" s="90">
        <f t="shared" ca="1" si="31"/>
        <v>99243982.693053558</v>
      </c>
      <c r="I166" s="90">
        <f t="shared" ca="1" si="31"/>
        <v>102948131.04714251</v>
      </c>
      <c r="J166" s="90">
        <f t="shared" ca="1" si="31"/>
        <v>106652279.40123145</v>
      </c>
      <c r="K166" s="90">
        <f t="shared" ca="1" si="31"/>
        <v>110356427.75532039</v>
      </c>
      <c r="L166">
        <f ca="1">IF('Waste 2020'!$A174="MR",INDIRECT("'Waste 2020'!"&amp;'Country Selector'!$B$3&amp;ROW($A174))*10^12,0)</f>
        <v>114060576.10940933</v>
      </c>
      <c r="M166" s="90">
        <f t="shared" ca="1" si="34"/>
        <v>117628531.87740062</v>
      </c>
      <c r="N166" s="90">
        <f t="shared" ca="1" si="32"/>
        <v>121196487.64539191</v>
      </c>
      <c r="O166" s="90">
        <f t="shared" ca="1" si="32"/>
        <v>124764443.41338322</v>
      </c>
      <c r="P166" s="90">
        <f t="shared" ca="1" si="32"/>
        <v>128332399.18137451</v>
      </c>
      <c r="Q166" s="90">
        <f t="shared" ca="1" si="32"/>
        <v>131900354.94936579</v>
      </c>
      <c r="R166" s="90">
        <f t="shared" ca="1" si="32"/>
        <v>135468310.7173571</v>
      </c>
      <c r="S166" s="90">
        <f t="shared" ca="1" si="32"/>
        <v>139036266.48534837</v>
      </c>
      <c r="T166" s="90">
        <f t="shared" ca="1" si="32"/>
        <v>142604222.25333968</v>
      </c>
      <c r="U166" s="90">
        <f t="shared" ca="1" si="32"/>
        <v>146172178.02133098</v>
      </c>
      <c r="V166">
        <f ca="1">IF('Waste 2030'!$A174="MR",INDIRECT("'Waste 2030'!"&amp;'Country Selector'!$B$3&amp;ROW($A174))*10^12,0)</f>
        <v>149740133.78932226</v>
      </c>
      <c r="W166" s="90">
        <f t="shared" ca="1" si="36"/>
        <v>153460455.98185471</v>
      </c>
      <c r="X166" s="90">
        <f t="shared" ca="1" si="36"/>
        <v>157180778.17438719</v>
      </c>
      <c r="Y166" s="90">
        <f t="shared" ca="1" si="36"/>
        <v>160901100.36691964</v>
      </c>
      <c r="Z166" s="90">
        <f t="shared" ca="1" si="36"/>
        <v>164621422.55945206</v>
      </c>
      <c r="AA166" s="90">
        <f t="shared" ca="1" si="36"/>
        <v>168341744.75198454</v>
      </c>
      <c r="AB166" s="90">
        <f t="shared" ca="1" si="36"/>
        <v>172062066.94451696</v>
      </c>
      <c r="AC166" s="90">
        <f t="shared" ca="1" si="36"/>
        <v>175782389.13704944</v>
      </c>
      <c r="AD166" s="90">
        <f t="shared" ca="1" si="36"/>
        <v>179502711.32958186</v>
      </c>
      <c r="AE166" s="90">
        <f t="shared" ca="1" si="36"/>
        <v>183223033.52211434</v>
      </c>
      <c r="AF166" s="90">
        <f t="shared" ca="1" si="36"/>
        <v>186943355.71464679</v>
      </c>
      <c r="AG166" s="90">
        <f t="shared" ca="1" si="36"/>
        <v>190663677.90717924</v>
      </c>
      <c r="AH166" s="90">
        <f t="shared" ca="1" si="36"/>
        <v>194384000.09971172</v>
      </c>
      <c r="AI166" s="90">
        <f t="shared" ca="1" si="36"/>
        <v>198104322.29224414</v>
      </c>
      <c r="AJ166" s="90">
        <f t="shared" ca="1" si="36"/>
        <v>201824644.48477662</v>
      </c>
      <c r="AK166" s="90">
        <f t="shared" ca="1" si="36"/>
        <v>205544966.67730907</v>
      </c>
      <c r="AL166" s="90">
        <f t="shared" ca="1" si="36"/>
        <v>209265288.86984149</v>
      </c>
      <c r="AM166" s="90">
        <f t="shared" ca="1" si="35"/>
        <v>212985611.06237394</v>
      </c>
      <c r="AN166" s="90">
        <f t="shared" ca="1" si="35"/>
        <v>216705933.25490642</v>
      </c>
      <c r="AO166" s="90">
        <f t="shared" ca="1" si="35"/>
        <v>220426255.44743887</v>
      </c>
      <c r="AP166">
        <f ca="1">IF('Waste 2050'!$A174="MR",INDIRECT("'Waste 2050'!"&amp;'Country Selector'!$B$3&amp;ROW($A174))*10^12,0)</f>
        <v>224146577.63997132</v>
      </c>
    </row>
    <row r="167" spans="1:42">
      <c r="A167" s="74">
        <v>850</v>
      </c>
      <c r="B167">
        <f ca="1">IF('Waste 2010'!$A175="MR",INDIRECT("'Waste 2010'!"&amp;'Country Selector'!$B$3&amp;ROW($A175))*10^12,0)</f>
        <v>35857047.979703791</v>
      </c>
      <c r="C167" s="90">
        <f t="shared" ca="1" si="33"/>
        <v>5549950596.6436043</v>
      </c>
      <c r="D167" s="90">
        <f t="shared" ca="1" si="31"/>
        <v>11064044145.307505</v>
      </c>
      <c r="E167" s="90">
        <f t="shared" ca="1" si="31"/>
        <v>16578137693.971407</v>
      </c>
      <c r="F167" s="90">
        <f t="shared" ca="1" si="31"/>
        <v>22092231242.635307</v>
      </c>
      <c r="G167" s="90">
        <f t="shared" ca="1" si="31"/>
        <v>27606324791.29921</v>
      </c>
      <c r="H167" s="90">
        <f t="shared" ca="1" si="31"/>
        <v>33120418339.963112</v>
      </c>
      <c r="I167" s="90">
        <f t="shared" ca="1" si="31"/>
        <v>38634511888.627014</v>
      </c>
      <c r="J167" s="90">
        <f t="shared" ca="1" si="31"/>
        <v>44148605437.290909</v>
      </c>
      <c r="K167" s="90">
        <f t="shared" ca="1" si="31"/>
        <v>49662698985.954819</v>
      </c>
      <c r="L167">
        <f ca="1">IF('Waste 2020'!$A175="MR",INDIRECT("'Waste 2020'!"&amp;'Country Selector'!$B$3&amp;ROW($A175))*10^12,0)</f>
        <v>55176792534.618713</v>
      </c>
      <c r="M167" s="90">
        <f t="shared" ca="1" si="34"/>
        <v>49662563540.457512</v>
      </c>
      <c r="N167" s="90">
        <f t="shared" ca="1" si="32"/>
        <v>44148334546.296295</v>
      </c>
      <c r="O167" s="90">
        <f t="shared" ca="1" si="32"/>
        <v>38634105552.135094</v>
      </c>
      <c r="P167" s="90">
        <f t="shared" ca="1" si="32"/>
        <v>33119876557.973885</v>
      </c>
      <c r="Q167" s="90">
        <f t="shared" ca="1" si="32"/>
        <v>27605647563.812675</v>
      </c>
      <c r="R167" s="90">
        <f t="shared" ca="1" si="32"/>
        <v>22091418569.651466</v>
      </c>
      <c r="S167" s="90">
        <f t="shared" ca="1" si="32"/>
        <v>16577189575.490259</v>
      </c>
      <c r="T167" s="90">
        <f t="shared" ca="1" si="32"/>
        <v>11062960581.32905</v>
      </c>
      <c r="U167" s="90">
        <f t="shared" ca="1" si="32"/>
        <v>5548731587.1678429</v>
      </c>
      <c r="V167">
        <f ca="1">IF('Waste 2030'!$A175="MR",INDIRECT("'Waste 2030'!"&amp;'Country Selector'!$B$3&amp;ROW($A175))*10^12,0)</f>
        <v>34502593.006635606</v>
      </c>
      <c r="W167" s="90">
        <f t="shared" ca="1" si="36"/>
        <v>35359816.512546845</v>
      </c>
      <c r="X167" s="90">
        <f t="shared" ca="1" si="36"/>
        <v>36217040.018458091</v>
      </c>
      <c r="Y167" s="90">
        <f t="shared" ca="1" si="36"/>
        <v>37074263.524369344</v>
      </c>
      <c r="Z167" s="90">
        <f t="shared" ca="1" si="36"/>
        <v>37931487.030280575</v>
      </c>
      <c r="AA167" s="90">
        <f t="shared" ca="1" si="36"/>
        <v>38788710.536191821</v>
      </c>
      <c r="AB167" s="90">
        <f t="shared" ca="1" si="36"/>
        <v>39645934.042103067</v>
      </c>
      <c r="AC167" s="90">
        <f t="shared" ca="1" si="36"/>
        <v>40503157.548014313</v>
      </c>
      <c r="AD167" s="90">
        <f t="shared" ca="1" si="36"/>
        <v>41360381.053925551</v>
      </c>
      <c r="AE167" s="90">
        <f t="shared" ca="1" si="36"/>
        <v>42217604.559836797</v>
      </c>
      <c r="AF167" s="90">
        <f t="shared" ca="1" si="36"/>
        <v>43074828.065748036</v>
      </c>
      <c r="AG167" s="90">
        <f t="shared" ca="1" si="36"/>
        <v>43932051.571659282</v>
      </c>
      <c r="AH167" s="90">
        <f t="shared" ca="1" si="36"/>
        <v>44789275.077570528</v>
      </c>
      <c r="AI167" s="90">
        <f t="shared" ca="1" si="36"/>
        <v>45646498.583481766</v>
      </c>
      <c r="AJ167" s="90">
        <f t="shared" ca="1" si="36"/>
        <v>46503722.089393012</v>
      </c>
      <c r="AK167" s="90">
        <f t="shared" ca="1" si="36"/>
        <v>47360945.595304251</v>
      </c>
      <c r="AL167" s="90">
        <f t="shared" ca="1" si="36"/>
        <v>48218169.101215497</v>
      </c>
      <c r="AM167" s="90">
        <f t="shared" ca="1" si="35"/>
        <v>49075392.607126743</v>
      </c>
      <c r="AN167" s="90">
        <f t="shared" ca="1" si="35"/>
        <v>49932616.113037989</v>
      </c>
      <c r="AO167" s="90">
        <f t="shared" ca="1" si="35"/>
        <v>50789839.618949234</v>
      </c>
      <c r="AP167">
        <f ca="1">IF('Waste 2050'!$A175="MR",INDIRECT("'Waste 2050'!"&amp;'Country Selector'!$B$3&amp;ROW($A175))*10^12,0)</f>
        <v>51647063.124860473</v>
      </c>
    </row>
    <row r="168" spans="1:4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2020'!$A176="MR",INDIRECT("'Waste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2030'!$A176="MR",INDIRECT("'Waste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IF('Waste 2050'!$A176="MR",INDIRECT("'Waste 2050'!"&amp;'Country Selector'!$B$3&amp;ROW($A176))*10^12,0)</f>
        <v>0</v>
      </c>
    </row>
    <row r="169" spans="1:42">
      <c r="A169" s="74">
        <v>950</v>
      </c>
      <c r="B169">
        <f ca="1">IF('Waste 2010'!$A177="MR",INDIRECT("'Waste 2010'!"&amp;'Country Selector'!$B$3&amp;ROW($A177))*10^12,0)</f>
        <v>70226287.890662327</v>
      </c>
      <c r="C169" s="90">
        <f t="shared" ca="1" si="33"/>
        <v>70077263.839429811</v>
      </c>
      <c r="D169" s="90">
        <f t="shared" ca="1" si="31"/>
        <v>69928239.788197294</v>
      </c>
      <c r="E169" s="90">
        <f t="shared" ca="1" si="31"/>
        <v>69779215.736964777</v>
      </c>
      <c r="F169" s="90">
        <f t="shared" ca="1" si="31"/>
        <v>69630191.68573226</v>
      </c>
      <c r="G169" s="90">
        <f t="shared" ca="1" si="31"/>
        <v>69481167.634499744</v>
      </c>
      <c r="H169" s="90">
        <f t="shared" ca="1" si="31"/>
        <v>69332143.583267227</v>
      </c>
      <c r="I169" s="90">
        <f t="shared" ca="1" si="31"/>
        <v>69183119.53203471</v>
      </c>
      <c r="J169" s="90">
        <f t="shared" ca="1" si="31"/>
        <v>69034095.480802193</v>
      </c>
      <c r="K169" s="90">
        <f t="shared" ca="1" si="31"/>
        <v>68885071.429569677</v>
      </c>
      <c r="L169">
        <f ca="1">IF('Waste 2020'!$A177="MR",INDIRECT("'Waste 2020'!"&amp;'Country Selector'!$B$3&amp;ROW($A177))*10^12,0)</f>
        <v>68736047.37833716</v>
      </c>
      <c r="M169" s="90">
        <f t="shared" ca="1" si="34"/>
        <v>82364577.713889271</v>
      </c>
      <c r="N169" s="90">
        <f t="shared" ca="1" si="32"/>
        <v>95993108.049441382</v>
      </c>
      <c r="O169" s="90">
        <f t="shared" ca="1" si="32"/>
        <v>109621638.38499349</v>
      </c>
      <c r="P169" s="90">
        <f t="shared" ca="1" si="32"/>
        <v>123250168.7205456</v>
      </c>
      <c r="Q169" s="90">
        <f t="shared" ca="1" si="32"/>
        <v>136878699.05609772</v>
      </c>
      <c r="R169" s="90">
        <f t="shared" ca="1" si="32"/>
        <v>150507229.39164984</v>
      </c>
      <c r="S169" s="90">
        <f t="shared" ca="1" si="32"/>
        <v>164135759.72720194</v>
      </c>
      <c r="T169" s="90">
        <f t="shared" ca="1" si="32"/>
        <v>177764290.06275403</v>
      </c>
      <c r="U169" s="90">
        <f t="shared" ca="1" si="32"/>
        <v>191392820.39830616</v>
      </c>
      <c r="V169">
        <f ca="1">IF('Waste 2030'!$A177="MR",INDIRECT("'Waste 2030'!"&amp;'Country Selector'!$B$3&amp;ROW($A177))*10^12,0)</f>
        <v>205021350.73385829</v>
      </c>
      <c r="W169" s="90">
        <f t="shared" ca="1" si="36"/>
        <v>210115145.30833957</v>
      </c>
      <c r="X169" s="90">
        <f t="shared" ca="1" si="36"/>
        <v>215208939.88282087</v>
      </c>
      <c r="Y169" s="90">
        <f t="shared" ca="1" si="36"/>
        <v>220302734.45730215</v>
      </c>
      <c r="Z169" s="90">
        <f t="shared" ca="1" si="36"/>
        <v>225396529.03178346</v>
      </c>
      <c r="AA169" s="90">
        <f t="shared" ca="1" si="36"/>
        <v>230490323.60626477</v>
      </c>
      <c r="AB169" s="90">
        <f t="shared" ca="1" si="36"/>
        <v>235584118.18074602</v>
      </c>
      <c r="AC169" s="90">
        <f t="shared" ca="1" si="36"/>
        <v>240677912.75522736</v>
      </c>
      <c r="AD169" s="90">
        <f t="shared" ca="1" si="36"/>
        <v>245771707.32970864</v>
      </c>
      <c r="AE169" s="90">
        <f t="shared" ca="1" si="36"/>
        <v>250865501.90418991</v>
      </c>
      <c r="AF169" s="90">
        <f t="shared" ca="1" si="36"/>
        <v>255959296.47867122</v>
      </c>
      <c r="AG169" s="90">
        <f t="shared" ca="1" si="36"/>
        <v>261053091.05315253</v>
      </c>
      <c r="AH169" s="90">
        <f t="shared" ca="1" si="36"/>
        <v>266146885.62763381</v>
      </c>
      <c r="AI169" s="90">
        <f t="shared" ca="1" si="36"/>
        <v>271240680.20211506</v>
      </c>
      <c r="AJ169" s="90">
        <f t="shared" ca="1" si="36"/>
        <v>276334474.77659643</v>
      </c>
      <c r="AK169" s="90">
        <f t="shared" ca="1" si="36"/>
        <v>281428269.35107768</v>
      </c>
      <c r="AL169" s="90">
        <f t="shared" ca="1" si="36"/>
        <v>286522063.92555898</v>
      </c>
      <c r="AM169" s="90">
        <f t="shared" ca="1" si="35"/>
        <v>291615858.50004029</v>
      </c>
      <c r="AN169" s="90">
        <f t="shared" ca="1" si="35"/>
        <v>296709653.07452154</v>
      </c>
      <c r="AO169" s="90">
        <f t="shared" ca="1" si="35"/>
        <v>301803447.64900285</v>
      </c>
      <c r="AP169">
        <f ca="1">IF('Waste 2050'!$A177="MR",INDIRECT("'Waste 2050'!"&amp;'Country Selector'!$B$3&amp;ROW($A177))*10^12,0)</f>
        <v>306897242.22348416</v>
      </c>
    </row>
    <row r="170" spans="1:42">
      <c r="A170" s="74">
        <v>1000</v>
      </c>
      <c r="B170">
        <f ca="1">IF('Waste 2010'!$A178="MR",INDIRECT("'Waste 2010'!"&amp;'Country Selector'!$B$3&amp;ROW($A178))*10^12,0)</f>
        <v>34470441110.462601</v>
      </c>
      <c r="C170" s="90">
        <f t="shared" ca="1" si="33"/>
        <v>31034118369.724514</v>
      </c>
      <c r="D170" s="90">
        <f t="shared" ca="1" si="31"/>
        <v>27597795628.986431</v>
      </c>
      <c r="E170" s="90">
        <f t="shared" ca="1" si="31"/>
        <v>24161472888.248348</v>
      </c>
      <c r="F170" s="90">
        <f t="shared" ca="1" si="31"/>
        <v>20725150147.510262</v>
      </c>
      <c r="G170" s="90">
        <f t="shared" ca="1" si="31"/>
        <v>17288827406.772179</v>
      </c>
      <c r="H170" s="90">
        <f t="shared" ca="1" si="31"/>
        <v>13852504666.034092</v>
      </c>
      <c r="I170" s="90">
        <f t="shared" ca="1" si="31"/>
        <v>10416181925.296009</v>
      </c>
      <c r="J170" s="90">
        <f t="shared" ca="1" si="31"/>
        <v>6979859184.5579233</v>
      </c>
      <c r="K170" s="90">
        <f t="shared" ca="1" si="31"/>
        <v>3543536443.819839</v>
      </c>
      <c r="L170">
        <f ca="1">IF('Waste 2020'!$A178="MR",INDIRECT("'Waste 2020'!"&amp;'Country Selector'!$B$3&amp;ROW($A178))*10^12,0)</f>
        <v>107213703.08175437</v>
      </c>
      <c r="M170" s="90">
        <f t="shared" ca="1" si="34"/>
        <v>96492332.773578927</v>
      </c>
      <c r="N170" s="90">
        <f t="shared" ca="1" si="32"/>
        <v>85770962.465403497</v>
      </c>
      <c r="O170" s="90">
        <f t="shared" ca="1" si="32"/>
        <v>75049592.157228068</v>
      </c>
      <c r="P170" s="90">
        <f t="shared" ca="1" si="32"/>
        <v>64328221.849052623</v>
      </c>
      <c r="Q170" s="90">
        <f t="shared" ca="1" si="32"/>
        <v>53606851.540877186</v>
      </c>
      <c r="R170" s="90">
        <f t="shared" ca="1" si="32"/>
        <v>42885481.232701749</v>
      </c>
      <c r="S170" s="90">
        <f t="shared" ca="1" si="32"/>
        <v>32164110.924526311</v>
      </c>
      <c r="T170" s="90">
        <f t="shared" ca="1" si="32"/>
        <v>21442740.616350874</v>
      </c>
      <c r="U170" s="90">
        <f t="shared" ca="1" si="32"/>
        <v>10721370.308175437</v>
      </c>
      <c r="V170">
        <f ca="1">IF('Waste 2030'!$A178="MR",INDIRECT("'Waste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IF('Waste 2050'!$A178="MR",INDIRECT("'Waste 2050'!"&amp;'Country Selector'!$B$3&amp;ROW($A178))*10^12,0)</f>
        <v>0</v>
      </c>
    </row>
    <row r="171" spans="1:42">
      <c r="A171" s="74">
        <v>1500</v>
      </c>
      <c r="B171">
        <f ca="1">IF('Waste 2010'!$A179="MR",INDIRECT("'Waste 2010'!"&amp;'Country Selector'!$B$3&amp;ROW($A179))*10^12,0)</f>
        <v>342119062.75061208</v>
      </c>
      <c r="C171" s="90">
        <f t="shared" ca="1" si="33"/>
        <v>103732073804.03305</v>
      </c>
      <c r="D171" s="90">
        <f t="shared" ca="1" si="31"/>
        <v>207122028545.31549</v>
      </c>
      <c r="E171" s="90">
        <f t="shared" ca="1" si="31"/>
        <v>310511983286.5979</v>
      </c>
      <c r="F171" s="90">
        <f t="shared" ca="1" si="31"/>
        <v>413901938027.88037</v>
      </c>
      <c r="G171" s="90">
        <f t="shared" ca="1" si="31"/>
        <v>517291892769.16278</v>
      </c>
      <c r="H171" s="90">
        <f t="shared" ca="1" si="31"/>
        <v>620681847510.44519</v>
      </c>
      <c r="I171" s="90">
        <f t="shared" ca="1" si="31"/>
        <v>724071802251.72766</v>
      </c>
      <c r="J171" s="90">
        <f t="shared" ca="1" si="31"/>
        <v>827461756993.01013</v>
      </c>
      <c r="K171" s="90">
        <f t="shared" ca="1" si="31"/>
        <v>930851711734.29236</v>
      </c>
      <c r="L171">
        <f ca="1">IF('Waste 2020'!$A179="MR",INDIRECT("'Waste 2020'!"&amp;'Country Selector'!$B$3&amp;ROW($A179))*10^12,0)</f>
        <v>1034241666475.575</v>
      </c>
      <c r="M171" s="90">
        <f t="shared" ca="1" si="34"/>
        <v>1085982962868.6858</v>
      </c>
      <c r="N171" s="90">
        <f t="shared" ca="1" si="32"/>
        <v>1137724259261.7969</v>
      </c>
      <c r="O171" s="90">
        <f t="shared" ca="1" si="32"/>
        <v>1189465555654.9077</v>
      </c>
      <c r="P171" s="90">
        <f t="shared" ca="1" si="32"/>
        <v>1241206852048.0186</v>
      </c>
      <c r="Q171" s="90">
        <f t="shared" ca="1" si="32"/>
        <v>1292948148441.1296</v>
      </c>
      <c r="R171" s="90">
        <f t="shared" ca="1" si="32"/>
        <v>1344689444834.2405</v>
      </c>
      <c r="S171" s="90">
        <f t="shared" ca="1" si="32"/>
        <v>1396430741227.3516</v>
      </c>
      <c r="T171" s="90">
        <f t="shared" ca="1" si="32"/>
        <v>1448172037620.4624</v>
      </c>
      <c r="U171" s="90">
        <f t="shared" ca="1" si="32"/>
        <v>1499913334013.5732</v>
      </c>
      <c r="V171">
        <f ca="1">IF('Waste 2030'!$A179="MR",INDIRECT("'Waste 2030'!"&amp;'Country Selector'!$B$3&amp;ROW($A179))*10^12,0)</f>
        <v>1551654630406.6843</v>
      </c>
      <c r="W171" s="90">
        <f t="shared" ca="1" si="36"/>
        <v>1590205785735.3525</v>
      </c>
      <c r="X171" s="90">
        <f t="shared" ca="1" si="36"/>
        <v>1628756941064.0208</v>
      </c>
      <c r="Y171" s="90">
        <f t="shared" ca="1" si="36"/>
        <v>1667308096392.689</v>
      </c>
      <c r="Z171" s="90">
        <f t="shared" ca="1" si="36"/>
        <v>1705859251721.3574</v>
      </c>
      <c r="AA171" s="90">
        <f t="shared" ca="1" si="36"/>
        <v>1744410407050.0254</v>
      </c>
      <c r="AB171" s="90">
        <f t="shared" ca="1" si="36"/>
        <v>1782961562378.6938</v>
      </c>
      <c r="AC171" s="90">
        <f t="shared" ca="1" si="36"/>
        <v>1821512717707.3621</v>
      </c>
      <c r="AD171" s="90">
        <f t="shared" ca="1" si="36"/>
        <v>1860063873036.0303</v>
      </c>
      <c r="AE171" s="90">
        <f t="shared" ca="1" si="36"/>
        <v>1898615028364.6987</v>
      </c>
      <c r="AF171" s="90">
        <f t="shared" ca="1" si="36"/>
        <v>1937166183693.3667</v>
      </c>
      <c r="AG171" s="90">
        <f t="shared" ca="1" si="36"/>
        <v>1975717339022.0352</v>
      </c>
      <c r="AH171" s="90">
        <f t="shared" ca="1" si="36"/>
        <v>2014268494350.7036</v>
      </c>
      <c r="AI171" s="90">
        <f t="shared" ca="1" si="36"/>
        <v>2052819649679.3716</v>
      </c>
      <c r="AJ171" s="90">
        <f t="shared" ca="1" si="36"/>
        <v>2091370805008.04</v>
      </c>
      <c r="AK171" s="90">
        <f t="shared" ca="1" si="36"/>
        <v>2129921960336.708</v>
      </c>
      <c r="AL171" s="90">
        <f t="shared" ca="1" si="36"/>
        <v>2168473115665.3765</v>
      </c>
      <c r="AM171" s="90">
        <f t="shared" ca="1" si="35"/>
        <v>2207024270994.0444</v>
      </c>
      <c r="AN171" s="90">
        <f t="shared" ca="1" si="35"/>
        <v>2245575426322.7129</v>
      </c>
      <c r="AO171" s="90">
        <f t="shared" ca="1" si="35"/>
        <v>2284126581651.3809</v>
      </c>
      <c r="AP171">
        <f ca="1">IF('Waste 2050'!$A179="MR",INDIRECT("'Waste 2050'!"&amp;'Country Selector'!$B$3&amp;ROW($A179))*10^12,0)</f>
        <v>2322677736980.0493</v>
      </c>
    </row>
    <row r="172" spans="1:42">
      <c r="A172" s="74">
        <v>2000</v>
      </c>
      <c r="B172">
        <f ca="1">IF('Waste 2010'!$A180="MR",INDIRECT("'Waste 2010'!"&amp;'Country Selector'!$B$3&amp;ROW($A180))*10^12,0)</f>
        <v>644342949513.12769</v>
      </c>
      <c r="C172" s="90">
        <f t="shared" ca="1" si="33"/>
        <v>579920182470.39075</v>
      </c>
      <c r="D172" s="90">
        <f t="shared" ca="1" si="31"/>
        <v>515497415427.65375</v>
      </c>
      <c r="E172" s="90">
        <f t="shared" ca="1" si="31"/>
        <v>451074648384.91675</v>
      </c>
      <c r="F172" s="90">
        <f t="shared" ca="1" si="31"/>
        <v>386651881342.17987</v>
      </c>
      <c r="G172" s="90">
        <f t="shared" ca="1" si="31"/>
        <v>322229114299.44293</v>
      </c>
      <c r="H172" s="90">
        <f t="shared" ca="1" si="31"/>
        <v>257806347256.70596</v>
      </c>
      <c r="I172" s="90">
        <f t="shared" ca="1" si="31"/>
        <v>193383580213.96899</v>
      </c>
      <c r="J172" s="90">
        <f t="shared" ca="1" si="31"/>
        <v>128960813171.23206</v>
      </c>
      <c r="K172" s="90">
        <f t="shared" ca="1" si="31"/>
        <v>64538046128.495102</v>
      </c>
      <c r="L172">
        <f ca="1">IF('Waste 2020'!$A180="MR",INDIRECT("'Waste 2020'!"&amp;'Country Selector'!$B$3&amp;ROW($A180))*10^12,0)</f>
        <v>115279085.75814649</v>
      </c>
      <c r="M172" s="90">
        <f t="shared" ca="1" si="34"/>
        <v>115084124.87728491</v>
      </c>
      <c r="N172" s="90">
        <f t="shared" ca="1" si="32"/>
        <v>114889163.99642335</v>
      </c>
      <c r="O172" s="90">
        <f t="shared" ca="1" si="32"/>
        <v>114694203.11556178</v>
      </c>
      <c r="P172" s="90">
        <f t="shared" ca="1" si="32"/>
        <v>114499242.2347002</v>
      </c>
      <c r="Q172" s="90">
        <f t="shared" ca="1" si="32"/>
        <v>114304281.35383862</v>
      </c>
      <c r="R172" s="90">
        <f t="shared" ca="1" si="32"/>
        <v>114109320.47297706</v>
      </c>
      <c r="S172" s="90">
        <f t="shared" ca="1" si="32"/>
        <v>113914359.59211549</v>
      </c>
      <c r="T172" s="90">
        <f t="shared" ca="1" si="32"/>
        <v>113719398.71125391</v>
      </c>
      <c r="U172" s="90">
        <f t="shared" ca="1" si="32"/>
        <v>113524437.83039233</v>
      </c>
      <c r="V172">
        <f ca="1">IF('Waste 2030'!$A180="MR",INDIRECT("'Waste 2030'!"&amp;'Country Selector'!$B$3&amp;ROW($A180))*10^12,0)</f>
        <v>113329476.94953077</v>
      </c>
      <c r="W172" s="90">
        <f t="shared" ca="1" si="36"/>
        <v>116145169.42618261</v>
      </c>
      <c r="X172" s="90">
        <f t="shared" ca="1" si="36"/>
        <v>118960861.90283443</v>
      </c>
      <c r="Y172" s="90">
        <f t="shared" ca="1" si="36"/>
        <v>121776554.37948628</v>
      </c>
      <c r="Z172" s="90">
        <f t="shared" ca="1" si="36"/>
        <v>124592246.85613811</v>
      </c>
      <c r="AA172" s="90">
        <f t="shared" ca="1" si="36"/>
        <v>127407939.33278996</v>
      </c>
      <c r="AB172" s="90">
        <f t="shared" ca="1" si="36"/>
        <v>130223631.8094418</v>
      </c>
      <c r="AC172" s="90">
        <f t="shared" ca="1" si="36"/>
        <v>133039324.28609362</v>
      </c>
      <c r="AD172" s="90">
        <f t="shared" ca="1" si="36"/>
        <v>135855016.76274547</v>
      </c>
      <c r="AE172" s="90">
        <f t="shared" ca="1" si="36"/>
        <v>138670709.23939732</v>
      </c>
      <c r="AF172" s="90">
        <f t="shared" ca="1" si="36"/>
        <v>141486401.71604913</v>
      </c>
      <c r="AG172" s="90">
        <f t="shared" ca="1" si="36"/>
        <v>144302094.19270098</v>
      </c>
      <c r="AH172" s="90">
        <f t="shared" ca="1" si="36"/>
        <v>147117786.66935283</v>
      </c>
      <c r="AI172" s="90">
        <f t="shared" ca="1" si="36"/>
        <v>149933479.14600468</v>
      </c>
      <c r="AJ172" s="90">
        <f t="shared" ca="1" si="36"/>
        <v>152749171.62265649</v>
      </c>
      <c r="AK172" s="90">
        <f t="shared" ca="1" si="36"/>
        <v>155564864.09930834</v>
      </c>
      <c r="AL172" s="90">
        <f t="shared" ca="1" si="36"/>
        <v>158380556.57596016</v>
      </c>
      <c r="AM172" s="90">
        <f t="shared" ca="1" si="35"/>
        <v>161196249.05261201</v>
      </c>
      <c r="AN172" s="90">
        <f t="shared" ca="1" si="35"/>
        <v>164011941.52926385</v>
      </c>
      <c r="AO172" s="90">
        <f t="shared" ca="1" si="35"/>
        <v>166827634.00591567</v>
      </c>
      <c r="AP172">
        <f ca="1">IF('Waste 2050'!$A180="MR",INDIRECT("'Waste 2050'!"&amp;'Country Selector'!$B$3&amp;ROW($A180))*10^12,0)</f>
        <v>169643326.48256752</v>
      </c>
    </row>
    <row r="173" spans="1:42">
      <c r="A173" s="74">
        <v>3000</v>
      </c>
      <c r="B173">
        <f ca="1">IF('Waste 2010'!$A181="MR",INDIRECT("'Waste 2010'!"&amp;'Country Selector'!$B$3&amp;ROW($A181))*10^12,0)</f>
        <v>80806933.7416839</v>
      </c>
      <c r="C173" s="90">
        <f t="shared" ca="1" si="33"/>
        <v>27651483653.451691</v>
      </c>
      <c r="D173" s="90">
        <f t="shared" ca="1" si="31"/>
        <v>55222160373.161697</v>
      </c>
      <c r="E173" s="90">
        <f t="shared" ca="1" si="31"/>
        <v>82792837092.871689</v>
      </c>
      <c r="F173" s="90">
        <f t="shared" ca="1" si="31"/>
        <v>110363513812.58171</v>
      </c>
      <c r="G173" s="90">
        <f t="shared" ca="1" si="31"/>
        <v>137934190532.29172</v>
      </c>
      <c r="H173" s="90">
        <f t="shared" ca="1" si="31"/>
        <v>165504867252.00171</v>
      </c>
      <c r="I173" s="90">
        <f t="shared" ca="1" si="31"/>
        <v>193075543971.7117</v>
      </c>
      <c r="J173" s="90">
        <f t="shared" ca="1" si="31"/>
        <v>220646220691.42172</v>
      </c>
      <c r="K173" s="90">
        <f t="shared" ca="1" si="31"/>
        <v>248216897411.13174</v>
      </c>
      <c r="L173">
        <f ca="1">IF('Waste 2020'!$A181="MR",INDIRECT("'Waste 2020'!"&amp;'Country Selector'!$B$3&amp;ROW($A181))*10^12,0)</f>
        <v>275787574130.84174</v>
      </c>
      <c r="M173" s="90">
        <f t="shared" ca="1" si="34"/>
        <v>289594809670.71368</v>
      </c>
      <c r="N173" s="90">
        <f t="shared" ca="1" si="32"/>
        <v>303402045210.58569</v>
      </c>
      <c r="O173" s="90">
        <f t="shared" ca="1" si="32"/>
        <v>317209280750.45758</v>
      </c>
      <c r="P173" s="90">
        <f t="shared" ca="1" si="32"/>
        <v>331016516290.32959</v>
      </c>
      <c r="Q173" s="90">
        <f t="shared" ca="1" si="32"/>
        <v>344823751830.20154</v>
      </c>
      <c r="R173" s="90">
        <f t="shared" ca="1" si="32"/>
        <v>358630987370.07349</v>
      </c>
      <c r="S173" s="90">
        <f t="shared" ca="1" si="32"/>
        <v>372438222909.94537</v>
      </c>
      <c r="T173" s="90">
        <f t="shared" ca="1" si="32"/>
        <v>386245458449.81738</v>
      </c>
      <c r="U173" s="90">
        <f t="shared" ca="1" si="32"/>
        <v>400052693989.68933</v>
      </c>
      <c r="V173">
        <f ca="1">IF('Waste 2030'!$A181="MR",INDIRECT("'Waste 2030'!"&amp;'Country Selector'!$B$3&amp;ROW($A181))*10^12,0)</f>
        <v>413859929529.56128</v>
      </c>
      <c r="W173" s="90">
        <f t="shared" ca="1" si="36"/>
        <v>424142358437.99951</v>
      </c>
      <c r="X173" s="90">
        <f t="shared" ca="1" si="36"/>
        <v>434424787346.43787</v>
      </c>
      <c r="Y173" s="90">
        <f t="shared" ca="1" si="36"/>
        <v>444707216254.8761</v>
      </c>
      <c r="Z173" s="90">
        <f t="shared" ca="1" si="36"/>
        <v>454989645163.31445</v>
      </c>
      <c r="AA173" s="90">
        <f t="shared" ca="1" si="36"/>
        <v>465272074071.75269</v>
      </c>
      <c r="AB173" s="90">
        <f t="shared" ca="1" si="36"/>
        <v>475554502980.19098</v>
      </c>
      <c r="AC173" s="90">
        <f t="shared" ca="1" si="36"/>
        <v>485836931888.62927</v>
      </c>
      <c r="AD173" s="90">
        <f t="shared" ca="1" si="36"/>
        <v>496119360797.06757</v>
      </c>
      <c r="AE173" s="90">
        <f t="shared" ca="1" si="36"/>
        <v>506401789705.50586</v>
      </c>
      <c r="AF173" s="90">
        <f t="shared" ca="1" si="36"/>
        <v>516684218613.94415</v>
      </c>
      <c r="AG173" s="90">
        <f t="shared" ca="1" si="36"/>
        <v>526966647522.38245</v>
      </c>
      <c r="AH173" s="90">
        <f t="shared" ca="1" si="36"/>
        <v>537249076430.82074</v>
      </c>
      <c r="AI173" s="90">
        <f t="shared" ca="1" si="36"/>
        <v>547531505339.25897</v>
      </c>
      <c r="AJ173" s="90">
        <f t="shared" ca="1" si="36"/>
        <v>557813934247.69727</v>
      </c>
      <c r="AK173" s="90">
        <f t="shared" ca="1" si="36"/>
        <v>568096363156.13562</v>
      </c>
      <c r="AL173" s="90">
        <f t="shared" ca="1" si="36"/>
        <v>578378792064.57385</v>
      </c>
      <c r="AM173" s="90">
        <f t="shared" ca="1" si="35"/>
        <v>588661220973.01208</v>
      </c>
      <c r="AN173" s="90">
        <f t="shared" ca="1" si="35"/>
        <v>598943649881.45056</v>
      </c>
      <c r="AO173" s="90">
        <f t="shared" ca="1" si="35"/>
        <v>609226078789.88867</v>
      </c>
      <c r="AP173">
        <f ca="1">IF('Waste 2050'!$A181="MR",INDIRECT("'Waste 2050'!"&amp;'Country Selector'!$B$3&amp;ROW($A181))*10^12,0)</f>
        <v>619508507698.32703</v>
      </c>
    </row>
    <row r="174" spans="1:42">
      <c r="A174" s="74">
        <v>5000</v>
      </c>
      <c r="B174">
        <f ca="1">IF('Waste 2010'!$A182="MR",INDIRECT("'Waste 2010'!"&amp;'Country Selector'!$B$3&amp;ROW($A182))*10^12,0)</f>
        <v>171838077470.10071</v>
      </c>
      <c r="C174" s="90">
        <f t="shared" ca="1" si="33"/>
        <v>154657554774.52188</v>
      </c>
      <c r="D174" s="90">
        <f t="shared" ca="1" si="31"/>
        <v>137477032078.94302</v>
      </c>
      <c r="E174" s="90">
        <f t="shared" ca="1" si="31"/>
        <v>120296509383.36421</v>
      </c>
      <c r="F174" s="90">
        <f t="shared" ca="1" si="31"/>
        <v>103115986687.78537</v>
      </c>
      <c r="G174" s="90">
        <f t="shared" ca="1" si="31"/>
        <v>85935463992.206528</v>
      </c>
      <c r="H174" s="90">
        <f t="shared" ca="1" si="31"/>
        <v>68754941296.627686</v>
      </c>
      <c r="I174" s="90">
        <f t="shared" ca="1" si="31"/>
        <v>51574418601.048851</v>
      </c>
      <c r="J174" s="90">
        <f t="shared" ca="1" si="31"/>
        <v>34393895905.470016</v>
      </c>
      <c r="K174" s="90">
        <f t="shared" ca="1" si="31"/>
        <v>17213373209.891182</v>
      </c>
      <c r="L174">
        <f ca="1">IF('Waste 2020'!$A182="MR",INDIRECT("'Waste 2020'!"&amp;'Country Selector'!$B$3&amp;ROW($A182))*10^12,0)</f>
        <v>32850514.31234365</v>
      </c>
      <c r="M174" s="90">
        <f t="shared" ca="1" si="34"/>
        <v>33542478.786685593</v>
      </c>
      <c r="N174" s="90">
        <f t="shared" ca="1" si="32"/>
        <v>34234443.261027537</v>
      </c>
      <c r="O174" s="90">
        <f t="shared" ca="1" si="32"/>
        <v>34926407.735369481</v>
      </c>
      <c r="P174" s="90">
        <f t="shared" ca="1" si="32"/>
        <v>35618372.209711425</v>
      </c>
      <c r="Q174" s="90">
        <f t="shared" ca="1" si="32"/>
        <v>36310336.684053369</v>
      </c>
      <c r="R174" s="90">
        <f t="shared" ca="1" si="32"/>
        <v>37002301.158395313</v>
      </c>
      <c r="S174" s="90">
        <f t="shared" ca="1" si="32"/>
        <v>37694265.632737257</v>
      </c>
      <c r="T174" s="90">
        <f t="shared" ca="1" si="32"/>
        <v>38386230.1070792</v>
      </c>
      <c r="U174" s="90">
        <f t="shared" ca="1" si="32"/>
        <v>39078194.581421144</v>
      </c>
      <c r="V174">
        <f ca="1">IF('Waste 2030'!$A182="MR",INDIRECT("'Waste 2030'!"&amp;'Country Selector'!$B$3&amp;ROW($A182))*10^12,0)</f>
        <v>39770159.055763088</v>
      </c>
      <c r="W174" s="90">
        <f t="shared" ca="1" si="36"/>
        <v>40758256.245150343</v>
      </c>
      <c r="X174" s="90">
        <f t="shared" ca="1" si="36"/>
        <v>41746353.434537597</v>
      </c>
      <c r="Y174" s="90">
        <f t="shared" ca="1" si="36"/>
        <v>42734450.623924851</v>
      </c>
      <c r="Z174" s="90">
        <f t="shared" ca="1" si="36"/>
        <v>43722547.813312106</v>
      </c>
      <c r="AA174" s="90">
        <f t="shared" ca="1" si="36"/>
        <v>44710645.00269936</v>
      </c>
      <c r="AB174" s="90">
        <f t="shared" ca="1" si="36"/>
        <v>45698742.192086622</v>
      </c>
      <c r="AC174" s="90">
        <f t="shared" ca="1" si="36"/>
        <v>46686839.381473869</v>
      </c>
      <c r="AD174" s="90">
        <f t="shared" ca="1" si="36"/>
        <v>47674936.570861131</v>
      </c>
      <c r="AE174" s="90">
        <f t="shared" ca="1" si="36"/>
        <v>48663033.760248385</v>
      </c>
      <c r="AF174" s="90">
        <f t="shared" ca="1" si="36"/>
        <v>49651130.94963564</v>
      </c>
      <c r="AG174" s="90">
        <f t="shared" ca="1" si="36"/>
        <v>50639228.139022894</v>
      </c>
      <c r="AH174" s="90">
        <f t="shared" ca="1" si="36"/>
        <v>51627325.328410156</v>
      </c>
      <c r="AI174" s="90">
        <f t="shared" ca="1" si="36"/>
        <v>52615422.51779741</v>
      </c>
      <c r="AJ174" s="90">
        <f t="shared" ca="1" si="36"/>
        <v>53603519.707184657</v>
      </c>
      <c r="AK174" s="90">
        <f t="shared" ca="1" si="36"/>
        <v>54591616.896571912</v>
      </c>
      <c r="AL174" s="90">
        <f t="shared" ref="AL174:AO177" ca="1" si="37">$V174*($AP$1-AL$1)/($AP$1-$V$1)+$AP174*(AL$1-$V$1)/($AP$1-$V$1)</f>
        <v>55579714.085959166</v>
      </c>
      <c r="AM174" s="90">
        <f t="shared" ca="1" si="37"/>
        <v>56567811.275346428</v>
      </c>
      <c r="AN174" s="90">
        <f t="shared" ca="1" si="37"/>
        <v>57555908.464733683</v>
      </c>
      <c r="AO174" s="90">
        <f t="shared" ca="1" si="37"/>
        <v>58544005.654120937</v>
      </c>
      <c r="AP174">
        <f ca="1">IF('Waste 2050'!$A182="MR",INDIRECT("'Waste 2050'!"&amp;'Country Selector'!$B$3&amp;ROW($A182))*10^12,0)</f>
        <v>59532102.843508191</v>
      </c>
    </row>
    <row r="175" spans="1:42">
      <c r="A175" s="74">
        <v>10000</v>
      </c>
      <c r="B175">
        <f ca="1">IF('Waste 2010'!$A183="MR",INDIRECT("'Waste 2010'!"&amp;'Country Selector'!$B$3&amp;ROW($A183))*10^12,0)</f>
        <v>3865618874107.8628</v>
      </c>
      <c r="C175" s="90">
        <f t="shared" ca="1" si="33"/>
        <v>4099404593291.1973</v>
      </c>
      <c r="D175" s="90">
        <f t="shared" ca="1" si="31"/>
        <v>4333190312474.5312</v>
      </c>
      <c r="E175" s="90">
        <f t="shared" ca="1" si="31"/>
        <v>4566976031657.8652</v>
      </c>
      <c r="F175" s="90">
        <f t="shared" ca="1" si="31"/>
        <v>4800761750841.2002</v>
      </c>
      <c r="G175" s="90">
        <f t="shared" ca="1" si="31"/>
        <v>5034547470024.5342</v>
      </c>
      <c r="H175" s="90">
        <f t="shared" ca="1" si="31"/>
        <v>5268333189207.8691</v>
      </c>
      <c r="I175" s="90">
        <f t="shared" ca="1" si="31"/>
        <v>5502118908391.2031</v>
      </c>
      <c r="J175" s="90">
        <f t="shared" ca="1" si="31"/>
        <v>5735904627574.5371</v>
      </c>
      <c r="K175" s="90">
        <f t="shared" ca="1" si="31"/>
        <v>5969690346757.8711</v>
      </c>
      <c r="L175">
        <f ca="1">IF('Waste 2020'!$A183="MR",INDIRECT("'Waste 2020'!"&amp;'Country Selector'!$B$3&amp;ROW($A183))*10^12,0)</f>
        <v>6203476065941.2061</v>
      </c>
      <c r="M175" s="90">
        <f t="shared" ca="1" si="34"/>
        <v>6513927182630.4521</v>
      </c>
      <c r="N175" s="90">
        <f t="shared" ca="1" si="32"/>
        <v>6824378299319.6992</v>
      </c>
      <c r="O175" s="90">
        <f t="shared" ca="1" si="32"/>
        <v>7134829416008.9473</v>
      </c>
      <c r="P175" s="90">
        <f t="shared" ca="1" si="32"/>
        <v>7445280532698.1934</v>
      </c>
      <c r="Q175" s="90">
        <f t="shared" ca="1" si="32"/>
        <v>7755731649387.4395</v>
      </c>
      <c r="R175" s="90">
        <f t="shared" ca="1" si="32"/>
        <v>8066182766076.6875</v>
      </c>
      <c r="S175" s="90">
        <f t="shared" ca="1" si="32"/>
        <v>8376633882765.9336</v>
      </c>
      <c r="T175" s="90">
        <f t="shared" ca="1" si="32"/>
        <v>8687084999455.1807</v>
      </c>
      <c r="U175" s="90">
        <f t="shared" ca="1" si="32"/>
        <v>8997536116144.4277</v>
      </c>
      <c r="V175">
        <f ca="1">IF('Waste 2030'!$A183="MR",INDIRECT("'Waste 2030'!"&amp;'Country Selector'!$B$3&amp;ROW($A183))*10^12,0)</f>
        <v>9307987232833.6738</v>
      </c>
      <c r="W175" s="90">
        <f t="shared" ref="W175:AL177" ca="1" si="38">$V175*($AP$1-W$1)/($AP$1-$V$1)+$AP175*(W$1-$V$1)/($AP$1-$V$1)</f>
        <v>9539245951480.4785</v>
      </c>
      <c r="X175" s="90">
        <f t="shared" ca="1" si="38"/>
        <v>9770504670127.2852</v>
      </c>
      <c r="Y175" s="90">
        <f t="shared" ca="1" si="38"/>
        <v>10001763388774.09</v>
      </c>
      <c r="Z175" s="90">
        <f t="shared" ca="1" si="38"/>
        <v>10233022107420.895</v>
      </c>
      <c r="AA175" s="90">
        <f t="shared" ca="1" si="38"/>
        <v>10464280826067.701</v>
      </c>
      <c r="AB175" s="90">
        <f t="shared" ca="1" si="38"/>
        <v>10695539544714.506</v>
      </c>
      <c r="AC175" s="90">
        <f t="shared" ca="1" si="38"/>
        <v>10926798263361.312</v>
      </c>
      <c r="AD175" s="90">
        <f t="shared" ca="1" si="38"/>
        <v>11158056982008.117</v>
      </c>
      <c r="AE175" s="90">
        <f t="shared" ca="1" si="38"/>
        <v>11389315700654.922</v>
      </c>
      <c r="AF175" s="90">
        <f t="shared" ca="1" si="38"/>
        <v>11620574419301.727</v>
      </c>
      <c r="AG175" s="90">
        <f t="shared" ca="1" si="38"/>
        <v>11851833137948.531</v>
      </c>
      <c r="AH175" s="90">
        <f t="shared" ca="1" si="38"/>
        <v>12083091856595.336</v>
      </c>
      <c r="AI175" s="90">
        <f t="shared" ca="1" si="38"/>
        <v>12314350575242.141</v>
      </c>
      <c r="AJ175" s="90">
        <f t="shared" ca="1" si="38"/>
        <v>12545609293888.949</v>
      </c>
      <c r="AK175" s="90">
        <f t="shared" ca="1" si="38"/>
        <v>12776868012535.752</v>
      </c>
      <c r="AL175" s="90">
        <f t="shared" ca="1" si="38"/>
        <v>13008126731182.559</v>
      </c>
      <c r="AM175" s="90">
        <f t="shared" ca="1" si="37"/>
        <v>13239385449829.363</v>
      </c>
      <c r="AN175" s="90">
        <f t="shared" ca="1" si="37"/>
        <v>13470644168476.168</v>
      </c>
      <c r="AO175" s="90">
        <f t="shared" ca="1" si="37"/>
        <v>13701902887122.975</v>
      </c>
      <c r="AP175">
        <f ca="1">IF('Waste 2050'!$A183="MR",INDIRECT("'Waste 2050'!"&amp;'Country Selector'!$B$3&amp;ROW($A183))*10^12,0)</f>
        <v>13933161605769.779</v>
      </c>
    </row>
    <row r="176" spans="1:42">
      <c r="A176" s="74">
        <v>100000</v>
      </c>
      <c r="B176">
        <f ca="1">IF('Waste 2010'!$A184="MR",INDIRECT("'Waste 2010'!"&amp;'Country Selector'!$B$3&amp;ROW($A184))*10^12,0)</f>
        <v>2467301.6767451372</v>
      </c>
      <c r="C176" s="90">
        <f t="shared" ca="1" si="33"/>
        <v>2462065.9264229517</v>
      </c>
      <c r="D176" s="90">
        <f t="shared" ca="1" si="31"/>
        <v>2456830.1761007658</v>
      </c>
      <c r="E176" s="90">
        <f t="shared" ca="1" si="31"/>
        <v>2451594.4257785804</v>
      </c>
      <c r="F176" s="90">
        <f t="shared" ca="1" si="31"/>
        <v>2446358.6754563949</v>
      </c>
      <c r="G176" s="90">
        <f t="shared" ca="1" si="31"/>
        <v>2441122.925134209</v>
      </c>
      <c r="H176" s="90">
        <f t="shared" ca="1" si="31"/>
        <v>2435887.1748120235</v>
      </c>
      <c r="I176" s="90">
        <f t="shared" ca="1" si="31"/>
        <v>2430651.4244898381</v>
      </c>
      <c r="J176" s="90">
        <f t="shared" ca="1" si="31"/>
        <v>2425415.6741676526</v>
      </c>
      <c r="K176" s="90">
        <f t="shared" ca="1" si="31"/>
        <v>2420179.9238454667</v>
      </c>
      <c r="L176">
        <f ca="1">IF('Waste 2020'!$A184="MR",INDIRECT("'Waste 2020'!"&amp;'Country Selector'!$B$3&amp;ROW($A184))*10^12,0)</f>
        <v>2414944.1735232812</v>
      </c>
      <c r="M176" s="90">
        <f t="shared" ca="1" si="34"/>
        <v>2410860.0015892992</v>
      </c>
      <c r="N176" s="90">
        <f t="shared" ca="1" si="32"/>
        <v>2406775.8296553167</v>
      </c>
      <c r="O176" s="90">
        <f t="shared" ca="1" si="32"/>
        <v>2402691.6577213341</v>
      </c>
      <c r="P176" s="90">
        <f t="shared" ca="1" si="32"/>
        <v>2398607.4857873521</v>
      </c>
      <c r="Q176" s="90">
        <f t="shared" ca="1" si="32"/>
        <v>2394523.3138533696</v>
      </c>
      <c r="R176" s="90">
        <f t="shared" ca="1" si="32"/>
        <v>2390439.1419193875</v>
      </c>
      <c r="S176" s="90">
        <f t="shared" ca="1" si="32"/>
        <v>2386354.969985405</v>
      </c>
      <c r="T176" s="90">
        <f t="shared" ca="1" si="32"/>
        <v>2382270.7980514225</v>
      </c>
      <c r="U176" s="90">
        <f t="shared" ca="1" si="32"/>
        <v>2378186.6261174404</v>
      </c>
      <c r="V176">
        <f ca="1">IF('Waste 2030'!$A184="MR",INDIRECT("'Waste 2030'!"&amp;'Country Selector'!$B$3&amp;ROW($A184))*10^12,0)</f>
        <v>2374102.4541834579</v>
      </c>
      <c r="W176" s="90">
        <f t="shared" ca="1" si="38"/>
        <v>2433087.4826065744</v>
      </c>
      <c r="X176" s="90">
        <f t="shared" ca="1" si="38"/>
        <v>2492072.5110296914</v>
      </c>
      <c r="Y176" s="90">
        <f t="shared" ca="1" si="38"/>
        <v>2551057.539452808</v>
      </c>
      <c r="Z176" s="90">
        <f t="shared" ca="1" si="38"/>
        <v>2610042.5678759245</v>
      </c>
      <c r="AA176" s="90">
        <f t="shared" ca="1" si="38"/>
        <v>2669027.5962990415</v>
      </c>
      <c r="AB176" s="90">
        <f t="shared" ca="1" si="38"/>
        <v>2728012.6247221585</v>
      </c>
      <c r="AC176" s="90">
        <f t="shared" ca="1" si="38"/>
        <v>2786997.6531452751</v>
      </c>
      <c r="AD176" s="90">
        <f t="shared" ca="1" si="38"/>
        <v>2845982.6815683916</v>
      </c>
      <c r="AE176" s="90">
        <f t="shared" ca="1" si="38"/>
        <v>2904967.7099915086</v>
      </c>
      <c r="AF176" s="90">
        <f t="shared" ca="1" si="38"/>
        <v>2963952.7384146252</v>
      </c>
      <c r="AG176" s="90">
        <f t="shared" ca="1" si="38"/>
        <v>3022937.7668377422</v>
      </c>
      <c r="AH176" s="90">
        <f t="shared" ca="1" si="38"/>
        <v>3081922.7952608587</v>
      </c>
      <c r="AI176" s="90">
        <f t="shared" ca="1" si="38"/>
        <v>3140907.8236839757</v>
      </c>
      <c r="AJ176" s="90">
        <f t="shared" ca="1" si="38"/>
        <v>3199892.8521070918</v>
      </c>
      <c r="AK176" s="90">
        <f t="shared" ca="1" si="38"/>
        <v>3258877.8805302088</v>
      </c>
      <c r="AL176" s="90">
        <f t="shared" ca="1" si="38"/>
        <v>3317862.9089533254</v>
      </c>
      <c r="AM176" s="90">
        <f t="shared" ca="1" si="37"/>
        <v>3376847.9373764424</v>
      </c>
      <c r="AN176" s="90">
        <f t="shared" ca="1" si="37"/>
        <v>3435832.9657995589</v>
      </c>
      <c r="AO176" s="90">
        <f t="shared" ca="1" si="37"/>
        <v>3494817.9942226759</v>
      </c>
      <c r="AP176">
        <f ca="1">IF('Waste 2050'!$A184="MR",INDIRECT("'Waste 2050'!"&amp;'Country Selector'!$B$3&amp;ROW($A184))*10^12,0)</f>
        <v>3553803.0226457925</v>
      </c>
    </row>
    <row r="177" spans="1:4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IF('Waste 2050'!$A185="MR",INDIRECT("'Waste 2050'!"&amp;'Country Selector'!$B$3&amp;ROW($A185))*10^12,0)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IF('Waste 2050'!$A10="MD",INDIRECT("'Waste 2050'!"&amp;'Country Selector'!$B$3&amp;ROW($A10))*10^12,0)</f>
        <v>0</v>
      </c>
    </row>
    <row r="3" spans="1:4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</f>
        <v>0</v>
      </c>
      <c r="W3" s="90">
        <f t="shared" ref="W3:AL34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IF('Waste 2050'!$A11="MD",INDIRECT("'Waste 2050'!"&amp;'Country Selector'!$B$3&amp;ROW($A11))*10^12,0)</f>
        <v>0</v>
      </c>
    </row>
    <row r="4" spans="1:4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IF('Waste 2050'!$A12="MD",INDIRECT("'Waste 2050'!"&amp;'Country Selector'!$B$3&amp;ROW($A12))*10^12,0)</f>
        <v>0</v>
      </c>
    </row>
    <row r="5" spans="1:4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IF('Waste 2050'!$A13="MD",INDIRECT("'Waste 2050'!"&amp;'Country Selector'!$B$3&amp;ROW($A13))*10^12,0)</f>
        <v>0</v>
      </c>
    </row>
    <row r="6" spans="1:4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IF('Waste 2050'!$A14="MD",INDIRECT("'Waste 2050'!"&amp;'Country Selector'!$B$3&amp;ROW($A14))*10^12,0)</f>
        <v>0</v>
      </c>
    </row>
    <row r="7" spans="1:4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IF('Waste 2050'!$A15="MD",INDIRECT("'Waste 2050'!"&amp;'Country Selector'!$B$3&amp;ROW($A15))*10^12,0)</f>
        <v>0</v>
      </c>
    </row>
    <row r="8" spans="1:4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IF('Waste 2050'!$A16="MD",INDIRECT("'Waste 2050'!"&amp;'Country Selector'!$B$3&amp;ROW($A16))*10^12,0)</f>
        <v>0</v>
      </c>
    </row>
    <row r="9" spans="1:4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IF('Waste 2050'!$A17="MD",INDIRECT("'Waste 2050'!"&amp;'Country Selector'!$B$3&amp;ROW($A17))*10^12,0)</f>
        <v>0</v>
      </c>
    </row>
    <row r="10" spans="1:4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IF('Waste 2050'!$A18="MD",INDIRECT("'Waste 2050'!"&amp;'Country Selector'!$B$3&amp;ROW($A18))*10^12,0)</f>
        <v>0</v>
      </c>
    </row>
    <row r="11" spans="1:4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IF('Waste 2050'!$A19="MD",INDIRECT("'Waste 2050'!"&amp;'Country Selector'!$B$3&amp;ROW($A19))*10^12,0)</f>
        <v>0</v>
      </c>
    </row>
    <row r="12" spans="1:4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IF('Waste 2050'!$A20="MD",INDIRECT("'Waste 2050'!"&amp;'Country Selector'!$B$3&amp;ROW($A20))*10^12,0)</f>
        <v>0</v>
      </c>
    </row>
    <row r="13" spans="1:4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IF('Waste 2050'!$A21="MD",INDIRECT("'Waste 2050'!"&amp;'Country Selector'!$B$3&amp;ROW($A21))*10^12,0)</f>
        <v>0</v>
      </c>
    </row>
    <row r="14" spans="1:4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IF('Waste 2050'!$A22="MD",INDIRECT("'Waste 2050'!"&amp;'Country Selector'!$B$3&amp;ROW($A22))*10^12,0)</f>
        <v>0</v>
      </c>
    </row>
    <row r="15" spans="1:4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IF('Waste 2050'!$A23="MD",INDIRECT("'Waste 2050'!"&amp;'Country Selector'!$B$3&amp;ROW($A23))*10^12,0)</f>
        <v>0</v>
      </c>
    </row>
    <row r="16" spans="1:4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79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IF('Waste 2050'!$A24="MD",INDIRECT("'Waste 2050'!"&amp;'Country Selector'!$B$3&amp;ROW($A24))*10^12,0)</f>
        <v>0</v>
      </c>
    </row>
    <row r="17" spans="1:4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IF('Waste 2050'!$A25="MD",INDIRECT("'Waste 2050'!"&amp;'Country Selector'!$B$3&amp;ROW($A25))*10^12,0)</f>
        <v>0</v>
      </c>
    </row>
    <row r="18" spans="1:4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IF('Waste 2050'!$A26="MD",INDIRECT("'Waste 2050'!"&amp;'Country Selector'!$B$3&amp;ROW($A26))*10^12,0)</f>
        <v>0</v>
      </c>
    </row>
    <row r="19" spans="1:4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IF('Waste 2050'!$A27="MD",INDIRECT("'Waste 2050'!"&amp;'Country Selector'!$B$3&amp;ROW($A27))*10^12,0)</f>
        <v>0</v>
      </c>
    </row>
    <row r="20" spans="1:4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IF('Waste 2050'!$A28="MD",INDIRECT("'Waste 2050'!"&amp;'Country Selector'!$B$3&amp;ROW($A28))*10^12,0)</f>
        <v>0</v>
      </c>
    </row>
    <row r="21" spans="1:4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IF('Waste 2050'!$A29="MD",INDIRECT("'Waste 2050'!"&amp;'Country Selector'!$B$3&amp;ROW($A29))*10^12,0)</f>
        <v>0</v>
      </c>
    </row>
    <row r="22" spans="1:4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IF('Waste 2050'!$A30="MD",INDIRECT("'Waste 2050'!"&amp;'Country Selector'!$B$3&amp;ROW($A30))*10^12,0)</f>
        <v>0</v>
      </c>
    </row>
    <row r="23" spans="1:4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IF('Waste 2050'!$A31="MD",INDIRECT("'Waste 2050'!"&amp;'Country Selector'!$B$3&amp;ROW($A31))*10^12,0)</f>
        <v>0</v>
      </c>
    </row>
    <row r="24" spans="1:4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IF('Waste 2050'!$A32="MD",INDIRECT("'Waste 2050'!"&amp;'Country Selector'!$B$3&amp;ROW($A32))*10^12,0)</f>
        <v>0</v>
      </c>
    </row>
    <row r="25" spans="1:4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IF('Waste 2050'!$A33="MD",INDIRECT("'Waste 2050'!"&amp;'Country Selector'!$B$3&amp;ROW($A33))*10^12,0)</f>
        <v>0</v>
      </c>
    </row>
    <row r="26" spans="1:4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IF('Waste 2050'!$A34="MD",INDIRECT("'Waste 2050'!"&amp;'Country Selector'!$B$3&amp;ROW($A34))*10^12,0)</f>
        <v>0</v>
      </c>
    </row>
    <row r="27" spans="1:4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IF('Waste 2050'!$A35="MD",INDIRECT("'Waste 2050'!"&amp;'Country Selector'!$B$3&amp;ROW($A35))*10^12,0)</f>
        <v>0</v>
      </c>
    </row>
    <row r="28" spans="1:4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IF('Waste 2050'!$A36="MD",INDIRECT("'Waste 2050'!"&amp;'Country Selector'!$B$3&amp;ROW($A36))*10^12,0)</f>
        <v>0</v>
      </c>
    </row>
    <row r="29" spans="1:4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IF('Waste 2050'!$A37="MD",INDIRECT("'Waste 2050'!"&amp;'Country Selector'!$B$3&amp;ROW($A37))*10^12,0)</f>
        <v>0</v>
      </c>
    </row>
    <row r="30" spans="1:4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IF('Waste 2050'!$A38="MD",INDIRECT("'Waste 2050'!"&amp;'Country Selector'!$B$3&amp;ROW($A38))*10^12,0)</f>
        <v>0</v>
      </c>
    </row>
    <row r="31" spans="1:4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IF('Waste 2050'!$A39="MD",INDIRECT("'Waste 2050'!"&amp;'Country Selector'!$B$3&amp;ROW($A39))*10^12,0)</f>
        <v>0</v>
      </c>
    </row>
    <row r="32" spans="1:4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</f>
        <v>0</v>
      </c>
      <c r="W32" s="90">
        <f t="shared" ca="1" si="5"/>
        <v>0</v>
      </c>
      <c r="X32" s="90">
        <f t="shared" ref="X32:AM95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IF('Waste 2050'!$A40="MD",INDIRECT("'Waste 2050'!"&amp;'Country Selector'!$B$3&amp;ROW($A40))*10^12,0)</f>
        <v>0</v>
      </c>
    </row>
    <row r="33" spans="1:4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</f>
        <v>0</v>
      </c>
      <c r="W33" s="90">
        <f t="shared" ref="W33:AL64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IF('Waste 2050'!$A41="MD",INDIRECT("'Waste 2050'!"&amp;'Country Selector'!$B$3&amp;ROW($A41))*10^12,0)</f>
        <v>0</v>
      </c>
    </row>
    <row r="34" spans="1:4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IF('Waste 2050'!$A42="MD",INDIRECT("'Waste 2050'!"&amp;'Country Selector'!$B$3&amp;ROW($A42))*10^12,0)</f>
        <v>0</v>
      </c>
    </row>
    <row r="35" spans="1:4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IF('Waste 2050'!$A43="MD",INDIRECT("'Waste 2050'!"&amp;'Country Selector'!$B$3&amp;ROW($A43))*10^12,0)</f>
        <v>0</v>
      </c>
    </row>
    <row r="36" spans="1:4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IF('Waste 2050'!$A44="MD",INDIRECT("'Waste 2050'!"&amp;'Country Selector'!$B$3&amp;ROW($A44))*10^12,0)</f>
        <v>0</v>
      </c>
    </row>
    <row r="37" spans="1:4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IF('Waste 2050'!$A45="MD",INDIRECT("'Waste 2050'!"&amp;'Country Selector'!$B$3&amp;ROW($A45))*10^12,0)</f>
        <v>0</v>
      </c>
    </row>
    <row r="38" spans="1:4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IF('Waste 2050'!$A46="MD",INDIRECT("'Waste 2050'!"&amp;'Country Selector'!$B$3&amp;ROW($A46))*10^12,0)</f>
        <v>0</v>
      </c>
    </row>
    <row r="39" spans="1:4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IF('Waste 2050'!$A47="MD",INDIRECT("'Waste 2050'!"&amp;'Country Selector'!$B$3&amp;ROW($A47))*10^12,0)</f>
        <v>0</v>
      </c>
    </row>
    <row r="40" spans="1:4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IF('Waste 2050'!$A48="MD",INDIRECT("'Waste 2050'!"&amp;'Country Selector'!$B$3&amp;ROW($A48))*10^12,0)</f>
        <v>0</v>
      </c>
    </row>
    <row r="41" spans="1:4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IF('Waste 2050'!$A49="MD",INDIRECT("'Waste 2050'!"&amp;'Country Selector'!$B$3&amp;ROW($A49))*10^12,0)</f>
        <v>0</v>
      </c>
    </row>
    <row r="42" spans="1:4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IF('Waste 2050'!$A50="MD",INDIRECT("'Waste 2050'!"&amp;'Country Selector'!$B$3&amp;ROW($A50))*10^12,0)</f>
        <v>0</v>
      </c>
    </row>
    <row r="43" spans="1:4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IF('Waste 2050'!$A51="MD",INDIRECT("'Waste 2050'!"&amp;'Country Selector'!$B$3&amp;ROW($A51))*10^12,0)</f>
        <v>0</v>
      </c>
    </row>
    <row r="44" spans="1:4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IF('Waste 2050'!$A52="MD",INDIRECT("'Waste 2050'!"&amp;'Country Selector'!$B$3&amp;ROW($A52))*10^12,0)</f>
        <v>0</v>
      </c>
    </row>
    <row r="45" spans="1:4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IF('Waste 2050'!$A53="MD",INDIRECT("'Waste 2050'!"&amp;'Country Selector'!$B$3&amp;ROW($A53))*10^12,0)</f>
        <v>0</v>
      </c>
    </row>
    <row r="46" spans="1:4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IF('Waste 2050'!$A54="MD",INDIRECT("'Waste 2050'!"&amp;'Country Selector'!$B$3&amp;ROW($A54))*10^12,0)</f>
        <v>0</v>
      </c>
    </row>
    <row r="47" spans="1:4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110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IF('Waste 2050'!$A55="MD",INDIRECT("'Waste 2050'!"&amp;'Country Selector'!$B$3&amp;ROW($A55))*10^12,0)</f>
        <v>0</v>
      </c>
    </row>
    <row r="48" spans="1:4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IF('Waste 2050'!$A56="MD",INDIRECT("'Waste 2050'!"&amp;'Country Selector'!$B$3&amp;ROW($A56))*10^12,0)</f>
        <v>0</v>
      </c>
    </row>
    <row r="49" spans="1:4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IF('Waste 2050'!$A57="MD",INDIRECT("'Waste 2050'!"&amp;'Country Selector'!$B$3&amp;ROW($A57))*10^12,0)</f>
        <v>0</v>
      </c>
    </row>
    <row r="50" spans="1:4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IF('Waste 2050'!$A58="MD",INDIRECT("'Waste 2050'!"&amp;'Country Selector'!$B$3&amp;ROW($A58))*10^12,0)</f>
        <v>0</v>
      </c>
    </row>
    <row r="51" spans="1:4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IF('Waste 2050'!$A59="MD",INDIRECT("'Waste 2050'!"&amp;'Country Selector'!$B$3&amp;ROW($A59))*10^12,0)</f>
        <v>0</v>
      </c>
    </row>
    <row r="52" spans="1:4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IF('Waste 2050'!$A60="MD",INDIRECT("'Waste 2050'!"&amp;'Country Selector'!$B$3&amp;ROW($A60))*10^12,0)</f>
        <v>0</v>
      </c>
    </row>
    <row r="53" spans="1:4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IF('Waste 2050'!$A61="MD",INDIRECT("'Waste 2050'!"&amp;'Country Selector'!$B$3&amp;ROW($A61))*10^12,0)</f>
        <v>0</v>
      </c>
    </row>
    <row r="54" spans="1:4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IF('Waste 2050'!$A62="MD",INDIRECT("'Waste 2050'!"&amp;'Country Selector'!$B$3&amp;ROW($A62))*10^12,0)</f>
        <v>0</v>
      </c>
    </row>
    <row r="55" spans="1:4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IF('Waste 2050'!$A63="MD",INDIRECT("'Waste 2050'!"&amp;'Country Selector'!$B$3&amp;ROW($A63))*10^12,0)</f>
        <v>0</v>
      </c>
    </row>
    <row r="56" spans="1:4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IF('Waste 2050'!$A64="MD",INDIRECT("'Waste 2050'!"&amp;'Country Selector'!$B$3&amp;ROW($A64))*10^12,0)</f>
        <v>0</v>
      </c>
    </row>
    <row r="57" spans="1:4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IF('Waste 2050'!$A65="MD",INDIRECT("'Waste 2050'!"&amp;'Country Selector'!$B$3&amp;ROW($A65))*10^12,0)</f>
        <v>0</v>
      </c>
    </row>
    <row r="58" spans="1:42">
      <c r="A58" s="74">
        <v>6</v>
      </c>
      <c r="B58">
        <f ca="1">IF('Waste 2010'!$A66="MD",INDIRECT("'Waste 2010'!"&amp;'Country Selector'!$B$3&amp;ROW($A66))*10^12,0)</f>
        <v>1206274791546.1748</v>
      </c>
      <c r="C58" s="90">
        <f t="shared" ca="1" si="9"/>
        <v>1220270290838.3164</v>
      </c>
      <c r="D58" s="90">
        <f t="shared" ca="1" si="9"/>
        <v>1234265790130.458</v>
      </c>
      <c r="E58" s="90">
        <f t="shared" ca="1" si="9"/>
        <v>1248261289422.5996</v>
      </c>
      <c r="F58" s="90">
        <f t="shared" ca="1" si="9"/>
        <v>1262256788714.7412</v>
      </c>
      <c r="G58" s="90">
        <f t="shared" ca="1" si="9"/>
        <v>1276252288006.8828</v>
      </c>
      <c r="H58" s="90">
        <f t="shared" ca="1" si="9"/>
        <v>1290247787299.0242</v>
      </c>
      <c r="I58" s="90">
        <f t="shared" ca="1" si="9"/>
        <v>1304243286591.166</v>
      </c>
      <c r="J58" s="90">
        <f t="shared" ca="1" si="9"/>
        <v>1318238785883.3074</v>
      </c>
      <c r="K58" s="90">
        <f t="shared" ca="1" si="9"/>
        <v>1332234285175.449</v>
      </c>
      <c r="L58">
        <f ca="1">IF('Waste 2020'!$A66="MD",INDIRECT("'Waste 2020'!"&amp;'Country Selector'!$B$3&amp;ROW($A66))*10^12,0)</f>
        <v>1346229784467.5906</v>
      </c>
      <c r="M58" s="90">
        <f t="shared" ca="1" si="10"/>
        <v>1325630655257.6333</v>
      </c>
      <c r="N58" s="90">
        <f t="shared" ca="1" si="10"/>
        <v>1305031526047.6763</v>
      </c>
      <c r="O58" s="90">
        <f t="shared" ca="1" si="10"/>
        <v>1284432396837.719</v>
      </c>
      <c r="P58" s="90">
        <f t="shared" ca="1" si="10"/>
        <v>1263833267627.7617</v>
      </c>
      <c r="Q58" s="90">
        <f t="shared" ca="1" si="10"/>
        <v>1243234138417.8047</v>
      </c>
      <c r="R58" s="90">
        <f t="shared" ca="1" si="10"/>
        <v>1222635009207.8474</v>
      </c>
      <c r="S58" s="90">
        <f t="shared" ca="1" si="10"/>
        <v>1202035879997.8901</v>
      </c>
      <c r="T58" s="90">
        <f t="shared" ca="1" si="10"/>
        <v>1181436750787.9329</v>
      </c>
      <c r="U58" s="90">
        <f t="shared" ca="1" si="10"/>
        <v>1160837621577.9758</v>
      </c>
      <c r="V58">
        <f ca="1">IF('Waste 2030'!$A66="MD",INDIRECT("'Waste 2030'!"&amp;'Country Selector'!$B$3&amp;ROW($A66))*10^12,0)</f>
        <v>1140238492368.0186</v>
      </c>
      <c r="W58" s="90">
        <f t="shared" ca="1" si="8"/>
        <v>1168567935254.0845</v>
      </c>
      <c r="X58" s="90">
        <f t="shared" ca="1" si="8"/>
        <v>1196897378140.1506</v>
      </c>
      <c r="Y58" s="90">
        <f t="shared" ca="1" si="8"/>
        <v>1225226821026.2166</v>
      </c>
      <c r="Z58" s="90">
        <f t="shared" ca="1" si="8"/>
        <v>1253556263912.2825</v>
      </c>
      <c r="AA58" s="90">
        <f t="shared" ca="1" si="8"/>
        <v>1281885706798.3484</v>
      </c>
      <c r="AB58" s="90">
        <f t="shared" ca="1" si="8"/>
        <v>1310215149684.4146</v>
      </c>
      <c r="AC58" s="90">
        <f t="shared" ca="1" si="8"/>
        <v>1338544592570.4805</v>
      </c>
      <c r="AD58" s="90">
        <f t="shared" ca="1" si="8"/>
        <v>1366874035456.5464</v>
      </c>
      <c r="AE58" s="90">
        <f t="shared" ca="1" si="8"/>
        <v>1395203478342.6123</v>
      </c>
      <c r="AF58" s="90">
        <f t="shared" ca="1" si="8"/>
        <v>1423532921228.6782</v>
      </c>
      <c r="AG58" s="90">
        <f t="shared" ca="1" si="8"/>
        <v>1451862364114.7444</v>
      </c>
      <c r="AH58" s="90">
        <f t="shared" ca="1" si="8"/>
        <v>1480191807000.8103</v>
      </c>
      <c r="AI58" s="90">
        <f t="shared" ca="1" si="8"/>
        <v>1508521249886.8765</v>
      </c>
      <c r="AJ58" s="90">
        <f t="shared" ca="1" si="8"/>
        <v>1536850692772.9421</v>
      </c>
      <c r="AK58" s="90">
        <f t="shared" ca="1" si="8"/>
        <v>1565180135659.0081</v>
      </c>
      <c r="AL58" s="90">
        <f t="shared" ca="1" si="8"/>
        <v>1593509578545.0742</v>
      </c>
      <c r="AM58" s="90">
        <f t="shared" ca="1" si="11"/>
        <v>1621839021431.1404</v>
      </c>
      <c r="AN58" s="90">
        <f t="shared" ca="1" si="11"/>
        <v>1650168464317.2061</v>
      </c>
      <c r="AO58" s="90">
        <f t="shared" ca="1" si="11"/>
        <v>1678497907203.2722</v>
      </c>
      <c r="AP58">
        <f ca="1">IF('Waste 2050'!$A66="MD",INDIRECT("'Waste 2050'!"&amp;'Country Selector'!$B$3&amp;ROW($A66))*10^12,0)</f>
        <v>1706827350089.3381</v>
      </c>
    </row>
    <row r="59" spans="1:4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IF('Waste 2050'!$A67="MD",INDIRECT("'Waste 2050'!"&amp;'Country Selector'!$B$3&amp;ROW($A67))*10^12,0)</f>
        <v>0</v>
      </c>
    </row>
    <row r="60" spans="1:4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IF('Waste 2050'!$A68="MD",INDIRECT("'Waste 2050'!"&amp;'Country Selector'!$B$3&amp;ROW($A68))*10^12,0)</f>
        <v>0</v>
      </c>
    </row>
    <row r="61" spans="1:4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IF('Waste 2050'!$A69="MD",INDIRECT("'Waste 2050'!"&amp;'Country Selector'!$B$3&amp;ROW($A69))*10^12,0)</f>
        <v>0</v>
      </c>
    </row>
    <row r="62" spans="1:4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IF('Waste 2050'!$A70="MD",INDIRECT("'Waste 2050'!"&amp;'Country Selector'!$B$3&amp;ROW($A70))*10^12,0)</f>
        <v>0</v>
      </c>
    </row>
    <row r="63" spans="1:4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</f>
        <v>0</v>
      </c>
      <c r="W63" s="90">
        <f t="shared" ref="W63:AL94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IF('Waste 2050'!$A71="MD",INDIRECT("'Waste 2050'!"&amp;'Country Selector'!$B$3&amp;ROW($A71))*10^12,0)</f>
        <v>0</v>
      </c>
    </row>
    <row r="64" spans="1:4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IF('Waste 2050'!$A72="MD",INDIRECT("'Waste 2050'!"&amp;'Country Selector'!$B$3&amp;ROW($A72))*10^12,0)</f>
        <v>0</v>
      </c>
    </row>
    <row r="65" spans="1:4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IF('Waste 2050'!$A73="MD",INDIRECT("'Waste 2050'!"&amp;'Country Selector'!$B$3&amp;ROW($A73))*10^12,0)</f>
        <v>0</v>
      </c>
    </row>
    <row r="66" spans="1:4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IF('Waste 2050'!$A74="MD",INDIRECT("'Waste 2050'!"&amp;'Country Selector'!$B$3&amp;ROW($A74))*10^12,0)</f>
        <v>0</v>
      </c>
    </row>
    <row r="67" spans="1:4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IF('Waste 2050'!$A75="MD",INDIRECT("'Waste 2050'!"&amp;'Country Selector'!$B$3&amp;ROW($A75))*10^12,0)</f>
        <v>0</v>
      </c>
    </row>
    <row r="68" spans="1:4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IF('Waste 2050'!$A76="MD",INDIRECT("'Waste 2050'!"&amp;'Country Selector'!$B$3&amp;ROW($A76))*10^12,0)</f>
        <v>0</v>
      </c>
    </row>
    <row r="69" spans="1:4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IF('Waste 2050'!$A77="MD",INDIRECT("'Waste 2050'!"&amp;'Country Selector'!$B$3&amp;ROW($A77))*10^12,0)</f>
        <v>0</v>
      </c>
    </row>
    <row r="70" spans="1:4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IF('Waste 2050'!$A78="MD",INDIRECT("'Waste 2050'!"&amp;'Country Selector'!$B$3&amp;ROW($A78))*10^12,0)</f>
        <v>0</v>
      </c>
    </row>
    <row r="71" spans="1:4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IF('Waste 2050'!$A79="MD",INDIRECT("'Waste 2050'!"&amp;'Country Selector'!$B$3&amp;ROW($A79))*10^12,0)</f>
        <v>0</v>
      </c>
    </row>
    <row r="72" spans="1:4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IF('Waste 2050'!$A80="MD",INDIRECT("'Waste 2050'!"&amp;'Country Selector'!$B$3&amp;ROW($A80))*10^12,0)</f>
        <v>0</v>
      </c>
    </row>
    <row r="73" spans="1:4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IF('Waste 2050'!$A81="MD",INDIRECT("'Waste 2050'!"&amp;'Country Selector'!$B$3&amp;ROW($A81))*10^12,0)</f>
        <v>0</v>
      </c>
    </row>
    <row r="74" spans="1:4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IF('Waste 2050'!$A82="MD",INDIRECT("'Waste 2050'!"&amp;'Country Selector'!$B$3&amp;ROW($A82))*10^12,0)</f>
        <v>0</v>
      </c>
    </row>
    <row r="75" spans="1:4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IF('Waste 2050'!$A83="MD",INDIRECT("'Waste 2050'!"&amp;'Country Selector'!$B$3&amp;ROW($A83))*10^12,0)</f>
        <v>0</v>
      </c>
    </row>
    <row r="76" spans="1:4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IF('Waste 2050'!$A84="MD",INDIRECT("'Waste 2050'!"&amp;'Country Selector'!$B$3&amp;ROW($A84))*10^12,0)</f>
        <v>0</v>
      </c>
    </row>
    <row r="77" spans="1:4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IF('Waste 2050'!$A85="MD",INDIRECT("'Waste 2050'!"&amp;'Country Selector'!$B$3&amp;ROW($A85))*10^12,0)</f>
        <v>0</v>
      </c>
    </row>
    <row r="78" spans="1:4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141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IF('Waste 2050'!$A86="MD",INDIRECT("'Waste 2050'!"&amp;'Country Selector'!$B$3&amp;ROW($A86))*10^12,0)</f>
        <v>0</v>
      </c>
    </row>
    <row r="79" spans="1:4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</f>
        <v>0</v>
      </c>
      <c r="W79" s="90">
        <f t="shared" ref="W79:AL110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IF('Waste 2050'!$A87="MD",INDIRECT("'Waste 2050'!"&amp;'Country Selector'!$B$3&amp;ROW($A87))*10^12,0)</f>
        <v>0</v>
      </c>
    </row>
    <row r="80" spans="1:4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IF('Waste 2050'!$A88="MD",INDIRECT("'Waste 2050'!"&amp;'Country Selector'!$B$3&amp;ROW($A88))*10^12,0)</f>
        <v>0</v>
      </c>
    </row>
    <row r="81" spans="1:4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IF('Waste 2050'!$A89="MD",INDIRECT("'Waste 2050'!"&amp;'Country Selector'!$B$3&amp;ROW($A89))*10^12,0)</f>
        <v>0</v>
      </c>
    </row>
    <row r="82" spans="1:4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IF('Waste 2050'!$A90="MD",INDIRECT("'Waste 2050'!"&amp;'Country Selector'!$B$3&amp;ROW($A90))*10^12,0)</f>
        <v>0</v>
      </c>
    </row>
    <row r="83" spans="1:4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IF('Waste 2050'!$A91="MD",INDIRECT("'Waste 2050'!"&amp;'Country Selector'!$B$3&amp;ROW($A91))*10^12,0)</f>
        <v>0</v>
      </c>
    </row>
    <row r="84" spans="1:4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IF('Waste 2050'!$A92="MD",INDIRECT("'Waste 2050'!"&amp;'Country Selector'!$B$3&amp;ROW($A92))*10^12,0)</f>
        <v>0</v>
      </c>
    </row>
    <row r="85" spans="1:4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IF('Waste 2050'!$A93="MD",INDIRECT("'Waste 2050'!"&amp;'Country Selector'!$B$3&amp;ROW($A93))*10^12,0)</f>
        <v>0</v>
      </c>
    </row>
    <row r="86" spans="1:4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IF('Waste 2050'!$A94="MD",INDIRECT("'Waste 2050'!"&amp;'Country Selector'!$B$3&amp;ROW($A94))*10^12,0)</f>
        <v>0</v>
      </c>
    </row>
    <row r="87" spans="1:4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IF('Waste 2050'!$A95="MD",INDIRECT("'Waste 2050'!"&amp;'Country Selector'!$B$3&amp;ROW($A95))*10^12,0)</f>
        <v>0</v>
      </c>
    </row>
    <row r="88" spans="1:4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IF('Waste 2050'!$A96="MD",INDIRECT("'Waste 2050'!"&amp;'Country Selector'!$B$3&amp;ROW($A96))*10^12,0)</f>
        <v>0</v>
      </c>
    </row>
    <row r="89" spans="1:4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IF('Waste 2050'!$A97="MD",INDIRECT("'Waste 2050'!"&amp;'Country Selector'!$B$3&amp;ROW($A97))*10^12,0)</f>
        <v>0</v>
      </c>
    </row>
    <row r="90" spans="1:4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IF('Waste 2050'!$A98="MD",INDIRECT("'Waste 2050'!"&amp;'Country Selector'!$B$3&amp;ROW($A98))*10^12,0)</f>
        <v>0</v>
      </c>
    </row>
    <row r="91" spans="1:4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IF('Waste 2050'!$A99="MD",INDIRECT("'Waste 2050'!"&amp;'Country Selector'!$B$3&amp;ROW($A99))*10^12,0)</f>
        <v>0</v>
      </c>
    </row>
    <row r="92" spans="1:4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IF('Waste 2050'!$A100="MD",INDIRECT("'Waste 2050'!"&amp;'Country Selector'!$B$3&amp;ROW($A100))*10^12,0)</f>
        <v>0</v>
      </c>
    </row>
    <row r="93" spans="1:4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IF('Waste 2050'!$A101="MD",INDIRECT("'Waste 2050'!"&amp;'Country Selector'!$B$3&amp;ROW($A101))*10^12,0)</f>
        <v>0</v>
      </c>
    </row>
    <row r="94" spans="1:4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57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IF('Waste 2050'!$A102="MD",INDIRECT("'Waste 2050'!"&amp;'Country Selector'!$B$3&amp;ROW($A102))*10^12,0)</f>
        <v>0</v>
      </c>
    </row>
    <row r="95" spans="1:4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</f>
        <v>0</v>
      </c>
      <c r="W95" s="90">
        <f t="shared" ref="W95:AL126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IF('Waste 2050'!$A103="MD",INDIRECT("'Waste 2050'!"&amp;'Country Selector'!$B$3&amp;ROW($A103))*10^12,0)</f>
        <v>0</v>
      </c>
    </row>
    <row r="96" spans="1:4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IF('Waste 2050'!$A104="MD",INDIRECT("'Waste 2050'!"&amp;'Country Selector'!$B$3&amp;ROW($A104))*10^12,0)</f>
        <v>0</v>
      </c>
    </row>
    <row r="97" spans="1:4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IF('Waste 2050'!$A105="MD",INDIRECT("'Waste 2050'!"&amp;'Country Selector'!$B$3&amp;ROW($A105))*10^12,0)</f>
        <v>0</v>
      </c>
    </row>
    <row r="98" spans="1:4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IF('Waste 2050'!$A106="MD",INDIRECT("'Waste 2050'!"&amp;'Country Selector'!$B$3&amp;ROW($A106))*10^12,0)</f>
        <v>0</v>
      </c>
    </row>
    <row r="99" spans="1:4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IF('Waste 2050'!$A107="MD",INDIRECT("'Waste 2050'!"&amp;'Country Selector'!$B$3&amp;ROW($A107))*10^12,0)</f>
        <v>0</v>
      </c>
    </row>
    <row r="100" spans="1:4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IF('Waste 2050'!$A108="MD",INDIRECT("'Waste 2050'!"&amp;'Country Selector'!$B$3&amp;ROW($A108))*10^12,0)</f>
        <v>0</v>
      </c>
    </row>
    <row r="101" spans="1:4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IF('Waste 2050'!$A109="MD",INDIRECT("'Waste 2050'!"&amp;'Country Selector'!$B$3&amp;ROW($A109))*10^12,0)</f>
        <v>0</v>
      </c>
    </row>
    <row r="102" spans="1:4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IF('Waste 2050'!$A110="MD",INDIRECT("'Waste 2050'!"&amp;'Country Selector'!$B$3&amp;ROW($A110))*10^12,0)</f>
        <v>0</v>
      </c>
    </row>
    <row r="103" spans="1:4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IF('Waste 2050'!$A111="MD",INDIRECT("'Waste 2050'!"&amp;'Country Selector'!$B$3&amp;ROW($A111))*10^12,0)</f>
        <v>0</v>
      </c>
    </row>
    <row r="104" spans="1:4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IF('Waste 2050'!$A112="MD",INDIRECT("'Waste 2050'!"&amp;'Country Selector'!$B$3&amp;ROW($A112))*10^12,0)</f>
        <v>0</v>
      </c>
    </row>
    <row r="105" spans="1:4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IF('Waste 2050'!$A113="MD",INDIRECT("'Waste 2050'!"&amp;'Country Selector'!$B$3&amp;ROW($A113))*10^12,0)</f>
        <v>0</v>
      </c>
    </row>
    <row r="106" spans="1:4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IF('Waste 2050'!$A114="MD",INDIRECT("'Waste 2050'!"&amp;'Country Selector'!$B$3&amp;ROW($A114))*10^12,0)</f>
        <v>0</v>
      </c>
    </row>
    <row r="107" spans="1:4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IF('Waste 2050'!$A115="MD",INDIRECT("'Waste 2050'!"&amp;'Country Selector'!$B$3&amp;ROW($A115))*10^12,0)</f>
        <v>0</v>
      </c>
    </row>
    <row r="108" spans="1:4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IF('Waste 2050'!$A116="MD",INDIRECT("'Waste 2050'!"&amp;'Country Selector'!$B$3&amp;ROW($A116))*10^12,0)</f>
        <v>0</v>
      </c>
    </row>
    <row r="109" spans="1:4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IF('Waste 2050'!$A117="MD",INDIRECT("'Waste 2050'!"&amp;'Country Selector'!$B$3&amp;ROW($A117))*10^12,0)</f>
        <v>0</v>
      </c>
    </row>
    <row r="110" spans="1:4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73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IF('Waste 2050'!$A118="MD",INDIRECT("'Waste 2050'!"&amp;'Country Selector'!$B$3&amp;ROW($A118))*10^12,0)</f>
        <v>0</v>
      </c>
    </row>
    <row r="111" spans="1:4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</f>
        <v>0</v>
      </c>
      <c r="W111" s="90">
        <f t="shared" ref="W111:AL142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IF('Waste 2050'!$A119="MD",INDIRECT("'Waste 2050'!"&amp;'Country Selector'!$B$3&amp;ROW($A119))*10^12,0)</f>
        <v>0</v>
      </c>
    </row>
    <row r="112" spans="1:4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IF('Waste 2050'!$A120="MD",INDIRECT("'Waste 2050'!"&amp;'Country Selector'!$B$3&amp;ROW($A120))*10^12,0)</f>
        <v>0</v>
      </c>
    </row>
    <row r="113" spans="1:4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IF('Waste 2050'!$A121="MD",INDIRECT("'Waste 2050'!"&amp;'Country Selector'!$B$3&amp;ROW($A121))*10^12,0)</f>
        <v>0</v>
      </c>
    </row>
    <row r="114" spans="1:4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IF('Waste 2050'!$A122="MD",INDIRECT("'Waste 2050'!"&amp;'Country Selector'!$B$3&amp;ROW($A122))*10^12,0)</f>
        <v>0</v>
      </c>
    </row>
    <row r="115" spans="1:4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IF('Waste 2050'!$A123="MD",INDIRECT("'Waste 2050'!"&amp;'Country Selector'!$B$3&amp;ROW($A123))*10^12,0)</f>
        <v>0</v>
      </c>
    </row>
    <row r="116" spans="1:4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IF('Waste 2050'!$A124="MD",INDIRECT("'Waste 2050'!"&amp;'Country Selector'!$B$3&amp;ROW($A124))*10^12,0)</f>
        <v>0</v>
      </c>
    </row>
    <row r="117" spans="1:4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IF('Waste 2050'!$A125="MD",INDIRECT("'Waste 2050'!"&amp;'Country Selector'!$B$3&amp;ROW($A125))*10^12,0)</f>
        <v>0</v>
      </c>
    </row>
    <row r="118" spans="1:4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IF('Waste 2050'!$A126="MD",INDIRECT("'Waste 2050'!"&amp;'Country Selector'!$B$3&amp;ROW($A126))*10^12,0)</f>
        <v>0</v>
      </c>
    </row>
    <row r="119" spans="1:4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IF('Waste 2050'!$A127="MD",INDIRECT("'Waste 2050'!"&amp;'Country Selector'!$B$3&amp;ROW($A127))*10^12,0)</f>
        <v>0</v>
      </c>
    </row>
    <row r="120" spans="1:4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IF('Waste 2050'!$A128="MD",INDIRECT("'Waste 2050'!"&amp;'Country Selector'!$B$3&amp;ROW($A128))*10^12,0)</f>
        <v>0</v>
      </c>
    </row>
    <row r="121" spans="1:4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IF('Waste 2050'!$A129="MD",INDIRECT("'Waste 2050'!"&amp;'Country Selector'!$B$3&amp;ROW($A129))*10^12,0)</f>
        <v>0</v>
      </c>
    </row>
    <row r="122" spans="1:4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IF('Waste 2050'!$A130="MD",INDIRECT("'Waste 2050'!"&amp;'Country Selector'!$B$3&amp;ROW($A130))*10^12,0)</f>
        <v>0</v>
      </c>
    </row>
    <row r="123" spans="1:4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IF('Waste 2050'!$A131="MD",INDIRECT("'Waste 2050'!"&amp;'Country Selector'!$B$3&amp;ROW($A131))*10^12,0)</f>
        <v>0</v>
      </c>
    </row>
    <row r="124" spans="1:4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IF('Waste 2050'!$A132="MD",INDIRECT("'Waste 2050'!"&amp;'Country Selector'!$B$3&amp;ROW($A132))*10^12,0)</f>
        <v>0</v>
      </c>
    </row>
    <row r="125" spans="1:4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IF('Waste 2050'!$A133="MD",INDIRECT("'Waste 2050'!"&amp;'Country Selector'!$B$3&amp;ROW($A133))*10^12,0)</f>
        <v>0</v>
      </c>
    </row>
    <row r="126" spans="1:4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77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IF('Waste 2050'!$A134="MD",INDIRECT("'Waste 2050'!"&amp;'Country Selector'!$B$3&amp;ROW($A134))*10^12,0)</f>
        <v>0</v>
      </c>
    </row>
    <row r="127" spans="1:4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</f>
        <v>0</v>
      </c>
      <c r="W127" s="90">
        <f t="shared" ref="W127:AL158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IF('Waste 2050'!$A135="MD",INDIRECT("'Waste 2050'!"&amp;'Country Selector'!$B$3&amp;ROW($A135))*10^12,0)</f>
        <v>0</v>
      </c>
    </row>
    <row r="128" spans="1:4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IF('Waste 2050'!$A136="MD",INDIRECT("'Waste 2050'!"&amp;'Country Selector'!$B$3&amp;ROW($A136))*10^12,0)</f>
        <v>0</v>
      </c>
    </row>
    <row r="129" spans="1:4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IF('Waste 2050'!$A137="MD",INDIRECT("'Waste 2050'!"&amp;'Country Selector'!$B$3&amp;ROW($A137))*10^12,0)</f>
        <v>0</v>
      </c>
    </row>
    <row r="130" spans="1:4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IF('Waste 2050'!$A138="MD",INDIRECT("'Waste 2050'!"&amp;'Country Selector'!$B$3&amp;ROW($A138))*10^12,0)</f>
        <v>0</v>
      </c>
    </row>
    <row r="131" spans="1:4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IF('Waste 2050'!$A139="MD",INDIRECT("'Waste 2050'!"&amp;'Country Selector'!$B$3&amp;ROW($A139))*10^12,0)</f>
        <v>0</v>
      </c>
    </row>
    <row r="132" spans="1:4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IF('Waste 2050'!$A140="MD",INDIRECT("'Waste 2050'!"&amp;'Country Selector'!$B$3&amp;ROW($A140))*10^12,0)</f>
        <v>0</v>
      </c>
    </row>
    <row r="133" spans="1:4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IF('Waste 2050'!$A141="MD",INDIRECT("'Waste 2050'!"&amp;'Country Selector'!$B$3&amp;ROW($A141))*10^12,0)</f>
        <v>0</v>
      </c>
    </row>
    <row r="134" spans="1:4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IF('Waste 2050'!$A142="MD",INDIRECT("'Waste 2050'!"&amp;'Country Selector'!$B$3&amp;ROW($A142))*10^12,0)</f>
        <v>0</v>
      </c>
    </row>
    <row r="135" spans="1:4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IF('Waste 2050'!$A143="MD",INDIRECT("'Waste 2050'!"&amp;'Country Selector'!$B$3&amp;ROW($A143))*10^12,0)</f>
        <v>0</v>
      </c>
    </row>
    <row r="136" spans="1:4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IF('Waste 2050'!$A144="MD",INDIRECT("'Waste 2050'!"&amp;'Country Selector'!$B$3&amp;ROW($A144))*10^12,0)</f>
        <v>0</v>
      </c>
    </row>
    <row r="137" spans="1:4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IF('Waste 2050'!$A145="MD",INDIRECT("'Waste 2050'!"&amp;'Country Selector'!$B$3&amp;ROW($A145))*10^12,0)</f>
        <v>0</v>
      </c>
    </row>
    <row r="138" spans="1:4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IF('Waste 2050'!$A146="MD",INDIRECT("'Waste 2050'!"&amp;'Country Selector'!$B$3&amp;ROW($A146))*10^12,0)</f>
        <v>0</v>
      </c>
    </row>
    <row r="139" spans="1:4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IF('Waste 2050'!$A147="MD",INDIRECT("'Waste 2050'!"&amp;'Country Selector'!$B$3&amp;ROW($A147))*10^12,0)</f>
        <v>0</v>
      </c>
    </row>
    <row r="140" spans="1:4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IF('Waste 2050'!$A148="MD",INDIRECT("'Waste 2050'!"&amp;'Country Selector'!$B$3&amp;ROW($A148))*10^12,0)</f>
        <v>0</v>
      </c>
    </row>
    <row r="141" spans="1:4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IF('Waste 2050'!$A149="MD",INDIRECT("'Waste 2050'!"&amp;'Country Selector'!$B$3&amp;ROW($A149))*10^12,0)</f>
        <v>0</v>
      </c>
    </row>
    <row r="142" spans="1:4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7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IF('Waste 2050'!$A150="MD",INDIRECT("'Waste 2050'!"&amp;'Country Selector'!$B$3&amp;ROW($A150))*10^12,0)</f>
        <v>0</v>
      </c>
    </row>
    <row r="143" spans="1:4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</f>
        <v>0</v>
      </c>
      <c r="W143" s="90">
        <f t="shared" ref="W143:AL177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IF('Waste 2050'!$A151="MD",INDIRECT("'Waste 2050'!"&amp;'Country Selector'!$B$3&amp;ROW($A151))*10^12,0)</f>
        <v>0</v>
      </c>
    </row>
    <row r="144" spans="1:4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IF('Waste 2050'!$A152="MD",INDIRECT("'Waste 2050'!"&amp;'Country Selector'!$B$3&amp;ROW($A152))*10^12,0)</f>
        <v>0</v>
      </c>
    </row>
    <row r="145" spans="1:4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IF('Waste 2050'!$A153="MD",INDIRECT("'Waste 2050'!"&amp;'Country Selector'!$B$3&amp;ROW($A153))*10^12,0)</f>
        <v>0</v>
      </c>
    </row>
    <row r="146" spans="1:4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IF('Waste 2050'!$A154="MD",INDIRECT("'Waste 2050'!"&amp;'Country Selector'!$B$3&amp;ROW($A154))*10^12,0)</f>
        <v>0</v>
      </c>
    </row>
    <row r="147" spans="1:4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IF('Waste 2050'!$A155="MD",INDIRECT("'Waste 2050'!"&amp;'Country Selector'!$B$3&amp;ROW($A155))*10^12,0)</f>
        <v>0</v>
      </c>
    </row>
    <row r="148" spans="1:4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IF('Waste 2050'!$A156="MD",INDIRECT("'Waste 2050'!"&amp;'Country Selector'!$B$3&amp;ROW($A156))*10^12,0)</f>
        <v>0</v>
      </c>
    </row>
    <row r="149" spans="1:4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IF('Waste 2050'!$A157="MD",INDIRECT("'Waste 2050'!"&amp;'Country Selector'!$B$3&amp;ROW($A157))*10^12,0)</f>
        <v>0</v>
      </c>
    </row>
    <row r="150" spans="1:4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IF('Waste 2050'!$A158="MD",INDIRECT("'Waste 2050'!"&amp;'Country Selector'!$B$3&amp;ROW($A158))*10^12,0)</f>
        <v>0</v>
      </c>
    </row>
    <row r="151" spans="1:4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IF('Waste 2050'!$A159="MD",INDIRECT("'Waste 2050'!"&amp;'Country Selector'!$B$3&amp;ROW($A159))*10^12,0)</f>
        <v>0</v>
      </c>
    </row>
    <row r="152" spans="1:4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IF('Waste 2050'!$A160="MD",INDIRECT("'Waste 2050'!"&amp;'Country Selector'!$B$3&amp;ROW($A160))*10^12,0)</f>
        <v>0</v>
      </c>
    </row>
    <row r="153" spans="1:4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IF('Waste 2050'!$A161="MD",INDIRECT("'Waste 2050'!"&amp;'Country Selector'!$B$3&amp;ROW($A161))*10^12,0)</f>
        <v>0</v>
      </c>
    </row>
    <row r="154" spans="1:4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IF('Waste 2050'!$A162="MD",INDIRECT("'Waste 2050'!"&amp;'Country Selector'!$B$3&amp;ROW($A162))*10^12,0)</f>
        <v>0</v>
      </c>
    </row>
    <row r="155" spans="1:4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IF('Waste 2050'!$A163="MD",INDIRECT("'Waste 2050'!"&amp;'Country Selector'!$B$3&amp;ROW($A163))*10^12,0)</f>
        <v>0</v>
      </c>
    </row>
    <row r="156" spans="1:4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IF('Waste 2050'!$A164="MD",INDIRECT("'Waste 2050'!"&amp;'Country Selector'!$B$3&amp;ROW($A164))*10^12,0)</f>
        <v>0</v>
      </c>
    </row>
    <row r="157" spans="1:4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IF('Waste 2050'!$A165="MD",INDIRECT("'Waste 2050'!"&amp;'Country Selector'!$B$3&amp;ROW($A165))*10^12,0)</f>
        <v>0</v>
      </c>
    </row>
    <row r="158" spans="1:4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7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IF('Waste 2050'!$A166="MD",INDIRECT("'Waste 2050'!"&amp;'Country Selector'!$B$3&amp;ROW($A166))*10^12,0)</f>
        <v>0</v>
      </c>
    </row>
    <row r="159" spans="1:4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</f>
        <v>0</v>
      </c>
      <c r="W159" s="90">
        <f t="shared" ref="W159:AL177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IF('Waste 2050'!$A167="MD",INDIRECT("'Waste 2050'!"&amp;'Country Selector'!$B$3&amp;ROW($A167))*10^12,0)</f>
        <v>0</v>
      </c>
    </row>
    <row r="160" spans="1:4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IF('Waste 2050'!$A168="MD",INDIRECT("'Waste 2050'!"&amp;'Country Selector'!$B$3&amp;ROW($A168))*10^12,0)</f>
        <v>0</v>
      </c>
    </row>
    <row r="161" spans="1:4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IF('Waste 2050'!$A169="MD",INDIRECT("'Waste 2050'!"&amp;'Country Selector'!$B$3&amp;ROW($A169))*10^12,0)</f>
        <v>0</v>
      </c>
    </row>
    <row r="162" spans="1:4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IF('Waste 2050'!$A170="MD",INDIRECT("'Waste 2050'!"&amp;'Country Selector'!$B$3&amp;ROW($A170))*10^12,0)</f>
        <v>0</v>
      </c>
    </row>
    <row r="163" spans="1:4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IF('Waste 2050'!$A171="MD",INDIRECT("'Waste 2050'!"&amp;'Country Selector'!$B$3&amp;ROW($A171))*10^12,0)</f>
        <v>0</v>
      </c>
    </row>
    <row r="164" spans="1:4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IF('Waste 2050'!$A172="MD",INDIRECT("'Waste 2050'!"&amp;'Country Selector'!$B$3&amp;ROW($A172))*10^12,0)</f>
        <v>0</v>
      </c>
    </row>
    <row r="165" spans="1:4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IF('Waste 2050'!$A173="MD",INDIRECT("'Waste 2050'!"&amp;'Country Selector'!$B$3&amp;ROW($A173))*10^12,0)</f>
        <v>0</v>
      </c>
    </row>
    <row r="166" spans="1:4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IF('Waste 2050'!$A174="MD",INDIRECT("'Waste 2050'!"&amp;'Country Selector'!$B$3&amp;ROW($A174))*10^12,0)</f>
        <v>0</v>
      </c>
    </row>
    <row r="167" spans="1:4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IF('Waste 2050'!$A175="MD",INDIRECT("'Waste 2050'!"&amp;'Country Selector'!$B$3&amp;ROW($A175))*10^12,0)</f>
        <v>0</v>
      </c>
    </row>
    <row r="168" spans="1:4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IF('Waste 2050'!$A176="MD",INDIRECT("'Waste 2050'!"&amp;'Country Selector'!$B$3&amp;ROW($A176))*10^12,0)</f>
        <v>0</v>
      </c>
    </row>
    <row r="169" spans="1:4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IF('Waste 2050'!$A177="MD",INDIRECT("'Waste 2050'!"&amp;'Country Selector'!$B$3&amp;ROW($A177))*10^12,0)</f>
        <v>0</v>
      </c>
    </row>
    <row r="170" spans="1:4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IF('Waste 2050'!$A178="MD",INDIRECT("'Waste 2050'!"&amp;'Country Selector'!$B$3&amp;ROW($A178))*10^12,0)</f>
        <v>0</v>
      </c>
    </row>
    <row r="171" spans="1:4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IF('Waste 2050'!$A179="MD",INDIRECT("'Waste 2050'!"&amp;'Country Selector'!$B$3&amp;ROW($A179))*10^12,0)</f>
        <v>0</v>
      </c>
    </row>
    <row r="172" spans="1:4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IF('Waste 2050'!$A180="MD",INDIRECT("'Waste 2050'!"&amp;'Country Selector'!$B$3&amp;ROW($A180))*10^12,0)</f>
        <v>0</v>
      </c>
    </row>
    <row r="173" spans="1:4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IF('Waste 2050'!$A181="MD",INDIRECT("'Waste 2050'!"&amp;'Country Selector'!$B$3&amp;ROW($A181))*10^12,0)</f>
        <v>0</v>
      </c>
    </row>
    <row r="174" spans="1:4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IF('Waste 2050'!$A182="MD",INDIRECT("'Waste 2050'!"&amp;'Country Selector'!$B$3&amp;ROW($A182))*10^12,0)</f>
        <v>0</v>
      </c>
    </row>
    <row r="175" spans="1:4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IF('Waste 2050'!$A183="MD",INDIRECT("'Waste 2050'!"&amp;'Country Selector'!$B$3&amp;ROW($A183))*10^12,0)</f>
        <v>0</v>
      </c>
    </row>
    <row r="176" spans="1:4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IF('Waste 2050'!$A184="MD",INDIRECT("'Waste 2050'!"&amp;'Country Selector'!$B$3&amp;ROW($A184))*10^12,0)</f>
        <v>0</v>
      </c>
    </row>
    <row r="177" spans="1:4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IF('Waste 2050'!$A185="MD",INDIRECT("'Waste 2050'!"&amp;'Country Selector'!$B$3&amp;ROW($A185))*10^12,0)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2" width="11" bestFit="1" customWidth="1"/>
    <col min="12" max="12" width="9.140625" customWidth="1"/>
    <col min="22" max="22" width="10.85546875" customWidth="1"/>
    <col min="42" max="42" width="10.2851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</f>
        <v>4766399945153.5781</v>
      </c>
      <c r="C2" s="90">
        <f ca="1">$B2*($L$1-C$1)/($L$1-$B$1)+$L2*(C$1-$B$1)/($L$1-$B$1)</f>
        <v>5066990210137.7861</v>
      </c>
      <c r="D2" s="90">
        <f t="shared" ref="D2:K17" ca="1" si="0">$B2*($L$1-D$1)/($L$1-$B$1)+$L2*(D$1-$B$1)/($L$1-$B$1)</f>
        <v>5367580475121.9941</v>
      </c>
      <c r="E2" s="90">
        <f t="shared" ca="1" si="0"/>
        <v>5668170740106.2031</v>
      </c>
      <c r="F2" s="90">
        <f t="shared" ca="1" si="0"/>
        <v>5968761005090.4111</v>
      </c>
      <c r="G2" s="90">
        <f t="shared" ca="1" si="0"/>
        <v>6269351270074.6191</v>
      </c>
      <c r="H2" s="90">
        <f t="shared" ca="1" si="0"/>
        <v>6569941535058.8281</v>
      </c>
      <c r="I2" s="90">
        <f t="shared" ca="1" si="0"/>
        <v>6870531800043.0361</v>
      </c>
      <c r="J2" s="90">
        <f t="shared" ca="1" si="0"/>
        <v>7171122065027.2441</v>
      </c>
      <c r="K2" s="90">
        <f t="shared" ca="1" si="0"/>
        <v>7471712330011.4512</v>
      </c>
      <c r="L2">
        <f ca="1">IF('Soil 2020'!$A10="CM",INDIRECT("'Soil 2020'!"&amp;'Country Selector'!$B$3&amp;ROW($A10))*10^12,0)</f>
        <v>7772302594995.6602</v>
      </c>
      <c r="M2" s="90">
        <f ca="1">$L2*($V$1-M$1)/($V$1-$L$1)+$V2*(M$1-$L$1)/($V$1-$L$1)</f>
        <v>7439167808784.8135</v>
      </c>
      <c r="N2" s="90">
        <f t="shared" ref="N2:U17" ca="1" si="1">$L2*($V$1-N$1)/($V$1-$L$1)+$V2*(N$1-$L$1)/($V$1-$L$1)</f>
        <v>7106033022573.9678</v>
      </c>
      <c r="O2" s="90">
        <f t="shared" ca="1" si="1"/>
        <v>6772898236363.1221</v>
      </c>
      <c r="P2" s="90">
        <f t="shared" ca="1" si="1"/>
        <v>6439763450152.2754</v>
      </c>
      <c r="Q2" s="90">
        <f t="shared" ca="1" si="1"/>
        <v>6106628663941.4287</v>
      </c>
      <c r="R2" s="90">
        <f t="shared" ca="1" si="1"/>
        <v>5773493877730.583</v>
      </c>
      <c r="S2" s="90">
        <f t="shared" ca="1" si="1"/>
        <v>5440359091519.7363</v>
      </c>
      <c r="T2" s="90">
        <f t="shared" ca="1" si="1"/>
        <v>5107224305308.8906</v>
      </c>
      <c r="U2" s="90">
        <f t="shared" ca="1" si="1"/>
        <v>4774089519098.0439</v>
      </c>
      <c r="V2">
        <f ca="1">IF('Soil 2030'!$A10="CM",INDIRECT("'Soil 2030'!"&amp;'Country Selector'!$B$3&amp;ROW($A10))*10^12,0)</f>
        <v>4440954732887.1982</v>
      </c>
      <c r="W2" s="90">
        <f ca="1">$V2*($AP$1-W$1)/($AP$1-$V$1)+$AP2*(W$1-$V$1)/($AP$1-$V$1)</f>
        <v>4290703263015.8237</v>
      </c>
      <c r="X2" s="90">
        <f t="shared" ref="X2:AO16" ca="1" si="2">$V2*($AP$1-X$1)/($AP$1-$V$1)+$AP2*(X$1-$V$1)/($AP$1-$V$1)</f>
        <v>4140451793144.4487</v>
      </c>
      <c r="Y2" s="90">
        <f t="shared" ca="1" si="2"/>
        <v>3990200323273.0747</v>
      </c>
      <c r="Z2" s="90">
        <f t="shared" ca="1" si="2"/>
        <v>3839948853401.7002</v>
      </c>
      <c r="AA2" s="90">
        <f t="shared" ca="1" si="2"/>
        <v>3689697383530.3257</v>
      </c>
      <c r="AB2" s="90">
        <f t="shared" ca="1" si="2"/>
        <v>3539445913658.9507</v>
      </c>
      <c r="AC2" s="90">
        <f t="shared" ca="1" si="2"/>
        <v>3389194443787.5767</v>
      </c>
      <c r="AD2" s="90">
        <f t="shared" ca="1" si="2"/>
        <v>3238942973916.2021</v>
      </c>
      <c r="AE2" s="90">
        <f t="shared" ca="1" si="2"/>
        <v>3088691504044.8271</v>
      </c>
      <c r="AF2" s="90">
        <f t="shared" ca="1" si="2"/>
        <v>2938440034173.4531</v>
      </c>
      <c r="AG2" s="90">
        <f t="shared" ca="1" si="2"/>
        <v>2788188564302.0781</v>
      </c>
      <c r="AH2" s="90">
        <f t="shared" ca="1" si="2"/>
        <v>2637937094430.7041</v>
      </c>
      <c r="AI2" s="90">
        <f t="shared" ca="1" si="2"/>
        <v>2487685624559.3291</v>
      </c>
      <c r="AJ2" s="90">
        <f t="shared" ca="1" si="2"/>
        <v>2337434154687.9551</v>
      </c>
      <c r="AK2" s="90">
        <f t="shared" ca="1" si="2"/>
        <v>2187182684816.5806</v>
      </c>
      <c r="AL2" s="90">
        <f t="shared" ca="1" si="2"/>
        <v>2036931214945.2058</v>
      </c>
      <c r="AM2" s="90">
        <f t="shared" ca="1" si="2"/>
        <v>1886679745073.8311</v>
      </c>
      <c r="AN2" s="90">
        <f t="shared" ca="1" si="2"/>
        <v>1736428275202.4565</v>
      </c>
      <c r="AO2" s="90">
        <f t="shared" ca="1" si="2"/>
        <v>1586176805331.0823</v>
      </c>
      <c r="AP2">
        <f ca="1">IF('Soil 2050'!$A10="CM",INDIRECT("'Soil 2050'!"&amp;'Country Selector'!$B$3&amp;ROW($A10))*10^12,0)</f>
        <v>1435925335459.7078</v>
      </c>
    </row>
    <row r="3" spans="1:4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IF('Soil 2020'!$A11="CM",INDIRECT("'Soil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IF('Soil 2030'!$A11="CM",INDIRECT("'Soil 2030'!"&amp;'Country Selector'!$B$3&amp;ROW($A11))*10^12,0)</f>
        <v>0</v>
      </c>
      <c r="W3" s="90">
        <f t="shared" ref="W3:AL34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IF('Soil 2050'!$A11="CM",INDIRECT("'Soil 2050'!"&amp;'Country Selector'!$B$3&amp;ROW($A11))*10^12,0)</f>
        <v>0</v>
      </c>
    </row>
    <row r="4" spans="1:42">
      <c r="A4" s="74">
        <v>-48</v>
      </c>
      <c r="B4">
        <f ca="1">IF('Soil 2010'!$A12="CM",INDIRECT("'Soil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IF('Soil 2020'!$A12="CM",INDIRECT("'Soil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IF('Soil 2030'!$A12="CM",INDIRECT("'Soil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IF('Soil 2050'!$A12="CM",INDIRECT("'Soil 2050'!"&amp;'Country Selector'!$B$3&amp;ROW($A12))*10^12,0)</f>
        <v>0</v>
      </c>
    </row>
    <row r="5" spans="1:4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IF('Soil 2020'!$A13="CM",INDIRECT("'Soil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IF('Soil 2030'!$A13="CM",INDIRECT("'Soil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IF('Soil 2050'!$A13="CM",INDIRECT("'Soil 2050'!"&amp;'Country Selector'!$B$3&amp;ROW($A13))*10^12,0)</f>
        <v>0</v>
      </c>
    </row>
    <row r="6" spans="1:42">
      <c r="A6" s="74">
        <v>-46</v>
      </c>
      <c r="B6">
        <f ca="1">IF('Soil 2010'!$A14="CM",INDIRECT("'Soil 2010'!"&amp;'Country Selector'!$B$3&amp;ROW($A14))*10^12,0)</f>
        <v>6983258199.5665779</v>
      </c>
      <c r="C6" s="90">
        <f t="shared" ca="1" si="3"/>
        <v>6284932379.6099195</v>
      </c>
      <c r="D6" s="90">
        <f t="shared" ca="1" si="0"/>
        <v>5586606559.6532621</v>
      </c>
      <c r="E6" s="90">
        <f t="shared" ca="1" si="0"/>
        <v>4888280739.6966047</v>
      </c>
      <c r="F6" s="90">
        <f t="shared" ca="1" si="0"/>
        <v>4189954919.7399468</v>
      </c>
      <c r="G6" s="90">
        <f t="shared" ca="1" si="0"/>
        <v>3491629099.7832885</v>
      </c>
      <c r="H6" s="90">
        <f t="shared" ca="1" si="0"/>
        <v>2793303279.8266311</v>
      </c>
      <c r="I6" s="90">
        <f t="shared" ca="1" si="0"/>
        <v>2094977459.8699734</v>
      </c>
      <c r="J6" s="90">
        <f t="shared" ca="1" si="0"/>
        <v>1396651639.9133155</v>
      </c>
      <c r="K6" s="90">
        <f t="shared" ca="1" si="0"/>
        <v>698325819.95665777</v>
      </c>
      <c r="L6">
        <f ca="1">IF('Soil 2020'!$A14="CM",INDIRECT("'Soil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IF('Soil 2030'!$A14="CM",INDIRECT("'Soil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IF('Soil 2050'!$A14="CM",INDIRECT("'Soil 2050'!"&amp;'Country Selector'!$B$3&amp;ROW($A14))*10^12,0)</f>
        <v>0</v>
      </c>
    </row>
    <row r="7" spans="1:4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IF('Soil 2020'!$A15="CM",INDIRECT("'Soil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IF('Soil 2030'!$A15="CM",INDIRECT("'Soil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IF('Soil 2050'!$A15="CM",INDIRECT("'Soil 2050'!"&amp;'Country Selector'!$B$3&amp;ROW($A15))*10^12,0)</f>
        <v>0</v>
      </c>
    </row>
    <row r="8" spans="1:4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IF('Soil 2020'!$A16="CM",INDIRECT("'Soil 2020'!"&amp;'Country Selector'!$B$3&amp;ROW($A16))*10^12,0)</f>
        <v>0</v>
      </c>
      <c r="M8" s="90">
        <f t="shared" ca="1" si="4"/>
        <v>2539496246.384232</v>
      </c>
      <c r="N8" s="90">
        <f t="shared" ca="1" si="1"/>
        <v>5078992492.7684641</v>
      </c>
      <c r="O8" s="90">
        <f t="shared" ca="1" si="1"/>
        <v>7618488739.1526966</v>
      </c>
      <c r="P8" s="90">
        <f t="shared" ca="1" si="1"/>
        <v>10157984985.536928</v>
      </c>
      <c r="Q8" s="90">
        <f t="shared" ca="1" si="1"/>
        <v>12697481231.92116</v>
      </c>
      <c r="R8" s="90">
        <f t="shared" ca="1" si="1"/>
        <v>15236977478.305393</v>
      </c>
      <c r="S8" s="90">
        <f t="shared" ca="1" si="1"/>
        <v>17776473724.689625</v>
      </c>
      <c r="T8" s="90">
        <f t="shared" ca="1" si="1"/>
        <v>20315969971.073856</v>
      </c>
      <c r="U8" s="90">
        <f t="shared" ca="1" si="1"/>
        <v>22855466217.458088</v>
      </c>
      <c r="V8">
        <f ca="1">IF('Soil 2030'!$A16="CM",INDIRECT("'Soil 2030'!"&amp;'Country Selector'!$B$3&amp;ROW($A16))*10^12,0)</f>
        <v>25394962463.842319</v>
      </c>
      <c r="W8" s="90">
        <f t="shared" ca="1" si="5"/>
        <v>24535770991.057358</v>
      </c>
      <c r="X8" s="90">
        <f t="shared" ca="1" si="2"/>
        <v>23676579518.2724</v>
      </c>
      <c r="Y8" s="90">
        <f t="shared" ca="1" si="2"/>
        <v>22817388045.487438</v>
      </c>
      <c r="Z8" s="90">
        <f t="shared" ca="1" si="2"/>
        <v>21958196572.70248</v>
      </c>
      <c r="AA8" s="90">
        <f t="shared" ca="1" si="2"/>
        <v>21099005099.917515</v>
      </c>
      <c r="AB8" s="90">
        <f t="shared" ca="1" si="2"/>
        <v>20239813627.132561</v>
      </c>
      <c r="AC8" s="90">
        <f t="shared" ca="1" si="2"/>
        <v>19380622154.347599</v>
      </c>
      <c r="AD8" s="90">
        <f t="shared" ca="1" si="2"/>
        <v>18521430681.562637</v>
      </c>
      <c r="AE8" s="90">
        <f t="shared" ca="1" si="2"/>
        <v>17662239208.777679</v>
      </c>
      <c r="AF8" s="90">
        <f t="shared" ca="1" si="2"/>
        <v>16803047735.992718</v>
      </c>
      <c r="AG8" s="90">
        <f t="shared" ca="1" si="2"/>
        <v>15943856263.207756</v>
      </c>
      <c r="AH8" s="90">
        <f t="shared" ca="1" si="2"/>
        <v>15084664790.422798</v>
      </c>
      <c r="AI8" s="90">
        <f t="shared" ca="1" si="2"/>
        <v>14225473317.637836</v>
      </c>
      <c r="AJ8" s="90">
        <f t="shared" ca="1" si="2"/>
        <v>13366281844.852879</v>
      </c>
      <c r="AK8" s="90">
        <f t="shared" ca="1" si="2"/>
        <v>12507090372.067917</v>
      </c>
      <c r="AL8" s="90">
        <f t="shared" ca="1" si="2"/>
        <v>11647898899.282955</v>
      </c>
      <c r="AM8" s="90">
        <f t="shared" ca="1" si="2"/>
        <v>10788707426.497997</v>
      </c>
      <c r="AN8" s="90">
        <f t="shared" ca="1" si="2"/>
        <v>9929515953.7130356</v>
      </c>
      <c r="AO8" s="90">
        <f t="shared" ca="1" si="2"/>
        <v>9070324480.9280758</v>
      </c>
      <c r="AP8">
        <f ca="1">IF('Soil 2050'!$A16="CM",INDIRECT("'Soil 2050'!"&amp;'Country Selector'!$B$3&amp;ROW($A16))*10^12,0)</f>
        <v>8211133008.143115</v>
      </c>
    </row>
    <row r="9" spans="1:4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IF('Soil 2020'!$A17="CM",INDIRECT("'Soil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IF('Soil 2030'!$A17="CM",INDIRECT("'Soil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IF('Soil 2050'!$A17="CM",INDIRECT("'Soil 2050'!"&amp;'Country Selector'!$B$3&amp;ROW($A17))*10^12,0)</f>
        <v>0</v>
      </c>
    </row>
    <row r="10" spans="1:4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IF('Soil 2020'!$A18="CM",INDIRECT("'Soil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IF('Soil 2030'!$A18="CM",INDIRECT("'Soil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IF('Soil 2050'!$A18="CM",INDIRECT("'Soil 2050'!"&amp;'Country Selector'!$B$3&amp;ROW($A18))*10^12,0)</f>
        <v>0</v>
      </c>
    </row>
    <row r="11" spans="1:4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IF('Soil 2020'!$A19="CM",INDIRECT("'Soil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IF('Soil 2030'!$A19="CM",INDIRECT("'Soil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IF('Soil 2050'!$A19="CM",INDIRECT("'Soil 2050'!"&amp;'Country Selector'!$B$3&amp;ROW($A19))*10^12,0)</f>
        <v>0</v>
      </c>
    </row>
    <row r="12" spans="1:42">
      <c r="A12" s="74">
        <v>-40</v>
      </c>
      <c r="B12">
        <f ca="1">IF('Soil 2010'!$A20="CM",INDIRECT("'Soil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IF('Soil 2020'!$A20="CM",INDIRECT("'Soil 2020'!"&amp;'Country Selector'!$B$3&amp;ROW($A20))*10^12,0)</f>
        <v>0</v>
      </c>
      <c r="M12" s="90">
        <f t="shared" ca="1" si="4"/>
        <v>78750578589.641327</v>
      </c>
      <c r="N12" s="90">
        <f t="shared" ca="1" si="1"/>
        <v>157501157179.28265</v>
      </c>
      <c r="O12" s="90">
        <f t="shared" ca="1" si="1"/>
        <v>236251735768.92398</v>
      </c>
      <c r="P12" s="90">
        <f t="shared" ca="1" si="1"/>
        <v>315002314358.56531</v>
      </c>
      <c r="Q12" s="90">
        <f t="shared" ca="1" si="1"/>
        <v>393752892948.2066</v>
      </c>
      <c r="R12" s="90">
        <f t="shared" ca="1" si="1"/>
        <v>472503471537.84796</v>
      </c>
      <c r="S12" s="90">
        <f t="shared" ca="1" si="1"/>
        <v>551254050127.48926</v>
      </c>
      <c r="T12" s="90">
        <f t="shared" ca="1" si="1"/>
        <v>630004628717.13062</v>
      </c>
      <c r="U12" s="90">
        <f t="shared" ca="1" si="1"/>
        <v>708755207306.77185</v>
      </c>
      <c r="V12">
        <f ca="1">IF('Soil 2030'!$A20="CM",INDIRECT("'Soil 2030'!"&amp;'Country Selector'!$B$3&amp;ROW($A20))*10^12,0)</f>
        <v>787505785896.41321</v>
      </c>
      <c r="W12" s="90">
        <f t="shared" ca="1" si="5"/>
        <v>760861987663.81506</v>
      </c>
      <c r="X12" s="90">
        <f t="shared" ca="1" si="2"/>
        <v>734218189431.21704</v>
      </c>
      <c r="Y12" s="90">
        <f t="shared" ca="1" si="2"/>
        <v>707574391198.61902</v>
      </c>
      <c r="Z12" s="90">
        <f t="shared" ca="1" si="2"/>
        <v>680930592966.02087</v>
      </c>
      <c r="AA12" s="90">
        <f t="shared" ca="1" si="2"/>
        <v>654286794733.42273</v>
      </c>
      <c r="AB12" s="90">
        <f t="shared" ca="1" si="2"/>
        <v>627642996500.82471</v>
      </c>
      <c r="AC12" s="90">
        <f t="shared" ca="1" si="2"/>
        <v>600999198268.22656</v>
      </c>
      <c r="AD12" s="90">
        <f t="shared" ca="1" si="2"/>
        <v>574355400035.62854</v>
      </c>
      <c r="AE12" s="90">
        <f t="shared" ca="1" si="2"/>
        <v>547711601803.0304</v>
      </c>
      <c r="AF12" s="90">
        <f t="shared" ca="1" si="2"/>
        <v>521067803570.43237</v>
      </c>
      <c r="AG12" s="90">
        <f t="shared" ca="1" si="2"/>
        <v>494424005337.83423</v>
      </c>
      <c r="AH12" s="90">
        <f t="shared" ca="1" si="2"/>
        <v>467780207105.23621</v>
      </c>
      <c r="AI12" s="90">
        <f t="shared" ca="1" si="2"/>
        <v>441136408872.63806</v>
      </c>
      <c r="AJ12" s="90">
        <f t="shared" ca="1" si="2"/>
        <v>414492610640.04004</v>
      </c>
      <c r="AK12" s="90">
        <f t="shared" ca="1" si="2"/>
        <v>387848812407.44189</v>
      </c>
      <c r="AL12" s="90">
        <f t="shared" ca="1" si="2"/>
        <v>361205014174.84381</v>
      </c>
      <c r="AM12" s="90">
        <f t="shared" ca="1" si="2"/>
        <v>334561215942.24573</v>
      </c>
      <c r="AN12" s="90">
        <f t="shared" ca="1" si="2"/>
        <v>307917417709.64758</v>
      </c>
      <c r="AO12" s="90">
        <f t="shared" ca="1" si="2"/>
        <v>281273619477.0495</v>
      </c>
      <c r="AP12">
        <f ca="1">IF('Soil 2050'!$A20="CM",INDIRECT("'Soil 2050'!"&amp;'Country Selector'!$B$3&amp;ROW($A20))*10^12,0)</f>
        <v>254629821244.45145</v>
      </c>
    </row>
    <row r="13" spans="1:42">
      <c r="A13" s="74">
        <v>-39</v>
      </c>
      <c r="B13">
        <f ca="1">IF('Soil 2010'!$A21="CM",INDIRECT("'Soil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IF('Soil 2020'!$A21="CM",INDIRECT("'Soil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IF('Soil 2030'!$A21="CM",INDIRECT("'Soil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IF('Soil 2050'!$A21="CM",INDIRECT("'Soil 2050'!"&amp;'Country Selector'!$B$3&amp;ROW($A21))*10^12,0)</f>
        <v>0</v>
      </c>
    </row>
    <row r="14" spans="1:4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IF('Soil 2020'!$A22="CM",INDIRECT("'Soil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IF('Soil 2030'!$A22="CM",INDIRECT("'Soil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IF('Soil 2050'!$A22="CM",INDIRECT("'Soil 2050'!"&amp;'Country Selector'!$B$3&amp;ROW($A22))*10^12,0)</f>
        <v>0</v>
      </c>
    </row>
    <row r="15" spans="1:42">
      <c r="A15" s="74">
        <v>-37</v>
      </c>
      <c r="B15">
        <f ca="1">IF('Soil 2010'!$A23="CM",INDIRECT("'Soil 2010'!"&amp;'Country Selector'!$B$3&amp;ROW($A23))*10^12,0)</f>
        <v>6903970513957.6328</v>
      </c>
      <c r="C15" s="90">
        <f t="shared" ca="1" si="3"/>
        <v>6213573462561.8691</v>
      </c>
      <c r="D15" s="90">
        <f t="shared" ca="1" si="0"/>
        <v>5523176411166.1064</v>
      </c>
      <c r="E15" s="90">
        <f t="shared" ca="1" si="0"/>
        <v>4832779359770.3428</v>
      </c>
      <c r="F15" s="90">
        <f t="shared" ca="1" si="0"/>
        <v>4142382308374.5796</v>
      </c>
      <c r="G15" s="90">
        <f t="shared" ca="1" si="0"/>
        <v>3451985256978.8164</v>
      </c>
      <c r="H15" s="90">
        <f t="shared" ca="1" si="0"/>
        <v>2761588205583.0532</v>
      </c>
      <c r="I15" s="90">
        <f t="shared" ca="1" si="0"/>
        <v>2071191154187.2898</v>
      </c>
      <c r="J15" s="90">
        <f t="shared" ca="1" si="0"/>
        <v>1380794102791.5266</v>
      </c>
      <c r="K15" s="90">
        <f t="shared" ca="1" si="0"/>
        <v>690397051395.76331</v>
      </c>
      <c r="L15">
        <f ca="1">IF('Soil 2020'!$A23="CM",INDIRECT("'Soil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IF('Soil 2030'!$A23="CM",INDIRECT("'Soil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IF('Soil 2050'!$A23="CM",INDIRECT("'Soil 2050'!"&amp;'Country Selector'!$B$3&amp;ROW($A23))*10^12,0)</f>
        <v>0</v>
      </c>
    </row>
    <row r="16" spans="1:4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IF('Soil 2020'!$A24="CM",INDIRECT("'Soil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IF('Soil 2030'!$A24="CM",INDIRECT("'Soil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79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IF('Soil 2050'!$A24="CM",INDIRECT("'Soil 2050'!"&amp;'Country Selector'!$B$3&amp;ROW($A24))*10^12,0)</f>
        <v>0</v>
      </c>
    </row>
    <row r="17" spans="1:42">
      <c r="A17" s="74">
        <v>-35</v>
      </c>
      <c r="B17">
        <f ca="1">IF('Soil 2010'!$A25="CM",INDIRECT("'Soil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IF('Soil 2020'!$A25="CM",INDIRECT("'Soil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IF('Soil 2030'!$A25="CM",INDIRECT("'Soil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IF('Soil 2050'!$A25="CM",INDIRECT("'Soil 2050'!"&amp;'Country Selector'!$B$3&amp;ROW($A25))*10^12,0)</f>
        <v>0</v>
      </c>
    </row>
    <row r="18" spans="1:4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IF('Soil 2020'!$A26="CM",INDIRECT("'Soil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IF('Soil 2030'!$A26="CM",INDIRECT("'Soil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IF('Soil 2050'!$A26="CM",INDIRECT("'Soil 2050'!"&amp;'Country Selector'!$B$3&amp;ROW($A26))*10^12,0)</f>
        <v>0</v>
      </c>
    </row>
    <row r="19" spans="1:42">
      <c r="A19" s="74">
        <v>-33</v>
      </c>
      <c r="B19">
        <f ca="1">IF('Soil 2010'!$A27="CM",INDIRECT("'Soil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IF('Soil 2020'!$A27="CM",INDIRECT("'Soil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IF('Soil 2030'!$A27="CM",INDIRECT("'Soil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IF('Soil 2050'!$A27="CM",INDIRECT("'Soil 2050'!"&amp;'Country Selector'!$B$3&amp;ROW($A27))*10^12,0)</f>
        <v>0</v>
      </c>
    </row>
    <row r="20" spans="1:4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IF('Soil 2020'!$A28="CM",INDIRECT("'Soil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IF('Soil 2030'!$A28="CM",INDIRECT("'Soil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IF('Soil 2050'!$A28="CM",INDIRECT("'Soil 2050'!"&amp;'Country Selector'!$B$3&amp;ROW($A28))*10^12,0)</f>
        <v>0</v>
      </c>
    </row>
    <row r="21" spans="1:4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IF('Soil 2020'!$A29="CM",INDIRECT("'Soil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IF('Soil 2030'!$A29="CM",INDIRECT("'Soil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IF('Soil 2050'!$A29="CM",INDIRECT("'Soil 2050'!"&amp;'Country Selector'!$B$3&amp;ROW($A29))*10^12,0)</f>
        <v>0</v>
      </c>
    </row>
    <row r="22" spans="1:42">
      <c r="A22" s="74">
        <v>-30</v>
      </c>
      <c r="B22">
        <f ca="1">IF('Soil 2010'!$A30="CM",INDIRECT("'Soil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IF('Soil 2020'!$A30="CM",INDIRECT("'Soil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IF('Soil 2030'!$A30="CM",INDIRECT("'Soil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IF('Soil 2050'!$A30="CM",INDIRECT("'Soil 2050'!"&amp;'Country Selector'!$B$3&amp;ROW($A30))*10^12,0)</f>
        <v>0</v>
      </c>
    </row>
    <row r="23" spans="1:4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IF('Soil 2020'!$A31="CM",INDIRECT("'Soil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IF('Soil 2030'!$A31="CM",INDIRECT("'Soil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IF('Soil 2050'!$A31="CM",INDIRECT("'Soil 2050'!"&amp;'Country Selector'!$B$3&amp;ROW($A31))*10^12,0)</f>
        <v>0</v>
      </c>
    </row>
    <row r="24" spans="1:4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IF('Soil 2020'!$A32="CM",INDIRECT("'Soil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IF('Soil 2030'!$A32="CM",INDIRECT("'Soil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IF('Soil 2050'!$A32="CM",INDIRECT("'Soil 2050'!"&amp;'Country Selector'!$B$3&amp;ROW($A32))*10^12,0)</f>
        <v>0</v>
      </c>
    </row>
    <row r="25" spans="1:4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IF('Soil 2020'!$A33="CM",INDIRECT("'Soil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IF('Soil 2030'!$A33="CM",INDIRECT("'Soil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IF('Soil 2050'!$A33="CM",INDIRECT("'Soil 2050'!"&amp;'Country Selector'!$B$3&amp;ROW($A33))*10^12,0)</f>
        <v>0</v>
      </c>
    </row>
    <row r="26" spans="1:42">
      <c r="A26" s="74">
        <v>-26</v>
      </c>
      <c r="B26">
        <f ca="1">IF('Soil 2010'!$A34="CM",INDIRECT("'Soil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IF('Soil 2020'!$A34="CM",INDIRECT("'Soil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IF('Soil 2030'!$A34="CM",INDIRECT("'Soil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IF('Soil 2050'!$A34="CM",INDIRECT("'Soil 2050'!"&amp;'Country Selector'!$B$3&amp;ROW($A34))*10^12,0)</f>
        <v>0</v>
      </c>
    </row>
    <row r="27" spans="1:42">
      <c r="A27" s="74">
        <v>-25</v>
      </c>
      <c r="B27">
        <f ca="1">IF('Soil 2010'!$A35="CM",INDIRECT("'Soil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IF('Soil 2020'!$A35="CM",INDIRECT("'Soil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IF('Soil 2030'!$A35="CM",INDIRECT("'Soil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IF('Soil 2050'!$A35="CM",INDIRECT("'Soil 2050'!"&amp;'Country Selector'!$B$3&amp;ROW($A35))*10^12,0)</f>
        <v>0</v>
      </c>
    </row>
    <row r="28" spans="1:42">
      <c r="A28" s="74">
        <v>-24</v>
      </c>
      <c r="B28">
        <f ca="1">IF('Soil 2010'!$A36="CM",INDIRECT("'Soil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IF('Soil 2020'!$A36="CM",INDIRECT("'Soil 2020'!"&amp;'Country Selector'!$B$3&amp;ROW($A36))*10^12,0)</f>
        <v>0</v>
      </c>
      <c r="M28" s="90">
        <f t="shared" ca="1" si="4"/>
        <v>11354488905.484406</v>
      </c>
      <c r="N28" s="90">
        <f t="shared" ca="1" si="4"/>
        <v>22708977810.968811</v>
      </c>
      <c r="O28" s="90">
        <f t="shared" ca="1" si="4"/>
        <v>34063466716.453217</v>
      </c>
      <c r="P28" s="90">
        <f t="shared" ca="1" si="4"/>
        <v>45417955621.937622</v>
      </c>
      <c r="Q28" s="90">
        <f t="shared" ca="1" si="4"/>
        <v>56772444527.42202</v>
      </c>
      <c r="R28" s="90">
        <f t="shared" ca="1" si="4"/>
        <v>68126933432.906433</v>
      </c>
      <c r="S28" s="90">
        <f t="shared" ca="1" si="4"/>
        <v>79481422338.390839</v>
      </c>
      <c r="T28" s="90">
        <f t="shared" ca="1" si="4"/>
        <v>90835911243.875244</v>
      </c>
      <c r="U28" s="90">
        <f t="shared" ca="1" si="4"/>
        <v>102190400149.35965</v>
      </c>
      <c r="V28">
        <f ca="1">IF('Soil 2030'!$A36="CM",INDIRECT("'Soil 2030'!"&amp;'Country Selector'!$B$3&amp;ROW($A36))*10^12,0)</f>
        <v>113544889054.84406</v>
      </c>
      <c r="W28" s="90">
        <f t="shared" ca="1" si="5"/>
        <v>109703308245.53438</v>
      </c>
      <c r="X28" s="90">
        <f t="shared" ca="1" si="5"/>
        <v>105861727436.22469</v>
      </c>
      <c r="Y28" s="90">
        <f t="shared" ca="1" si="5"/>
        <v>102020146626.91501</v>
      </c>
      <c r="Z28" s="90">
        <f t="shared" ca="1" si="5"/>
        <v>98178565817.605331</v>
      </c>
      <c r="AA28" s="90">
        <f t="shared" ca="1" si="5"/>
        <v>94336985008.295654</v>
      </c>
      <c r="AB28" s="90">
        <f t="shared" ca="1" si="5"/>
        <v>90495404198.985962</v>
      </c>
      <c r="AC28" s="90">
        <f t="shared" ca="1" si="5"/>
        <v>86653823389.676285</v>
      </c>
      <c r="AD28" s="90">
        <f t="shared" ca="1" si="5"/>
        <v>82812242580.366608</v>
      </c>
      <c r="AE28" s="90">
        <f t="shared" ca="1" si="5"/>
        <v>78970661771.056915</v>
      </c>
      <c r="AF28" s="90">
        <f t="shared" ca="1" si="5"/>
        <v>75129080961.747223</v>
      </c>
      <c r="AG28" s="90">
        <f t="shared" ca="1" si="5"/>
        <v>71287500152.437561</v>
      </c>
      <c r="AH28" s="90">
        <f t="shared" ca="1" si="5"/>
        <v>67445919343.127876</v>
      </c>
      <c r="AI28" s="90">
        <f t="shared" ca="1" si="5"/>
        <v>63604338533.818192</v>
      </c>
      <c r="AJ28" s="90">
        <f t="shared" ca="1" si="5"/>
        <v>59762757724.508514</v>
      </c>
      <c r="AK28" s="90">
        <f t="shared" ca="1" si="5"/>
        <v>55921176915.198822</v>
      </c>
      <c r="AL28" s="90">
        <f t="shared" ca="1" si="5"/>
        <v>52079596105.889145</v>
      </c>
      <c r="AM28" s="90">
        <f t="shared" ca="1" si="6"/>
        <v>48238015296.579468</v>
      </c>
      <c r="AN28" s="90">
        <f t="shared" ca="1" si="6"/>
        <v>44396434487.269783</v>
      </c>
      <c r="AO28" s="90">
        <f t="shared" ca="1" si="6"/>
        <v>40554853677.960106</v>
      </c>
      <c r="AP28">
        <f ca="1">IF('Soil 2050'!$A36="CM",INDIRECT("'Soil 2050'!"&amp;'Country Selector'!$B$3&amp;ROW($A36))*10^12,0)</f>
        <v>36713272868.650421</v>
      </c>
    </row>
    <row r="29" spans="1:4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IF('Soil 2020'!$A37="CM",INDIRECT("'Soil 2020'!"&amp;'Country Selector'!$B$3&amp;ROW($A37))*10^12,0)</f>
        <v>0</v>
      </c>
      <c r="M29" s="90">
        <f t="shared" ca="1" si="4"/>
        <v>683951469.92203951</v>
      </c>
      <c r="N29" s="90">
        <f t="shared" ca="1" si="4"/>
        <v>1367902939.844079</v>
      </c>
      <c r="O29" s="90">
        <f t="shared" ca="1" si="4"/>
        <v>2051854409.7661185</v>
      </c>
      <c r="P29" s="90">
        <f t="shared" ca="1" si="4"/>
        <v>2735805879.688158</v>
      </c>
      <c r="Q29" s="90">
        <f t="shared" ca="1" si="4"/>
        <v>3419757349.6101975</v>
      </c>
      <c r="R29" s="90">
        <f t="shared" ca="1" si="4"/>
        <v>4103708819.5322371</v>
      </c>
      <c r="S29" s="90">
        <f t="shared" ca="1" si="4"/>
        <v>4787660289.4542761</v>
      </c>
      <c r="T29" s="90">
        <f t="shared" ca="1" si="4"/>
        <v>5471611759.3763161</v>
      </c>
      <c r="U29" s="90">
        <f t="shared" ca="1" si="4"/>
        <v>6155563229.2983561</v>
      </c>
      <c r="V29">
        <f ca="1">IF('Soil 2030'!$A37="CM",INDIRECT("'Soil 2030'!"&amp;'Country Selector'!$B$3&amp;ROW($A37))*10^12,0)</f>
        <v>6839514699.2203951</v>
      </c>
      <c r="W29" s="90">
        <f t="shared" ca="1" si="5"/>
        <v>6608112399.8106384</v>
      </c>
      <c r="X29" s="90">
        <f t="shared" ca="1" si="5"/>
        <v>6376710100.4008837</v>
      </c>
      <c r="Y29" s="90">
        <f t="shared" ca="1" si="5"/>
        <v>6145307800.991127</v>
      </c>
      <c r="Z29" s="90">
        <f t="shared" ca="1" si="5"/>
        <v>5913905501.5813713</v>
      </c>
      <c r="AA29" s="90">
        <f t="shared" ca="1" si="5"/>
        <v>5682503202.1716156</v>
      </c>
      <c r="AB29" s="90">
        <f t="shared" ca="1" si="5"/>
        <v>5451100902.7618589</v>
      </c>
      <c r="AC29" s="90">
        <f t="shared" ca="1" si="5"/>
        <v>5219698603.3521042</v>
      </c>
      <c r="AD29" s="90">
        <f t="shared" ca="1" si="5"/>
        <v>4988296303.9423466</v>
      </c>
      <c r="AE29" s="90">
        <f t="shared" ca="1" si="5"/>
        <v>4756894004.5325909</v>
      </c>
      <c r="AF29" s="90">
        <f t="shared" ca="1" si="5"/>
        <v>4525491705.1228352</v>
      </c>
      <c r="AG29" s="90">
        <f t="shared" ca="1" si="5"/>
        <v>4294089405.7130795</v>
      </c>
      <c r="AH29" s="90">
        <f t="shared" ca="1" si="5"/>
        <v>4062687106.3033228</v>
      </c>
      <c r="AI29" s="90">
        <f t="shared" ca="1" si="5"/>
        <v>3831284806.8935666</v>
      </c>
      <c r="AJ29" s="90">
        <f t="shared" ca="1" si="5"/>
        <v>3599882507.4838109</v>
      </c>
      <c r="AK29" s="90">
        <f t="shared" ca="1" si="5"/>
        <v>3368480208.0740547</v>
      </c>
      <c r="AL29" s="90">
        <f t="shared" ca="1" si="5"/>
        <v>3137077908.664299</v>
      </c>
      <c r="AM29" s="90">
        <f t="shared" ca="1" si="6"/>
        <v>2905675609.2545428</v>
      </c>
      <c r="AN29" s="90">
        <f t="shared" ca="1" si="6"/>
        <v>2674273309.8447866</v>
      </c>
      <c r="AO29" s="90">
        <f t="shared" ca="1" si="6"/>
        <v>2442871010.4350309</v>
      </c>
      <c r="AP29">
        <f ca="1">IF('Soil 2050'!$A37="CM",INDIRECT("'Soil 2050'!"&amp;'Country Selector'!$B$3&amp;ROW($A37))*10^12,0)</f>
        <v>2211468711.0252748</v>
      </c>
    </row>
    <row r="30" spans="1:42">
      <c r="A30" s="74">
        <v>-22</v>
      </c>
      <c r="B30">
        <f ca="1">IF('Soil 2010'!$A38="CM",INDIRECT("'Soil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IF('Soil 2020'!$A38="CM",INDIRECT("'Soil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IF('Soil 2030'!$A38="CM",INDIRECT("'Soil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IF('Soil 2050'!$A38="CM",INDIRECT("'Soil 2050'!"&amp;'Country Selector'!$B$3&amp;ROW($A38))*10^12,0)</f>
        <v>0</v>
      </c>
    </row>
    <row r="31" spans="1:4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3"/>
        <v>5012630656.5405626</v>
      </c>
      <c r="D31" s="90">
        <f t="shared" ca="1" si="3"/>
        <v>10025261313.081125</v>
      </c>
      <c r="E31" s="90">
        <f t="shared" ca="1" si="3"/>
        <v>15037891969.621685</v>
      </c>
      <c r="F31" s="90">
        <f t="shared" ca="1" si="3"/>
        <v>20050522626.162251</v>
      </c>
      <c r="G31" s="90">
        <f t="shared" ca="1" si="3"/>
        <v>25063153282.702812</v>
      </c>
      <c r="H31" s="90">
        <f t="shared" ca="1" si="3"/>
        <v>30075783939.24337</v>
      </c>
      <c r="I31" s="90">
        <f t="shared" ca="1" si="3"/>
        <v>35088414595.783936</v>
      </c>
      <c r="J31" s="90">
        <f t="shared" ca="1" si="3"/>
        <v>40101045252.324501</v>
      </c>
      <c r="K31" s="90">
        <f t="shared" ca="1" si="3"/>
        <v>45113675908.865067</v>
      </c>
      <c r="L31">
        <f ca="1">IF('Soil 2020'!$A39="CM",INDIRECT("'Soil 2020'!"&amp;'Country Selector'!$B$3&amp;ROW($A39))*10^12,0)</f>
        <v>50126306565.405624</v>
      </c>
      <c r="M31" s="90">
        <f t="shared" ca="1" si="4"/>
        <v>45113675908.865067</v>
      </c>
      <c r="N31" s="90">
        <f t="shared" ca="1" si="4"/>
        <v>40101045252.324501</v>
      </c>
      <c r="O31" s="90">
        <f t="shared" ca="1" si="4"/>
        <v>35088414595.783936</v>
      </c>
      <c r="P31" s="90">
        <f t="shared" ca="1" si="4"/>
        <v>30075783939.24337</v>
      </c>
      <c r="Q31" s="90">
        <f t="shared" ca="1" si="4"/>
        <v>25063153282.702812</v>
      </c>
      <c r="R31" s="90">
        <f t="shared" ca="1" si="4"/>
        <v>20050522626.162251</v>
      </c>
      <c r="S31" s="90">
        <f t="shared" ca="1" si="4"/>
        <v>15037891969.621685</v>
      </c>
      <c r="T31" s="90">
        <f t="shared" ca="1" si="4"/>
        <v>10025261313.081125</v>
      </c>
      <c r="U31" s="90">
        <f t="shared" ca="1" si="4"/>
        <v>5012630656.5405626</v>
      </c>
      <c r="V31">
        <f ca="1">IF('Soil 2030'!$A39="CM",INDIRECT("'Soil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IF('Soil 2050'!$A39="CM",INDIRECT("'Soil 2050'!"&amp;'Country Selector'!$B$3&amp;ROW($A39))*10^12,0)</f>
        <v>0</v>
      </c>
    </row>
    <row r="32" spans="1:4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IF('Soil 2020'!$A40="CM",INDIRECT("'Soil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IF('Soil 2030'!$A40="CM",INDIRECT("'Soil 2030'!"&amp;'Country Selector'!$B$3&amp;ROW($A40))*10^12,0)</f>
        <v>0</v>
      </c>
      <c r="W32" s="90">
        <f t="shared" ca="1" si="5"/>
        <v>0</v>
      </c>
      <c r="X32" s="90">
        <f t="shared" ref="X32:AM95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IF('Soil 2050'!$A40="CM",INDIRECT("'Soil 2050'!"&amp;'Country Selector'!$B$3&amp;ROW($A40))*10^12,0)</f>
        <v>0</v>
      </c>
    </row>
    <row r="33" spans="1:42">
      <c r="A33" s="74">
        <v>-19</v>
      </c>
      <c r="B33">
        <f ca="1">IF('Soil 2010'!$A41="CM",INDIRECT("'Soil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IF('Soil 2020'!$A41="CM",INDIRECT("'Soil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IF('Soil 2030'!$A41="CM",INDIRECT("'Soil 2030'!"&amp;'Country Selector'!$B$3&amp;ROW($A41))*10^12,0)</f>
        <v>0</v>
      </c>
      <c r="W33" s="90">
        <f t="shared" ref="W33:AL64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IF('Soil 2050'!$A41="CM",INDIRECT("'Soil 2050'!"&amp;'Country Selector'!$B$3&amp;ROW($A41))*10^12,0)</f>
        <v>0</v>
      </c>
    </row>
    <row r="34" spans="1:4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IF('Soil 2020'!$A42="CM",INDIRECT("'Soil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IF('Soil 2030'!$A42="CM",INDIRECT("'Soil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IF('Soil 2050'!$A42="CM",INDIRECT("'Soil 2050'!"&amp;'Country Selector'!$B$3&amp;ROW($A42))*10^12,0)</f>
        <v>0</v>
      </c>
    </row>
    <row r="35" spans="1:4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IF('Soil 2020'!$A43="CM",INDIRECT("'Soil 2020'!"&amp;'Country Selector'!$B$3&amp;ROW($A43))*10^12,0)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IF('Soil 2030'!$A43="CM",INDIRECT("'Soil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IF('Soil 2050'!$A43="CM",INDIRECT("'Soil 2050'!"&amp;'Country Selector'!$B$3&amp;ROW($A43))*10^12,0)</f>
        <v>0</v>
      </c>
    </row>
    <row r="36" spans="1:42">
      <c r="A36" s="74">
        <v>-16</v>
      </c>
      <c r="B36">
        <f ca="1">IF('Soil 2010'!$A44="CM",INDIRECT("'Soil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IF('Soil 2020'!$A44="CM",INDIRECT("'Soil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IF('Soil 2030'!$A44="CM",INDIRECT("'Soil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IF('Soil 2050'!$A44="CM",INDIRECT("'Soil 2050'!"&amp;'Country Selector'!$B$3&amp;ROW($A44))*10^12,0)</f>
        <v>0</v>
      </c>
    </row>
    <row r="37" spans="1:42">
      <c r="A37" s="74">
        <v>-15</v>
      </c>
      <c r="B37">
        <f ca="1">IF('Soil 2010'!$A45="CM",INDIRECT("'Soil 2010'!"&amp;'Country Selector'!$B$3&amp;ROW($A45))*10^12,0)</f>
        <v>72267692895.341187</v>
      </c>
      <c r="C37" s="90">
        <f t="shared" ca="1" si="9"/>
        <v>65040923605.807068</v>
      </c>
      <c r="D37" s="90">
        <f t="shared" ca="1" si="9"/>
        <v>57814154316.272949</v>
      </c>
      <c r="E37" s="90">
        <f t="shared" ca="1" si="9"/>
        <v>50587385026.738831</v>
      </c>
      <c r="F37" s="90">
        <f t="shared" ca="1" si="9"/>
        <v>43360615737.204712</v>
      </c>
      <c r="G37" s="90">
        <f t="shared" ca="1" si="9"/>
        <v>36133846447.670593</v>
      </c>
      <c r="H37" s="90">
        <f t="shared" ca="1" si="9"/>
        <v>28907077158.136475</v>
      </c>
      <c r="I37" s="90">
        <f t="shared" ca="1" si="9"/>
        <v>21680307868.602356</v>
      </c>
      <c r="J37" s="90">
        <f t="shared" ca="1" si="9"/>
        <v>14453538579.068237</v>
      </c>
      <c r="K37" s="90">
        <f t="shared" ca="1" si="9"/>
        <v>7226769289.5341187</v>
      </c>
      <c r="L37">
        <f ca="1">IF('Soil 2020'!$A45="CM",INDIRECT("'Soil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IF('Soil 2030'!$A45="CM",INDIRECT("'Soil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IF('Soil 2050'!$A45="CM",INDIRECT("'Soil 2050'!"&amp;'Country Selector'!$B$3&amp;ROW($A45))*10^12,0)</f>
        <v>0</v>
      </c>
    </row>
    <row r="38" spans="1:42">
      <c r="A38" s="74">
        <v>-14</v>
      </c>
      <c r="B38">
        <f ca="1">IF('Soil 2010'!$A46="CM",INDIRECT("'Soil 2010'!"&amp;'Country Selector'!$B$3&amp;ROW($A46))*10^12,0)</f>
        <v>1300073984667.9714</v>
      </c>
      <c r="C38" s="90">
        <f t="shared" ca="1" si="9"/>
        <v>1170066586201.1743</v>
      </c>
      <c r="D38" s="90">
        <f t="shared" ca="1" si="9"/>
        <v>1040059187734.3772</v>
      </c>
      <c r="E38" s="90">
        <f t="shared" ca="1" si="9"/>
        <v>910051789267.58008</v>
      </c>
      <c r="F38" s="90">
        <f t="shared" ca="1" si="9"/>
        <v>780044390800.78284</v>
      </c>
      <c r="G38" s="90">
        <f t="shared" ca="1" si="9"/>
        <v>650036992333.98572</v>
      </c>
      <c r="H38" s="90">
        <f t="shared" ca="1" si="9"/>
        <v>520029593867.1886</v>
      </c>
      <c r="I38" s="90">
        <f t="shared" ca="1" si="9"/>
        <v>390022195400.39142</v>
      </c>
      <c r="J38" s="90">
        <f t="shared" ca="1" si="9"/>
        <v>260014796933.5943</v>
      </c>
      <c r="K38" s="90">
        <f t="shared" ca="1" si="9"/>
        <v>130007398466.79715</v>
      </c>
      <c r="L38">
        <f ca="1">IF('Soil 2020'!$A46="CM",INDIRECT("'Soil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IF('Soil 2030'!$A46="CM",INDIRECT("'Soil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IF('Soil 2050'!$A46="CM",INDIRECT("'Soil 2050'!"&amp;'Country Selector'!$B$3&amp;ROW($A46))*10^12,0)</f>
        <v>0</v>
      </c>
    </row>
    <row r="39" spans="1:42">
      <c r="A39" s="74">
        <v>-13</v>
      </c>
      <c r="B39">
        <f ca="1">IF('Soil 2010'!$A47="CM",INDIRECT("'Soil 2010'!"&amp;'Country Selector'!$B$3&amp;ROW($A47))*10^12,0)</f>
        <v>126700711394.97096</v>
      </c>
      <c r="C39" s="90">
        <f t="shared" ca="1" si="9"/>
        <v>232956267689.31329</v>
      </c>
      <c r="D39" s="90">
        <f t="shared" ca="1" si="9"/>
        <v>339211823983.65558</v>
      </c>
      <c r="E39" s="90">
        <f t="shared" ca="1" si="9"/>
        <v>445467380277.99786</v>
      </c>
      <c r="F39" s="90">
        <f t="shared" ca="1" si="9"/>
        <v>551722936572.34021</v>
      </c>
      <c r="G39" s="90">
        <f t="shared" ca="1" si="9"/>
        <v>657978492866.6825</v>
      </c>
      <c r="H39" s="90">
        <f t="shared" ca="1" si="9"/>
        <v>764234049161.02478</v>
      </c>
      <c r="I39" s="90">
        <f t="shared" ca="1" si="9"/>
        <v>870489605455.36707</v>
      </c>
      <c r="J39" s="90">
        <f t="shared" ca="1" si="9"/>
        <v>976745161749.70935</v>
      </c>
      <c r="K39" s="90">
        <f t="shared" ca="1" si="9"/>
        <v>1083000718044.0518</v>
      </c>
      <c r="L39">
        <f ca="1">IF('Soil 2020'!$A47="CM",INDIRECT("'Soil 2020'!"&amp;'Country Selector'!$B$3&amp;ROW($A47))*10^12,0)</f>
        <v>1189256274338.394</v>
      </c>
      <c r="M39" s="90">
        <f t="shared" ca="1" si="10"/>
        <v>1070330646904.5547</v>
      </c>
      <c r="N39" s="90">
        <f t="shared" ca="1" si="10"/>
        <v>951405019470.71521</v>
      </c>
      <c r="O39" s="90">
        <f t="shared" ca="1" si="10"/>
        <v>832479392036.87573</v>
      </c>
      <c r="P39" s="90">
        <f t="shared" ca="1" si="10"/>
        <v>713553764603.03638</v>
      </c>
      <c r="Q39" s="90">
        <f t="shared" ca="1" si="10"/>
        <v>594628137169.19702</v>
      </c>
      <c r="R39" s="90">
        <f t="shared" ca="1" si="10"/>
        <v>475702509735.3576</v>
      </c>
      <c r="S39" s="90">
        <f t="shared" ca="1" si="10"/>
        <v>356776882301.51819</v>
      </c>
      <c r="T39" s="90">
        <f t="shared" ca="1" si="10"/>
        <v>237851254867.6788</v>
      </c>
      <c r="U39" s="90">
        <f t="shared" ca="1" si="10"/>
        <v>118925627433.8394</v>
      </c>
      <c r="V39">
        <f ca="1">IF('Soil 2030'!$A47="CM",INDIRECT("'Soil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IF('Soil 2050'!$A47="CM",INDIRECT("'Soil 2050'!"&amp;'Country Selector'!$B$3&amp;ROW($A47))*10^12,0)</f>
        <v>0</v>
      </c>
    </row>
    <row r="40" spans="1:42">
      <c r="A40" s="74">
        <v>-12</v>
      </c>
      <c r="B40">
        <f ca="1">IF('Soil 2010'!$A48="CM",INDIRECT("'Soil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IF('Soil 2020'!$A48="CM",INDIRECT("'Soil 2020'!"&amp;'Country Selector'!$B$3&amp;ROW($A48))*10^12,0)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IF('Soil 2030'!$A48="CM",INDIRECT("'Soil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IF('Soil 2050'!$A48="CM",INDIRECT("'Soil 2050'!"&amp;'Country Selector'!$B$3&amp;ROW($A48))*10^12,0)</f>
        <v>0</v>
      </c>
    </row>
    <row r="41" spans="1:4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IF('Soil 2020'!$A49="CM",INDIRECT("'Soil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IF('Soil 2030'!$A49="CM",INDIRECT("'Soil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IF('Soil 2050'!$A49="CM",INDIRECT("'Soil 2050'!"&amp;'Country Selector'!$B$3&amp;ROW($A49))*10^12,0)</f>
        <v>0</v>
      </c>
    </row>
    <row r="42" spans="1:42">
      <c r="A42" s="74">
        <v>-10</v>
      </c>
      <c r="B42">
        <f ca="1">IF('Soil 2010'!$A50="CM",INDIRECT("'Soil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IF('Soil 2020'!$A50="CM",INDIRECT("'Soil 2020'!"&amp;'Country Selector'!$B$3&amp;ROW($A50))*10^12,0)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IF('Soil 2030'!$A50="CM",INDIRECT("'Soil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IF('Soil 2050'!$A50="CM",INDIRECT("'Soil 2050'!"&amp;'Country Selector'!$B$3&amp;ROW($A50))*10^12,0)</f>
        <v>0</v>
      </c>
    </row>
    <row r="43" spans="1:42">
      <c r="A43" s="74">
        <v>-9</v>
      </c>
      <c r="B43">
        <f ca="1">IF('Soil 2010'!$A51="CM",INDIRECT("'Soil 2010'!"&amp;'Country Selector'!$B$3&amp;ROW($A51))*10^12,0)</f>
        <v>0</v>
      </c>
      <c r="C43" s="90">
        <f t="shared" ca="1" si="9"/>
        <v>11938054945.200527</v>
      </c>
      <c r="D43" s="90">
        <f t="shared" ca="1" si="9"/>
        <v>23876109890.401054</v>
      </c>
      <c r="E43" s="90">
        <f t="shared" ca="1" si="9"/>
        <v>35814164835.601578</v>
      </c>
      <c r="F43" s="90">
        <f t="shared" ca="1" si="9"/>
        <v>47752219780.802109</v>
      </c>
      <c r="G43" s="90">
        <f t="shared" ca="1" si="9"/>
        <v>59690274726.00264</v>
      </c>
      <c r="H43" s="90">
        <f t="shared" ca="1" si="9"/>
        <v>71628329671.203156</v>
      </c>
      <c r="I43" s="90">
        <f t="shared" ca="1" si="9"/>
        <v>83566384616.403687</v>
      </c>
      <c r="J43" s="90">
        <f t="shared" ca="1" si="9"/>
        <v>95504439561.604218</v>
      </c>
      <c r="K43" s="90">
        <f t="shared" ca="1" si="9"/>
        <v>107442494506.80473</v>
      </c>
      <c r="L43">
        <f ca="1">IF('Soil 2020'!$A51="CM",INDIRECT("'Soil 2020'!"&amp;'Country Selector'!$B$3&amp;ROW($A51))*10^12,0)</f>
        <v>119380549452.00526</v>
      </c>
      <c r="M43" s="90">
        <f t="shared" ca="1" si="10"/>
        <v>107442494506.80473</v>
      </c>
      <c r="N43" s="90">
        <f t="shared" ca="1" si="10"/>
        <v>95504439561.604218</v>
      </c>
      <c r="O43" s="90">
        <f t="shared" ca="1" si="10"/>
        <v>83566384616.403687</v>
      </c>
      <c r="P43" s="90">
        <f t="shared" ca="1" si="10"/>
        <v>71628329671.203156</v>
      </c>
      <c r="Q43" s="90">
        <f t="shared" ca="1" si="10"/>
        <v>59690274726.00264</v>
      </c>
      <c r="R43" s="90">
        <f t="shared" ca="1" si="10"/>
        <v>47752219780.802109</v>
      </c>
      <c r="S43" s="90">
        <f t="shared" ca="1" si="10"/>
        <v>35814164835.601578</v>
      </c>
      <c r="T43" s="90">
        <f t="shared" ca="1" si="10"/>
        <v>23876109890.401054</v>
      </c>
      <c r="U43" s="90">
        <f t="shared" ca="1" si="10"/>
        <v>11938054945.200527</v>
      </c>
      <c r="V43">
        <f ca="1">IF('Soil 2030'!$A51="CM",INDIRECT("'Soil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IF('Soil 2050'!$A51="CM",INDIRECT("'Soil 2050'!"&amp;'Country Selector'!$B$3&amp;ROW($A51))*10^12,0)</f>
        <v>0</v>
      </c>
    </row>
    <row r="44" spans="1:42">
      <c r="A44" s="74">
        <v>-8</v>
      </c>
      <c r="B44">
        <f ca="1">IF('Soil 2010'!$A52="CM",INDIRECT("'Soil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IF('Soil 2020'!$A52="CM",INDIRECT("'Soil 2020'!"&amp;'Country Selector'!$B$3&amp;ROW($A52))*10^12,0)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IF('Soil 2030'!$A52="CM",INDIRECT("'Soil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IF('Soil 2050'!$A52="CM",INDIRECT("'Soil 2050'!"&amp;'Country Selector'!$B$3&amp;ROW($A52))*10^12,0)</f>
        <v>0</v>
      </c>
    </row>
    <row r="45" spans="1:42">
      <c r="A45" s="74">
        <v>-7</v>
      </c>
      <c r="B45">
        <f ca="1">IF('Soil 2010'!$A53="CM",INDIRECT("'Soil 2010'!"&amp;'Country Selector'!$B$3&amp;ROW($A53))*10^12,0)</f>
        <v>1814593837485.1021</v>
      </c>
      <c r="C45" s="90">
        <f t="shared" ca="1" si="9"/>
        <v>1633134453736.5918</v>
      </c>
      <c r="D45" s="90">
        <f t="shared" ca="1" si="9"/>
        <v>1451675069988.0815</v>
      </c>
      <c r="E45" s="90">
        <f t="shared" ca="1" si="9"/>
        <v>1270215686239.5715</v>
      </c>
      <c r="F45" s="90">
        <f t="shared" ca="1" si="9"/>
        <v>1088756302491.0613</v>
      </c>
      <c r="G45" s="90">
        <f t="shared" ca="1" si="9"/>
        <v>907296918742.55103</v>
      </c>
      <c r="H45" s="90">
        <f t="shared" ca="1" si="9"/>
        <v>725837534994.04077</v>
      </c>
      <c r="I45" s="90">
        <f t="shared" ca="1" si="9"/>
        <v>544378151245.53064</v>
      </c>
      <c r="J45" s="90">
        <f t="shared" ca="1" si="9"/>
        <v>362918767497.02039</v>
      </c>
      <c r="K45" s="90">
        <f t="shared" ca="1" si="9"/>
        <v>181459383748.51019</v>
      </c>
      <c r="L45">
        <f ca="1">IF('Soil 2020'!$A53="CM",INDIRECT("'Soil 2020'!"&amp;'Country Selector'!$B$3&amp;ROW($A53))*10^12,0)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IF('Soil 2030'!$A53="CM",INDIRECT("'Soil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IF('Soil 2050'!$A53="CM",INDIRECT("'Soil 2050'!"&amp;'Country Selector'!$B$3&amp;ROW($A53))*10^12,0)</f>
        <v>0</v>
      </c>
    </row>
    <row r="46" spans="1:42">
      <c r="A46" s="74">
        <v>-6</v>
      </c>
      <c r="B46">
        <f ca="1">IF('Soil 2010'!$A54="CM",INDIRECT("'Soil 2010'!"&amp;'Country Selector'!$B$3&amp;ROW($A54))*10^12,0)</f>
        <v>712382138851.4386</v>
      </c>
      <c r="C46" s="90">
        <f t="shared" ca="1" si="9"/>
        <v>641143924966.29468</v>
      </c>
      <c r="D46" s="90">
        <f t="shared" ca="1" si="9"/>
        <v>569905711081.15088</v>
      </c>
      <c r="E46" s="90">
        <f t="shared" ca="1" si="9"/>
        <v>498667497196.00702</v>
      </c>
      <c r="F46" s="90">
        <f t="shared" ca="1" si="9"/>
        <v>427429283310.86316</v>
      </c>
      <c r="G46" s="90">
        <f t="shared" ca="1" si="9"/>
        <v>356191069425.7193</v>
      </c>
      <c r="H46" s="90">
        <f t="shared" ca="1" si="9"/>
        <v>284952855540.57544</v>
      </c>
      <c r="I46" s="90">
        <f t="shared" ca="1" si="9"/>
        <v>213714641655.43158</v>
      </c>
      <c r="J46" s="90">
        <f t="shared" ca="1" si="9"/>
        <v>142476427770.28772</v>
      </c>
      <c r="K46" s="90">
        <f t="shared" ca="1" si="9"/>
        <v>71238213885.14386</v>
      </c>
      <c r="L46">
        <f ca="1">IF('Soil 2020'!$A54="CM",INDIRECT("'Soil 2020'!"&amp;'Country Selector'!$B$3&amp;ROW($A54))*10^12,0)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IF('Soil 2030'!$A54="CM",INDIRECT("'Soil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IF('Soil 2050'!$A54="CM",INDIRECT("'Soil 2050'!"&amp;'Country Selector'!$B$3&amp;ROW($A54))*10^12,0)</f>
        <v>0</v>
      </c>
    </row>
    <row r="47" spans="1:4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IF('Soil 2020'!$A55="CM",INDIRECT("'Soil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IF('Soil 2030'!$A55="CM",INDIRECT("'Soil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110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IF('Soil 2050'!$A55="CM",INDIRECT("'Soil 2050'!"&amp;'Country Selector'!$B$3&amp;ROW($A55))*10^12,0)</f>
        <v>0</v>
      </c>
    </row>
    <row r="48" spans="1:42">
      <c r="A48" s="74">
        <v>-4</v>
      </c>
      <c r="B48">
        <f ca="1">IF('Soil 2010'!$A56="CM",INDIRECT("'Soil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IF('Soil 2020'!$A56="CM",INDIRECT("'Soil 2020'!"&amp;'Country Selector'!$B$3&amp;ROW($A56))*10^12,0)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IF('Soil 2030'!$A56="CM",INDIRECT("'Soil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IF('Soil 2050'!$A56="CM",INDIRECT("'Soil 2050'!"&amp;'Country Selector'!$B$3&amp;ROW($A56))*10^12,0)</f>
        <v>0</v>
      </c>
    </row>
    <row r="49" spans="1:42">
      <c r="A49" s="74">
        <v>-3</v>
      </c>
      <c r="B49">
        <f ca="1">IF('Soil 2010'!$A57="CM",INDIRECT("'Soil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IF('Soil 2020'!$A57="CM",INDIRECT("'Soil 2020'!"&amp;'Country Selector'!$B$3&amp;ROW($A57))*10^12,0)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IF('Soil 2030'!$A57="CM",INDIRECT("'Soil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IF('Soil 2050'!$A57="CM",INDIRECT("'Soil 2050'!"&amp;'Country Selector'!$B$3&amp;ROW($A57))*10^12,0)</f>
        <v>0</v>
      </c>
    </row>
    <row r="50" spans="1:42">
      <c r="A50" s="74">
        <v>-2</v>
      </c>
      <c r="B50">
        <f ca="1">IF('Soil 2010'!$A58="CM",INDIRECT("'Soil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IF('Soil 2020'!$A58="CM",INDIRECT("'Soil 2020'!"&amp;'Country Selector'!$B$3&amp;ROW($A58))*10^12,0)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IF('Soil 2030'!$A58="CM",INDIRECT("'Soil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IF('Soil 2050'!$A58="CM",INDIRECT("'Soil 2050'!"&amp;'Country Selector'!$B$3&amp;ROW($A58))*10^12,0)</f>
        <v>0</v>
      </c>
    </row>
    <row r="51" spans="1:42">
      <c r="A51" s="74">
        <v>-1</v>
      </c>
      <c r="B51">
        <f ca="1">IF('Soil 2010'!$A59="CM",INDIRECT("'Soil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IF('Soil 2020'!$A59="CM",INDIRECT("'Soil 2020'!"&amp;'Country Selector'!$B$3&amp;ROW($A59))*10^12,0)</f>
        <v>0</v>
      </c>
      <c r="M51" s="90">
        <f t="shared" ca="1" si="10"/>
        <v>9982612610.2209759</v>
      </c>
      <c r="N51" s="90">
        <f t="shared" ca="1" si="10"/>
        <v>19965225220.441952</v>
      </c>
      <c r="O51" s="90">
        <f t="shared" ca="1" si="10"/>
        <v>29947837830.662926</v>
      </c>
      <c r="P51" s="90">
        <f t="shared" ca="1" si="10"/>
        <v>39930450440.883904</v>
      </c>
      <c r="Q51" s="90">
        <f t="shared" ca="1" si="10"/>
        <v>49913063051.104881</v>
      </c>
      <c r="R51" s="90">
        <f t="shared" ca="1" si="10"/>
        <v>59895675661.325851</v>
      </c>
      <c r="S51" s="90">
        <f t="shared" ca="1" si="10"/>
        <v>69878288271.546844</v>
      </c>
      <c r="T51" s="90">
        <f t="shared" ca="1" si="10"/>
        <v>79860900881.767807</v>
      </c>
      <c r="U51" s="90">
        <f t="shared" ca="1" si="10"/>
        <v>89843513491.988785</v>
      </c>
      <c r="V51">
        <f ca="1">IF('Soil 2030'!$A59="CM",INDIRECT("'Soil 2030'!"&amp;'Country Selector'!$B$3&amp;ROW($A59))*10^12,0)</f>
        <v>99826126102.209763</v>
      </c>
      <c r="W51" s="90">
        <f t="shared" ca="1" si="8"/>
        <v>96448694202.859848</v>
      </c>
      <c r="X51" s="90">
        <f t="shared" ca="1" si="8"/>
        <v>93071262303.509933</v>
      </c>
      <c r="Y51" s="90">
        <f t="shared" ca="1" si="8"/>
        <v>89693830404.160019</v>
      </c>
      <c r="Z51" s="90">
        <f t="shared" ca="1" si="8"/>
        <v>86316398504.810104</v>
      </c>
      <c r="AA51" s="90">
        <f t="shared" ca="1" si="8"/>
        <v>82938966605.46019</v>
      </c>
      <c r="AB51" s="90">
        <f t="shared" ca="1" si="8"/>
        <v>79561534706.110291</v>
      </c>
      <c r="AC51" s="90">
        <f t="shared" ca="1" si="8"/>
        <v>76184102806.760345</v>
      </c>
      <c r="AD51" s="90">
        <f t="shared" ca="1" si="8"/>
        <v>72806670907.410431</v>
      </c>
      <c r="AE51" s="90">
        <f t="shared" ca="1" si="8"/>
        <v>69429239008.060532</v>
      </c>
      <c r="AF51" s="90">
        <f t="shared" ca="1" si="8"/>
        <v>66051807108.710617</v>
      </c>
      <c r="AG51" s="90">
        <f t="shared" ca="1" si="8"/>
        <v>62674375209.360695</v>
      </c>
      <c r="AH51" s="90">
        <f t="shared" ca="1" si="8"/>
        <v>59296943310.01078</v>
      </c>
      <c r="AI51" s="90">
        <f t="shared" ca="1" si="8"/>
        <v>55919511410.660873</v>
      </c>
      <c r="AJ51" s="90">
        <f t="shared" ca="1" si="8"/>
        <v>52542079511.310944</v>
      </c>
      <c r="AK51" s="90">
        <f t="shared" ca="1" si="8"/>
        <v>49164647611.961029</v>
      </c>
      <c r="AL51" s="90">
        <f t="shared" ca="1" si="8"/>
        <v>45787215712.611115</v>
      </c>
      <c r="AM51" s="90">
        <f t="shared" ca="1" si="11"/>
        <v>42409783813.2612</v>
      </c>
      <c r="AN51" s="90">
        <f t="shared" ca="1" si="11"/>
        <v>39032351913.911293</v>
      </c>
      <c r="AO51" s="90">
        <f t="shared" ca="1" si="11"/>
        <v>35654920014.561371</v>
      </c>
      <c r="AP51">
        <f ca="1">IF('Soil 2050'!$A59="CM",INDIRECT("'Soil 2050'!"&amp;'Country Selector'!$B$3&amp;ROW($A59))*10^12,0)</f>
        <v>32277488115.21146</v>
      </c>
    </row>
    <row r="52" spans="1:42">
      <c r="A52" s="74">
        <v>0</v>
      </c>
      <c r="B52">
        <f ca="1">IF('Soil 2010'!$A60="CM",INDIRECT("'Soil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IF('Soil 2020'!$A60="CM",INDIRECT("'Soil 2020'!"&amp;'Country Selector'!$B$3&amp;ROW($A60))*10^12,0)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IF('Soil 2030'!$A60="CM",INDIRECT("'Soil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IF('Soil 2050'!$A60="CM",INDIRECT("'Soil 2050'!"&amp;'Country Selector'!$B$3&amp;ROW($A60))*10^12,0)</f>
        <v>0</v>
      </c>
    </row>
    <row r="53" spans="1:42">
      <c r="A53" s="74">
        <v>1</v>
      </c>
      <c r="B53">
        <f ca="1">IF('Soil 2010'!$A61="CM",INDIRECT("'Soil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IF('Soil 2020'!$A61="CM",INDIRECT("'Soil 2020'!"&amp;'Country Selector'!$B$3&amp;ROW($A61))*10^12,0)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IF('Soil 2030'!$A61="CM",INDIRECT("'Soil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IF('Soil 2050'!$A61="CM",INDIRECT("'Soil 2050'!"&amp;'Country Selector'!$B$3&amp;ROW($A61))*10^12,0)</f>
        <v>0</v>
      </c>
    </row>
    <row r="54" spans="1:42">
      <c r="A54" s="74">
        <v>2</v>
      </c>
      <c r="B54">
        <f ca="1">IF('Soil 2010'!$A62="CM",INDIRECT("'Soil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IF('Soil 2020'!$A62="CM",INDIRECT("'Soil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IF('Soil 2030'!$A62="CM",INDIRECT("'Soil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IF('Soil 2050'!$A62="CM",INDIRECT("'Soil 2050'!"&amp;'Country Selector'!$B$3&amp;ROW($A62))*10^12,0)</f>
        <v>0</v>
      </c>
    </row>
    <row r="55" spans="1:4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IF('Soil 2020'!$A63="CM",INDIRECT("'Soil 2020'!"&amp;'Country Selector'!$B$3&amp;ROW($A63))*10^12,0)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IF('Soil 2030'!$A63="CM",INDIRECT("'Soil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IF('Soil 2050'!$A63="CM",INDIRECT("'Soil 2050'!"&amp;'Country Selector'!$B$3&amp;ROW($A63))*10^12,0)</f>
        <v>0</v>
      </c>
    </row>
    <row r="56" spans="1:4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9"/>
        <v>62535844678.029663</v>
      </c>
      <c r="D56" s="90">
        <f t="shared" ca="1" si="9"/>
        <v>125071689356.05933</v>
      </c>
      <c r="E56" s="90">
        <f t="shared" ca="1" si="9"/>
        <v>187607534034.08899</v>
      </c>
      <c r="F56" s="90">
        <f t="shared" ca="1" si="9"/>
        <v>250143378712.11865</v>
      </c>
      <c r="G56" s="90">
        <f t="shared" ca="1" si="9"/>
        <v>312679223390.14832</v>
      </c>
      <c r="H56" s="90">
        <f t="shared" ca="1" si="9"/>
        <v>375215068068.17798</v>
      </c>
      <c r="I56" s="90">
        <f t="shared" ca="1" si="9"/>
        <v>437750912746.20764</v>
      </c>
      <c r="J56" s="90">
        <f t="shared" ca="1" si="9"/>
        <v>500286757424.2373</v>
      </c>
      <c r="K56" s="90">
        <f t="shared" ca="1" si="9"/>
        <v>562822602102.26697</v>
      </c>
      <c r="L56">
        <f ca="1">IF('Soil 2020'!$A64="CM",INDIRECT("'Soil 2020'!"&amp;'Country Selector'!$B$3&amp;ROW($A64))*10^12,0)</f>
        <v>625358446780.29663</v>
      </c>
      <c r="M56" s="90">
        <f t="shared" ca="1" si="10"/>
        <v>562822602102.26697</v>
      </c>
      <c r="N56" s="90">
        <f t="shared" ca="1" si="10"/>
        <v>500286757424.2373</v>
      </c>
      <c r="O56" s="90">
        <f t="shared" ca="1" si="10"/>
        <v>437750912746.20764</v>
      </c>
      <c r="P56" s="90">
        <f t="shared" ca="1" si="10"/>
        <v>375215068068.17798</v>
      </c>
      <c r="Q56" s="90">
        <f t="shared" ca="1" si="10"/>
        <v>312679223390.14832</v>
      </c>
      <c r="R56" s="90">
        <f t="shared" ca="1" si="10"/>
        <v>250143378712.11865</v>
      </c>
      <c r="S56" s="90">
        <f t="shared" ca="1" si="10"/>
        <v>187607534034.08899</v>
      </c>
      <c r="T56" s="90">
        <f t="shared" ca="1" si="10"/>
        <v>125071689356.05933</v>
      </c>
      <c r="U56" s="90">
        <f t="shared" ca="1" si="10"/>
        <v>62535844678.029663</v>
      </c>
      <c r="V56">
        <f ca="1">IF('Soil 2030'!$A64="CM",INDIRECT("'Soil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IF('Soil 2050'!$A64="CM",INDIRECT("'Soil 2050'!"&amp;'Country Selector'!$B$3&amp;ROW($A64))*10^12,0)</f>
        <v>0</v>
      </c>
    </row>
    <row r="57" spans="1:42">
      <c r="A57" s="74">
        <v>5</v>
      </c>
      <c r="B57">
        <f ca="1">IF('Soil 2010'!$A65="CM",INDIRECT("'Soil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IF('Soil 2020'!$A65="CM",INDIRECT("'Soil 2020'!"&amp;'Country Selector'!$B$3&amp;ROW($A65))*10^12,0)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IF('Soil 2030'!$A65="CM",INDIRECT("'Soil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IF('Soil 2050'!$A65="CM",INDIRECT("'Soil 2050'!"&amp;'Country Selector'!$B$3&amp;ROW($A65))*10^12,0)</f>
        <v>0</v>
      </c>
    </row>
    <row r="58" spans="1:4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9"/>
        <v>797288470.62590098</v>
      </c>
      <c r="D58" s="90">
        <f t="shared" ca="1" si="9"/>
        <v>1594576941.251802</v>
      </c>
      <c r="E58" s="90">
        <f t="shared" ca="1" si="9"/>
        <v>2391865411.8777027</v>
      </c>
      <c r="F58" s="90">
        <f t="shared" ca="1" si="9"/>
        <v>3189153882.5036039</v>
      </c>
      <c r="G58" s="90">
        <f t="shared" ca="1" si="9"/>
        <v>3986442353.1295042</v>
      </c>
      <c r="H58" s="90">
        <f t="shared" ca="1" si="9"/>
        <v>4783730823.7554054</v>
      </c>
      <c r="I58" s="90">
        <f t="shared" ca="1" si="9"/>
        <v>5581019294.3813066</v>
      </c>
      <c r="J58" s="90">
        <f t="shared" ca="1" si="9"/>
        <v>6378307765.0072079</v>
      </c>
      <c r="K58" s="90">
        <f t="shared" ca="1" si="9"/>
        <v>7175596235.6331081</v>
      </c>
      <c r="L58">
        <f ca="1">IF('Soil 2020'!$A66="CM",INDIRECT("'Soil 2020'!"&amp;'Country Selector'!$B$3&amp;ROW($A66))*10^12,0)</f>
        <v>7972884706.2590094</v>
      </c>
      <c r="M58" s="90">
        <f t="shared" ca="1" si="10"/>
        <v>7175596235.6331081</v>
      </c>
      <c r="N58" s="90">
        <f t="shared" ca="1" si="10"/>
        <v>6378307765.0072079</v>
      </c>
      <c r="O58" s="90">
        <f t="shared" ca="1" si="10"/>
        <v>5581019294.3813066</v>
      </c>
      <c r="P58" s="90">
        <f t="shared" ca="1" si="10"/>
        <v>4783730823.7554054</v>
      </c>
      <c r="Q58" s="90">
        <f t="shared" ca="1" si="10"/>
        <v>3986442353.1295042</v>
      </c>
      <c r="R58" s="90">
        <f t="shared" ca="1" si="10"/>
        <v>3189153882.5036039</v>
      </c>
      <c r="S58" s="90">
        <f t="shared" ca="1" si="10"/>
        <v>2391865411.8777027</v>
      </c>
      <c r="T58" s="90">
        <f t="shared" ca="1" si="10"/>
        <v>1594576941.251802</v>
      </c>
      <c r="U58" s="90">
        <f t="shared" ca="1" si="10"/>
        <v>797288470.62590098</v>
      </c>
      <c r="V58">
        <f ca="1">IF('Soil 2030'!$A66="CM",INDIRECT("'Soil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IF('Soil 2050'!$A66="CM",INDIRECT("'Soil 2050'!"&amp;'Country Selector'!$B$3&amp;ROW($A66))*10^12,0)</f>
        <v>0</v>
      </c>
    </row>
    <row r="59" spans="1:4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IF('Soil 2020'!$A67="CM",INDIRECT("'Soil 2020'!"&amp;'Country Selector'!$B$3&amp;ROW($A67))*10^12,0)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IF('Soil 2030'!$A67="CM",INDIRECT("'Soil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IF('Soil 2050'!$A67="CM",INDIRECT("'Soil 2050'!"&amp;'Country Selector'!$B$3&amp;ROW($A67))*10^12,0)</f>
        <v>0</v>
      </c>
    </row>
    <row r="60" spans="1:42">
      <c r="A60" s="74">
        <v>8</v>
      </c>
      <c r="B60">
        <f ca="1">IF('Soil 2010'!$A68="CM",INDIRECT("'Soil 2010'!"&amp;'Country Selector'!$B$3&amp;ROW($A68))*10^12,0)</f>
        <v>145798878656.09821</v>
      </c>
      <c r="C60" s="90">
        <f t="shared" ca="1" si="9"/>
        <v>131218990790.48837</v>
      </c>
      <c r="D60" s="90">
        <f t="shared" ca="1" si="9"/>
        <v>116639102924.87857</v>
      </c>
      <c r="E60" s="90">
        <f t="shared" ca="1" si="9"/>
        <v>102059215059.26875</v>
      </c>
      <c r="F60" s="90">
        <f t="shared" ca="1" si="9"/>
        <v>87479327193.65892</v>
      </c>
      <c r="G60" s="90">
        <f t="shared" ca="1" si="9"/>
        <v>72899439328.049103</v>
      </c>
      <c r="H60" s="90">
        <f t="shared" ca="1" si="9"/>
        <v>58319551462.439285</v>
      </c>
      <c r="I60" s="90">
        <f t="shared" ca="1" si="9"/>
        <v>43739663596.82946</v>
      </c>
      <c r="J60" s="90">
        <f t="shared" ca="1" si="9"/>
        <v>29159775731.219643</v>
      </c>
      <c r="K60" s="90">
        <f t="shared" ca="1" si="9"/>
        <v>14579887865.609821</v>
      </c>
      <c r="L60">
        <f ca="1">IF('Soil 2020'!$A68="CM",INDIRECT("'Soil 2020'!"&amp;'Country Selector'!$B$3&amp;ROW($A68))*10^12,0)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IF('Soil 2030'!$A68="CM",INDIRECT("'Soil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IF('Soil 2050'!$A68="CM",INDIRECT("'Soil 2050'!"&amp;'Country Selector'!$B$3&amp;ROW($A68))*10^12,0)</f>
        <v>0</v>
      </c>
    </row>
    <row r="61" spans="1:4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IF('Soil 2020'!$A69="CM",INDIRECT("'Soil 2020'!"&amp;'Country Selector'!$B$3&amp;ROW($A69))*10^12,0)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IF('Soil 2030'!$A69="CM",INDIRECT("'Soil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IF('Soil 2050'!$A69="CM",INDIRECT("'Soil 2050'!"&amp;'Country Selector'!$B$3&amp;ROW($A69))*10^12,0)</f>
        <v>0</v>
      </c>
    </row>
    <row r="62" spans="1:42">
      <c r="A62" s="74">
        <v>10</v>
      </c>
      <c r="B62">
        <f ca="1">IF('Soil 2010'!$A70="CM",INDIRECT("'Soil 2010'!"&amp;'Country Selector'!$B$3&amp;ROW($A70))*10^12,0)</f>
        <v>399115157103.95837</v>
      </c>
      <c r="C62" s="90">
        <f t="shared" ca="1" si="9"/>
        <v>359203641393.56256</v>
      </c>
      <c r="D62" s="90">
        <f t="shared" ca="1" si="9"/>
        <v>319292125683.16669</v>
      </c>
      <c r="E62" s="90">
        <f t="shared" ca="1" si="9"/>
        <v>279380609972.77087</v>
      </c>
      <c r="F62" s="90">
        <f t="shared" ca="1" si="9"/>
        <v>239469094262.375</v>
      </c>
      <c r="G62" s="90">
        <f t="shared" ca="1" si="9"/>
        <v>199557578551.97919</v>
      </c>
      <c r="H62" s="90">
        <f t="shared" ca="1" si="9"/>
        <v>159646062841.58334</v>
      </c>
      <c r="I62" s="90">
        <f t="shared" ca="1" si="9"/>
        <v>119734547131.1875</v>
      </c>
      <c r="J62" s="90">
        <f t="shared" ca="1" si="9"/>
        <v>79823031420.791672</v>
      </c>
      <c r="K62" s="90">
        <f t="shared" ca="1" si="9"/>
        <v>39911515710.395836</v>
      </c>
      <c r="L62">
        <f ca="1">IF('Soil 2020'!$A70="CM",INDIRECT("'Soil 2020'!"&amp;'Country Selector'!$B$3&amp;ROW($A70))*10^12,0)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IF('Soil 2030'!$A70="CM",INDIRECT("'Soil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IF('Soil 2050'!$A70="CM",INDIRECT("'Soil 2050'!"&amp;'Country Selector'!$B$3&amp;ROW($A70))*10^12,0)</f>
        <v>0</v>
      </c>
    </row>
    <row r="63" spans="1:4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IF('Soil 2020'!$A71="CM",INDIRECT("'Soil 2020'!"&amp;'Country Selector'!$B$3&amp;ROW($A71))*10^12,0)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IF('Soil 2030'!$A71="CM",INDIRECT("'Soil 2030'!"&amp;'Country Selector'!$B$3&amp;ROW($A71))*10^12,0)</f>
        <v>0</v>
      </c>
      <c r="W63" s="90">
        <f t="shared" ref="W63:AL94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IF('Soil 2050'!$A71="CM",INDIRECT("'Soil 2050'!"&amp;'Country Selector'!$B$3&amp;ROW($A71))*10^12,0)</f>
        <v>0</v>
      </c>
    </row>
    <row r="64" spans="1:42">
      <c r="A64" s="74">
        <v>12</v>
      </c>
      <c r="B64">
        <f ca="1">IF('Soil 2010'!$A72="CM",INDIRECT("'Soil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IF('Soil 2020'!$A72="CM",INDIRECT("'Soil 2020'!"&amp;'Country Selector'!$B$3&amp;ROW($A72))*10^12,0)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IF('Soil 2030'!$A72="CM",INDIRECT("'Soil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IF('Soil 2050'!$A72="CM",INDIRECT("'Soil 2050'!"&amp;'Country Selector'!$B$3&amp;ROW($A72))*10^12,0)</f>
        <v>0</v>
      </c>
    </row>
    <row r="65" spans="1:42">
      <c r="A65" s="74">
        <v>13</v>
      </c>
      <c r="B65">
        <f ca="1">IF('Soil 2010'!$A73="CM",INDIRECT("'Soil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IF('Soil 2020'!$A73="CM",INDIRECT("'Soil 2020'!"&amp;'Country Selector'!$B$3&amp;ROW($A73))*10^12,0)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IF('Soil 2030'!$A73="CM",INDIRECT("'Soil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IF('Soil 2050'!$A73="CM",INDIRECT("'Soil 2050'!"&amp;'Country Selector'!$B$3&amp;ROW($A73))*10^12,0)</f>
        <v>0</v>
      </c>
    </row>
    <row r="66" spans="1:4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IF('Soil 2020'!$A74="CM",INDIRECT("'Soil 2020'!"&amp;'Country Selector'!$B$3&amp;ROW($A74))*10^12,0)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IF('Soil 2030'!$A74="CM",INDIRECT("'Soil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IF('Soil 2050'!$A74="CM",INDIRECT("'Soil 2050'!"&amp;'Country Selector'!$B$3&amp;ROW($A74))*10^12,0)</f>
        <v>0</v>
      </c>
    </row>
    <row r="67" spans="1:42">
      <c r="A67" s="74">
        <v>15</v>
      </c>
      <c r="B67">
        <f ca="1">IF('Soil 2010'!$A75="CM",INDIRECT("'Soil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IF('Soil 2020'!$A75="CM",INDIRECT("'Soil 2020'!"&amp;'Country Selector'!$B$3&amp;ROW($A75))*10^12,0)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IF('Soil 2030'!$A75="CM",INDIRECT("'Soil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IF('Soil 2050'!$A75="CM",INDIRECT("'Soil 2050'!"&amp;'Country Selector'!$B$3&amp;ROW($A75))*10^12,0)</f>
        <v>0</v>
      </c>
    </row>
    <row r="68" spans="1:42">
      <c r="A68" s="74">
        <v>16</v>
      </c>
      <c r="B68">
        <f ca="1">IF('Soil 2010'!$A76="CM",INDIRECT("'Soil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IF('Soil 2020'!$A76="CM",INDIRECT("'Soil 2020'!"&amp;'Country Selector'!$B$3&amp;ROW($A76))*10^12,0)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IF('Soil 2030'!$A76="CM",INDIRECT("'Soil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IF('Soil 2050'!$A76="CM",INDIRECT("'Soil 2050'!"&amp;'Country Selector'!$B$3&amp;ROW($A76))*10^12,0)</f>
        <v>0</v>
      </c>
    </row>
    <row r="69" spans="1:4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IF('Soil 2020'!$A77="CM",INDIRECT("'Soil 2020'!"&amp;'Country Selector'!$B$3&amp;ROW($A77))*10^12,0)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IF('Soil 2030'!$A77="CM",INDIRECT("'Soil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IF('Soil 2050'!$A77="CM",INDIRECT("'Soil 2050'!"&amp;'Country Selector'!$B$3&amp;ROW($A77))*10^12,0)</f>
        <v>0</v>
      </c>
    </row>
    <row r="70" spans="1:4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IF('Soil 2020'!$A78="CM",INDIRECT("'Soil 2020'!"&amp;'Country Selector'!$B$3&amp;ROW($A78))*10^12,0)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IF('Soil 2030'!$A78="CM",INDIRECT("'Soil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IF('Soil 2050'!$A78="CM",INDIRECT("'Soil 2050'!"&amp;'Country Selector'!$B$3&amp;ROW($A78))*10^12,0)</f>
        <v>0</v>
      </c>
    </row>
    <row r="71" spans="1:4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IF('Soil 2020'!$A79="CM",INDIRECT("'Soil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IF('Soil 2030'!$A79="CM",INDIRECT("'Soil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IF('Soil 2050'!$A79="CM",INDIRECT("'Soil 2050'!"&amp;'Country Selector'!$B$3&amp;ROW($A79))*10^12,0)</f>
        <v>0</v>
      </c>
    </row>
    <row r="72" spans="1:4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IF('Soil 2020'!$A80="CM",INDIRECT("'Soil 2020'!"&amp;'Country Selector'!$B$3&amp;ROW($A80))*10^12,0)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IF('Soil 2030'!$A80="CM",INDIRECT("'Soil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IF('Soil 2050'!$A80="CM",INDIRECT("'Soil 2050'!"&amp;'Country Selector'!$B$3&amp;ROW($A80))*10^12,0)</f>
        <v>0</v>
      </c>
    </row>
    <row r="73" spans="1:42">
      <c r="A73" s="74">
        <v>21</v>
      </c>
      <c r="B73">
        <f ca="1">IF('Soil 2010'!$A81="CM",INDIRECT("'Soil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IF('Soil 2020'!$A81="CM",INDIRECT("'Soil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IF('Soil 2030'!$A81="CM",INDIRECT("'Soil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IF('Soil 2050'!$A81="CM",INDIRECT("'Soil 2050'!"&amp;'Country Selector'!$B$3&amp;ROW($A81))*10^12,0)</f>
        <v>0</v>
      </c>
    </row>
    <row r="74" spans="1:42">
      <c r="A74" s="74">
        <v>22</v>
      </c>
      <c r="B74">
        <f ca="1">IF('Soil 2010'!$A82="CM",INDIRECT("'Soil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IF('Soil 2020'!$A82="CM",INDIRECT("'Soil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IF('Soil 2030'!$A82="CM",INDIRECT("'Soil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IF('Soil 2050'!$A82="CM",INDIRECT("'Soil 2050'!"&amp;'Country Selector'!$B$3&amp;ROW($A82))*10^12,0)</f>
        <v>0</v>
      </c>
    </row>
    <row r="75" spans="1:4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IF('Soil 2020'!$A83="CM",INDIRECT("'Soil 2020'!"&amp;'Country Selector'!$B$3&amp;ROW($A83))*10^12,0)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IF('Soil 2030'!$A83="CM",INDIRECT("'Soil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IF('Soil 2050'!$A83="CM",INDIRECT("'Soil 2050'!"&amp;'Country Selector'!$B$3&amp;ROW($A83))*10^12,0)</f>
        <v>0</v>
      </c>
    </row>
    <row r="76" spans="1:42">
      <c r="A76" s="74">
        <v>24</v>
      </c>
      <c r="B76">
        <f ca="1">IF('Soil 2010'!$A84="CM",INDIRECT("'Soil 2010'!"&amp;'Country Selector'!$B$3&amp;ROW($A84))*10^12,0)</f>
        <v>0</v>
      </c>
      <c r="C76" s="90">
        <f t="shared" ca="1" si="15"/>
        <v>18822279419.105568</v>
      </c>
      <c r="D76" s="90">
        <f t="shared" ca="1" si="12"/>
        <v>37644558838.211136</v>
      </c>
      <c r="E76" s="90">
        <f t="shared" ca="1" si="12"/>
        <v>56466838257.316711</v>
      </c>
      <c r="F76" s="90">
        <f t="shared" ca="1" si="12"/>
        <v>75289117676.422272</v>
      </c>
      <c r="G76" s="90">
        <f t="shared" ca="1" si="12"/>
        <v>94111397095.527847</v>
      </c>
      <c r="H76" s="90">
        <f t="shared" ca="1" si="12"/>
        <v>112933676514.63342</v>
      </c>
      <c r="I76" s="90">
        <f t="shared" ca="1" si="12"/>
        <v>131755955933.73898</v>
      </c>
      <c r="J76" s="90">
        <f t="shared" ca="1" si="12"/>
        <v>150578235352.84454</v>
      </c>
      <c r="K76" s="90">
        <f t="shared" ca="1" si="12"/>
        <v>169400514771.95013</v>
      </c>
      <c r="L76">
        <f ca="1">IF('Soil 2020'!$A84="CM",INDIRECT("'Soil 2020'!"&amp;'Country Selector'!$B$3&amp;ROW($A84))*10^12,0)</f>
        <v>188222794191.05569</v>
      </c>
      <c r="M76" s="90">
        <f t="shared" ca="1" si="16"/>
        <v>475860032231.9422</v>
      </c>
      <c r="N76" s="90">
        <f t="shared" ca="1" si="13"/>
        <v>763497270272.82861</v>
      </c>
      <c r="O76" s="90">
        <f t="shared" ca="1" si="13"/>
        <v>1051134508313.7152</v>
      </c>
      <c r="P76" s="90">
        <f t="shared" ca="1" si="13"/>
        <v>1338771746354.6016</v>
      </c>
      <c r="Q76" s="90">
        <f t="shared" ca="1" si="13"/>
        <v>1626408984395.4883</v>
      </c>
      <c r="R76" s="90">
        <f t="shared" ca="1" si="13"/>
        <v>1914046222436.3748</v>
      </c>
      <c r="S76" s="90">
        <f t="shared" ca="1" si="13"/>
        <v>2201683460477.2612</v>
      </c>
      <c r="T76" s="90">
        <f t="shared" ca="1" si="13"/>
        <v>2489320698518.1475</v>
      </c>
      <c r="U76" s="90">
        <f t="shared" ca="1" si="13"/>
        <v>2776957936559.0342</v>
      </c>
      <c r="V76">
        <f ca="1">IF('Soil 2030'!$A84="CM",INDIRECT("'Soil 2030'!"&amp;'Country Selector'!$B$3&amp;ROW($A84))*10^12,0)</f>
        <v>3064595174599.9209</v>
      </c>
      <c r="W76" s="90">
        <f t="shared" ca="1" si="14"/>
        <v>2960910278616.9795</v>
      </c>
      <c r="X76" s="90">
        <f t="shared" ca="1" si="14"/>
        <v>2857225382634.0381</v>
      </c>
      <c r="Y76" s="90">
        <f t="shared" ca="1" si="14"/>
        <v>2753540486651.0972</v>
      </c>
      <c r="Z76" s="90">
        <f t="shared" ca="1" si="14"/>
        <v>2649855590668.1558</v>
      </c>
      <c r="AA76" s="90">
        <f t="shared" ca="1" si="14"/>
        <v>2546170694685.2144</v>
      </c>
      <c r="AB76" s="90">
        <f t="shared" ca="1" si="14"/>
        <v>2442485798702.2734</v>
      </c>
      <c r="AC76" s="90">
        <f t="shared" ca="1" si="14"/>
        <v>2338800902719.332</v>
      </c>
      <c r="AD76" s="90">
        <f t="shared" ca="1" si="14"/>
        <v>2235116006736.3906</v>
      </c>
      <c r="AE76" s="90">
        <f t="shared" ca="1" si="14"/>
        <v>2131431110753.4497</v>
      </c>
      <c r="AF76" s="90">
        <f t="shared" ca="1" si="14"/>
        <v>2027746214770.5083</v>
      </c>
      <c r="AG76" s="90">
        <f t="shared" ca="1" si="14"/>
        <v>1924061318787.5671</v>
      </c>
      <c r="AH76" s="90">
        <f t="shared" ca="1" si="14"/>
        <v>1820376422804.626</v>
      </c>
      <c r="AI76" s="90">
        <f t="shared" ca="1" si="14"/>
        <v>1716691526821.6846</v>
      </c>
      <c r="AJ76" s="90">
        <f t="shared" ca="1" si="14"/>
        <v>1613006630838.7434</v>
      </c>
      <c r="AK76" s="90">
        <f t="shared" ca="1" si="14"/>
        <v>1509321734855.8022</v>
      </c>
      <c r="AL76" s="90">
        <f t="shared" ca="1" si="14"/>
        <v>1405636838872.8608</v>
      </c>
      <c r="AM76" s="90">
        <f t="shared" ca="1" si="11"/>
        <v>1301951942889.9197</v>
      </c>
      <c r="AN76" s="90">
        <f t="shared" ca="1" si="11"/>
        <v>1198267046906.9785</v>
      </c>
      <c r="AO76" s="90">
        <f t="shared" ca="1" si="11"/>
        <v>1094582150924.0374</v>
      </c>
      <c r="AP76">
        <f ca="1">IF('Soil 2050'!$A84="CM",INDIRECT("'Soil 2050'!"&amp;'Country Selector'!$B$3&amp;ROW($A84))*10^12,0)</f>
        <v>990897254941.09595</v>
      </c>
    </row>
    <row r="77" spans="1:4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IF('Soil 2020'!$A85="CM",INDIRECT("'Soil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IF('Soil 2030'!$A85="CM",INDIRECT("'Soil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IF('Soil 2050'!$A85="CM",INDIRECT("'Soil 2050'!"&amp;'Country Selector'!$B$3&amp;ROW($A85))*10^12,0)</f>
        <v>0</v>
      </c>
    </row>
    <row r="78" spans="1:4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IF('Soil 2020'!$A86="CM",INDIRECT("'Soil 2020'!"&amp;'Country Selector'!$B$3&amp;ROW($A86))*10^12,0)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IF('Soil 2030'!$A86="CM",INDIRECT("'Soil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141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IF('Soil 2050'!$A86="CM",INDIRECT("'Soil 2050'!"&amp;'Country Selector'!$B$3&amp;ROW($A86))*10^12,0)</f>
        <v>0</v>
      </c>
    </row>
    <row r="79" spans="1:42">
      <c r="A79" s="74">
        <v>27</v>
      </c>
      <c r="B79">
        <f ca="1">IF('Soil 2010'!$A87="CM",INDIRECT("'Soil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IF('Soil 2020'!$A87="CM",INDIRECT("'Soil 2020'!"&amp;'Country Selector'!$B$3&amp;ROW($A87))*10^12,0)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IF('Soil 2030'!$A87="CM",INDIRECT("'Soil 2030'!"&amp;'Country Selector'!$B$3&amp;ROW($A87))*10^12,0)</f>
        <v>0</v>
      </c>
      <c r="W79" s="90">
        <f t="shared" ref="W79:AL110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IF('Soil 2050'!$A87="CM",INDIRECT("'Soil 2050'!"&amp;'Country Selector'!$B$3&amp;ROW($A87))*10^12,0)</f>
        <v>0</v>
      </c>
    </row>
    <row r="80" spans="1:4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IF('Soil 2020'!$A88="CM",INDIRECT("'Soil 2020'!"&amp;'Country Selector'!$B$3&amp;ROW($A88))*10^12,0)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IF('Soil 2030'!$A88="CM",INDIRECT("'Soil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IF('Soil 2050'!$A88="CM",INDIRECT("'Soil 2050'!"&amp;'Country Selector'!$B$3&amp;ROW($A88))*10^12,0)</f>
        <v>0</v>
      </c>
    </row>
    <row r="81" spans="1:4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IF('Soil 2020'!$A89="CM",INDIRECT("'Soil 2020'!"&amp;'Country Selector'!$B$3&amp;ROW($A89))*10^12,0)</f>
        <v>0</v>
      </c>
      <c r="M81" s="90">
        <f t="shared" ca="1" si="16"/>
        <v>19235611158.53669</v>
      </c>
      <c r="N81" s="90">
        <f t="shared" ca="1" si="13"/>
        <v>38471222317.07338</v>
      </c>
      <c r="O81" s="90">
        <f t="shared" ca="1" si="13"/>
        <v>57706833475.610069</v>
      </c>
      <c r="P81" s="90">
        <f t="shared" ca="1" si="13"/>
        <v>76942444634.146759</v>
      </c>
      <c r="Q81" s="90">
        <f t="shared" ca="1" si="13"/>
        <v>96178055792.683456</v>
      </c>
      <c r="R81" s="90">
        <f t="shared" ca="1" si="13"/>
        <v>115413666951.22014</v>
      </c>
      <c r="S81" s="90">
        <f t="shared" ca="1" si="13"/>
        <v>134649278109.75684</v>
      </c>
      <c r="T81" s="90">
        <f t="shared" ca="1" si="13"/>
        <v>153884889268.29352</v>
      </c>
      <c r="U81" s="90">
        <f t="shared" ca="1" si="13"/>
        <v>173120500426.83023</v>
      </c>
      <c r="V81">
        <f ca="1">IF('Soil 2030'!$A89="CM",INDIRECT("'Soil 2030'!"&amp;'Country Selector'!$B$3&amp;ROW($A89))*10^12,0)</f>
        <v>192356111585.36691</v>
      </c>
      <c r="W81" s="90">
        <f t="shared" ca="1" si="18"/>
        <v>185848099177.49136</v>
      </c>
      <c r="X81" s="90">
        <f t="shared" ca="1" si="18"/>
        <v>179340086769.61584</v>
      </c>
      <c r="Y81" s="90">
        <f t="shared" ca="1" si="18"/>
        <v>172832074361.74026</v>
      </c>
      <c r="Z81" s="90">
        <f t="shared" ca="1" si="18"/>
        <v>166324061953.86472</v>
      </c>
      <c r="AA81" s="90">
        <f t="shared" ca="1" si="18"/>
        <v>159816049545.9892</v>
      </c>
      <c r="AB81" s="90">
        <f t="shared" ca="1" si="18"/>
        <v>153308037138.11365</v>
      </c>
      <c r="AC81" s="90">
        <f t="shared" ca="1" si="18"/>
        <v>146800024730.2381</v>
      </c>
      <c r="AD81" s="90">
        <f t="shared" ca="1" si="18"/>
        <v>140292012322.36255</v>
      </c>
      <c r="AE81" s="90">
        <f t="shared" ca="1" si="18"/>
        <v>133783999914.48701</v>
      </c>
      <c r="AF81" s="90">
        <f t="shared" ca="1" si="18"/>
        <v>127275987506.61145</v>
      </c>
      <c r="AG81" s="90">
        <f t="shared" ca="1" si="18"/>
        <v>120767975098.73593</v>
      </c>
      <c r="AH81" s="90">
        <f t="shared" ca="1" si="18"/>
        <v>114259962690.86037</v>
      </c>
      <c r="AI81" s="90">
        <f t="shared" ca="1" si="18"/>
        <v>107751950282.98483</v>
      </c>
      <c r="AJ81" s="90">
        <f t="shared" ca="1" si="18"/>
        <v>101243937875.10928</v>
      </c>
      <c r="AK81" s="90">
        <f t="shared" ca="1" si="18"/>
        <v>94735925467.233734</v>
      </c>
      <c r="AL81" s="90">
        <f t="shared" ca="1" si="18"/>
        <v>88227913059.358185</v>
      </c>
      <c r="AM81" s="90">
        <f t="shared" ca="1" si="17"/>
        <v>81719900651.482635</v>
      </c>
      <c r="AN81" s="90">
        <f t="shared" ca="1" si="17"/>
        <v>75211888243.607101</v>
      </c>
      <c r="AO81" s="90">
        <f t="shared" ca="1" si="17"/>
        <v>68703875835.731552</v>
      </c>
      <c r="AP81">
        <f ca="1">IF('Soil 2050'!$A89="CM",INDIRECT("'Soil 2050'!"&amp;'Country Selector'!$B$3&amp;ROW($A89))*10^12,0)</f>
        <v>62195863427.85601</v>
      </c>
    </row>
    <row r="82" spans="1:4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IF('Soil 2020'!$A90="CM",INDIRECT("'Soil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IF('Soil 2030'!$A90="CM",INDIRECT("'Soil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IF('Soil 2050'!$A90="CM",INDIRECT("'Soil 2050'!"&amp;'Country Selector'!$B$3&amp;ROW($A90))*10^12,0)</f>
        <v>0</v>
      </c>
    </row>
    <row r="83" spans="1:42">
      <c r="A83" s="74">
        <v>31</v>
      </c>
      <c r="B83">
        <f ca="1">IF('Soil 2010'!$A91="CM",INDIRECT("'Soil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IF('Soil 2020'!$A91="CM",INDIRECT("'Soil 2020'!"&amp;'Country Selector'!$B$3&amp;ROW($A91))*10^12,0)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IF('Soil 2030'!$A91="CM",INDIRECT("'Soil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IF('Soil 2050'!$A91="CM",INDIRECT("'Soil 2050'!"&amp;'Country Selector'!$B$3&amp;ROW($A91))*10^12,0)</f>
        <v>0</v>
      </c>
    </row>
    <row r="84" spans="1:42">
      <c r="A84" s="74">
        <v>32</v>
      </c>
      <c r="B84">
        <f ca="1">IF('Soil 2010'!$A92="CM",INDIRECT("'Soil 2010'!"&amp;'Country Selector'!$B$3&amp;ROW($A92))*10^12,0)</f>
        <v>129322425550.34889</v>
      </c>
      <c r="C84" s="90">
        <f t="shared" ca="1" si="15"/>
        <v>116390182995.31401</v>
      </c>
      <c r="D84" s="90">
        <f t="shared" ca="1" si="12"/>
        <v>103457940440.27911</v>
      </c>
      <c r="E84" s="90">
        <f t="shared" ca="1" si="12"/>
        <v>90525697885.244232</v>
      </c>
      <c r="F84" s="90">
        <f t="shared" ca="1" si="12"/>
        <v>77593455330.209335</v>
      </c>
      <c r="G84" s="90">
        <f t="shared" ca="1" si="12"/>
        <v>64661212775.174454</v>
      </c>
      <c r="H84" s="90">
        <f t="shared" ca="1" si="12"/>
        <v>51728970220.139557</v>
      </c>
      <c r="I84" s="90">
        <f t="shared" ca="1" si="12"/>
        <v>38796727665.104668</v>
      </c>
      <c r="J84" s="90">
        <f t="shared" ca="1" si="12"/>
        <v>25864485110.069778</v>
      </c>
      <c r="K84" s="90">
        <f t="shared" ca="1" si="12"/>
        <v>12932242555.034889</v>
      </c>
      <c r="L84">
        <f ca="1">IF('Soil 2020'!$A92="CM",INDIRECT("'Soil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IF('Soil 2030'!$A92="CM",INDIRECT("'Soil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IF('Soil 2050'!$A92="CM",INDIRECT("'Soil 2050'!"&amp;'Country Selector'!$B$3&amp;ROW($A92))*10^12,0)</f>
        <v>0</v>
      </c>
    </row>
    <row r="85" spans="1:4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IF('Soil 2020'!$A93="CM",INDIRECT("'Soil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IF('Soil 2030'!$A93="CM",INDIRECT("'Soil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IF('Soil 2050'!$A93="CM",INDIRECT("'Soil 2050'!"&amp;'Country Selector'!$B$3&amp;ROW($A93))*10^12,0)</f>
        <v>0</v>
      </c>
    </row>
    <row r="86" spans="1:4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IF('Soil 2020'!$A94="CM",INDIRECT("'Soil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IF('Soil 2030'!$A94="CM",INDIRECT("'Soil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IF('Soil 2050'!$A94="CM",INDIRECT("'Soil 2050'!"&amp;'Country Selector'!$B$3&amp;ROW($A94))*10^12,0)</f>
        <v>0</v>
      </c>
    </row>
    <row r="87" spans="1:4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IF('Soil 2020'!$A95="CM",INDIRECT("'Soil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IF('Soil 2030'!$A95="CM",INDIRECT("'Soil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IF('Soil 2050'!$A95="CM",INDIRECT("'Soil 2050'!"&amp;'Country Selector'!$B$3&amp;ROW($A95))*10^12,0)</f>
        <v>0</v>
      </c>
    </row>
    <row r="88" spans="1:4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IF('Soil 2020'!$A96="CM",INDIRECT("'Soil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IF('Soil 2030'!$A96="CM",INDIRECT("'Soil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IF('Soil 2050'!$A96="CM",INDIRECT("'Soil 2050'!"&amp;'Country Selector'!$B$3&amp;ROW($A96))*10^12,0)</f>
        <v>0</v>
      </c>
    </row>
    <row r="89" spans="1:4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IF('Soil 2020'!$A97="CM",INDIRECT("'Soil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IF('Soil 2030'!$A97="CM",INDIRECT("'Soil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IF('Soil 2050'!$A97="CM",INDIRECT("'Soil 2050'!"&amp;'Country Selector'!$B$3&amp;ROW($A97))*10^12,0)</f>
        <v>0</v>
      </c>
    </row>
    <row r="90" spans="1:42">
      <c r="A90" s="74">
        <v>38</v>
      </c>
      <c r="B90">
        <f ca="1">IF('Soil 2010'!$A98="CM",INDIRECT("'Soil 2010'!"&amp;'Country Selector'!$B$3&amp;ROW($A98))*10^12,0)</f>
        <v>5419860897.8452969</v>
      </c>
      <c r="C90" s="90">
        <f t="shared" ca="1" si="15"/>
        <v>4877874808.0607672</v>
      </c>
      <c r="D90" s="90">
        <f t="shared" ca="1" si="12"/>
        <v>4335888718.2762375</v>
      </c>
      <c r="E90" s="90">
        <f t="shared" ca="1" si="12"/>
        <v>3793902628.4917078</v>
      </c>
      <c r="F90" s="90">
        <f t="shared" ca="1" si="12"/>
        <v>3251916538.7071781</v>
      </c>
      <c r="G90" s="90">
        <f t="shared" ca="1" si="12"/>
        <v>2709930448.9226484</v>
      </c>
      <c r="H90" s="90">
        <f t="shared" ca="1" si="12"/>
        <v>2167944359.1381187</v>
      </c>
      <c r="I90" s="90">
        <f t="shared" ca="1" si="12"/>
        <v>1625958269.3535891</v>
      </c>
      <c r="J90" s="90">
        <f t="shared" ca="1" si="12"/>
        <v>1083972179.5690594</v>
      </c>
      <c r="K90" s="90">
        <f t="shared" ca="1" si="12"/>
        <v>541986089.78452969</v>
      </c>
      <c r="L90">
        <f ca="1">IF('Soil 2020'!$A98="CM",INDIRECT("'Soil 2020'!"&amp;'Country Selector'!$B$3&amp;ROW($A98))*10^12,0)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IF('Soil 2030'!$A98="CM",INDIRECT("'Soil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IF('Soil 2050'!$A98="CM",INDIRECT("'Soil 2050'!"&amp;'Country Selector'!$B$3&amp;ROW($A98))*10^12,0)</f>
        <v>0</v>
      </c>
    </row>
    <row r="91" spans="1:4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IF('Soil 2020'!$A99="CM",INDIRECT("'Soil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IF('Soil 2030'!$A99="CM",INDIRECT("'Soil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IF('Soil 2050'!$A99="CM",INDIRECT("'Soil 2050'!"&amp;'Country Selector'!$B$3&amp;ROW($A99))*10^12,0)</f>
        <v>0</v>
      </c>
    </row>
    <row r="92" spans="1:4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IF('Soil 2020'!$A100="CM",INDIRECT("'Soil 2020'!"&amp;'Country Selector'!$B$3&amp;ROW($A100))*10^12,0)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IF('Soil 2030'!$A100="CM",INDIRECT("'Soil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IF('Soil 2050'!$A100="CM",INDIRECT("'Soil 2050'!"&amp;'Country Selector'!$B$3&amp;ROW($A100))*10^12,0)</f>
        <v>0</v>
      </c>
    </row>
    <row r="93" spans="1:42">
      <c r="A93" s="74">
        <v>41</v>
      </c>
      <c r="B93">
        <f ca="1">IF('Soil 2010'!$A101="CM",INDIRECT("'Soil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IF('Soil 2020'!$A101="CM",INDIRECT("'Soil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IF('Soil 2030'!$A101="CM",INDIRECT("'Soil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IF('Soil 2050'!$A101="CM",INDIRECT("'Soil 2050'!"&amp;'Country Selector'!$B$3&amp;ROW($A101))*10^12,0)</f>
        <v>0</v>
      </c>
    </row>
    <row r="94" spans="1:4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15"/>
        <v>30244897410.4534</v>
      </c>
      <c r="D94" s="90">
        <f t="shared" ca="1" si="12"/>
        <v>60489794820.906799</v>
      </c>
      <c r="E94" s="90">
        <f t="shared" ca="1" si="12"/>
        <v>90734692231.360199</v>
      </c>
      <c r="F94" s="90">
        <f t="shared" ca="1" si="12"/>
        <v>120979589641.8136</v>
      </c>
      <c r="G94" s="90">
        <f t="shared" ca="1" si="12"/>
        <v>151224487052.267</v>
      </c>
      <c r="H94" s="90">
        <f t="shared" ca="1" si="12"/>
        <v>181469384462.7204</v>
      </c>
      <c r="I94" s="90">
        <f t="shared" ca="1" si="12"/>
        <v>211714281873.1738</v>
      </c>
      <c r="J94" s="90">
        <f t="shared" ca="1" si="12"/>
        <v>241959179283.6272</v>
      </c>
      <c r="K94" s="90">
        <f t="shared" ca="1" si="12"/>
        <v>272204076694.08063</v>
      </c>
      <c r="L94">
        <f ca="1">IF('Soil 2020'!$A102="CM",INDIRECT("'Soil 2020'!"&amp;'Country Selector'!$B$3&amp;ROW($A102))*10^12,0)</f>
        <v>302448974104.534</v>
      </c>
      <c r="M94" s="90">
        <f t="shared" ca="1" si="16"/>
        <v>272204076694.08063</v>
      </c>
      <c r="N94" s="90">
        <f t="shared" ca="1" si="13"/>
        <v>241959179283.6272</v>
      </c>
      <c r="O94" s="90">
        <f t="shared" ca="1" si="13"/>
        <v>211714281873.1738</v>
      </c>
      <c r="P94" s="90">
        <f t="shared" ca="1" si="13"/>
        <v>181469384462.7204</v>
      </c>
      <c r="Q94" s="90">
        <f t="shared" ca="1" si="13"/>
        <v>151224487052.267</v>
      </c>
      <c r="R94" s="90">
        <f t="shared" ca="1" si="13"/>
        <v>120979589641.8136</v>
      </c>
      <c r="S94" s="90">
        <f t="shared" ca="1" si="13"/>
        <v>90734692231.360199</v>
      </c>
      <c r="T94" s="90">
        <f t="shared" ca="1" si="13"/>
        <v>60489794820.906799</v>
      </c>
      <c r="U94" s="90">
        <f t="shared" ca="1" si="13"/>
        <v>30244897410.4534</v>
      </c>
      <c r="V94">
        <f ca="1">IF('Soil 2030'!$A102="CM",INDIRECT("'Soil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57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IF('Soil 2050'!$A102="CM",INDIRECT("'Soil 2050'!"&amp;'Country Selector'!$B$3&amp;ROW($A102))*10^12,0)</f>
        <v>0</v>
      </c>
    </row>
    <row r="95" spans="1:4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IF('Soil 2020'!$A103="CM",INDIRECT("'Soil 2020'!"&amp;'Country Selector'!$B$3&amp;ROW($A103))*10^12,0)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IF('Soil 2030'!$A103="CM",INDIRECT("'Soil 2030'!"&amp;'Country Selector'!$B$3&amp;ROW($A103))*10^12,0)</f>
        <v>0</v>
      </c>
      <c r="W95" s="90">
        <f t="shared" ref="W95:AL126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IF('Soil 2050'!$A103="CM",INDIRECT("'Soil 2050'!"&amp;'Country Selector'!$B$3&amp;ROW($A103))*10^12,0)</f>
        <v>0</v>
      </c>
    </row>
    <row r="96" spans="1:42">
      <c r="A96" s="74">
        <v>44</v>
      </c>
      <c r="B96">
        <f ca="1">IF('Soil 2010'!$A104="CM",INDIRECT("'Soil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IF('Soil 2020'!$A104="CM",INDIRECT("'Soil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IF('Soil 2030'!$A104="CM",INDIRECT("'Soil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IF('Soil 2050'!$A104="CM",INDIRECT("'Soil 2050'!"&amp;'Country Selector'!$B$3&amp;ROW($A104))*10^12,0)</f>
        <v>0</v>
      </c>
    </row>
    <row r="97" spans="1:42">
      <c r="A97" s="74">
        <v>45</v>
      </c>
      <c r="B97">
        <f ca="1">IF('Soil 2010'!$A105="CM",INDIRECT("'Soil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IF('Soil 2020'!$A105="CM",INDIRECT("'Soil 2020'!"&amp;'Country Selector'!$B$3&amp;ROW($A105))*10^12,0)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IF('Soil 2030'!$A105="CM",INDIRECT("'Soil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IF('Soil 2050'!$A105="CM",INDIRECT("'Soil 2050'!"&amp;'Country Selector'!$B$3&amp;ROW($A105))*10^12,0)</f>
        <v>0</v>
      </c>
    </row>
    <row r="98" spans="1:4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IF('Soil 2020'!$A106="CM",INDIRECT("'Soil 2020'!"&amp;'Country Selector'!$B$3&amp;ROW($A106))*10^12,0)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IF('Soil 2030'!$A106="CM",INDIRECT("'Soil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IF('Soil 2050'!$A106="CM",INDIRECT("'Soil 2050'!"&amp;'Country Selector'!$B$3&amp;ROW($A106))*10^12,0)</f>
        <v>0</v>
      </c>
    </row>
    <row r="99" spans="1:42">
      <c r="A99" s="74">
        <v>47</v>
      </c>
      <c r="B99">
        <f ca="1">IF('Soil 2010'!$A107="CM",INDIRECT("'Soil 2010'!"&amp;'Country Selector'!$B$3&amp;ROW($A107))*10^12,0)</f>
        <v>64578647478.310104</v>
      </c>
      <c r="C99" s="90">
        <f t="shared" ca="1" si="15"/>
        <v>58120782730.479088</v>
      </c>
      <c r="D99" s="90">
        <f t="shared" ca="1" si="20"/>
        <v>51662917982.648087</v>
      </c>
      <c r="E99" s="90">
        <f t="shared" ca="1" si="20"/>
        <v>45205053234.81707</v>
      </c>
      <c r="F99" s="90">
        <f t="shared" ca="1" si="20"/>
        <v>38747188486.986061</v>
      </c>
      <c r="G99" s="90">
        <f t="shared" ca="1" si="20"/>
        <v>32289323739.155052</v>
      </c>
      <c r="H99" s="90">
        <f t="shared" ca="1" si="20"/>
        <v>25831458991.324043</v>
      </c>
      <c r="I99" s="90">
        <f t="shared" ca="1" si="20"/>
        <v>19373594243.493031</v>
      </c>
      <c r="J99" s="90">
        <f t="shared" ca="1" si="20"/>
        <v>12915729495.662022</v>
      </c>
      <c r="K99" s="90">
        <f t="shared" ca="1" si="20"/>
        <v>6457864747.8310108</v>
      </c>
      <c r="L99">
        <f ca="1">IF('Soil 2020'!$A107="CM",INDIRECT("'Soil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IF('Soil 2030'!$A107="CM",INDIRECT("'Soil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IF('Soil 2050'!$A107="CM",INDIRECT("'Soil 2050'!"&amp;'Country Selector'!$B$3&amp;ROW($A107))*10^12,0)</f>
        <v>0</v>
      </c>
    </row>
    <row r="100" spans="1:4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IF('Soil 2020'!$A108="CM",INDIRECT("'Soil 2020'!"&amp;'Country Selector'!$B$3&amp;ROW($A108))*10^12,0)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IF('Soil 2030'!$A108="CM",INDIRECT("'Soil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IF('Soil 2050'!$A108="CM",INDIRECT("'Soil 2050'!"&amp;'Country Selector'!$B$3&amp;ROW($A108))*10^12,0)</f>
        <v>0</v>
      </c>
    </row>
    <row r="101" spans="1:4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IF('Soil 2020'!$A109="CM",INDIRECT("'Soil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IF('Soil 2030'!$A109="CM",INDIRECT("'Soil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IF('Soil 2050'!$A109="CM",INDIRECT("'Soil 2050'!"&amp;'Country Selector'!$B$3&amp;ROW($A109))*10^12,0)</f>
        <v>0</v>
      </c>
    </row>
    <row r="102" spans="1:4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IF('Soil 2020'!$A110="CM",INDIRECT("'Soil 2020'!"&amp;'Country Selector'!$B$3&amp;ROW($A110))*10^12,0)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IF('Soil 2030'!$A110="CM",INDIRECT("'Soil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IF('Soil 2050'!$A110="CM",INDIRECT("'Soil 2050'!"&amp;'Country Selector'!$B$3&amp;ROW($A110))*10^12,0)</f>
        <v>0</v>
      </c>
    </row>
    <row r="103" spans="1:4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IF('Soil 2020'!$A111="CM",INDIRECT("'Soil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IF('Soil 2030'!$A111="CM",INDIRECT("'Soil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IF('Soil 2050'!$A111="CM",INDIRECT("'Soil 2050'!"&amp;'Country Selector'!$B$3&amp;ROW($A111))*10^12,0)</f>
        <v>0</v>
      </c>
    </row>
    <row r="104" spans="1:4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IF('Soil 2020'!$A112="CM",INDIRECT("'Soil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IF('Soil 2030'!$A112="CM",INDIRECT("'Soil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IF('Soil 2050'!$A112="CM",INDIRECT("'Soil 2050'!"&amp;'Country Selector'!$B$3&amp;ROW($A112))*10^12,0)</f>
        <v>0</v>
      </c>
    </row>
    <row r="105" spans="1:4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IF('Soil 2020'!$A113="CM",INDIRECT("'Soil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IF('Soil 2030'!$A113="CM",INDIRECT("'Soil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IF('Soil 2050'!$A113="CM",INDIRECT("'Soil 2050'!"&amp;'Country Selector'!$B$3&amp;ROW($A113))*10^12,0)</f>
        <v>0</v>
      </c>
    </row>
    <row r="106" spans="1:4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IF('Soil 2020'!$A114="CM",INDIRECT("'Soil 2020'!"&amp;'Country Selector'!$B$3&amp;ROW($A114))*10^12,0)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IF('Soil 2030'!$A114="CM",INDIRECT("'Soil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IF('Soil 2050'!$A114="CM",INDIRECT("'Soil 2050'!"&amp;'Country Selector'!$B$3&amp;ROW($A114))*10^12,0)</f>
        <v>0</v>
      </c>
    </row>
    <row r="107" spans="1:4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IF('Soil 2020'!$A115="CM",INDIRECT("'Soil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IF('Soil 2030'!$A115="CM",INDIRECT("'Soil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IF('Soil 2050'!$A115="CM",INDIRECT("'Soil 2050'!"&amp;'Country Selector'!$B$3&amp;ROW($A115))*10^12,0)</f>
        <v>0</v>
      </c>
    </row>
    <row r="108" spans="1:4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IF('Soil 2020'!$A116="CM",INDIRECT("'Soil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IF('Soil 2030'!$A116="CM",INDIRECT("'Soil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IF('Soil 2050'!$A116="CM",INDIRECT("'Soil 2050'!"&amp;'Country Selector'!$B$3&amp;ROW($A116))*10^12,0)</f>
        <v>0</v>
      </c>
    </row>
    <row r="109" spans="1:4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IF('Soil 2020'!$A117="CM",INDIRECT("'Soil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IF('Soil 2030'!$A117="CM",INDIRECT("'Soil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IF('Soil 2050'!$A117="CM",INDIRECT("'Soil 2050'!"&amp;'Country Selector'!$B$3&amp;ROW($A117))*10^12,0)</f>
        <v>0</v>
      </c>
    </row>
    <row r="110" spans="1:42">
      <c r="A110" s="74">
        <v>58</v>
      </c>
      <c r="B110">
        <f ca="1">IF('Soil 2010'!$A118="CM",INDIRECT("'Soil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IF('Soil 2020'!$A118="CM",INDIRECT("'Soil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IF('Soil 2030'!$A118="CM",INDIRECT("'Soil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73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IF('Soil 2050'!$A118="CM",INDIRECT("'Soil 2050'!"&amp;'Country Selector'!$B$3&amp;ROW($A118))*10^12,0)</f>
        <v>0</v>
      </c>
    </row>
    <row r="111" spans="1:4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IF('Soil 2020'!$A119="CM",INDIRECT("'Soil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IF('Soil 2030'!$A119="CM",INDIRECT("'Soil 2030'!"&amp;'Country Selector'!$B$3&amp;ROW($A119))*10^12,0)</f>
        <v>0</v>
      </c>
      <c r="W111" s="90">
        <f t="shared" ref="W111:AL142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IF('Soil 2050'!$A119="CM",INDIRECT("'Soil 2050'!"&amp;'Country Selector'!$B$3&amp;ROW($A119))*10^12,0)</f>
        <v>0</v>
      </c>
    </row>
    <row r="112" spans="1:4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IF('Soil 2020'!$A120="CM",INDIRECT("'Soil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IF('Soil 2030'!$A120="CM",INDIRECT("'Soil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IF('Soil 2050'!$A120="CM",INDIRECT("'Soil 2050'!"&amp;'Country Selector'!$B$3&amp;ROW($A120))*10^12,0)</f>
        <v>0</v>
      </c>
    </row>
    <row r="113" spans="1:4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IF('Soil 2020'!$A121="CM",INDIRECT("'Soil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IF('Soil 2030'!$A121="CM",INDIRECT("'Soil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IF('Soil 2050'!$A121="CM",INDIRECT("'Soil 2050'!"&amp;'Country Selector'!$B$3&amp;ROW($A121))*10^12,0)</f>
        <v>0</v>
      </c>
    </row>
    <row r="114" spans="1:42">
      <c r="A114" s="74">
        <v>62</v>
      </c>
      <c r="B114">
        <f ca="1">IF('Soil 2010'!$A122="CM",INDIRECT("'Soil 2010'!"&amp;'Country Selector'!$B$3&amp;ROW($A122))*10^12,0)</f>
        <v>1673193244.1409469</v>
      </c>
      <c r="C114" s="90">
        <f t="shared" ca="1" si="15"/>
        <v>1505873919.7268522</v>
      </c>
      <c r="D114" s="90">
        <f t="shared" ca="1" si="20"/>
        <v>1338554595.3127575</v>
      </c>
      <c r="E114" s="90">
        <f t="shared" ca="1" si="20"/>
        <v>1171235270.8986628</v>
      </c>
      <c r="F114" s="90">
        <f t="shared" ca="1" si="20"/>
        <v>1003915946.484568</v>
      </c>
      <c r="G114" s="90">
        <f t="shared" ca="1" si="20"/>
        <v>836596622.07047343</v>
      </c>
      <c r="H114" s="90">
        <f t="shared" ca="1" si="20"/>
        <v>669277297.65637875</v>
      </c>
      <c r="I114" s="90">
        <f t="shared" ca="1" si="20"/>
        <v>501957973.242284</v>
      </c>
      <c r="J114" s="90">
        <f t="shared" ca="1" si="20"/>
        <v>334638648.82818937</v>
      </c>
      <c r="K114" s="90">
        <f t="shared" ca="1" si="20"/>
        <v>167319324.41409469</v>
      </c>
      <c r="L114">
        <f ca="1">IF('Soil 2020'!$A122="CM",INDIRECT("'Soil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IF('Soil 2030'!$A122="CM",INDIRECT("'Soil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IF('Soil 2050'!$A122="CM",INDIRECT("'Soil 2050'!"&amp;'Country Selector'!$B$3&amp;ROW($A122))*10^12,0)</f>
        <v>0</v>
      </c>
    </row>
    <row r="115" spans="1:4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IF('Soil 2020'!$A123="CM",INDIRECT("'Soil 2020'!"&amp;'Country Selector'!$B$3&amp;ROW($A123))*10^12,0)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IF('Soil 2030'!$A123="CM",INDIRECT("'Soil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IF('Soil 2050'!$A123="CM",INDIRECT("'Soil 2050'!"&amp;'Country Selector'!$B$3&amp;ROW($A123))*10^12,0)</f>
        <v>0</v>
      </c>
    </row>
    <row r="116" spans="1:4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IF('Soil 2020'!$A124="CM",INDIRECT("'Soil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IF('Soil 2030'!$A124="CM",INDIRECT("'Soil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IF('Soil 2050'!$A124="CM",INDIRECT("'Soil 2050'!"&amp;'Country Selector'!$B$3&amp;ROW($A124))*10^12,0)</f>
        <v>0</v>
      </c>
    </row>
    <row r="117" spans="1:42">
      <c r="A117" s="74">
        <v>65</v>
      </c>
      <c r="B117">
        <f ca="1">IF('Soil 2010'!$A125="CM",INDIRECT("'Soil 2010'!"&amp;'Country Selector'!$B$3&amp;ROW($A125))*10^12,0)</f>
        <v>18237793586.386887</v>
      </c>
      <c r="C117" s="90">
        <f t="shared" ca="1" si="15"/>
        <v>16414014227.748199</v>
      </c>
      <c r="D117" s="90">
        <f t="shared" ca="1" si="20"/>
        <v>14590234869.109509</v>
      </c>
      <c r="E117" s="90">
        <f t="shared" ca="1" si="20"/>
        <v>12766455510.470821</v>
      </c>
      <c r="F117" s="90">
        <f t="shared" ca="1" si="20"/>
        <v>10942676151.832132</v>
      </c>
      <c r="G117" s="90">
        <f t="shared" ca="1" si="20"/>
        <v>9118896793.1934433</v>
      </c>
      <c r="H117" s="90">
        <f t="shared" ca="1" si="20"/>
        <v>7295117434.5547543</v>
      </c>
      <c r="I117" s="90">
        <f t="shared" ca="1" si="20"/>
        <v>5471338075.9160662</v>
      </c>
      <c r="J117" s="90">
        <f t="shared" ca="1" si="20"/>
        <v>3647558717.2773771</v>
      </c>
      <c r="K117" s="90">
        <f t="shared" ca="1" si="20"/>
        <v>1823779358.6386886</v>
      </c>
      <c r="L117">
        <f ca="1">IF('Soil 2020'!$A125="CM",INDIRECT("'Soil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IF('Soil 2030'!$A125="CM",INDIRECT("'Soil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IF('Soil 2050'!$A125="CM",INDIRECT("'Soil 2050'!"&amp;'Country Selector'!$B$3&amp;ROW($A125))*10^12,0)</f>
        <v>0</v>
      </c>
    </row>
    <row r="118" spans="1:4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IF('Soil 2020'!$A126="CM",INDIRECT("'Soil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IF('Soil 2030'!$A126="CM",INDIRECT("'Soil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IF('Soil 2050'!$A126="CM",INDIRECT("'Soil 2050'!"&amp;'Country Selector'!$B$3&amp;ROW($A126))*10^12,0)</f>
        <v>0</v>
      </c>
    </row>
    <row r="119" spans="1:4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IF('Soil 2020'!$A127="CM",INDIRECT("'Soil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IF('Soil 2030'!$A127="CM",INDIRECT("'Soil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IF('Soil 2050'!$A127="CM",INDIRECT("'Soil 2050'!"&amp;'Country Selector'!$B$3&amp;ROW($A127))*10^12,0)</f>
        <v>0</v>
      </c>
    </row>
    <row r="120" spans="1:4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IF('Soil 2020'!$A128="CM",INDIRECT("'Soil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IF('Soil 2030'!$A128="CM",INDIRECT("'Soil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IF('Soil 2050'!$A128="CM",INDIRECT("'Soil 2050'!"&amp;'Country Selector'!$B$3&amp;ROW($A128))*10^12,0)</f>
        <v>0</v>
      </c>
    </row>
    <row r="121" spans="1:4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IF('Soil 2020'!$A129="CM",INDIRECT("'Soil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IF('Soil 2030'!$A129="CM",INDIRECT("'Soil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IF('Soil 2050'!$A129="CM",INDIRECT("'Soil 2050'!"&amp;'Country Selector'!$B$3&amp;ROW($A129))*10^12,0)</f>
        <v>0</v>
      </c>
    </row>
    <row r="122" spans="1:4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IF('Soil 2020'!$A130="CM",INDIRECT("'Soil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IF('Soil 2030'!$A130="CM",INDIRECT("'Soil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IF('Soil 2050'!$A130="CM",INDIRECT("'Soil 2050'!"&amp;'Country Selector'!$B$3&amp;ROW($A130))*10^12,0)</f>
        <v>0</v>
      </c>
    </row>
    <row r="123" spans="1:4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IF('Soil 2020'!$A131="CM",INDIRECT("'Soil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IF('Soil 2030'!$A131="CM",INDIRECT("'Soil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IF('Soil 2050'!$A131="CM",INDIRECT("'Soil 2050'!"&amp;'Country Selector'!$B$3&amp;ROW($A131))*10^12,0)</f>
        <v>0</v>
      </c>
    </row>
    <row r="124" spans="1:4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IF('Soil 2020'!$A132="CM",INDIRECT("'Soil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IF('Soil 2030'!$A132="CM",INDIRECT("'Soil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IF('Soil 2050'!$A132="CM",INDIRECT("'Soil 2050'!"&amp;'Country Selector'!$B$3&amp;ROW($A132))*10^12,0)</f>
        <v>0</v>
      </c>
    </row>
    <row r="125" spans="1:4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IF('Soil 2020'!$A133="CM",INDIRECT("'Soil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IF('Soil 2030'!$A133="CM",INDIRECT("'Soil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IF('Soil 2050'!$A133="CM",INDIRECT("'Soil 2050'!"&amp;'Country Selector'!$B$3&amp;ROW($A133))*10^12,0)</f>
        <v>0</v>
      </c>
    </row>
    <row r="126" spans="1:4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IF('Soil 2020'!$A134="CM",INDIRECT("'Soil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IF('Soil 2030'!$A134="CM",INDIRECT("'Soil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77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IF('Soil 2050'!$A134="CM",INDIRECT("'Soil 2050'!"&amp;'Country Selector'!$B$3&amp;ROW($A134))*10^12,0)</f>
        <v>0</v>
      </c>
    </row>
    <row r="127" spans="1:4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IF('Soil 2020'!$A135="CM",INDIRECT("'Soil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IF('Soil 2030'!$A135="CM",INDIRECT("'Soil 2030'!"&amp;'Country Selector'!$B$3&amp;ROW($A135))*10^12,0)</f>
        <v>0</v>
      </c>
      <c r="W127" s="90">
        <f t="shared" ref="W127:AL158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IF('Soil 2050'!$A135="CM",INDIRECT("'Soil 2050'!"&amp;'Country Selector'!$B$3&amp;ROW($A135))*10^12,0)</f>
        <v>0</v>
      </c>
    </row>
    <row r="128" spans="1:4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IF('Soil 2020'!$A136="CM",INDIRECT("'Soil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IF('Soil 2030'!$A136="CM",INDIRECT("'Soil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IF('Soil 2050'!$A136="CM",INDIRECT("'Soil 2050'!"&amp;'Country Selector'!$B$3&amp;ROW($A136))*10^12,0)</f>
        <v>0</v>
      </c>
    </row>
    <row r="129" spans="1:4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IF('Soil 2020'!$A137="CM",INDIRECT("'Soil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IF('Soil 2030'!$A137="CM",INDIRECT("'Soil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IF('Soil 2050'!$A137="CM",INDIRECT("'Soil 2050'!"&amp;'Country Selector'!$B$3&amp;ROW($A137))*10^12,0)</f>
        <v>0</v>
      </c>
    </row>
    <row r="130" spans="1:42">
      <c r="A130" s="74">
        <v>78</v>
      </c>
      <c r="B130">
        <f ca="1">IF('Soil 2010'!$A138="CM",INDIRECT("'Soil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IF('Soil 2020'!$A138="CM",INDIRECT("'Soil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IF('Soil 2030'!$A138="CM",INDIRECT("'Soil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IF('Soil 2050'!$A138="CM",INDIRECT("'Soil 2050'!"&amp;'Country Selector'!$B$3&amp;ROW($A138))*10^12,0)</f>
        <v>0</v>
      </c>
    </row>
    <row r="131" spans="1:4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IF('Soil 2020'!$A139="CM",INDIRECT("'Soil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IF('Soil 2030'!$A139="CM",INDIRECT("'Soil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IF('Soil 2050'!$A139="CM",INDIRECT("'Soil 2050'!"&amp;'Country Selector'!$B$3&amp;ROW($A139))*10^12,0)</f>
        <v>0</v>
      </c>
    </row>
    <row r="132" spans="1:4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IF('Soil 2020'!$A140="CM",INDIRECT("'Soil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IF('Soil 2030'!$A140="CM",INDIRECT("'Soil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IF('Soil 2050'!$A140="CM",INDIRECT("'Soil 2050'!"&amp;'Country Selector'!$B$3&amp;ROW($A140))*10^12,0)</f>
        <v>0</v>
      </c>
    </row>
    <row r="133" spans="1:4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IF('Soil 2020'!$A141="CM",INDIRECT("'Soil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IF('Soil 2030'!$A141="CM",INDIRECT("'Soil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IF('Soil 2050'!$A141="CM",INDIRECT("'Soil 2050'!"&amp;'Country Selector'!$B$3&amp;ROW($A141))*10^12,0)</f>
        <v>0</v>
      </c>
    </row>
    <row r="134" spans="1:4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IF('Soil 2020'!$A142="CM",INDIRECT("'Soil 2020'!"&amp;'Country Selector'!$B$3&amp;ROW($A142))*10^12,0)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IF('Soil 2030'!$A142="CM",INDIRECT("'Soil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IF('Soil 2050'!$A142="CM",INDIRECT("'Soil 2050'!"&amp;'Country Selector'!$B$3&amp;ROW($A142))*10^12,0)</f>
        <v>0</v>
      </c>
    </row>
    <row r="135" spans="1:4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IF('Soil 2020'!$A143="CM",INDIRECT("'Soil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IF('Soil 2030'!$A143="CM",INDIRECT("'Soil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IF('Soil 2050'!$A143="CM",INDIRECT("'Soil 2050'!"&amp;'Country Selector'!$B$3&amp;ROW($A143))*10^12,0)</f>
        <v>0</v>
      </c>
    </row>
    <row r="136" spans="1:4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IF('Soil 2020'!$A144="CM",INDIRECT("'Soil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IF('Soil 2030'!$A144="CM",INDIRECT("'Soil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IF('Soil 2050'!$A144="CM",INDIRECT("'Soil 2050'!"&amp;'Country Selector'!$B$3&amp;ROW($A144))*10^12,0)</f>
        <v>0</v>
      </c>
    </row>
    <row r="137" spans="1:42">
      <c r="A137" s="74">
        <v>85</v>
      </c>
      <c r="B137">
        <f ca="1">IF('Soil 2010'!$A145="CM",INDIRECT("'Soil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IF('Soil 2020'!$A145="CM",INDIRECT("'Soil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IF('Soil 2030'!$A145="CM",INDIRECT("'Soil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IF('Soil 2050'!$A145="CM",INDIRECT("'Soil 2050'!"&amp;'Country Selector'!$B$3&amp;ROW($A145))*10^12,0)</f>
        <v>0</v>
      </c>
    </row>
    <row r="138" spans="1:4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IF('Soil 2020'!$A146="CM",INDIRECT("'Soil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IF('Soil 2030'!$A146="CM",INDIRECT("'Soil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IF('Soil 2050'!$A146="CM",INDIRECT("'Soil 2050'!"&amp;'Country Selector'!$B$3&amp;ROW($A146))*10^12,0)</f>
        <v>0</v>
      </c>
    </row>
    <row r="139" spans="1:4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IF('Soil 2020'!$A147="CM",INDIRECT("'Soil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IF('Soil 2030'!$A147="CM",INDIRECT("'Soil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IF('Soil 2050'!$A147="CM",INDIRECT("'Soil 2050'!"&amp;'Country Selector'!$B$3&amp;ROW($A147))*10^12,0)</f>
        <v>0</v>
      </c>
    </row>
    <row r="140" spans="1:4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IF('Soil 2020'!$A148="CM",INDIRECT("'Soil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IF('Soil 2030'!$A148="CM",INDIRECT("'Soil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IF('Soil 2050'!$A148="CM",INDIRECT("'Soil 2050'!"&amp;'Country Selector'!$B$3&amp;ROW($A148))*10^12,0)</f>
        <v>0</v>
      </c>
    </row>
    <row r="141" spans="1:4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IF('Soil 2020'!$A149="CM",INDIRECT("'Soil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IF('Soil 2030'!$A149="CM",INDIRECT("'Soil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IF('Soil 2050'!$A149="CM",INDIRECT("'Soil 2050'!"&amp;'Country Selector'!$B$3&amp;ROW($A149))*10^12,0)</f>
        <v>0</v>
      </c>
    </row>
    <row r="142" spans="1:4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IF('Soil 2020'!$A150="CM",INDIRECT("'Soil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IF('Soil 2030'!$A150="CM",INDIRECT("'Soil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7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IF('Soil 2050'!$A150="CM",INDIRECT("'Soil 2050'!"&amp;'Country Selector'!$B$3&amp;ROW($A150))*10^12,0)</f>
        <v>0</v>
      </c>
    </row>
    <row r="143" spans="1:4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IF('Soil 2020'!$A151="CM",INDIRECT("'Soil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IF('Soil 2030'!$A151="CM",INDIRECT("'Soil 2030'!"&amp;'Country Selector'!$B$3&amp;ROW($A151))*10^12,0)</f>
        <v>0</v>
      </c>
      <c r="W143" s="90">
        <f t="shared" ref="W143:AL177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IF('Soil 2050'!$A151="CM",INDIRECT("'Soil 2050'!"&amp;'Country Selector'!$B$3&amp;ROW($A151))*10^12,0)</f>
        <v>0</v>
      </c>
    </row>
    <row r="144" spans="1:4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IF('Soil 2020'!$A152="CM",INDIRECT("'Soil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IF('Soil 2030'!$A152="CM",INDIRECT("'Soil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IF('Soil 2050'!$A152="CM",INDIRECT("'Soil 2050'!"&amp;'Country Selector'!$B$3&amp;ROW($A152))*10^12,0)</f>
        <v>0</v>
      </c>
    </row>
    <row r="145" spans="1:4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IF('Soil 2020'!$A153="CM",INDIRECT("'Soil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IF('Soil 2030'!$A153="CM",INDIRECT("'Soil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IF('Soil 2050'!$A153="CM",INDIRECT("'Soil 2050'!"&amp;'Country Selector'!$B$3&amp;ROW($A153))*10^12,0)</f>
        <v>0</v>
      </c>
    </row>
    <row r="146" spans="1:4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IF('Soil 2020'!$A154="CM",INDIRECT("'Soil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IF('Soil 2030'!$A154="CM",INDIRECT("'Soil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IF('Soil 2050'!$A154="CM",INDIRECT("'Soil 2050'!"&amp;'Country Selector'!$B$3&amp;ROW($A154))*10^12,0)</f>
        <v>0</v>
      </c>
    </row>
    <row r="147" spans="1:4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IF('Soil 2020'!$A155="CM",INDIRECT("'Soil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IF('Soil 2030'!$A155="CM",INDIRECT("'Soil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IF('Soil 2050'!$A155="CM",INDIRECT("'Soil 2050'!"&amp;'Country Selector'!$B$3&amp;ROW($A155))*10^12,0)</f>
        <v>0</v>
      </c>
    </row>
    <row r="148" spans="1:4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IF('Soil 2020'!$A156="CM",INDIRECT("'Soil 2020'!"&amp;'Country Selector'!$B$3&amp;ROW($A156))*10^12,0)</f>
        <v>0</v>
      </c>
      <c r="M148" s="90">
        <f t="shared" ca="1" si="28"/>
        <v>7135978882.8926792</v>
      </c>
      <c r="N148" s="90">
        <f t="shared" ca="1" si="28"/>
        <v>14271957765.785358</v>
      </c>
      <c r="O148" s="90">
        <f t="shared" ca="1" si="28"/>
        <v>21407936648.678036</v>
      </c>
      <c r="P148" s="90">
        <f t="shared" ca="1" si="28"/>
        <v>28543915531.570717</v>
      </c>
      <c r="Q148" s="90">
        <f t="shared" ca="1" si="28"/>
        <v>35679894414.463394</v>
      </c>
      <c r="R148" s="90">
        <f t="shared" ca="1" si="28"/>
        <v>42815873297.356071</v>
      </c>
      <c r="S148" s="90">
        <f t="shared" ca="1" si="28"/>
        <v>49951852180.248756</v>
      </c>
      <c r="T148" s="90">
        <f t="shared" ca="1" si="28"/>
        <v>57087831063.141434</v>
      </c>
      <c r="U148" s="90">
        <f t="shared" ca="1" si="28"/>
        <v>64223809946.034103</v>
      </c>
      <c r="V148">
        <f ca="1">IF('Soil 2030'!$A156="CM",INDIRECT("'Soil 2030'!"&amp;'Country Selector'!$B$3&amp;ROW($A156))*10^12,0)</f>
        <v>71359788828.926788</v>
      </c>
      <c r="W148" s="90">
        <f t="shared" ca="1" si="30"/>
        <v>68945462674.720184</v>
      </c>
      <c r="X148" s="90">
        <f t="shared" ca="1" si="30"/>
        <v>66531136520.513588</v>
      </c>
      <c r="Y148" s="90">
        <f t="shared" ca="1" si="30"/>
        <v>64116810366.306992</v>
      </c>
      <c r="Z148" s="90">
        <f t="shared" ca="1" si="30"/>
        <v>61702484212.100395</v>
      </c>
      <c r="AA148" s="90">
        <f t="shared" ca="1" si="30"/>
        <v>59288158057.893799</v>
      </c>
      <c r="AB148" s="90">
        <f t="shared" ca="1" si="30"/>
        <v>56873831903.687202</v>
      </c>
      <c r="AC148" s="90">
        <f t="shared" ca="1" si="30"/>
        <v>54459505749.480598</v>
      </c>
      <c r="AD148" s="90">
        <f t="shared" ca="1" si="30"/>
        <v>52045179595.274002</v>
      </c>
      <c r="AE148" s="90">
        <f t="shared" ca="1" si="30"/>
        <v>49630853441.067398</v>
      </c>
      <c r="AF148" s="90">
        <f t="shared" ca="1" si="30"/>
        <v>47216527286.860802</v>
      </c>
      <c r="AG148" s="90">
        <f t="shared" ca="1" si="30"/>
        <v>44802201132.654205</v>
      </c>
      <c r="AH148" s="90">
        <f t="shared" ca="1" si="30"/>
        <v>42387874978.447601</v>
      </c>
      <c r="AI148" s="90">
        <f t="shared" ca="1" si="30"/>
        <v>39973548824.241005</v>
      </c>
      <c r="AJ148" s="90">
        <f t="shared" ca="1" si="30"/>
        <v>37559222670.034409</v>
      </c>
      <c r="AK148" s="90">
        <f t="shared" ca="1" si="30"/>
        <v>35144896515.827805</v>
      </c>
      <c r="AL148" s="90">
        <f t="shared" ca="1" si="30"/>
        <v>32730570361.621212</v>
      </c>
      <c r="AM148" s="90">
        <f t="shared" ca="1" si="29"/>
        <v>30316244207.414612</v>
      </c>
      <c r="AN148" s="90">
        <f t="shared" ca="1" si="29"/>
        <v>27901918053.208008</v>
      </c>
      <c r="AO148" s="90">
        <f t="shared" ca="1" si="29"/>
        <v>25487591899.001415</v>
      </c>
      <c r="AP148">
        <f ca="1">IF('Soil 2050'!$A156="CM",INDIRECT("'Soil 2050'!"&amp;'Country Selector'!$B$3&amp;ROW($A156))*10^12,0)</f>
        <v>23073265744.794815</v>
      </c>
    </row>
    <row r="149" spans="1:4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IF('Soil 2020'!$A157="CM",INDIRECT("'Soil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IF('Soil 2030'!$A157="CM",INDIRECT("'Soil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IF('Soil 2050'!$A157="CM",INDIRECT("'Soil 2050'!"&amp;'Country Selector'!$B$3&amp;ROW($A157))*10^12,0)</f>
        <v>0</v>
      </c>
    </row>
    <row r="150" spans="1:4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IF('Soil 2020'!$A158="CM",INDIRECT("'Soil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IF('Soil 2030'!$A158="CM",INDIRECT("'Soil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IF('Soil 2050'!$A158="CM",INDIRECT("'Soil 2050'!"&amp;'Country Selector'!$B$3&amp;ROW($A158))*10^12,0)</f>
        <v>0</v>
      </c>
    </row>
    <row r="151" spans="1:4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IF('Soil 2020'!$A159="CM",INDIRECT("'Soil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IF('Soil 2030'!$A159="CM",INDIRECT("'Soil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IF('Soil 2050'!$A159="CM",INDIRECT("'Soil 2050'!"&amp;'Country Selector'!$B$3&amp;ROW($A159))*10^12,0)</f>
        <v>0</v>
      </c>
    </row>
    <row r="152" spans="1:4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IF('Soil 2020'!$A160="CM",INDIRECT("'Soil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IF('Soil 2030'!$A160="CM",INDIRECT("'Soil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IF('Soil 2050'!$A160="CM",INDIRECT("'Soil 2050'!"&amp;'Country Selector'!$B$3&amp;ROW($A160))*10^12,0)</f>
        <v>0</v>
      </c>
    </row>
    <row r="153" spans="1:42">
      <c r="A153" s="74">
        <v>150</v>
      </c>
      <c r="B153">
        <f ca="1">IF('Soil 2010'!$A161="CM",INDIRECT("'Soil 2010'!"&amp;'Country Selector'!$B$3&amp;ROW($A161))*10^12,0)</f>
        <v>258323429930.91473</v>
      </c>
      <c r="C153" s="90">
        <f t="shared" ca="1" si="27"/>
        <v>456407102169.42377</v>
      </c>
      <c r="D153" s="90">
        <f t="shared" ca="1" si="27"/>
        <v>654490774407.93286</v>
      </c>
      <c r="E153" s="90">
        <f t="shared" ca="1" si="27"/>
        <v>852574446646.44189</v>
      </c>
      <c r="F153" s="90">
        <f t="shared" ca="1" si="27"/>
        <v>1050658118884.9509</v>
      </c>
      <c r="G153" s="90">
        <f t="shared" ca="1" si="27"/>
        <v>1248741791123.46</v>
      </c>
      <c r="H153" s="90">
        <f t="shared" ca="1" si="27"/>
        <v>1446825463361.969</v>
      </c>
      <c r="I153" s="90">
        <f t="shared" ca="1" si="27"/>
        <v>1644909135600.478</v>
      </c>
      <c r="J153" s="90">
        <f t="shared" ca="1" si="27"/>
        <v>1842992807838.9871</v>
      </c>
      <c r="K153" s="90">
        <f t="shared" ca="1" si="27"/>
        <v>2041076480077.4963</v>
      </c>
      <c r="L153">
        <f ca="1">IF('Soil 2020'!$A161="CM",INDIRECT("'Soil 2020'!"&amp;'Country Selector'!$B$3&amp;ROW($A161))*10^12,0)</f>
        <v>2239160152316.0054</v>
      </c>
      <c r="M153" s="90">
        <f t="shared" ca="1" si="28"/>
        <v>2019994361688.8625</v>
      </c>
      <c r="N153" s="90">
        <f t="shared" ca="1" si="28"/>
        <v>1800828571061.7197</v>
      </c>
      <c r="O153" s="90">
        <f t="shared" ca="1" si="28"/>
        <v>1581662780434.5771</v>
      </c>
      <c r="P153" s="90">
        <f t="shared" ca="1" si="28"/>
        <v>1362496989807.4343</v>
      </c>
      <c r="Q153" s="90">
        <f t="shared" ca="1" si="28"/>
        <v>1143331199180.2917</v>
      </c>
      <c r="R153" s="90">
        <f t="shared" ca="1" si="28"/>
        <v>924165408553.14905</v>
      </c>
      <c r="S153" s="90">
        <f t="shared" ca="1" si="28"/>
        <v>704999617926.00623</v>
      </c>
      <c r="T153" s="90">
        <f t="shared" ca="1" si="28"/>
        <v>485833827298.86359</v>
      </c>
      <c r="U153" s="90">
        <f t="shared" ca="1" si="28"/>
        <v>266668036671.72089</v>
      </c>
      <c r="V153">
        <f ca="1">IF('Soil 2030'!$A161="CM",INDIRECT("'Soil 2030'!"&amp;'Country Selector'!$B$3&amp;ROW($A161))*10^12,0)</f>
        <v>47502246044.578201</v>
      </c>
      <c r="W153" s="90">
        <f t="shared" ca="1" si="30"/>
        <v>45895095618.672058</v>
      </c>
      <c r="X153" s="90">
        <f t="shared" ca="1" si="30"/>
        <v>44287945192.765907</v>
      </c>
      <c r="Y153" s="90">
        <f t="shared" ca="1" si="30"/>
        <v>42680794766.859772</v>
      </c>
      <c r="Z153" s="90">
        <f t="shared" ca="1" si="30"/>
        <v>41073644340.953629</v>
      </c>
      <c r="AA153" s="90">
        <f t="shared" ca="1" si="30"/>
        <v>39466493915.047485</v>
      </c>
      <c r="AB153" s="90">
        <f t="shared" ca="1" si="30"/>
        <v>37859343489.141342</v>
      </c>
      <c r="AC153" s="90">
        <f t="shared" ca="1" si="30"/>
        <v>36252193063.235199</v>
      </c>
      <c r="AD153" s="90">
        <f t="shared" ca="1" si="30"/>
        <v>34645042637.329063</v>
      </c>
      <c r="AE153" s="90">
        <f t="shared" ca="1" si="30"/>
        <v>33037892211.422916</v>
      </c>
      <c r="AF153" s="90">
        <f t="shared" ca="1" si="30"/>
        <v>31430741785.516773</v>
      </c>
      <c r="AG153" s="90">
        <f t="shared" ca="1" si="30"/>
        <v>29823591359.610626</v>
      </c>
      <c r="AH153" s="90">
        <f t="shared" ca="1" si="30"/>
        <v>28216440933.704483</v>
      </c>
      <c r="AI153" s="90">
        <f t="shared" ca="1" si="30"/>
        <v>26609290507.798344</v>
      </c>
      <c r="AJ153" s="90">
        <f t="shared" ca="1" si="30"/>
        <v>25002140081.892204</v>
      </c>
      <c r="AK153" s="90">
        <f t="shared" ca="1" si="30"/>
        <v>23394989655.986057</v>
      </c>
      <c r="AL153" s="90">
        <f t="shared" ca="1" si="30"/>
        <v>21787839230.079914</v>
      </c>
      <c r="AM153" s="90">
        <f t="shared" ca="1" si="29"/>
        <v>20180688804.173775</v>
      </c>
      <c r="AN153" s="90">
        <f t="shared" ca="1" si="29"/>
        <v>18573538378.267628</v>
      </c>
      <c r="AO153" s="90">
        <f t="shared" ca="1" si="29"/>
        <v>16966387952.361488</v>
      </c>
      <c r="AP153">
        <f ca="1">IF('Soil 2050'!$A161="CM",INDIRECT("'Soil 2050'!"&amp;'Country Selector'!$B$3&amp;ROW($A161))*10^12,0)</f>
        <v>15359237526.455343</v>
      </c>
    </row>
    <row r="154" spans="1:42">
      <c r="A154" s="74">
        <v>200</v>
      </c>
      <c r="B154">
        <f ca="1">IF('Soil 2010'!$A162="CM",INDIRECT("'Soil 2010'!"&amp;'Country Selector'!$B$3&amp;ROW($A162))*10^12,0)</f>
        <v>0</v>
      </c>
      <c r="C154" s="90">
        <f t="shared" ca="1" si="27"/>
        <v>6028758799.3345327</v>
      </c>
      <c r="D154" s="90">
        <f t="shared" ca="1" si="27"/>
        <v>12057517598.669065</v>
      </c>
      <c r="E154" s="90">
        <f t="shared" ca="1" si="27"/>
        <v>18086276398.003597</v>
      </c>
      <c r="F154" s="90">
        <f t="shared" ca="1" si="27"/>
        <v>24115035197.338131</v>
      </c>
      <c r="G154" s="90">
        <f t="shared" ca="1" si="27"/>
        <v>30143793996.672661</v>
      </c>
      <c r="H154" s="90">
        <f t="shared" ca="1" si="27"/>
        <v>36172552796.007195</v>
      </c>
      <c r="I154" s="90">
        <f t="shared" ca="1" si="27"/>
        <v>42201311595.341728</v>
      </c>
      <c r="J154" s="90">
        <f t="shared" ca="1" si="27"/>
        <v>48230070394.676262</v>
      </c>
      <c r="K154" s="90">
        <f t="shared" ca="1" si="27"/>
        <v>54258829194.010796</v>
      </c>
      <c r="L154">
        <f ca="1">IF('Soil 2020'!$A162="CM",INDIRECT("'Soil 2020'!"&amp;'Country Selector'!$B$3&amp;ROW($A162))*10^12,0)</f>
        <v>60287587993.345329</v>
      </c>
      <c r="M154" s="90">
        <f t="shared" ca="1" si="28"/>
        <v>54258829194.010796</v>
      </c>
      <c r="N154" s="90">
        <f t="shared" ca="1" si="28"/>
        <v>48230070394.676262</v>
      </c>
      <c r="O154" s="90">
        <f t="shared" ca="1" si="28"/>
        <v>42201311595.341728</v>
      </c>
      <c r="P154" s="90">
        <f t="shared" ca="1" si="28"/>
        <v>36172552796.007195</v>
      </c>
      <c r="Q154" s="90">
        <f t="shared" ca="1" si="28"/>
        <v>30143793996.672661</v>
      </c>
      <c r="R154" s="90">
        <f t="shared" ca="1" si="28"/>
        <v>24115035197.338131</v>
      </c>
      <c r="S154" s="90">
        <f t="shared" ca="1" si="28"/>
        <v>18086276398.003597</v>
      </c>
      <c r="T154" s="90">
        <f t="shared" ca="1" si="28"/>
        <v>12057517598.669065</v>
      </c>
      <c r="U154" s="90">
        <f t="shared" ca="1" si="28"/>
        <v>6028758799.3345327</v>
      </c>
      <c r="V154">
        <f ca="1">IF('Soil 2030'!$A162="CM",INDIRECT("'Soil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IF('Soil 2050'!$A162="CM",INDIRECT("'Soil 2050'!"&amp;'Country Selector'!$B$3&amp;ROW($A162))*10^12,0)</f>
        <v>0</v>
      </c>
    </row>
    <row r="155" spans="1:42">
      <c r="A155" s="74">
        <v>250</v>
      </c>
      <c r="B155">
        <f ca="1">IF('Soil 2010'!$A163="CM",INDIRECT("'Soil 2010'!"&amp;'Country Selector'!$B$3&amp;ROW($A163))*10^12,0)</f>
        <v>171851680109.36636</v>
      </c>
      <c r="C155" s="90">
        <f t="shared" ca="1" si="27"/>
        <v>161121824856.42957</v>
      </c>
      <c r="D155" s="90">
        <f t="shared" ca="1" si="27"/>
        <v>150391969603.49274</v>
      </c>
      <c r="E155" s="90">
        <f t="shared" ca="1" si="27"/>
        <v>139662114350.55591</v>
      </c>
      <c r="F155" s="90">
        <f t="shared" ca="1" si="27"/>
        <v>128932259097.61911</v>
      </c>
      <c r="G155" s="90">
        <f t="shared" ca="1" si="27"/>
        <v>118202403844.68228</v>
      </c>
      <c r="H155" s="90">
        <f t="shared" ca="1" si="27"/>
        <v>107472548591.74548</v>
      </c>
      <c r="I155" s="90">
        <f t="shared" ca="1" si="27"/>
        <v>96742693338.808655</v>
      </c>
      <c r="J155" s="90">
        <f t="shared" ca="1" si="27"/>
        <v>86012838085.871841</v>
      </c>
      <c r="K155" s="90">
        <f t="shared" ca="1" si="27"/>
        <v>75282982832.935028</v>
      </c>
      <c r="L155">
        <f ca="1">IF('Soil 2020'!$A163="CM",INDIRECT("'Soil 2020'!"&amp;'Country Selector'!$B$3&amp;ROW($A163))*10^12,0)</f>
        <v>64553127579.998207</v>
      </c>
      <c r="M155" s="90">
        <f t="shared" ca="1" si="28"/>
        <v>76343259796.232147</v>
      </c>
      <c r="N155" s="90">
        <f t="shared" ca="1" si="28"/>
        <v>88133392012.466064</v>
      </c>
      <c r="O155" s="90">
        <f t="shared" ca="1" si="28"/>
        <v>99923524228.699982</v>
      </c>
      <c r="P155" s="90">
        <f t="shared" ca="1" si="28"/>
        <v>111713656444.93393</v>
      </c>
      <c r="Q155" s="90">
        <f t="shared" ca="1" si="28"/>
        <v>123503788661.16785</v>
      </c>
      <c r="R155" s="90">
        <f t="shared" ca="1" si="28"/>
        <v>135293920877.40178</v>
      </c>
      <c r="S155" s="90">
        <f t="shared" ca="1" si="28"/>
        <v>147084053093.63571</v>
      </c>
      <c r="T155" s="90">
        <f t="shared" ca="1" si="28"/>
        <v>158874185309.86963</v>
      </c>
      <c r="U155" s="90">
        <f t="shared" ca="1" si="28"/>
        <v>170664317526.10355</v>
      </c>
      <c r="V155">
        <f ca="1">IF('Soil 2030'!$A163="CM",INDIRECT("'Soil 2030'!"&amp;'Country Selector'!$B$3&amp;ROW($A163))*10^12,0)</f>
        <v>182454449742.33749</v>
      </c>
      <c r="W155" s="90">
        <f t="shared" ca="1" si="30"/>
        <v>176281441705.27151</v>
      </c>
      <c r="X155" s="90">
        <f t="shared" ca="1" si="30"/>
        <v>170108433668.20544</v>
      </c>
      <c r="Y155" s="90">
        <f t="shared" ca="1" si="30"/>
        <v>163935425631.13947</v>
      </c>
      <c r="Z155" s="90">
        <f t="shared" ca="1" si="30"/>
        <v>157762417594.07343</v>
      </c>
      <c r="AA155" s="90">
        <f t="shared" ca="1" si="30"/>
        <v>151589409557.00742</v>
      </c>
      <c r="AB155" s="90">
        <f t="shared" ca="1" si="30"/>
        <v>145416401519.94141</v>
      </c>
      <c r="AC155" s="90">
        <f t="shared" ca="1" si="30"/>
        <v>139243393482.87537</v>
      </c>
      <c r="AD155" s="90">
        <f t="shared" ca="1" si="30"/>
        <v>133070385445.80936</v>
      </c>
      <c r="AE155" s="90">
        <f t="shared" ca="1" si="30"/>
        <v>126897377408.74333</v>
      </c>
      <c r="AF155" s="90">
        <f t="shared" ca="1" si="30"/>
        <v>120724369371.67734</v>
      </c>
      <c r="AG155" s="90">
        <f t="shared" ca="1" si="30"/>
        <v>114551361334.6113</v>
      </c>
      <c r="AH155" s="90">
        <f t="shared" ca="1" si="30"/>
        <v>108378353297.54529</v>
      </c>
      <c r="AI155" s="90">
        <f t="shared" ca="1" si="30"/>
        <v>102205345260.47928</v>
      </c>
      <c r="AJ155" s="90">
        <f t="shared" ca="1" si="30"/>
        <v>96032337223.413269</v>
      </c>
      <c r="AK155" s="90">
        <f t="shared" ca="1" si="30"/>
        <v>89859329186.347229</v>
      </c>
      <c r="AL155" s="90">
        <f t="shared" ca="1" si="30"/>
        <v>83686321149.281219</v>
      </c>
      <c r="AM155" s="90">
        <f t="shared" ca="1" si="29"/>
        <v>77513313112.21521</v>
      </c>
      <c r="AN155" s="90">
        <f t="shared" ca="1" si="29"/>
        <v>71340305075.1492</v>
      </c>
      <c r="AO155" s="90">
        <f t="shared" ca="1" si="29"/>
        <v>65167297038.083168</v>
      </c>
      <c r="AP155">
        <f ca="1">IF('Soil 2050'!$A163="CM",INDIRECT("'Soil 2050'!"&amp;'Country Selector'!$B$3&amp;ROW($A163))*10^12,0)</f>
        <v>58994289001.017159</v>
      </c>
    </row>
    <row r="156" spans="1:42">
      <c r="A156" s="74">
        <v>300</v>
      </c>
      <c r="B156">
        <f ca="1">IF('Soil 2010'!$A164="CM",INDIRECT("'Soil 2010'!"&amp;'Country Selector'!$B$3&amp;ROW($A164))*10^12,0)</f>
        <v>1344546562112.3809</v>
      </c>
      <c r="C156" s="90">
        <f t="shared" ca="1" si="27"/>
        <v>1221742682452.6396</v>
      </c>
      <c r="D156" s="90">
        <f t="shared" ca="1" si="27"/>
        <v>1098938802792.8981</v>
      </c>
      <c r="E156" s="90">
        <f t="shared" ca="1" si="27"/>
        <v>976134923133.15686</v>
      </c>
      <c r="F156" s="90">
        <f t="shared" ref="D156:K177" ca="1" si="31">$B156*($L$1-F$1)/($L$1-$B$1)+$L156*(F$1-$B$1)/($L$1-$B$1)</f>
        <v>853331043473.41541</v>
      </c>
      <c r="G156" s="90">
        <f t="shared" ca="1" si="31"/>
        <v>730527163813.67407</v>
      </c>
      <c r="H156" s="90">
        <f t="shared" ca="1" si="31"/>
        <v>607723284153.93274</v>
      </c>
      <c r="I156" s="90">
        <f t="shared" ca="1" si="31"/>
        <v>484919404494.19141</v>
      </c>
      <c r="J156" s="90">
        <f t="shared" ca="1" si="31"/>
        <v>362115524834.45001</v>
      </c>
      <c r="K156" s="90">
        <f t="shared" ca="1" si="31"/>
        <v>239311645174.70868</v>
      </c>
      <c r="L156">
        <f ca="1">IF('Soil 2020'!$A164="CM",INDIRECT("'Soil 2020'!"&amp;'Country Selector'!$B$3&amp;ROW($A164))*10^12,0)</f>
        <v>116507765514.96733</v>
      </c>
      <c r="M156" s="90">
        <f t="shared" ca="1" si="28"/>
        <v>115671894963.04948</v>
      </c>
      <c r="N156" s="90">
        <f t="shared" ca="1" si="28"/>
        <v>114836024411.13162</v>
      </c>
      <c r="O156" s="90">
        <f t="shared" ca="1" si="28"/>
        <v>114000153859.21379</v>
      </c>
      <c r="P156" s="90">
        <f t="shared" ref="N156:U177" ca="1" si="32">$L156*($V$1-P$1)/($V$1-$L$1)+$V156*(P$1-$L$1)/($V$1-$L$1)</f>
        <v>113164283307.29593</v>
      </c>
      <c r="Q156" s="90">
        <f t="shared" ca="1" si="32"/>
        <v>112328412755.37808</v>
      </c>
      <c r="R156" s="90">
        <f t="shared" ca="1" si="32"/>
        <v>111492542203.46024</v>
      </c>
      <c r="S156" s="90">
        <f t="shared" ca="1" si="32"/>
        <v>110656671651.54239</v>
      </c>
      <c r="T156" s="90">
        <f t="shared" ca="1" si="32"/>
        <v>109820801099.62454</v>
      </c>
      <c r="U156" s="90">
        <f t="shared" ca="1" si="32"/>
        <v>108984930547.70668</v>
      </c>
      <c r="V156">
        <f ca="1">IF('Soil 2030'!$A164="CM",INDIRECT("'Soil 2030'!"&amp;'Country Selector'!$B$3&amp;ROW($A164))*10^12,0)</f>
        <v>108149059995.78883</v>
      </c>
      <c r="W156" s="90">
        <f t="shared" ca="1" si="30"/>
        <v>104490037058.84247</v>
      </c>
      <c r="X156" s="90">
        <f t="shared" ca="1" si="30"/>
        <v>100831014121.89612</v>
      </c>
      <c r="Y156" s="90">
        <f t="shared" ca="1" si="30"/>
        <v>97171991184.949753</v>
      </c>
      <c r="Z156" s="90">
        <f t="shared" ca="1" si="30"/>
        <v>93512968248.003418</v>
      </c>
      <c r="AA156" s="90">
        <f t="shared" ca="1" si="30"/>
        <v>89853945311.057053</v>
      </c>
      <c r="AB156" s="90">
        <f t="shared" ca="1" si="30"/>
        <v>86194922374.110687</v>
      </c>
      <c r="AC156" s="90">
        <f t="shared" ca="1" si="30"/>
        <v>82535899437.164337</v>
      </c>
      <c r="AD156" s="90">
        <f t="shared" ca="1" si="30"/>
        <v>78876876500.217987</v>
      </c>
      <c r="AE156" s="90">
        <f t="shared" ca="1" si="30"/>
        <v>75217853563.271622</v>
      </c>
      <c r="AF156" s="90">
        <f t="shared" ca="1" si="30"/>
        <v>71558830626.325256</v>
      </c>
      <c r="AG156" s="90">
        <f t="shared" ca="1" si="30"/>
        <v>67899807689.378906</v>
      </c>
      <c r="AH156" s="90">
        <f t="shared" ca="1" si="30"/>
        <v>64240784752.432549</v>
      </c>
      <c r="AI156" s="90">
        <f t="shared" ca="1" si="30"/>
        <v>60581761815.486191</v>
      </c>
      <c r="AJ156" s="90">
        <f t="shared" ca="1" si="30"/>
        <v>56922738878.539833</v>
      </c>
      <c r="AK156" s="90">
        <f t="shared" ca="1" si="30"/>
        <v>53263715941.593475</v>
      </c>
      <c r="AL156" s="90">
        <f t="shared" ca="1" si="30"/>
        <v>49604693004.647118</v>
      </c>
      <c r="AM156" s="90">
        <f t="shared" ca="1" si="29"/>
        <v>45945670067.70076</v>
      </c>
      <c r="AN156" s="90">
        <f t="shared" ca="1" si="29"/>
        <v>42286647130.754402</v>
      </c>
      <c r="AO156" s="90">
        <f t="shared" ca="1" si="29"/>
        <v>38627624193.808044</v>
      </c>
      <c r="AP156">
        <f ca="1">IF('Soil 2050'!$A164="CM",INDIRECT("'Soil 2050'!"&amp;'Country Selector'!$B$3&amp;ROW($A164))*10^12,0)</f>
        <v>34968601256.861687</v>
      </c>
    </row>
    <row r="157" spans="1:42">
      <c r="A157" s="74">
        <v>350</v>
      </c>
      <c r="B157">
        <f ca="1">IF('Soil 2010'!$A165="CM",INDIRECT("'Soil 2010'!"&amp;'Country Selector'!$B$3&amp;ROW($A165))*10^12,0)</f>
        <v>93730294493.273193</v>
      </c>
      <c r="C157" s="90">
        <f t="shared" ref="C157:C177" ca="1" si="33">$B157*($L$1-C$1)/($L$1-$B$1)+$L157*(C$1-$B$1)/($L$1-$B$1)</f>
        <v>116227845739.99231</v>
      </c>
      <c r="D157" s="90">
        <f t="shared" ca="1" si="31"/>
        <v>138725396986.71143</v>
      </c>
      <c r="E157" s="90">
        <f t="shared" ca="1" si="31"/>
        <v>161222948233.43051</v>
      </c>
      <c r="F157" s="90">
        <f t="shared" ca="1" si="31"/>
        <v>183720499480.1496</v>
      </c>
      <c r="G157" s="90">
        <f t="shared" ca="1" si="31"/>
        <v>206218050726.86871</v>
      </c>
      <c r="H157" s="90">
        <f t="shared" ca="1" si="31"/>
        <v>228715601973.58783</v>
      </c>
      <c r="I157" s="90">
        <f t="shared" ca="1" si="31"/>
        <v>251213153220.30692</v>
      </c>
      <c r="J157" s="90">
        <f t="shared" ca="1" si="31"/>
        <v>273710704467.02603</v>
      </c>
      <c r="K157" s="90">
        <f t="shared" ca="1" si="31"/>
        <v>296208255713.74518</v>
      </c>
      <c r="L157">
        <f ca="1">IF('Soil 2020'!$A165="CM",INDIRECT("'Soil 2020'!"&amp;'Country Selector'!$B$3&amp;ROW($A165))*10^12,0)</f>
        <v>318705806960.46423</v>
      </c>
      <c r="M157" s="90">
        <f t="shared" ref="M157:M177" ca="1" si="34">$L157*($V$1-M$1)/($V$1-$L$1)+$V157*(M$1-$L$1)/($V$1-$L$1)</f>
        <v>298720294085.52429</v>
      </c>
      <c r="N157" s="90">
        <f t="shared" ca="1" si="32"/>
        <v>278734781210.58429</v>
      </c>
      <c r="O157" s="90">
        <f t="shared" ca="1" si="32"/>
        <v>258749268335.64423</v>
      </c>
      <c r="P157" s="90">
        <f t="shared" ca="1" si="32"/>
        <v>238763755460.70425</v>
      </c>
      <c r="Q157" s="90">
        <f t="shared" ca="1" si="32"/>
        <v>218778242585.76428</v>
      </c>
      <c r="R157" s="90">
        <f t="shared" ca="1" si="32"/>
        <v>198792729710.82428</v>
      </c>
      <c r="S157" s="90">
        <f t="shared" ca="1" si="32"/>
        <v>178807216835.88428</v>
      </c>
      <c r="T157" s="90">
        <f t="shared" ca="1" si="32"/>
        <v>158821703960.94431</v>
      </c>
      <c r="U157" s="90">
        <f t="shared" ca="1" si="32"/>
        <v>138836191086.0043</v>
      </c>
      <c r="V157">
        <f ca="1">IF('Soil 2030'!$A165="CM",INDIRECT("'Soil 2030'!"&amp;'Country Selector'!$B$3&amp;ROW($A165))*10^12,0)</f>
        <v>118850678211.06432</v>
      </c>
      <c r="W157" s="90">
        <f t="shared" ca="1" si="30"/>
        <v>114829585862.57005</v>
      </c>
      <c r="X157" s="90">
        <f t="shared" ca="1" si="30"/>
        <v>110808493514.07576</v>
      </c>
      <c r="Y157" s="90">
        <f t="shared" ca="1" si="30"/>
        <v>106787401165.58148</v>
      </c>
      <c r="Z157" s="90">
        <f t="shared" ca="1" si="30"/>
        <v>102766308817.0872</v>
      </c>
      <c r="AA157" s="90">
        <f t="shared" ca="1" si="30"/>
        <v>98745216468.592941</v>
      </c>
      <c r="AB157" s="90">
        <f t="shared" ca="1" si="30"/>
        <v>94724124120.098663</v>
      </c>
      <c r="AC157" s="90">
        <f t="shared" ca="1" si="30"/>
        <v>90703031771.60437</v>
      </c>
      <c r="AD157" s="90">
        <f t="shared" ca="1" si="30"/>
        <v>86681939423.110092</v>
      </c>
      <c r="AE157" s="90">
        <f t="shared" ca="1" si="30"/>
        <v>82660847074.615814</v>
      </c>
      <c r="AF157" s="90">
        <f t="shared" ca="1" si="30"/>
        <v>78639754726.121536</v>
      </c>
      <c r="AG157" s="90">
        <f t="shared" ca="1" si="30"/>
        <v>74618662377.627258</v>
      </c>
      <c r="AH157" s="90">
        <f t="shared" ca="1" si="30"/>
        <v>70597570029.132996</v>
      </c>
      <c r="AI157" s="90">
        <f t="shared" ca="1" si="30"/>
        <v>66576477680.638718</v>
      </c>
      <c r="AJ157" s="90">
        <f t="shared" ca="1" si="30"/>
        <v>62555385332.144432</v>
      </c>
      <c r="AK157" s="90">
        <f t="shared" ca="1" si="30"/>
        <v>58534292983.650162</v>
      </c>
      <c r="AL157" s="90">
        <f t="shared" ca="1" si="30"/>
        <v>54513200635.155884</v>
      </c>
      <c r="AM157" s="90">
        <f t="shared" ca="1" si="29"/>
        <v>50492108286.661598</v>
      </c>
      <c r="AN157" s="90">
        <f t="shared" ca="1" si="29"/>
        <v>46471015938.167328</v>
      </c>
      <c r="AO157" s="90">
        <f t="shared" ca="1" si="29"/>
        <v>42449923589.67305</v>
      </c>
      <c r="AP157">
        <f ca="1">IF('Soil 2050'!$A165="CM",INDIRECT("'Soil 2050'!"&amp;'Country Selector'!$B$3&amp;ROW($A165))*10^12,0)</f>
        <v>38428831241.178772</v>
      </c>
    </row>
    <row r="158" spans="1:42">
      <c r="A158" s="74">
        <v>400</v>
      </c>
      <c r="B158">
        <f ca="1">IF('Soil 2010'!$A166="CM",INDIRECT("'Soil 2010'!"&amp;'Country Selector'!$B$3&amp;ROW($A166))*10^12,0)</f>
        <v>37567567526.139099</v>
      </c>
      <c r="C158" s="90">
        <f t="shared" ca="1" si="33"/>
        <v>89981744874.316757</v>
      </c>
      <c r="D158" s="90">
        <f t="shared" ca="1" si="31"/>
        <v>142395922222.49442</v>
      </c>
      <c r="E158" s="90">
        <f t="shared" ca="1" si="31"/>
        <v>194810099570.67206</v>
      </c>
      <c r="F158" s="90">
        <f t="shared" ca="1" si="31"/>
        <v>247224276918.84973</v>
      </c>
      <c r="G158" s="90">
        <f t="shared" ca="1" si="31"/>
        <v>299638454267.02734</v>
      </c>
      <c r="H158" s="90">
        <f t="shared" ca="1" si="31"/>
        <v>352052631615.20502</v>
      </c>
      <c r="I158" s="90">
        <f t="shared" ca="1" si="31"/>
        <v>404466808963.38269</v>
      </c>
      <c r="J158" s="90">
        <f t="shared" ca="1" si="31"/>
        <v>456880986311.56036</v>
      </c>
      <c r="K158" s="90">
        <f t="shared" ca="1" si="31"/>
        <v>509295163659.73804</v>
      </c>
      <c r="L158">
        <f ca="1">IF('Soil 2020'!$A166="CM",INDIRECT("'Soil 2020'!"&amp;'Country Selector'!$B$3&amp;ROW($A166))*10^12,0)</f>
        <v>561709341007.91565</v>
      </c>
      <c r="M158" s="90">
        <f t="shared" ca="1" si="34"/>
        <v>578047638995.63159</v>
      </c>
      <c r="N158" s="90">
        <f t="shared" ca="1" si="32"/>
        <v>594385936983.34753</v>
      </c>
      <c r="O158" s="90">
        <f t="shared" ca="1" si="32"/>
        <v>610724234971.06348</v>
      </c>
      <c r="P158" s="90">
        <f t="shared" ca="1" si="32"/>
        <v>627062532958.77942</v>
      </c>
      <c r="Q158" s="90">
        <f t="shared" ca="1" si="32"/>
        <v>643400830946.49536</v>
      </c>
      <c r="R158" s="90">
        <f t="shared" ca="1" si="32"/>
        <v>659739128934.2113</v>
      </c>
      <c r="S158" s="90">
        <f t="shared" ca="1" si="32"/>
        <v>676077426921.92725</v>
      </c>
      <c r="T158" s="90">
        <f t="shared" ca="1" si="32"/>
        <v>692415724909.64319</v>
      </c>
      <c r="U158" s="90">
        <f t="shared" ca="1" si="32"/>
        <v>708754022897.35913</v>
      </c>
      <c r="V158">
        <f ca="1">IF('Soil 2030'!$A166="CM",INDIRECT("'Soil 2030'!"&amp;'Country Selector'!$B$3&amp;ROW($A166))*10^12,0)</f>
        <v>725092320885.07507</v>
      </c>
      <c r="W158" s="90">
        <f t="shared" ca="1" si="30"/>
        <v>700560166526.77112</v>
      </c>
      <c r="X158" s="90">
        <f t="shared" ca="1" si="30"/>
        <v>676028012168.46741</v>
      </c>
      <c r="Y158" s="90">
        <f t="shared" ca="1" si="30"/>
        <v>651495857810.16333</v>
      </c>
      <c r="Z158" s="90">
        <f t="shared" ca="1" si="30"/>
        <v>626963703451.85962</v>
      </c>
      <c r="AA158" s="90">
        <f t="shared" ca="1" si="30"/>
        <v>602431549093.55579</v>
      </c>
      <c r="AB158" s="90">
        <f t="shared" ca="1" si="30"/>
        <v>577899394735.25183</v>
      </c>
      <c r="AC158" s="90">
        <f t="shared" ca="1" si="30"/>
        <v>553367240376.948</v>
      </c>
      <c r="AD158" s="90">
        <f t="shared" ca="1" si="30"/>
        <v>528835086018.6441</v>
      </c>
      <c r="AE158" s="90">
        <f t="shared" ca="1" si="30"/>
        <v>504302931660.34021</v>
      </c>
      <c r="AF158" s="90">
        <f t="shared" ca="1" si="30"/>
        <v>479770777302.03638</v>
      </c>
      <c r="AG158" s="90">
        <f t="shared" ca="1" si="30"/>
        <v>455238622943.73248</v>
      </c>
      <c r="AH158" s="90">
        <f t="shared" ca="1" si="30"/>
        <v>430706468585.42859</v>
      </c>
      <c r="AI158" s="90">
        <f t="shared" ca="1" si="30"/>
        <v>406174314227.12476</v>
      </c>
      <c r="AJ158" s="90">
        <f t="shared" ca="1" si="30"/>
        <v>381642159868.82086</v>
      </c>
      <c r="AK158" s="90">
        <f t="shared" ca="1" si="30"/>
        <v>357110005510.51697</v>
      </c>
      <c r="AL158" s="90">
        <f t="shared" ref="AL158:AO177" ca="1" si="35">$V158*($AP$1-AL$1)/($AP$1-$V$1)+$AP158*(AL$1-$V$1)/($AP$1-$V$1)</f>
        <v>332577851152.21313</v>
      </c>
      <c r="AM158" s="90">
        <f t="shared" ca="1" si="35"/>
        <v>308045696793.90924</v>
      </c>
      <c r="AN158" s="90">
        <f t="shared" ca="1" si="35"/>
        <v>283513542435.60535</v>
      </c>
      <c r="AO158" s="90">
        <f t="shared" ca="1" si="35"/>
        <v>258981388077.30151</v>
      </c>
      <c r="AP158">
        <f ca="1">IF('Soil 2050'!$A166="CM",INDIRECT("'Soil 2050'!"&amp;'Country Selector'!$B$3&amp;ROW($A166))*10^12,0)</f>
        <v>234449233718.99762</v>
      </c>
    </row>
    <row r="159" spans="1:42">
      <c r="A159" s="74">
        <v>450</v>
      </c>
      <c r="B159">
        <f ca="1">IF('Soil 2010'!$A167="CM",INDIRECT("'Soil 2010'!"&amp;'Country Selector'!$B$3&amp;ROW($A167))*10^12,0)</f>
        <v>3129138453.0476308</v>
      </c>
      <c r="C159" s="90">
        <f t="shared" ca="1" si="33"/>
        <v>65915768652.844345</v>
      </c>
      <c r="D159" s="90">
        <f t="shared" ca="1" si="31"/>
        <v>128702398852.64107</v>
      </c>
      <c r="E159" s="90">
        <f t="shared" ca="1" si="31"/>
        <v>191489029052.43777</v>
      </c>
      <c r="F159" s="90">
        <f t="shared" ca="1" si="31"/>
        <v>254275659252.2345</v>
      </c>
      <c r="G159" s="90">
        <f t="shared" ca="1" si="31"/>
        <v>317062289452.03119</v>
      </c>
      <c r="H159" s="90">
        <f t="shared" ca="1" si="31"/>
        <v>379848919651.82794</v>
      </c>
      <c r="I159" s="90">
        <f t="shared" ca="1" si="31"/>
        <v>442635549851.62463</v>
      </c>
      <c r="J159" s="90">
        <f t="shared" ca="1" si="31"/>
        <v>505422180051.42133</v>
      </c>
      <c r="K159" s="90">
        <f t="shared" ca="1" si="31"/>
        <v>568208810251.21814</v>
      </c>
      <c r="L159">
        <f ca="1">IF('Soil 2020'!$A167="CM",INDIRECT("'Soil 2020'!"&amp;'Country Selector'!$B$3&amp;ROW($A167))*10^12,0)</f>
        <v>630995440451.01477</v>
      </c>
      <c r="M159" s="90">
        <f t="shared" ca="1" si="34"/>
        <v>568348471336.19556</v>
      </c>
      <c r="N159" s="90">
        <f t="shared" ca="1" si="32"/>
        <v>505701502221.37616</v>
      </c>
      <c r="O159" s="90">
        <f t="shared" ca="1" si="32"/>
        <v>443054533106.55682</v>
      </c>
      <c r="P159" s="90">
        <f t="shared" ca="1" si="32"/>
        <v>380407563991.73755</v>
      </c>
      <c r="Q159" s="90">
        <f t="shared" ca="1" si="32"/>
        <v>317760594876.91821</v>
      </c>
      <c r="R159" s="90">
        <f t="shared" ca="1" si="32"/>
        <v>255113625762.09891</v>
      </c>
      <c r="S159" s="90">
        <f t="shared" ca="1" si="32"/>
        <v>192466656647.27963</v>
      </c>
      <c r="T159" s="90">
        <f t="shared" ca="1" si="32"/>
        <v>129819687532.4603</v>
      </c>
      <c r="U159" s="90">
        <f t="shared" ca="1" si="32"/>
        <v>67172718417.640991</v>
      </c>
      <c r="V159">
        <f ca="1">IF('Soil 2030'!$A167="CM",INDIRECT("'Soil 2030'!"&amp;'Country Selector'!$B$3&amp;ROW($A167))*10^12,0)</f>
        <v>4525749302.8216801</v>
      </c>
      <c r="W159" s="90">
        <f t="shared" ref="W159:AL177" ca="1" si="36">$V159*($AP$1-W$1)/($AP$1-$V$1)+$AP159*(W$1-$V$1)/($AP$1-$V$1)</f>
        <v>4372628965.8854342</v>
      </c>
      <c r="X159" s="90">
        <f t="shared" ca="1" si="36"/>
        <v>4219508628.9491868</v>
      </c>
      <c r="Y159" s="90">
        <f t="shared" ca="1" si="36"/>
        <v>4066388292.0129414</v>
      </c>
      <c r="Z159" s="90">
        <f t="shared" ca="1" si="36"/>
        <v>3913267955.0766945</v>
      </c>
      <c r="AA159" s="90">
        <f t="shared" ca="1" si="36"/>
        <v>3760147618.1404481</v>
      </c>
      <c r="AB159" s="90">
        <f t="shared" ca="1" si="36"/>
        <v>3607027281.2042017</v>
      </c>
      <c r="AC159" s="90">
        <f t="shared" ca="1" si="36"/>
        <v>3453906944.2679553</v>
      </c>
      <c r="AD159" s="90">
        <f t="shared" ca="1" si="36"/>
        <v>3300786607.3317089</v>
      </c>
      <c r="AE159" s="90">
        <f t="shared" ca="1" si="36"/>
        <v>3147666270.3954625</v>
      </c>
      <c r="AF159" s="90">
        <f t="shared" ca="1" si="36"/>
        <v>2994545933.4592161</v>
      </c>
      <c r="AG159" s="90">
        <f t="shared" ca="1" si="36"/>
        <v>2841425596.5229692</v>
      </c>
      <c r="AH159" s="90">
        <f t="shared" ca="1" si="36"/>
        <v>2688305259.5867233</v>
      </c>
      <c r="AI159" s="90">
        <f t="shared" ca="1" si="36"/>
        <v>2535184922.6504769</v>
      </c>
      <c r="AJ159" s="90">
        <f t="shared" ca="1" si="36"/>
        <v>2382064585.7142305</v>
      </c>
      <c r="AK159" s="90">
        <f t="shared" ca="1" si="36"/>
        <v>2228944248.7779837</v>
      </c>
      <c r="AL159" s="90">
        <f t="shared" ca="1" si="36"/>
        <v>2075823911.8417375</v>
      </c>
      <c r="AM159" s="90">
        <f t="shared" ca="1" si="35"/>
        <v>1922703574.9054914</v>
      </c>
      <c r="AN159" s="90">
        <f t="shared" ca="1" si="35"/>
        <v>1769583237.969245</v>
      </c>
      <c r="AO159" s="90">
        <f t="shared" ca="1" si="35"/>
        <v>1616462901.0329983</v>
      </c>
      <c r="AP159">
        <f ca="1">IF('Soil 2050'!$A167="CM",INDIRECT("'Soil 2050'!"&amp;'Country Selector'!$B$3&amp;ROW($A167))*10^12,0)</f>
        <v>1463342564.0967519</v>
      </c>
    </row>
    <row r="160" spans="1:42">
      <c r="A160" s="74">
        <v>500</v>
      </c>
      <c r="B160">
        <f ca="1">IF('Soil 2010'!$A168="CM",INDIRECT("'Soil 2010'!"&amp;'Country Selector'!$B$3&amp;ROW($A168))*10^12,0)</f>
        <v>16184747788.930309</v>
      </c>
      <c r="C160" s="90">
        <f t="shared" ca="1" si="33"/>
        <v>14851771609.71336</v>
      </c>
      <c r="D160" s="90">
        <f t="shared" ca="1" si="31"/>
        <v>13518795430.49641</v>
      </c>
      <c r="E160" s="90">
        <f t="shared" ca="1" si="31"/>
        <v>12185819251.279463</v>
      </c>
      <c r="F160" s="90">
        <f t="shared" ca="1" si="31"/>
        <v>10852843072.062511</v>
      </c>
      <c r="G160" s="90">
        <f t="shared" ca="1" si="31"/>
        <v>9519866892.8455639</v>
      </c>
      <c r="H160" s="90">
        <f t="shared" ca="1" si="31"/>
        <v>8186890713.6286144</v>
      </c>
      <c r="I160" s="90">
        <f t="shared" ca="1" si="31"/>
        <v>6853914534.411664</v>
      </c>
      <c r="J160" s="90">
        <f t="shared" ca="1" si="31"/>
        <v>5520938355.1947155</v>
      </c>
      <c r="K160" s="90">
        <f t="shared" ca="1" si="31"/>
        <v>4187962175.977766</v>
      </c>
      <c r="L160">
        <f ca="1">IF('Soil 2020'!$A168="CM",INDIRECT("'Soil 2020'!"&amp;'Country Selector'!$B$3&amp;ROW($A168))*10^12,0)</f>
        <v>2854985996.7608171</v>
      </c>
      <c r="M160" s="90">
        <f t="shared" ca="1" si="34"/>
        <v>33805512174.63879</v>
      </c>
      <c r="N160" s="90">
        <f t="shared" ca="1" si="32"/>
        <v>64756038352.516762</v>
      </c>
      <c r="O160" s="90">
        <f t="shared" ca="1" si="32"/>
        <v>95706564530.39473</v>
      </c>
      <c r="P160" s="90">
        <f t="shared" ca="1" si="32"/>
        <v>126657090708.27271</v>
      </c>
      <c r="Q160" s="90">
        <f t="shared" ca="1" si="32"/>
        <v>157607616886.15067</v>
      </c>
      <c r="R160" s="90">
        <f t="shared" ca="1" si="32"/>
        <v>188558143064.02863</v>
      </c>
      <c r="S160" s="90">
        <f t="shared" ca="1" si="32"/>
        <v>219508669241.90662</v>
      </c>
      <c r="T160" s="90">
        <f t="shared" ca="1" si="32"/>
        <v>250459195419.78461</v>
      </c>
      <c r="U160" s="90">
        <f t="shared" ca="1" si="32"/>
        <v>281409721597.66254</v>
      </c>
      <c r="V160">
        <f ca="1">IF('Soil 2030'!$A168="CM",INDIRECT("'Soil 2030'!"&amp;'Country Selector'!$B$3&amp;ROW($A168))*10^12,0)</f>
        <v>312360247775.54053</v>
      </c>
      <c r="W160" s="90">
        <f t="shared" ca="1" si="36"/>
        <v>301792117906.95496</v>
      </c>
      <c r="X160" s="90">
        <f t="shared" ca="1" si="36"/>
        <v>291223988038.36932</v>
      </c>
      <c r="Y160" s="90">
        <f t="shared" ca="1" si="36"/>
        <v>280655858169.78381</v>
      </c>
      <c r="Z160" s="90">
        <f t="shared" ca="1" si="36"/>
        <v>270087728301.19821</v>
      </c>
      <c r="AA160" s="90">
        <f t="shared" ca="1" si="36"/>
        <v>259519598432.61258</v>
      </c>
      <c r="AB160" s="90">
        <f t="shared" ca="1" si="36"/>
        <v>248951468564.02701</v>
      </c>
      <c r="AC160" s="90">
        <f t="shared" ca="1" si="36"/>
        <v>238383338695.44147</v>
      </c>
      <c r="AD160" s="90">
        <f t="shared" ca="1" si="36"/>
        <v>227815208826.85583</v>
      </c>
      <c r="AE160" s="90">
        <f t="shared" ca="1" si="36"/>
        <v>217247078958.27029</v>
      </c>
      <c r="AF160" s="90">
        <f t="shared" ca="1" si="36"/>
        <v>206678949089.68469</v>
      </c>
      <c r="AG160" s="90">
        <f t="shared" ca="1" si="36"/>
        <v>196110819221.09909</v>
      </c>
      <c r="AH160" s="90">
        <f t="shared" ca="1" si="36"/>
        <v>185542689352.51355</v>
      </c>
      <c r="AI160" s="90">
        <f t="shared" ca="1" si="36"/>
        <v>174974559483.92792</v>
      </c>
      <c r="AJ160" s="90">
        <f t="shared" ca="1" si="36"/>
        <v>164406429615.34235</v>
      </c>
      <c r="AK160" s="90">
        <f t="shared" ca="1" si="36"/>
        <v>153838299746.75677</v>
      </c>
      <c r="AL160" s="90">
        <f t="shared" ca="1" si="36"/>
        <v>143270169878.1712</v>
      </c>
      <c r="AM160" s="90">
        <f t="shared" ca="1" si="35"/>
        <v>132702040009.5856</v>
      </c>
      <c r="AN160" s="90">
        <f t="shared" ca="1" si="35"/>
        <v>122133910141.00003</v>
      </c>
      <c r="AO160" s="90">
        <f t="shared" ca="1" si="35"/>
        <v>111565780272.41444</v>
      </c>
      <c r="AP160">
        <f ca="1">IF('Soil 2050'!$A168="CM",INDIRECT("'Soil 2050'!"&amp;'Country Selector'!$B$3&amp;ROW($A168))*10^12,0)</f>
        <v>100997650403.82886</v>
      </c>
    </row>
    <row r="161" spans="1:42">
      <c r="A161" s="74">
        <v>550</v>
      </c>
      <c r="B161">
        <f ca="1">IF('Soil 2010'!$A169="CM",INDIRECT("'Soil 2010'!"&amp;'Country Selector'!$B$3&amp;ROW($A169))*10^12,0)</f>
        <v>32634319466.86879</v>
      </c>
      <c r="C161" s="90">
        <f t="shared" ca="1" si="33"/>
        <v>48083118638.148651</v>
      </c>
      <c r="D161" s="90">
        <f t="shared" ca="1" si="31"/>
        <v>63531917809.428513</v>
      </c>
      <c r="E161" s="90">
        <f t="shared" ca="1" si="31"/>
        <v>78980716980.708374</v>
      </c>
      <c r="F161" s="90">
        <f t="shared" ca="1" si="31"/>
        <v>94429516151.988235</v>
      </c>
      <c r="G161" s="90">
        <f t="shared" ca="1" si="31"/>
        <v>109878315323.26808</v>
      </c>
      <c r="H161" s="90">
        <f t="shared" ca="1" si="31"/>
        <v>125327114494.54796</v>
      </c>
      <c r="I161" s="90">
        <f t="shared" ca="1" si="31"/>
        <v>140775913665.82779</v>
      </c>
      <c r="J161" s="90">
        <f t="shared" ca="1" si="31"/>
        <v>156224712837.10767</v>
      </c>
      <c r="K161" s="90">
        <f t="shared" ca="1" si="31"/>
        <v>171673512008.38754</v>
      </c>
      <c r="L161">
        <f ca="1">IF('Soil 2020'!$A169="CM",INDIRECT("'Soil 2020'!"&amp;'Country Selector'!$B$3&amp;ROW($A169))*10^12,0)</f>
        <v>187122311179.66739</v>
      </c>
      <c r="M161" s="90">
        <f t="shared" ca="1" si="34"/>
        <v>168465601590.20749</v>
      </c>
      <c r="N161" s="90">
        <f t="shared" ca="1" si="32"/>
        <v>149808892000.74759</v>
      </c>
      <c r="O161" s="90">
        <f t="shared" ca="1" si="32"/>
        <v>131152182411.28766</v>
      </c>
      <c r="P161" s="90">
        <f t="shared" ca="1" si="32"/>
        <v>112495472821.82776</v>
      </c>
      <c r="Q161" s="90">
        <f t="shared" ca="1" si="32"/>
        <v>93838763232.367844</v>
      </c>
      <c r="R161" s="90">
        <f t="shared" ca="1" si="32"/>
        <v>75182053642.907944</v>
      </c>
      <c r="S161" s="90">
        <f t="shared" ca="1" si="32"/>
        <v>56525344053.448036</v>
      </c>
      <c r="T161" s="90">
        <f t="shared" ca="1" si="32"/>
        <v>37868634463.988121</v>
      </c>
      <c r="U161" s="90">
        <f t="shared" ca="1" si="32"/>
        <v>19211924874.52821</v>
      </c>
      <c r="V161">
        <f ca="1">IF('Soil 2030'!$A169="CM",INDIRECT("'Soil 2030'!"&amp;'Country Selector'!$B$3&amp;ROW($A169))*10^12,0)</f>
        <v>555215285.06830013</v>
      </c>
      <c r="W161" s="90">
        <f t="shared" ca="1" si="36"/>
        <v>536430605.26537603</v>
      </c>
      <c r="X161" s="90">
        <f t="shared" ca="1" si="36"/>
        <v>517645925.46245199</v>
      </c>
      <c r="Y161" s="90">
        <f t="shared" ca="1" si="36"/>
        <v>498861245.65952784</v>
      </c>
      <c r="Z161" s="90">
        <f t="shared" ca="1" si="36"/>
        <v>480076565.85660374</v>
      </c>
      <c r="AA161" s="90">
        <f t="shared" ca="1" si="36"/>
        <v>461291886.05367965</v>
      </c>
      <c r="AB161" s="90">
        <f t="shared" ca="1" si="36"/>
        <v>442507206.25075555</v>
      </c>
      <c r="AC161" s="90">
        <f t="shared" ca="1" si="36"/>
        <v>423722526.44783145</v>
      </c>
      <c r="AD161" s="90">
        <f t="shared" ca="1" si="36"/>
        <v>404937846.64490736</v>
      </c>
      <c r="AE161" s="90">
        <f t="shared" ca="1" si="36"/>
        <v>386153166.84198332</v>
      </c>
      <c r="AF161" s="90">
        <f t="shared" ca="1" si="36"/>
        <v>367368487.03905916</v>
      </c>
      <c r="AG161" s="90">
        <f t="shared" ca="1" si="36"/>
        <v>348583807.23613513</v>
      </c>
      <c r="AH161" s="90">
        <f t="shared" ca="1" si="36"/>
        <v>329799127.43321097</v>
      </c>
      <c r="AI161" s="90">
        <f t="shared" ca="1" si="36"/>
        <v>311014447.63028687</v>
      </c>
      <c r="AJ161" s="90">
        <f t="shared" ca="1" si="36"/>
        <v>292229767.82736278</v>
      </c>
      <c r="AK161" s="90">
        <f t="shared" ca="1" si="36"/>
        <v>273445088.02443874</v>
      </c>
      <c r="AL161" s="90">
        <f t="shared" ca="1" si="36"/>
        <v>254660408.22151458</v>
      </c>
      <c r="AM161" s="90">
        <f t="shared" ca="1" si="35"/>
        <v>235875728.41859049</v>
      </c>
      <c r="AN161" s="90">
        <f t="shared" ca="1" si="35"/>
        <v>217091048.61566642</v>
      </c>
      <c r="AO161" s="90">
        <f t="shared" ca="1" si="35"/>
        <v>198306368.81274232</v>
      </c>
      <c r="AP161">
        <f ca="1">IF('Soil 2050'!$A169="CM",INDIRECT("'Soil 2050'!"&amp;'Country Selector'!$B$3&amp;ROW($A169))*10^12,0)</f>
        <v>179521689.00981823</v>
      </c>
    </row>
    <row r="162" spans="1:42">
      <c r="A162" s="74">
        <v>600</v>
      </c>
      <c r="B162">
        <f ca="1">IF('Soil 2010'!$A170="CM",INDIRECT("'Soil 2010'!"&amp;'Country Selector'!$B$3&amp;ROW($A170))*10^12,0)</f>
        <v>0</v>
      </c>
      <c r="C162" s="90">
        <f t="shared" ca="1" si="33"/>
        <v>72107932.902909502</v>
      </c>
      <c r="D162" s="90">
        <f t="shared" ca="1" si="31"/>
        <v>144215865.805819</v>
      </c>
      <c r="E162" s="90">
        <f t="shared" ca="1" si="31"/>
        <v>216323798.70872849</v>
      </c>
      <c r="F162" s="90">
        <f t="shared" ca="1" si="31"/>
        <v>288431731.61163801</v>
      </c>
      <c r="G162" s="90">
        <f t="shared" ca="1" si="31"/>
        <v>360539664.51454753</v>
      </c>
      <c r="H162" s="90">
        <f t="shared" ca="1" si="31"/>
        <v>432647597.41745698</v>
      </c>
      <c r="I162" s="90">
        <f t="shared" ca="1" si="31"/>
        <v>504755530.32036656</v>
      </c>
      <c r="J162" s="90">
        <f t="shared" ca="1" si="31"/>
        <v>576863463.22327602</v>
      </c>
      <c r="K162" s="90">
        <f t="shared" ca="1" si="31"/>
        <v>648971396.12618554</v>
      </c>
      <c r="L162">
        <f ca="1">IF('Soil 2020'!$A170="CM",INDIRECT("'Soil 2020'!"&amp;'Country Selector'!$B$3&amp;ROW($A170))*10^12,0)</f>
        <v>721079329.02909505</v>
      </c>
      <c r="M162" s="90">
        <f t="shared" ca="1" si="34"/>
        <v>648971396.12618554</v>
      </c>
      <c r="N162" s="90">
        <f t="shared" ca="1" si="32"/>
        <v>576863463.22327602</v>
      </c>
      <c r="O162" s="90">
        <f t="shared" ca="1" si="32"/>
        <v>504755530.32036656</v>
      </c>
      <c r="P162" s="90">
        <f t="shared" ca="1" si="32"/>
        <v>432647597.41745698</v>
      </c>
      <c r="Q162" s="90">
        <f t="shared" ca="1" si="32"/>
        <v>360539664.51454753</v>
      </c>
      <c r="R162" s="90">
        <f t="shared" ca="1" si="32"/>
        <v>288431731.61163801</v>
      </c>
      <c r="S162" s="90">
        <f t="shared" ca="1" si="32"/>
        <v>216323798.70872849</v>
      </c>
      <c r="T162" s="90">
        <f t="shared" ca="1" si="32"/>
        <v>144215865.805819</v>
      </c>
      <c r="U162" s="90">
        <f t="shared" ca="1" si="32"/>
        <v>72107932.902909502</v>
      </c>
      <c r="V162">
        <f ca="1">IF('Soil 2030'!$A170="CM",INDIRECT("'Soil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IF('Soil 2050'!$A170="CM",INDIRECT("'Soil 2050'!"&amp;'Country Selector'!$B$3&amp;ROW($A170))*10^12,0)</f>
        <v>0</v>
      </c>
    </row>
    <row r="163" spans="1:42">
      <c r="A163" s="74">
        <v>650</v>
      </c>
      <c r="B163">
        <f ca="1">IF('Soil 2010'!$A171="CM",INDIRECT("'Soil 2010'!"&amp;'Country Selector'!$B$3&amp;ROW($A171))*10^12,0)</f>
        <v>79185400591.978088</v>
      </c>
      <c r="C163" s="90">
        <f t="shared" ca="1" si="33"/>
        <v>78374294883.908386</v>
      </c>
      <c r="D163" s="90">
        <f t="shared" ca="1" si="31"/>
        <v>77563189175.838684</v>
      </c>
      <c r="E163" s="90">
        <f t="shared" ca="1" si="31"/>
        <v>76752083467.768982</v>
      </c>
      <c r="F163" s="90">
        <f t="shared" ca="1" si="31"/>
        <v>75940977759.69928</v>
      </c>
      <c r="G163" s="90">
        <f t="shared" ca="1" si="31"/>
        <v>75129872051.629578</v>
      </c>
      <c r="H163" s="90">
        <f t="shared" ca="1" si="31"/>
        <v>74318766343.559875</v>
      </c>
      <c r="I163" s="90">
        <f t="shared" ca="1" si="31"/>
        <v>73507660635.490158</v>
      </c>
      <c r="J163" s="90">
        <f t="shared" ca="1" si="31"/>
        <v>72696554927.420456</v>
      </c>
      <c r="K163" s="90">
        <f t="shared" ca="1" si="31"/>
        <v>71885449219.350754</v>
      </c>
      <c r="L163">
        <f ca="1">IF('Soil 2020'!$A171="CM",INDIRECT("'Soil 2020'!"&amp;'Country Selector'!$B$3&amp;ROW($A171))*10^12,0)</f>
        <v>71074343511.281052</v>
      </c>
      <c r="M163" s="90">
        <f t="shared" ca="1" si="34"/>
        <v>64053920977.773323</v>
      </c>
      <c r="N163" s="90">
        <f t="shared" ca="1" si="32"/>
        <v>57033498444.26561</v>
      </c>
      <c r="O163" s="90">
        <f t="shared" ca="1" si="32"/>
        <v>50013075910.757896</v>
      </c>
      <c r="P163" s="90">
        <f t="shared" ca="1" si="32"/>
        <v>42992653377.250175</v>
      </c>
      <c r="Q163" s="90">
        <f t="shared" ca="1" si="32"/>
        <v>35972230843.742455</v>
      </c>
      <c r="R163" s="90">
        <f t="shared" ca="1" si="32"/>
        <v>28951808310.234737</v>
      </c>
      <c r="S163" s="90">
        <f t="shared" ca="1" si="32"/>
        <v>21931385776.727016</v>
      </c>
      <c r="T163" s="90">
        <f t="shared" ca="1" si="32"/>
        <v>14910963243.219299</v>
      </c>
      <c r="U163" s="90">
        <f t="shared" ca="1" si="32"/>
        <v>7890540709.7115793</v>
      </c>
      <c r="V163">
        <f ca="1">IF('Soil 2030'!$A171="CM",INDIRECT("'Soil 2030'!"&amp;'Country Selector'!$B$3&amp;ROW($A171))*10^12,0)</f>
        <v>870118176.20386016</v>
      </c>
      <c r="W163" s="90">
        <f t="shared" ca="1" si="36"/>
        <v>840679340.90831685</v>
      </c>
      <c r="X163" s="90">
        <f t="shared" ca="1" si="36"/>
        <v>811240505.61277366</v>
      </c>
      <c r="Y163" s="90">
        <f t="shared" ca="1" si="36"/>
        <v>781801670.31723022</v>
      </c>
      <c r="Z163" s="90">
        <f t="shared" ca="1" si="36"/>
        <v>752362835.02168703</v>
      </c>
      <c r="AA163" s="90">
        <f t="shared" ca="1" si="36"/>
        <v>722923999.72614384</v>
      </c>
      <c r="AB163" s="90">
        <f t="shared" ca="1" si="36"/>
        <v>693485164.43060052</v>
      </c>
      <c r="AC163" s="90">
        <f t="shared" ca="1" si="36"/>
        <v>664046329.13505709</v>
      </c>
      <c r="AD163" s="90">
        <f t="shared" ca="1" si="36"/>
        <v>634607493.8395139</v>
      </c>
      <c r="AE163" s="90">
        <f t="shared" ca="1" si="36"/>
        <v>605168658.54397058</v>
      </c>
      <c r="AF163" s="90">
        <f t="shared" ca="1" si="36"/>
        <v>575729823.24842727</v>
      </c>
      <c r="AG163" s="90">
        <f t="shared" ca="1" si="36"/>
        <v>546290987.95288396</v>
      </c>
      <c r="AH163" s="90">
        <f t="shared" ca="1" si="36"/>
        <v>516852152.65734076</v>
      </c>
      <c r="AI163" s="90">
        <f t="shared" ca="1" si="36"/>
        <v>487413317.36179745</v>
      </c>
      <c r="AJ163" s="90">
        <f t="shared" ca="1" si="36"/>
        <v>457974482.06625414</v>
      </c>
      <c r="AK163" s="90">
        <f t="shared" ca="1" si="36"/>
        <v>428535646.77071083</v>
      </c>
      <c r="AL163" s="90">
        <f t="shared" ca="1" si="36"/>
        <v>399096811.47516763</v>
      </c>
      <c r="AM163" s="90">
        <f t="shared" ca="1" si="35"/>
        <v>369657976.17962432</v>
      </c>
      <c r="AN163" s="90">
        <f t="shared" ca="1" si="35"/>
        <v>340219140.88408101</v>
      </c>
      <c r="AO163" s="90">
        <f t="shared" ca="1" si="35"/>
        <v>310780305.58853775</v>
      </c>
      <c r="AP163">
        <f ca="1">IF('Soil 2050'!$A171="CM",INDIRECT("'Soil 2050'!"&amp;'Country Selector'!$B$3&amp;ROW($A171))*10^12,0)</f>
        <v>281341470.29299444</v>
      </c>
    </row>
    <row r="164" spans="1:42">
      <c r="A164" s="74">
        <v>700</v>
      </c>
      <c r="B164">
        <f ca="1">IF('Soil 2010'!$A172="CM",INDIRECT("'Soil 2010'!"&amp;'Country Selector'!$B$3&amp;ROW($A172))*10^12,0)</f>
        <v>382705849.56023866</v>
      </c>
      <c r="C164" s="90">
        <f t="shared" ca="1" si="33"/>
        <v>2119710931.119556</v>
      </c>
      <c r="D164" s="90">
        <f t="shared" ca="1" si="31"/>
        <v>3856716012.6788735</v>
      </c>
      <c r="E164" s="90">
        <f t="shared" ca="1" si="31"/>
        <v>5593721094.2381907</v>
      </c>
      <c r="F164" s="90">
        <f t="shared" ca="1" si="31"/>
        <v>7330726175.7975082</v>
      </c>
      <c r="G164" s="90">
        <f t="shared" ca="1" si="31"/>
        <v>9067731257.3568249</v>
      </c>
      <c r="H164" s="90">
        <f t="shared" ca="1" si="31"/>
        <v>10804736338.916142</v>
      </c>
      <c r="I164" s="90">
        <f t="shared" ca="1" si="31"/>
        <v>12541741420.47546</v>
      </c>
      <c r="J164" s="90">
        <f t="shared" ca="1" si="31"/>
        <v>14278746502.034779</v>
      </c>
      <c r="K164" s="90">
        <f t="shared" ca="1" si="31"/>
        <v>16015751583.594095</v>
      </c>
      <c r="L164">
        <f ca="1">IF('Soil 2020'!$A172="CM",INDIRECT("'Soil 2020'!"&amp;'Country Selector'!$B$3&amp;ROW($A172))*10^12,0)</f>
        <v>17752756665.153412</v>
      </c>
      <c r="M164" s="90">
        <f t="shared" ca="1" si="34"/>
        <v>61359002006.927269</v>
      </c>
      <c r="N164" s="90">
        <f t="shared" ca="1" si="32"/>
        <v>104965247348.70113</v>
      </c>
      <c r="O164" s="90">
        <f t="shared" ca="1" si="32"/>
        <v>148571492690.47498</v>
      </c>
      <c r="P164" s="90">
        <f t="shared" ca="1" si="32"/>
        <v>192177738032.24884</v>
      </c>
      <c r="Q164" s="90">
        <f t="shared" ca="1" si="32"/>
        <v>235783983374.02271</v>
      </c>
      <c r="R164" s="90">
        <f t="shared" ca="1" si="32"/>
        <v>279390228715.79657</v>
      </c>
      <c r="S164" s="90">
        <f t="shared" ca="1" si="32"/>
        <v>322996474057.57043</v>
      </c>
      <c r="T164" s="90">
        <f t="shared" ca="1" si="32"/>
        <v>366602719399.3443</v>
      </c>
      <c r="U164" s="90">
        <f t="shared" ca="1" si="32"/>
        <v>410208964741.11816</v>
      </c>
      <c r="V164">
        <f ca="1">IF('Soil 2030'!$A172="CM",INDIRECT("'Soil 2030'!"&amp;'Country Selector'!$B$3&amp;ROW($A172))*10^12,0)</f>
        <v>453815210082.89203</v>
      </c>
      <c r="W164" s="90">
        <f t="shared" ca="1" si="36"/>
        <v>438461213821.68469</v>
      </c>
      <c r="X164" s="90">
        <f t="shared" ca="1" si="36"/>
        <v>423107217560.47736</v>
      </c>
      <c r="Y164" s="90">
        <f t="shared" ca="1" si="36"/>
        <v>407753221299.2699</v>
      </c>
      <c r="Z164" s="90">
        <f t="shared" ca="1" si="36"/>
        <v>392399225038.06256</v>
      </c>
      <c r="AA164" s="90">
        <f t="shared" ca="1" si="36"/>
        <v>377045228776.85529</v>
      </c>
      <c r="AB164" s="90">
        <f t="shared" ca="1" si="36"/>
        <v>361691232515.64789</v>
      </c>
      <c r="AC164" s="90">
        <f t="shared" ca="1" si="36"/>
        <v>346337236254.44055</v>
      </c>
      <c r="AD164" s="90">
        <f t="shared" ca="1" si="36"/>
        <v>330983239993.23315</v>
      </c>
      <c r="AE164" s="90">
        <f t="shared" ca="1" si="36"/>
        <v>315629243732.02582</v>
      </c>
      <c r="AF164" s="90">
        <f t="shared" ca="1" si="36"/>
        <v>300275247470.81842</v>
      </c>
      <c r="AG164" s="90">
        <f t="shared" ca="1" si="36"/>
        <v>284921251209.61108</v>
      </c>
      <c r="AH164" s="90">
        <f t="shared" ca="1" si="36"/>
        <v>269567254948.40375</v>
      </c>
      <c r="AI164" s="90">
        <f t="shared" ca="1" si="36"/>
        <v>254213258687.19641</v>
      </c>
      <c r="AJ164" s="90">
        <f t="shared" ca="1" si="36"/>
        <v>238859262425.98901</v>
      </c>
      <c r="AK164" s="90">
        <f t="shared" ca="1" si="36"/>
        <v>223505266164.78168</v>
      </c>
      <c r="AL164" s="90">
        <f t="shared" ca="1" si="36"/>
        <v>208151269903.57434</v>
      </c>
      <c r="AM164" s="90">
        <f t="shared" ca="1" si="35"/>
        <v>192797273642.36697</v>
      </c>
      <c r="AN164" s="90">
        <f t="shared" ca="1" si="35"/>
        <v>177443277381.15961</v>
      </c>
      <c r="AO164" s="90">
        <f t="shared" ca="1" si="35"/>
        <v>162089281119.95227</v>
      </c>
      <c r="AP164">
        <f ca="1">IF('Soil 2050'!$A172="CM",INDIRECT("'Soil 2050'!"&amp;'Country Selector'!$B$3&amp;ROW($A172))*10^12,0)</f>
        <v>146735284858.7449</v>
      </c>
    </row>
    <row r="165" spans="1:42">
      <c r="A165" s="74">
        <v>750</v>
      </c>
      <c r="B165">
        <f ca="1">IF('Soil 2010'!$A173="CM",INDIRECT("'Soil 2010'!"&amp;'Country Selector'!$B$3&amp;ROW($A173))*10^12,0)</f>
        <v>0</v>
      </c>
      <c r="C165" s="90">
        <f t="shared" ca="1" si="33"/>
        <v>593045629.48732102</v>
      </c>
      <c r="D165" s="90">
        <f t="shared" ca="1" si="31"/>
        <v>1186091258.974642</v>
      </c>
      <c r="E165" s="90">
        <f t="shared" ca="1" si="31"/>
        <v>1779136888.4619629</v>
      </c>
      <c r="F165" s="90">
        <f t="shared" ca="1" si="31"/>
        <v>2372182517.9492841</v>
      </c>
      <c r="G165" s="90">
        <f t="shared" ca="1" si="31"/>
        <v>2965228147.436605</v>
      </c>
      <c r="H165" s="90">
        <f t="shared" ca="1" si="31"/>
        <v>3558273776.9239259</v>
      </c>
      <c r="I165" s="90">
        <f t="shared" ca="1" si="31"/>
        <v>4151319406.4112473</v>
      </c>
      <c r="J165" s="90">
        <f t="shared" ca="1" si="31"/>
        <v>4744365035.8985682</v>
      </c>
      <c r="K165" s="90">
        <f t="shared" ca="1" si="31"/>
        <v>5337410665.3858891</v>
      </c>
      <c r="L165">
        <f ca="1">IF('Soil 2020'!$A173="CM",INDIRECT("'Soil 2020'!"&amp;'Country Selector'!$B$3&amp;ROW($A173))*10^12,0)</f>
        <v>5930456294.87321</v>
      </c>
      <c r="M165" s="90">
        <f t="shared" ca="1" si="34"/>
        <v>5337410665.3858891</v>
      </c>
      <c r="N165" s="90">
        <f t="shared" ca="1" si="32"/>
        <v>4744365035.8985682</v>
      </c>
      <c r="O165" s="90">
        <f t="shared" ca="1" si="32"/>
        <v>4151319406.4112473</v>
      </c>
      <c r="P165" s="90">
        <f t="shared" ca="1" si="32"/>
        <v>3558273776.9239259</v>
      </c>
      <c r="Q165" s="90">
        <f t="shared" ca="1" si="32"/>
        <v>2965228147.436605</v>
      </c>
      <c r="R165" s="90">
        <f t="shared" ca="1" si="32"/>
        <v>2372182517.9492841</v>
      </c>
      <c r="S165" s="90">
        <f t="shared" ca="1" si="32"/>
        <v>1779136888.4619629</v>
      </c>
      <c r="T165" s="90">
        <f t="shared" ca="1" si="32"/>
        <v>1186091258.974642</v>
      </c>
      <c r="U165" s="90">
        <f t="shared" ca="1" si="32"/>
        <v>593045629.48732102</v>
      </c>
      <c r="V165">
        <f ca="1">IF('Soil 2030'!$A173="CM",INDIRECT("'Soil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IF('Soil 2050'!$A173="CM",INDIRECT("'Soil 2050'!"&amp;'Country Selector'!$B$3&amp;ROW($A173))*10^12,0)</f>
        <v>0</v>
      </c>
    </row>
    <row r="166" spans="1:42">
      <c r="A166" s="74">
        <v>800</v>
      </c>
      <c r="B166">
        <f ca="1">IF('Soil 2010'!$A174="CM",INDIRECT("'Soil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IF('Soil 2020'!$A174="CM",INDIRECT("'Soil 2020'!"&amp;'Country Selector'!$B$3&amp;ROW($A174))*10^12,0)</f>
        <v>0</v>
      </c>
      <c r="M166" s="90">
        <f t="shared" ca="1" si="34"/>
        <v>8942014819.9677029</v>
      </c>
      <c r="N166" s="90">
        <f t="shared" ca="1" si="32"/>
        <v>17884029639.935406</v>
      </c>
      <c r="O166" s="90">
        <f t="shared" ca="1" si="32"/>
        <v>26826044459.903111</v>
      </c>
      <c r="P166" s="90">
        <f t="shared" ca="1" si="32"/>
        <v>35768059279.870811</v>
      </c>
      <c r="Q166" s="90">
        <f t="shared" ca="1" si="32"/>
        <v>44710074099.838516</v>
      </c>
      <c r="R166" s="90">
        <f t="shared" ca="1" si="32"/>
        <v>53652088919.806221</v>
      </c>
      <c r="S166" s="90">
        <f t="shared" ca="1" si="32"/>
        <v>62594103739.773926</v>
      </c>
      <c r="T166" s="90">
        <f t="shared" ca="1" si="32"/>
        <v>71536118559.741623</v>
      </c>
      <c r="U166" s="90">
        <f t="shared" ca="1" si="32"/>
        <v>80478133379.70932</v>
      </c>
      <c r="V166">
        <f ca="1">IF('Soil 2030'!$A174="CM",INDIRECT("'Soil 2030'!"&amp;'Country Selector'!$B$3&amp;ROW($A174))*10^12,0)</f>
        <v>89420148199.677032</v>
      </c>
      <c r="W166" s="90">
        <f t="shared" ca="1" si="36"/>
        <v>86394783270.009583</v>
      </c>
      <c r="X166" s="90">
        <f t="shared" ca="1" si="36"/>
        <v>83369418340.342117</v>
      </c>
      <c r="Y166" s="90">
        <f t="shared" ca="1" si="36"/>
        <v>80344053410.674683</v>
      </c>
      <c r="Z166" s="90">
        <f t="shared" ca="1" si="36"/>
        <v>77318688481.007217</v>
      </c>
      <c r="AA166" s="90">
        <f t="shared" ca="1" si="36"/>
        <v>74293323551.339767</v>
      </c>
      <c r="AB166" s="90">
        <f t="shared" ca="1" si="36"/>
        <v>71267958621.672318</v>
      </c>
      <c r="AC166" s="90">
        <f t="shared" ca="1" si="36"/>
        <v>68242593692.004868</v>
      </c>
      <c r="AD166" s="90">
        <f t="shared" ca="1" si="36"/>
        <v>65217228762.337418</v>
      </c>
      <c r="AE166" s="90">
        <f t="shared" ca="1" si="36"/>
        <v>62191863832.669968</v>
      </c>
      <c r="AF166" s="90">
        <f t="shared" ca="1" si="36"/>
        <v>59166498903.002502</v>
      </c>
      <c r="AG166" s="90">
        <f t="shared" ca="1" si="36"/>
        <v>56141133973.335052</v>
      </c>
      <c r="AH166" s="90">
        <f t="shared" ca="1" si="36"/>
        <v>53115769043.667603</v>
      </c>
      <c r="AI166" s="90">
        <f t="shared" ca="1" si="36"/>
        <v>50090404114.000153</v>
      </c>
      <c r="AJ166" s="90">
        <f t="shared" ca="1" si="36"/>
        <v>47065039184.332703</v>
      </c>
      <c r="AK166" s="90">
        <f t="shared" ca="1" si="36"/>
        <v>44039674254.665237</v>
      </c>
      <c r="AL166" s="90">
        <f t="shared" ca="1" si="36"/>
        <v>41014309324.997787</v>
      </c>
      <c r="AM166" s="90">
        <f t="shared" ca="1" si="35"/>
        <v>37988944395.330338</v>
      </c>
      <c r="AN166" s="90">
        <f t="shared" ca="1" si="35"/>
        <v>34963579465.662888</v>
      </c>
      <c r="AO166" s="90">
        <f t="shared" ca="1" si="35"/>
        <v>31938214535.995434</v>
      </c>
      <c r="AP166">
        <f ca="1">IF('Soil 2050'!$A174="CM",INDIRECT("'Soil 2050'!"&amp;'Country Selector'!$B$3&amp;ROW($A174))*10^12,0)</f>
        <v>28912849606.32798</v>
      </c>
    </row>
    <row r="167" spans="1:4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33"/>
        <v>588328784.13994646</v>
      </c>
      <c r="D167" s="90">
        <f t="shared" ca="1" si="31"/>
        <v>1176657568.2798929</v>
      </c>
      <c r="E167" s="90">
        <f t="shared" ca="1" si="31"/>
        <v>1764986352.4198394</v>
      </c>
      <c r="F167" s="90">
        <f t="shared" ca="1" si="31"/>
        <v>2353315136.5597858</v>
      </c>
      <c r="G167" s="90">
        <f t="shared" ca="1" si="31"/>
        <v>2941643920.6997323</v>
      </c>
      <c r="H167" s="90">
        <f t="shared" ca="1" si="31"/>
        <v>3529972704.8396788</v>
      </c>
      <c r="I167" s="90">
        <f t="shared" ca="1" si="31"/>
        <v>4118301488.9796247</v>
      </c>
      <c r="J167" s="90">
        <f t="shared" ca="1" si="31"/>
        <v>4706630273.1195717</v>
      </c>
      <c r="K167" s="90">
        <f t="shared" ca="1" si="31"/>
        <v>5294959057.2595186</v>
      </c>
      <c r="L167">
        <f ca="1">IF('Soil 2020'!$A175="CM",INDIRECT("'Soil 2020'!"&amp;'Country Selector'!$B$3&amp;ROW($A175))*10^12,0)</f>
        <v>5883287841.3994646</v>
      </c>
      <c r="M167" s="90">
        <f t="shared" ca="1" si="34"/>
        <v>5294959057.2595186</v>
      </c>
      <c r="N167" s="90">
        <f t="shared" ca="1" si="32"/>
        <v>4706630273.1195717</v>
      </c>
      <c r="O167" s="90">
        <f t="shared" ca="1" si="32"/>
        <v>4118301488.9796247</v>
      </c>
      <c r="P167" s="90">
        <f t="shared" ca="1" si="32"/>
        <v>3529972704.8396788</v>
      </c>
      <c r="Q167" s="90">
        <f t="shared" ca="1" si="32"/>
        <v>2941643920.6997323</v>
      </c>
      <c r="R167" s="90">
        <f t="shared" ca="1" si="32"/>
        <v>2353315136.5597858</v>
      </c>
      <c r="S167" s="90">
        <f t="shared" ca="1" si="32"/>
        <v>1764986352.4198394</v>
      </c>
      <c r="T167" s="90">
        <f t="shared" ca="1" si="32"/>
        <v>1176657568.2798929</v>
      </c>
      <c r="U167" s="90">
        <f t="shared" ca="1" si="32"/>
        <v>588328784.13994646</v>
      </c>
      <c r="V167">
        <f ca="1">IF('Soil 2030'!$A175="CM",INDIRECT("'Soil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IF('Soil 2050'!$A175="CM",INDIRECT("'Soil 2050'!"&amp;'Country Selector'!$B$3&amp;ROW($A175))*10^12,0)</f>
        <v>0</v>
      </c>
    </row>
    <row r="168" spans="1:42">
      <c r="A168" s="74">
        <v>900</v>
      </c>
      <c r="B168">
        <f ca="1">IF('Soil 2010'!$A176="CM",INDIRECT("'Soil 2010'!"&amp;'Country Selector'!$B$3&amp;ROW($A176))*10^12,0)</f>
        <v>5885029233.1236172</v>
      </c>
      <c r="C168" s="90">
        <f t="shared" ca="1" si="33"/>
        <v>5296526309.8112555</v>
      </c>
      <c r="D168" s="90">
        <f t="shared" ca="1" si="31"/>
        <v>4708023386.4988937</v>
      </c>
      <c r="E168" s="90">
        <f t="shared" ca="1" si="31"/>
        <v>4119520463.186532</v>
      </c>
      <c r="F168" s="90">
        <f t="shared" ca="1" si="31"/>
        <v>3531017539.8741698</v>
      </c>
      <c r="G168" s="90">
        <f t="shared" ca="1" si="31"/>
        <v>2942514616.5618086</v>
      </c>
      <c r="H168" s="90">
        <f t="shared" ca="1" si="31"/>
        <v>2354011693.2494469</v>
      </c>
      <c r="I168" s="90">
        <f t="shared" ca="1" si="31"/>
        <v>1765508769.9370849</v>
      </c>
      <c r="J168" s="90">
        <f t="shared" ca="1" si="31"/>
        <v>1177005846.6247234</v>
      </c>
      <c r="K168" s="90">
        <f t="shared" ca="1" si="31"/>
        <v>588502923.31236172</v>
      </c>
      <c r="L168">
        <f ca="1">IF('Soil 2020'!$A176="CM",INDIRECT("'Soil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IF('Soil 2030'!$A176="CM",INDIRECT("'Soil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IF('Soil 2050'!$A176="CM",INDIRECT("'Soil 2050'!"&amp;'Country Selector'!$B$3&amp;ROW($A176))*10^12,0)</f>
        <v>0</v>
      </c>
    </row>
    <row r="169" spans="1:42">
      <c r="A169" s="74">
        <v>950</v>
      </c>
      <c r="B169">
        <f ca="1">IF('Soil 2010'!$A177="CM",INDIRECT("'Soil 2010'!"&amp;'Country Selector'!$B$3&amp;ROW($A177))*10^12,0)</f>
        <v>524889845.1739592</v>
      </c>
      <c r="C169" s="90">
        <f t="shared" ca="1" si="33"/>
        <v>472400860.65656328</v>
      </c>
      <c r="D169" s="90">
        <f t="shared" ca="1" si="31"/>
        <v>419911876.13916737</v>
      </c>
      <c r="E169" s="90">
        <f t="shared" ca="1" si="31"/>
        <v>367422891.62177145</v>
      </c>
      <c r="F169" s="90">
        <f t="shared" ca="1" si="31"/>
        <v>314933907.10437548</v>
      </c>
      <c r="G169" s="90">
        <f t="shared" ca="1" si="31"/>
        <v>262444922.58697957</v>
      </c>
      <c r="H169" s="90">
        <f t="shared" ca="1" si="31"/>
        <v>209955938.06958368</v>
      </c>
      <c r="I169" s="90">
        <f t="shared" ca="1" si="31"/>
        <v>157466953.55218774</v>
      </c>
      <c r="J169" s="90">
        <f t="shared" ca="1" si="31"/>
        <v>104977969.03479184</v>
      </c>
      <c r="K169" s="90">
        <f t="shared" ca="1" si="31"/>
        <v>52488984.517395921</v>
      </c>
      <c r="L169">
        <f ca="1">IF('Soil 2020'!$A177="CM",INDIRECT("'Soil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IF('Soil 2030'!$A177="CM",INDIRECT("'Soil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IF('Soil 2050'!$A177="CM",INDIRECT("'Soil 2050'!"&amp;'Country Selector'!$B$3&amp;ROW($A177))*10^12,0)</f>
        <v>0</v>
      </c>
    </row>
    <row r="170" spans="1:4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IF('Soil 2020'!$A178="CM",INDIRECT("'Soil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IF('Soil 2030'!$A178="CM",INDIRECT("'Soil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IF('Soil 2050'!$A178="CM",INDIRECT("'Soil 2050'!"&amp;'Country Selector'!$B$3&amp;ROW($A178))*10^12,0)</f>
        <v>0</v>
      </c>
    </row>
    <row r="171" spans="1:42">
      <c r="A171" s="74">
        <v>1500</v>
      </c>
      <c r="B171">
        <f ca="1">IF('Soil 2010'!$A179="CM",INDIRECT("'Soil 2010'!"&amp;'Country Selector'!$B$3&amp;ROW($A179))*10^12,0)</f>
        <v>1044476116.4372096</v>
      </c>
      <c r="C171" s="90">
        <f t="shared" ca="1" si="33"/>
        <v>940028504.79348874</v>
      </c>
      <c r="D171" s="90">
        <f t="shared" ca="1" si="31"/>
        <v>835580893.14976764</v>
      </c>
      <c r="E171" s="90">
        <f t="shared" ca="1" si="31"/>
        <v>731133281.50604665</v>
      </c>
      <c r="F171" s="90">
        <f t="shared" ca="1" si="31"/>
        <v>626685669.86232579</v>
      </c>
      <c r="G171" s="90">
        <f t="shared" ca="1" si="31"/>
        <v>522238058.21860486</v>
      </c>
      <c r="H171" s="90">
        <f t="shared" ca="1" si="31"/>
        <v>417790446.57488382</v>
      </c>
      <c r="I171" s="90">
        <f t="shared" ca="1" si="31"/>
        <v>313342834.93116289</v>
      </c>
      <c r="J171" s="90">
        <f t="shared" ca="1" si="31"/>
        <v>208895223.28744191</v>
      </c>
      <c r="K171" s="90">
        <f t="shared" ca="1" si="31"/>
        <v>104447611.64372095</v>
      </c>
      <c r="L171">
        <f ca="1">IF('Soil 2020'!$A179="CM",INDIRECT("'Soil 2020'!"&amp;'Country Selector'!$B$3&amp;ROW($A179))*10^12,0)</f>
        <v>0</v>
      </c>
      <c r="M171" s="90">
        <f t="shared" ca="1" si="34"/>
        <v>748332888.52396154</v>
      </c>
      <c r="N171" s="90">
        <f t="shared" ca="1" si="32"/>
        <v>1496665777.0479231</v>
      </c>
      <c r="O171" s="90">
        <f t="shared" ca="1" si="32"/>
        <v>2244998665.5718846</v>
      </c>
      <c r="P171" s="90">
        <f t="shared" ca="1" si="32"/>
        <v>2993331554.0958462</v>
      </c>
      <c r="Q171" s="90">
        <f t="shared" ca="1" si="32"/>
        <v>3741664442.6198072</v>
      </c>
      <c r="R171" s="90">
        <f t="shared" ca="1" si="32"/>
        <v>4489997331.1437693</v>
      </c>
      <c r="S171" s="90">
        <f t="shared" ca="1" si="32"/>
        <v>5238330219.6677303</v>
      </c>
      <c r="T171" s="90">
        <f t="shared" ca="1" si="32"/>
        <v>5986663108.1916924</v>
      </c>
      <c r="U171" s="90">
        <f t="shared" ca="1" si="32"/>
        <v>6734995996.7156544</v>
      </c>
      <c r="V171">
        <f ca="1">IF('Soil 2030'!$A179="CM",INDIRECT("'Soil 2030'!"&amp;'Country Selector'!$B$3&amp;ROW($A179))*10^12,0)</f>
        <v>7483328885.2396154</v>
      </c>
      <c r="W171" s="90">
        <f t="shared" ca="1" si="36"/>
        <v>7230144326.4753408</v>
      </c>
      <c r="X171" s="90">
        <f t="shared" ca="1" si="36"/>
        <v>6976959767.7110643</v>
      </c>
      <c r="Y171" s="90">
        <f t="shared" ca="1" si="36"/>
        <v>6723775208.9467878</v>
      </c>
      <c r="Z171" s="90">
        <f t="shared" ca="1" si="36"/>
        <v>6470590650.1825132</v>
      </c>
      <c r="AA171" s="90">
        <f t="shared" ca="1" si="36"/>
        <v>6217406091.4182377</v>
      </c>
      <c r="AB171" s="90">
        <f t="shared" ca="1" si="36"/>
        <v>5964221532.6539612</v>
      </c>
      <c r="AC171" s="90">
        <f t="shared" ca="1" si="36"/>
        <v>5711036973.8896866</v>
      </c>
      <c r="AD171" s="90">
        <f t="shared" ca="1" si="36"/>
        <v>5457852415.1254101</v>
      </c>
      <c r="AE171" s="90">
        <f t="shared" ca="1" si="36"/>
        <v>5204667856.3611345</v>
      </c>
      <c r="AF171" s="90">
        <f t="shared" ca="1" si="36"/>
        <v>4951483297.596859</v>
      </c>
      <c r="AG171" s="90">
        <f t="shared" ca="1" si="36"/>
        <v>4698298738.8325834</v>
      </c>
      <c r="AH171" s="90">
        <f t="shared" ca="1" si="36"/>
        <v>4445114180.0683079</v>
      </c>
      <c r="AI171" s="90">
        <f t="shared" ca="1" si="36"/>
        <v>4191929621.3040318</v>
      </c>
      <c r="AJ171" s="90">
        <f t="shared" ca="1" si="36"/>
        <v>3938745062.5397568</v>
      </c>
      <c r="AK171" s="90">
        <f t="shared" ca="1" si="36"/>
        <v>3685560503.7754803</v>
      </c>
      <c r="AL171" s="90">
        <f t="shared" ca="1" si="36"/>
        <v>3432375945.0112052</v>
      </c>
      <c r="AM171" s="90">
        <f t="shared" ca="1" si="35"/>
        <v>3179191386.2469292</v>
      </c>
      <c r="AN171" s="90">
        <f t="shared" ca="1" si="35"/>
        <v>2926006827.4826536</v>
      </c>
      <c r="AO171" s="90">
        <f t="shared" ca="1" si="35"/>
        <v>2672822268.7183781</v>
      </c>
      <c r="AP171">
        <f ca="1">IF('Soil 2050'!$A179="CM",INDIRECT("'Soil 2050'!"&amp;'Country Selector'!$B$3&amp;ROW($A179))*10^12,0)</f>
        <v>2419637709.9541025</v>
      </c>
    </row>
    <row r="172" spans="1:42">
      <c r="A172" s="74">
        <v>2000</v>
      </c>
      <c r="B172">
        <f ca="1">IF('Soil 2010'!$A180="CM",INDIRECT("'Soil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IF('Soil 2020'!$A180="CM",INDIRECT("'Soil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IF('Soil 2030'!$A180="CM",INDIRECT("'Soil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IF('Soil 2050'!$A180="CM",INDIRECT("'Soil 2050'!"&amp;'Country Selector'!$B$3&amp;ROW($A180))*10^12,0)</f>
        <v>0</v>
      </c>
    </row>
    <row r="173" spans="1:42">
      <c r="A173" s="74">
        <v>3000</v>
      </c>
      <c r="B173">
        <f ca="1">IF('Soil 2010'!$A181="CM",INDIRECT("'Soil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IF('Soil 2020'!$A181="CM",INDIRECT("'Soil 2020'!"&amp;'Country Selector'!$B$3&amp;ROW($A181))*10^12,0)</f>
        <v>0</v>
      </c>
      <c r="M173" s="90">
        <f t="shared" ca="1" si="34"/>
        <v>361211786.09729302</v>
      </c>
      <c r="N173" s="90">
        <f t="shared" ca="1" si="32"/>
        <v>722423572.19458604</v>
      </c>
      <c r="O173" s="90">
        <f t="shared" ca="1" si="32"/>
        <v>1083635358.2918789</v>
      </c>
      <c r="P173" s="90">
        <f t="shared" ca="1" si="32"/>
        <v>1444847144.3891721</v>
      </c>
      <c r="Q173" s="90">
        <f t="shared" ca="1" si="32"/>
        <v>1806058930.486465</v>
      </c>
      <c r="R173" s="90">
        <f t="shared" ca="1" si="32"/>
        <v>2167270716.5837579</v>
      </c>
      <c r="S173" s="90">
        <f t="shared" ca="1" si="32"/>
        <v>2528482502.6810508</v>
      </c>
      <c r="T173" s="90">
        <f t="shared" ca="1" si="32"/>
        <v>2889694288.7783442</v>
      </c>
      <c r="U173" s="90">
        <f t="shared" ca="1" si="32"/>
        <v>3250906074.8756371</v>
      </c>
      <c r="V173">
        <f ca="1">IF('Soil 2030'!$A181="CM",INDIRECT("'Soil 2030'!"&amp;'Country Selector'!$B$3&amp;ROW($A181))*10^12,0)</f>
        <v>3612117860.97293</v>
      </c>
      <c r="W173" s="90">
        <f t="shared" ca="1" si="36"/>
        <v>3489908550.0018663</v>
      </c>
      <c r="X173" s="90">
        <f t="shared" ca="1" si="36"/>
        <v>3367699239.0308032</v>
      </c>
      <c r="Y173" s="90">
        <f t="shared" ca="1" si="36"/>
        <v>3245489928.0597396</v>
      </c>
      <c r="Z173" s="90">
        <f t="shared" ca="1" si="36"/>
        <v>3123280617.088676</v>
      </c>
      <c r="AA173" s="90">
        <f t="shared" ca="1" si="36"/>
        <v>3001071306.1176119</v>
      </c>
      <c r="AB173" s="90">
        <f t="shared" ca="1" si="36"/>
        <v>2878861995.1465487</v>
      </c>
      <c r="AC173" s="90">
        <f t="shared" ca="1" si="36"/>
        <v>2756652684.1754851</v>
      </c>
      <c r="AD173" s="90">
        <f t="shared" ca="1" si="36"/>
        <v>2634443373.2044215</v>
      </c>
      <c r="AE173" s="90">
        <f t="shared" ca="1" si="36"/>
        <v>2512234062.2333584</v>
      </c>
      <c r="AF173" s="90">
        <f t="shared" ca="1" si="36"/>
        <v>2390024751.2622948</v>
      </c>
      <c r="AG173" s="90">
        <f t="shared" ca="1" si="36"/>
        <v>2267815440.2912312</v>
      </c>
      <c r="AH173" s="90">
        <f t="shared" ca="1" si="36"/>
        <v>2145606129.3201675</v>
      </c>
      <c r="AI173" s="90">
        <f t="shared" ca="1" si="36"/>
        <v>2023396818.3491039</v>
      </c>
      <c r="AJ173" s="90">
        <f t="shared" ca="1" si="36"/>
        <v>1901187507.3780403</v>
      </c>
      <c r="AK173" s="90">
        <f t="shared" ca="1" si="36"/>
        <v>1778978196.4069772</v>
      </c>
      <c r="AL173" s="90">
        <f t="shared" ca="1" si="36"/>
        <v>1656768885.4359136</v>
      </c>
      <c r="AM173" s="90">
        <f t="shared" ca="1" si="35"/>
        <v>1534559574.4648499</v>
      </c>
      <c r="AN173" s="90">
        <f t="shared" ca="1" si="35"/>
        <v>1412350263.4937863</v>
      </c>
      <c r="AO173" s="90">
        <f t="shared" ca="1" si="35"/>
        <v>1290140952.522723</v>
      </c>
      <c r="AP173">
        <f ca="1">IF('Soil 2050'!$A181="CM",INDIRECT("'Soil 2050'!"&amp;'Country Selector'!$B$3&amp;ROW($A181))*10^12,0)</f>
        <v>1167931641.5516593</v>
      </c>
    </row>
    <row r="174" spans="1:42">
      <c r="A174" s="74">
        <v>5000</v>
      </c>
      <c r="B174">
        <f ca="1">IF('Soil 2010'!$A182="CM",INDIRECT("'Soil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IF('Soil 2020'!$A182="CM",INDIRECT("'Soil 2020'!"&amp;'Country Selector'!$B$3&amp;ROW($A182))*10^12,0)</f>
        <v>0</v>
      </c>
      <c r="M174" s="90">
        <f t="shared" ca="1" si="34"/>
        <v>730318933.06065857</v>
      </c>
      <c r="N174" s="90">
        <f t="shared" ca="1" si="32"/>
        <v>1460637866.1213171</v>
      </c>
      <c r="O174" s="90">
        <f t="shared" ca="1" si="32"/>
        <v>2190956799.1819754</v>
      </c>
      <c r="P174" s="90">
        <f t="shared" ca="1" si="32"/>
        <v>2921275732.2426343</v>
      </c>
      <c r="Q174" s="90">
        <f t="shared" ca="1" si="32"/>
        <v>3651594665.3032928</v>
      </c>
      <c r="R174" s="90">
        <f t="shared" ca="1" si="32"/>
        <v>4381913598.3639507</v>
      </c>
      <c r="S174" s="90">
        <f t="shared" ca="1" si="32"/>
        <v>5112232531.4246101</v>
      </c>
      <c r="T174" s="90">
        <f t="shared" ca="1" si="32"/>
        <v>5842551464.4852686</v>
      </c>
      <c r="U174" s="90">
        <f t="shared" ca="1" si="32"/>
        <v>6572870397.545927</v>
      </c>
      <c r="V174">
        <f ca="1">IF('Soil 2030'!$A182="CM",INDIRECT("'Soil 2030'!"&amp;'Country Selector'!$B$3&amp;ROW($A182))*10^12,0)</f>
        <v>7303189330.6065855</v>
      </c>
      <c r="W174" s="90">
        <f t="shared" ca="1" si="36"/>
        <v>7056099459.6951599</v>
      </c>
      <c r="X174" s="90">
        <f t="shared" ca="1" si="36"/>
        <v>6809009588.7837353</v>
      </c>
      <c r="Y174" s="90">
        <f t="shared" ca="1" si="36"/>
        <v>6561919717.8723106</v>
      </c>
      <c r="Z174" s="90">
        <f t="shared" ca="1" si="36"/>
        <v>6314829846.960886</v>
      </c>
      <c r="AA174" s="90">
        <f t="shared" ca="1" si="36"/>
        <v>6067739976.0494604</v>
      </c>
      <c r="AB174" s="90">
        <f t="shared" ca="1" si="36"/>
        <v>5820650105.1380367</v>
      </c>
      <c r="AC174" s="90">
        <f t="shared" ca="1" si="36"/>
        <v>5573560234.2266111</v>
      </c>
      <c r="AD174" s="90">
        <f t="shared" ca="1" si="36"/>
        <v>5326470363.3151855</v>
      </c>
      <c r="AE174" s="90">
        <f t="shared" ca="1" si="36"/>
        <v>5079380492.4037609</v>
      </c>
      <c r="AF174" s="90">
        <f t="shared" ca="1" si="36"/>
        <v>4832290621.4923363</v>
      </c>
      <c r="AG174" s="90">
        <f t="shared" ca="1" si="36"/>
        <v>4585200750.5809116</v>
      </c>
      <c r="AH174" s="90">
        <f t="shared" ca="1" si="36"/>
        <v>4338110879.669487</v>
      </c>
      <c r="AI174" s="90">
        <f t="shared" ca="1" si="36"/>
        <v>4091021008.7580614</v>
      </c>
      <c r="AJ174" s="90">
        <f t="shared" ca="1" si="36"/>
        <v>3843931137.8466363</v>
      </c>
      <c r="AK174" s="90">
        <f t="shared" ca="1" si="36"/>
        <v>3596841266.9352112</v>
      </c>
      <c r="AL174" s="90">
        <f t="shared" ref="AL174:AO177" ca="1" si="37">$V174*($AP$1-AL$1)/($AP$1-$V$1)+$AP174*(AL$1-$V$1)/($AP$1-$V$1)</f>
        <v>3349751396.0237865</v>
      </c>
      <c r="AM174" s="90">
        <f t="shared" ca="1" si="37"/>
        <v>3102661525.1123619</v>
      </c>
      <c r="AN174" s="90">
        <f t="shared" ca="1" si="37"/>
        <v>2855571654.2009368</v>
      </c>
      <c r="AO174" s="90">
        <f t="shared" ca="1" si="37"/>
        <v>2608481783.2895122</v>
      </c>
      <c r="AP174">
        <f ca="1">IF('Soil 2050'!$A182="CM",INDIRECT("'Soil 2050'!"&amp;'Country Selector'!$B$3&amp;ROW($A182))*10^12,0)</f>
        <v>2361391912.378087</v>
      </c>
    </row>
    <row r="175" spans="1:4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33"/>
        <v>147284202.91234556</v>
      </c>
      <c r="D175" s="90">
        <f t="shared" ca="1" si="31"/>
        <v>294568405.82469112</v>
      </c>
      <c r="E175" s="90">
        <f t="shared" ca="1" si="31"/>
        <v>441852608.73703671</v>
      </c>
      <c r="F175" s="90">
        <f t="shared" ca="1" si="31"/>
        <v>589136811.64938223</v>
      </c>
      <c r="G175" s="90">
        <f t="shared" ca="1" si="31"/>
        <v>736421014.56172776</v>
      </c>
      <c r="H175" s="90">
        <f t="shared" ca="1" si="31"/>
        <v>883705217.47407341</v>
      </c>
      <c r="I175" s="90">
        <f t="shared" ca="1" si="31"/>
        <v>1030989420.3864189</v>
      </c>
      <c r="J175" s="90">
        <f t="shared" ca="1" si="31"/>
        <v>1178273623.2987645</v>
      </c>
      <c r="K175" s="90">
        <f t="shared" ca="1" si="31"/>
        <v>1325557826.2111099</v>
      </c>
      <c r="L175">
        <f ca="1">IF('Soil 2020'!$A183="CM",INDIRECT("'Soil 2020'!"&amp;'Country Selector'!$B$3&amp;ROW($A183))*10^12,0)</f>
        <v>1472842029.1234555</v>
      </c>
      <c r="M175" s="90">
        <f t="shared" ca="1" si="34"/>
        <v>1345107109.4049637</v>
      </c>
      <c r="N175" s="90">
        <f t="shared" ca="1" si="32"/>
        <v>1217372189.6864719</v>
      </c>
      <c r="O175" s="90">
        <f t="shared" ca="1" si="32"/>
        <v>1089637269.9679801</v>
      </c>
      <c r="P175" s="90">
        <f t="shared" ca="1" si="32"/>
        <v>961902350.24948835</v>
      </c>
      <c r="Q175" s="90">
        <f t="shared" ca="1" si="32"/>
        <v>834167430.53099644</v>
      </c>
      <c r="R175" s="90">
        <f t="shared" ca="1" si="32"/>
        <v>706432510.81250465</v>
      </c>
      <c r="S175" s="90">
        <f t="shared" ca="1" si="32"/>
        <v>578697591.09401286</v>
      </c>
      <c r="T175" s="90">
        <f t="shared" ca="1" si="32"/>
        <v>450962671.37552106</v>
      </c>
      <c r="U175" s="90">
        <f t="shared" ca="1" si="32"/>
        <v>323227751.65702921</v>
      </c>
      <c r="V175">
        <f ca="1">IF('Soil 2030'!$A183="CM",INDIRECT("'Soil 2030'!"&amp;'Country Selector'!$B$3&amp;ROW($A183))*10^12,0)</f>
        <v>195492831.93853739</v>
      </c>
      <c r="W175" s="90">
        <f t="shared" ref="W175:AL177" ca="1" si="38">$V175*($AP$1-W$1)/($AP$1-$V$1)+$AP175*(W$1-$V$1)/($AP$1-$V$1)</f>
        <v>188878694.41298181</v>
      </c>
      <c r="X175" s="90">
        <f t="shared" ca="1" si="38"/>
        <v>182264556.88742626</v>
      </c>
      <c r="Y175" s="90">
        <f t="shared" ca="1" si="38"/>
        <v>175650419.36187068</v>
      </c>
      <c r="Z175" s="90">
        <f t="shared" ca="1" si="38"/>
        <v>169036281.83631513</v>
      </c>
      <c r="AA175" s="90">
        <f t="shared" ca="1" si="38"/>
        <v>162422144.31075951</v>
      </c>
      <c r="AB175" s="90">
        <f t="shared" ca="1" si="38"/>
        <v>155808006.78520396</v>
      </c>
      <c r="AC175" s="90">
        <f t="shared" ca="1" si="38"/>
        <v>149193869.25964838</v>
      </c>
      <c r="AD175" s="90">
        <f t="shared" ca="1" si="38"/>
        <v>142579731.73409283</v>
      </c>
      <c r="AE175" s="90">
        <f t="shared" ca="1" si="38"/>
        <v>135965594.20853725</v>
      </c>
      <c r="AF175" s="90">
        <f t="shared" ca="1" si="38"/>
        <v>129351456.68298167</v>
      </c>
      <c r="AG175" s="90">
        <f t="shared" ca="1" si="38"/>
        <v>122737319.15742612</v>
      </c>
      <c r="AH175" s="90">
        <f t="shared" ca="1" si="38"/>
        <v>116123181.63187054</v>
      </c>
      <c r="AI175" s="90">
        <f t="shared" ca="1" si="38"/>
        <v>109509044.10631497</v>
      </c>
      <c r="AJ175" s="90">
        <f t="shared" ca="1" si="38"/>
        <v>102894906.58075941</v>
      </c>
      <c r="AK175" s="90">
        <f t="shared" ca="1" si="38"/>
        <v>96280769.055203825</v>
      </c>
      <c r="AL175" s="90">
        <f t="shared" ca="1" si="38"/>
        <v>89666631.529648259</v>
      </c>
      <c r="AM175" s="90">
        <f t="shared" ca="1" si="37"/>
        <v>83052494.004092693</v>
      </c>
      <c r="AN175" s="90">
        <f t="shared" ca="1" si="37"/>
        <v>76438356.478537112</v>
      </c>
      <c r="AO175" s="90">
        <f t="shared" ca="1" si="37"/>
        <v>69824218.952981547</v>
      </c>
      <c r="AP175">
        <f ca="1">IF('Soil 2050'!$A183="CM",INDIRECT("'Soil 2050'!"&amp;'Country Selector'!$B$3&amp;ROW($A183))*10^12,0)</f>
        <v>63210081.427425973</v>
      </c>
    </row>
    <row r="176" spans="1:4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33"/>
        <v>59124918.548292264</v>
      </c>
      <c r="D176" s="90">
        <f t="shared" ca="1" si="31"/>
        <v>118249837.09658453</v>
      </c>
      <c r="E176" s="90">
        <f t="shared" ca="1" si="31"/>
        <v>177374755.64487681</v>
      </c>
      <c r="F176" s="90">
        <f t="shared" ca="1" si="31"/>
        <v>236499674.19316906</v>
      </c>
      <c r="G176" s="90">
        <f t="shared" ca="1" si="31"/>
        <v>295624592.74146134</v>
      </c>
      <c r="H176" s="90">
        <f t="shared" ca="1" si="31"/>
        <v>354749511.28975362</v>
      </c>
      <c r="I176" s="90">
        <f t="shared" ca="1" si="31"/>
        <v>413874429.8380459</v>
      </c>
      <c r="J176" s="90">
        <f t="shared" ca="1" si="31"/>
        <v>472999348.38633811</v>
      </c>
      <c r="K176" s="90">
        <f t="shared" ca="1" si="31"/>
        <v>532124266.93463039</v>
      </c>
      <c r="L176">
        <f ca="1">IF('Soil 2020'!$A184="CM",INDIRECT("'Soil 2020'!"&amp;'Country Selector'!$B$3&amp;ROW($A184))*10^12,0)</f>
        <v>591249185.48292267</v>
      </c>
      <c r="M176" s="90">
        <f t="shared" ca="1" si="34"/>
        <v>532124266.93463039</v>
      </c>
      <c r="N176" s="90">
        <f t="shared" ca="1" si="32"/>
        <v>472999348.38633811</v>
      </c>
      <c r="O176" s="90">
        <f t="shared" ca="1" si="32"/>
        <v>413874429.8380459</v>
      </c>
      <c r="P176" s="90">
        <f t="shared" ca="1" si="32"/>
        <v>354749511.28975362</v>
      </c>
      <c r="Q176" s="90">
        <f t="shared" ca="1" si="32"/>
        <v>295624592.74146134</v>
      </c>
      <c r="R176" s="90">
        <f t="shared" ca="1" si="32"/>
        <v>236499674.19316906</v>
      </c>
      <c r="S176" s="90">
        <f t="shared" ca="1" si="32"/>
        <v>177374755.64487681</v>
      </c>
      <c r="T176" s="90">
        <f t="shared" ca="1" si="32"/>
        <v>118249837.09658453</v>
      </c>
      <c r="U176" s="90">
        <f t="shared" ca="1" si="32"/>
        <v>59124918.548292264</v>
      </c>
      <c r="V176">
        <f ca="1">IF('Soil 2030'!$A184="CM",INDIRECT("'Soil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IF('Soil 2050'!$A184="CM",INDIRECT("'Soil 2050'!"&amp;'Country Selector'!$B$3&amp;ROW($A184))*10^12,0)</f>
        <v>0</v>
      </c>
    </row>
    <row r="177" spans="1:4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IF('Soil 2020'!$A185="CM",INDIRECT("'Soil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IF('Soil 2030'!$A185="CM",INDIRECT("'Soil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IF('Soil 2050'!$A185="CM",INDIRECT("'Soil 2050'!"&amp;'Country Selector'!$B$3&amp;ROW($A185))*10^12,0)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</f>
        <v>0</v>
      </c>
      <c r="C2" s="90">
        <f ca="1">$B2*($L$1-C$1)/($L$1-$B$1)+$L2*(C$1-$B$1)/($L$1-$B$1)</f>
        <v>846773192.44400811</v>
      </c>
      <c r="D2" s="90">
        <f t="shared" ref="D2:K17" ca="1" si="0">$B2*($L$1-D$1)/($L$1-$B$1)+$L2*(D$1-$B$1)/($L$1-$B$1)</f>
        <v>1693546384.8880162</v>
      </c>
      <c r="E2" s="90">
        <f t="shared" ca="1" si="0"/>
        <v>2540319577.3320246</v>
      </c>
      <c r="F2" s="90">
        <f t="shared" ca="1" si="0"/>
        <v>3387092769.7760324</v>
      </c>
      <c r="G2" s="90">
        <f t="shared" ca="1" si="0"/>
        <v>4233865962.2200403</v>
      </c>
      <c r="H2" s="90">
        <f t="shared" ca="1" si="0"/>
        <v>5080639154.6640491</v>
      </c>
      <c r="I2" s="90">
        <f t="shared" ca="1" si="0"/>
        <v>5927412347.108057</v>
      </c>
      <c r="J2" s="90">
        <f t="shared" ca="1" si="0"/>
        <v>6774185539.5520649</v>
      </c>
      <c r="K2" s="90">
        <f t="shared" ca="1" si="0"/>
        <v>7620958731.9960728</v>
      </c>
      <c r="L2" s="90">
        <f ca="1">IF('Ric 2020'!$A10="RC",INDIRECT("'Ric 2020'!"&amp;'Country Selector'!$B$3&amp;ROW($A10))*10^12,0)</f>
        <v>8467731924.4400806</v>
      </c>
      <c r="M2" s="90">
        <f ca="1">$L2*($V$1-M$1)/($V$1-$L$1)+$V2*(M$1-$L$1)/($V$1-$L$1)</f>
        <v>8727798213.0842571</v>
      </c>
      <c r="N2" s="90">
        <f t="shared" ref="N2:U17" ca="1" si="1">$L2*($V$1-N$1)/($V$1-$L$1)+$V2*(N$1-$L$1)/($V$1-$L$1)</f>
        <v>8987864501.7284355</v>
      </c>
      <c r="O2" s="90">
        <f t="shared" ca="1" si="1"/>
        <v>9247930790.372612</v>
      </c>
      <c r="P2" s="90">
        <f t="shared" ca="1" si="1"/>
        <v>9507997079.0167885</v>
      </c>
      <c r="Q2" s="90">
        <f t="shared" ca="1" si="1"/>
        <v>9768063367.660965</v>
      </c>
      <c r="R2" s="90">
        <f t="shared" ca="1" si="1"/>
        <v>10028129656.305141</v>
      </c>
      <c r="S2" s="90">
        <f t="shared" ca="1" si="1"/>
        <v>10288195944.949318</v>
      </c>
      <c r="T2" s="90">
        <f t="shared" ca="1" si="1"/>
        <v>10548262233.593494</v>
      </c>
      <c r="U2" s="90">
        <f t="shared" ca="1" si="1"/>
        <v>10808328522.237671</v>
      </c>
      <c r="V2" s="90">
        <f ca="1">IF('Ric 2030'!$A10="RC",INDIRECT("'Ric 2030'!"&amp;'Country Selector'!$B$3&amp;ROW($A10))*10^12,0)</f>
        <v>11068394810.881847</v>
      </c>
      <c r="W2" s="90">
        <f ca="1">$V2*($AP$1-W$1)/($AP$1-$V$1)+$AP2*(W$1-$V$1)/($AP$1-$V$1)</f>
        <v>10963706504.389925</v>
      </c>
      <c r="X2" s="90">
        <f t="shared" ref="X2:AO16" ca="1" si="2">$V2*($AP$1-X$1)/($AP$1-$V$1)+$AP2*(X$1-$V$1)/($AP$1-$V$1)</f>
        <v>10859018197.898003</v>
      </c>
      <c r="Y2" s="90">
        <f t="shared" ca="1" si="2"/>
        <v>10754329891.406078</v>
      </c>
      <c r="Z2" s="90">
        <f t="shared" ca="1" si="2"/>
        <v>10649641584.91416</v>
      </c>
      <c r="AA2" s="90">
        <f t="shared" ca="1" si="2"/>
        <v>10544953278.422237</v>
      </c>
      <c r="AB2" s="90">
        <f t="shared" ca="1" si="2"/>
        <v>10440264971.930313</v>
      </c>
      <c r="AC2" s="90">
        <f t="shared" ca="1" si="2"/>
        <v>10335576665.438393</v>
      </c>
      <c r="AD2" s="90">
        <f t="shared" ca="1" si="2"/>
        <v>10230888358.946468</v>
      </c>
      <c r="AE2" s="90">
        <f t="shared" ca="1" si="2"/>
        <v>10126200052.454546</v>
      </c>
      <c r="AF2" s="90">
        <f t="shared" ca="1" si="2"/>
        <v>10021511745.962624</v>
      </c>
      <c r="AG2" s="90">
        <f t="shared" ca="1" si="2"/>
        <v>9916823439.4707031</v>
      </c>
      <c r="AH2" s="90">
        <f t="shared" ca="1" si="2"/>
        <v>9812135132.9787788</v>
      </c>
      <c r="AI2" s="90">
        <f t="shared" ca="1" si="2"/>
        <v>9707446826.4868584</v>
      </c>
      <c r="AJ2" s="90">
        <f t="shared" ca="1" si="2"/>
        <v>9602758519.9949341</v>
      </c>
      <c r="AK2" s="90">
        <f t="shared" ca="1" si="2"/>
        <v>9498070213.5030136</v>
      </c>
      <c r="AL2" s="90">
        <f t="shared" ca="1" si="2"/>
        <v>9393381907.0110912</v>
      </c>
      <c r="AM2" s="90">
        <f t="shared" ca="1" si="2"/>
        <v>9288693600.5191689</v>
      </c>
      <c r="AN2" s="90">
        <f t="shared" ca="1" si="2"/>
        <v>9184005294.0272465</v>
      </c>
      <c r="AO2" s="90">
        <f t="shared" ca="1" si="2"/>
        <v>9079316987.5353241</v>
      </c>
      <c r="AP2" s="90">
        <f ca="1">IF('Ric 2050'!$A10="RC",INDIRECT("'Ric 2050'!"&amp;'Country Selector'!$B$3&amp;ROW($A10))*10^12,0)</f>
        <v>8974628681.0434017</v>
      </c>
    </row>
    <row r="3" spans="1:4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</f>
        <v>0</v>
      </c>
      <c r="W3" s="90">
        <f t="shared" ref="W3:AL34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IF('Ric 2050'!$A11="RC",INDIRECT("'Ric 2050'!"&amp;'Country Selector'!$B$3&amp;ROW($A11))*10^12,0)</f>
        <v>0</v>
      </c>
    </row>
    <row r="4" spans="1:42">
      <c r="A4" s="74">
        <v>-48</v>
      </c>
      <c r="B4" s="90">
        <f ca="1">IF('Ric 2010'!$A12="RC",INDIRECT("'Ric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IF('Ric 2050'!$A12="RC",INDIRECT("'Ric 2050'!"&amp;'Country Selector'!$B$3&amp;ROW($A12))*10^12,0)</f>
        <v>0</v>
      </c>
    </row>
    <row r="5" spans="1:4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IF('Ric 2050'!$A13="RC",INDIRECT("'Ric 2050'!"&amp;'Country Selector'!$B$3&amp;ROW($A13))*10^12,0)</f>
        <v>0</v>
      </c>
    </row>
    <row r="6" spans="1:4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IF('Ric 2050'!$A14="RC",INDIRECT("'Ric 2050'!"&amp;'Country Selector'!$B$3&amp;ROW($A14))*10^12,0)</f>
        <v>0</v>
      </c>
    </row>
    <row r="7" spans="1:4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IF('Ric 2050'!$A15="RC",INDIRECT("'Ric 2050'!"&amp;'Country Selector'!$B$3&amp;ROW($A15))*10^12,0)</f>
        <v>0</v>
      </c>
    </row>
    <row r="8" spans="1:4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IF('Ric 2050'!$A16="RC",INDIRECT("'Ric 2050'!"&amp;'Country Selector'!$B$3&amp;ROW($A16))*10^12,0)</f>
        <v>0</v>
      </c>
    </row>
    <row r="9" spans="1:4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IF('Ric 2050'!$A17="RC",INDIRECT("'Ric 2050'!"&amp;'Country Selector'!$B$3&amp;ROW($A17))*10^12,0)</f>
        <v>0</v>
      </c>
    </row>
    <row r="10" spans="1:4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IF('Ric 2050'!$A18="RC",INDIRECT("'Ric 2050'!"&amp;'Country Selector'!$B$3&amp;ROW($A18))*10^12,0)</f>
        <v>0</v>
      </c>
    </row>
    <row r="11" spans="1:4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IF('Ric 2050'!$A19="RC",INDIRECT("'Ric 2050'!"&amp;'Country Selector'!$B$3&amp;ROW($A19))*10^12,0)</f>
        <v>0</v>
      </c>
    </row>
    <row r="12" spans="1:4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IF('Ric 2050'!$A20="RC",INDIRECT("'Ric 2050'!"&amp;'Country Selector'!$B$3&amp;ROW($A20))*10^12,0)</f>
        <v>0</v>
      </c>
    </row>
    <row r="13" spans="1:4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IF('Ric 2050'!$A21="RC",INDIRECT("'Ric 2050'!"&amp;'Country Selector'!$B$3&amp;ROW($A21))*10^12,0)</f>
        <v>0</v>
      </c>
    </row>
    <row r="14" spans="1:4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IF('Ric 2050'!$A22="RC",INDIRECT("'Ric 2050'!"&amp;'Country Selector'!$B$3&amp;ROW($A22))*10^12,0)</f>
        <v>0</v>
      </c>
    </row>
    <row r="15" spans="1:4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IF('Ric 2050'!$A23="RC",INDIRECT("'Ric 2050'!"&amp;'Country Selector'!$B$3&amp;ROW($A23))*10^12,0)</f>
        <v>0</v>
      </c>
    </row>
    <row r="16" spans="1:4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79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IF('Ric 2050'!$A24="RC",INDIRECT("'Ric 2050'!"&amp;'Country Selector'!$B$3&amp;ROW($A24))*10^12,0)</f>
        <v>0</v>
      </c>
    </row>
    <row r="17" spans="1:4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IF('Ric 2050'!$A25="RC",INDIRECT("'Ric 2050'!"&amp;'Country Selector'!$B$3&amp;ROW($A25))*10^12,0)</f>
        <v>0</v>
      </c>
    </row>
    <row r="18" spans="1:4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IF('Ric 2050'!$A26="RC",INDIRECT("'Ric 2050'!"&amp;'Country Selector'!$B$3&amp;ROW($A26))*10^12,0)</f>
        <v>0</v>
      </c>
    </row>
    <row r="19" spans="1:4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IF('Ric 2050'!$A27="RC",INDIRECT("'Ric 2050'!"&amp;'Country Selector'!$B$3&amp;ROW($A27))*10^12,0)</f>
        <v>0</v>
      </c>
    </row>
    <row r="20" spans="1:4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IF('Ric 2050'!$A28="RC",INDIRECT("'Ric 2050'!"&amp;'Country Selector'!$B$3&amp;ROW($A28))*10^12,0)</f>
        <v>0</v>
      </c>
    </row>
    <row r="21" spans="1:4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IF('Ric 2050'!$A29="RC",INDIRECT("'Ric 2050'!"&amp;'Country Selector'!$B$3&amp;ROW($A29))*10^12,0)</f>
        <v>0</v>
      </c>
    </row>
    <row r="22" spans="1:4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IF('Ric 2050'!$A30="RC",INDIRECT("'Ric 2050'!"&amp;'Country Selector'!$B$3&amp;ROW($A30))*10^12,0)</f>
        <v>0</v>
      </c>
    </row>
    <row r="23" spans="1:4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IF('Ric 2050'!$A31="RC",INDIRECT("'Ric 2050'!"&amp;'Country Selector'!$B$3&amp;ROW($A31))*10^12,0)</f>
        <v>0</v>
      </c>
    </row>
    <row r="24" spans="1:4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90">
        <f ca="1">IF('Ric 2030'!$A32="RC",INDIRECT("'Ric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IF('Ric 2050'!$A32="RC",INDIRECT("'Ric 2050'!"&amp;'Country Selector'!$B$3&amp;ROW($A32))*10^12,0)</f>
        <v>0</v>
      </c>
    </row>
    <row r="25" spans="1:4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IF('Ric 2050'!$A33="RC",INDIRECT("'Ric 2050'!"&amp;'Country Selector'!$B$3&amp;ROW($A33))*10^12,0)</f>
        <v>0</v>
      </c>
    </row>
    <row r="26" spans="1:4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IF('Ric 2050'!$A34="RC",INDIRECT("'Ric 2050'!"&amp;'Country Selector'!$B$3&amp;ROW($A34))*10^12,0)</f>
        <v>0</v>
      </c>
    </row>
    <row r="27" spans="1:4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IF('Ric 2050'!$A35="RC",INDIRECT("'Ric 2050'!"&amp;'Country Selector'!$B$3&amp;ROW($A35))*10^12,0)</f>
        <v>0</v>
      </c>
    </row>
    <row r="28" spans="1:4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IF('Ric 2050'!$A36="RC",INDIRECT("'Ric 2050'!"&amp;'Country Selector'!$B$3&amp;ROW($A36))*10^12,0)</f>
        <v>0</v>
      </c>
    </row>
    <row r="29" spans="1:42">
      <c r="A29" s="74">
        <v>-23</v>
      </c>
      <c r="B29" s="90">
        <f ca="1">IF('Ric 2010'!$A37="RC",INDIRECT("'Ric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IF('Ric 2050'!$A37="RC",INDIRECT("'Ric 2050'!"&amp;'Country Selector'!$B$3&amp;ROW($A37))*10^12,0)</f>
        <v>0</v>
      </c>
    </row>
    <row r="30" spans="1:4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IF('Ric 2050'!$A38="RC",INDIRECT("'Ric 2050'!"&amp;'Country Selector'!$B$3&amp;ROW($A38))*10^12,0)</f>
        <v>0</v>
      </c>
    </row>
    <row r="31" spans="1:4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3"/>
        <v>5864880318.9712334</v>
      </c>
      <c r="D31" s="90">
        <f t="shared" ca="1" si="3"/>
        <v>11729760637.942467</v>
      </c>
      <c r="E31" s="90">
        <f t="shared" ca="1" si="3"/>
        <v>17594640956.9137</v>
      </c>
      <c r="F31" s="90">
        <f t="shared" ca="1" si="3"/>
        <v>23459521275.884933</v>
      </c>
      <c r="G31" s="90">
        <f t="shared" ca="1" si="3"/>
        <v>29324401594.856163</v>
      </c>
      <c r="H31" s="90">
        <f t="shared" ca="1" si="3"/>
        <v>35189281913.8274</v>
      </c>
      <c r="I31" s="90">
        <f t="shared" ca="1" si="3"/>
        <v>41054162232.79863</v>
      </c>
      <c r="J31" s="90">
        <f t="shared" ca="1" si="3"/>
        <v>46919042551.769867</v>
      </c>
      <c r="K31" s="90">
        <f t="shared" ca="1" si="3"/>
        <v>52783922870.741104</v>
      </c>
      <c r="L31" s="90">
        <f ca="1">IF('Ric 2020'!$A39="RC",INDIRECT("'Ric 2020'!"&amp;'Country Selector'!$B$3&amp;ROW($A39))*10^12,0)</f>
        <v>58648803189.712334</v>
      </c>
      <c r="M31" s="90">
        <f t="shared" ca="1" si="4"/>
        <v>57637900978.893486</v>
      </c>
      <c r="N31" s="90">
        <f t="shared" ca="1" si="4"/>
        <v>56626998768.074631</v>
      </c>
      <c r="O31" s="90">
        <f t="shared" ca="1" si="4"/>
        <v>55616096557.255775</v>
      </c>
      <c r="P31" s="90">
        <f t="shared" ca="1" si="4"/>
        <v>54605194346.436928</v>
      </c>
      <c r="Q31" s="90">
        <f t="shared" ca="1" si="4"/>
        <v>53594292135.618073</v>
      </c>
      <c r="R31" s="90">
        <f t="shared" ca="1" si="4"/>
        <v>52583389924.799225</v>
      </c>
      <c r="S31" s="90">
        <f t="shared" ca="1" si="4"/>
        <v>51572487713.980377</v>
      </c>
      <c r="T31" s="90">
        <f t="shared" ca="1" si="4"/>
        <v>50561585503.161522</v>
      </c>
      <c r="U31" s="90">
        <f t="shared" ca="1" si="4"/>
        <v>49550683292.342667</v>
      </c>
      <c r="V31" s="90">
        <f ca="1">IF('Ric 2030'!$A39="RC",INDIRECT("'Ric 2030'!"&amp;'Country Selector'!$B$3&amp;ROW($A39))*10^12,0)</f>
        <v>48539781081.523819</v>
      </c>
      <c r="W31" s="90">
        <f t="shared" ca="1" si="5"/>
        <v>48080676797.141273</v>
      </c>
      <c r="X31" s="90">
        <f t="shared" ca="1" si="5"/>
        <v>47621572512.758728</v>
      </c>
      <c r="Y31" s="90">
        <f t="shared" ca="1" si="5"/>
        <v>47162468228.376183</v>
      </c>
      <c r="Z31" s="90">
        <f t="shared" ca="1" si="5"/>
        <v>46703363943.993645</v>
      </c>
      <c r="AA31" s="90">
        <f t="shared" ca="1" si="5"/>
        <v>46244259659.611099</v>
      </c>
      <c r="AB31" s="90">
        <f t="shared" ca="1" si="5"/>
        <v>45785155375.228554</v>
      </c>
      <c r="AC31" s="90">
        <f t="shared" ca="1" si="5"/>
        <v>45326051090.846016</v>
      </c>
      <c r="AD31" s="90">
        <f t="shared" ca="1" si="5"/>
        <v>44866946806.46347</v>
      </c>
      <c r="AE31" s="90">
        <f t="shared" ca="1" si="5"/>
        <v>44407842522.080917</v>
      </c>
      <c r="AF31" s="90">
        <f t="shared" ca="1" si="5"/>
        <v>43948738237.69838</v>
      </c>
      <c r="AG31" s="90">
        <f t="shared" ca="1" si="5"/>
        <v>43489633953.315842</v>
      </c>
      <c r="AH31" s="90">
        <f t="shared" ca="1" si="5"/>
        <v>43030529668.933289</v>
      </c>
      <c r="AI31" s="90">
        <f t="shared" ca="1" si="5"/>
        <v>42571425384.550751</v>
      </c>
      <c r="AJ31" s="90">
        <f t="shared" ca="1" si="5"/>
        <v>42112321100.168205</v>
      </c>
      <c r="AK31" s="90">
        <f t="shared" ca="1" si="5"/>
        <v>41653216815.78566</v>
      </c>
      <c r="AL31" s="90">
        <f t="shared" ca="1" si="5"/>
        <v>41194112531.403114</v>
      </c>
      <c r="AM31" s="90">
        <f t="shared" ca="1" si="6"/>
        <v>40735008247.020576</v>
      </c>
      <c r="AN31" s="90">
        <f t="shared" ca="1" si="6"/>
        <v>40275903962.638023</v>
      </c>
      <c r="AO31" s="90">
        <f t="shared" ca="1" si="6"/>
        <v>39816799678.255478</v>
      </c>
      <c r="AP31" s="90">
        <f ca="1">IF('Ric 2050'!$A39="RC",INDIRECT("'Ric 2050'!"&amp;'Country Selector'!$B$3&amp;ROW($A39))*10^12,0)</f>
        <v>39357695393.87294</v>
      </c>
    </row>
    <row r="32" spans="1:42">
      <c r="A32" s="74">
        <v>-20</v>
      </c>
      <c r="B32" s="90">
        <f ca="1">IF('Ric 2010'!$A40="RC",INDIRECT("'Ric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</f>
        <v>0</v>
      </c>
      <c r="W32" s="90">
        <f t="shared" ca="1" si="5"/>
        <v>0</v>
      </c>
      <c r="X32" s="90">
        <f t="shared" ref="X32:AM95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IF('Ric 2050'!$A40="RC",INDIRECT("'Ric 2050'!"&amp;'Country Selector'!$B$3&amp;ROW($A40))*10^12,0)</f>
        <v>0</v>
      </c>
    </row>
    <row r="33" spans="1:4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</f>
        <v>0</v>
      </c>
      <c r="W33" s="90">
        <f t="shared" ref="W33:AL64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IF('Ric 2050'!$A41="RC",INDIRECT("'Ric 2050'!"&amp;'Country Selector'!$B$3&amp;ROW($A41))*10^12,0)</f>
        <v>0</v>
      </c>
    </row>
    <row r="34" spans="1:4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IF('Ric 2050'!$A42="RC",INDIRECT("'Ric 2050'!"&amp;'Country Selector'!$B$3&amp;ROW($A42))*10^12,0)</f>
        <v>0</v>
      </c>
    </row>
    <row r="35" spans="1:42">
      <c r="A35" s="74">
        <v>-17</v>
      </c>
      <c r="B35" s="90">
        <f ca="1">IF('Ric 2010'!$A43="RC",INDIRECT("'Ric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IF('Ric 2050'!$A43="RC",INDIRECT("'Ric 2050'!"&amp;'Country Selector'!$B$3&amp;ROW($A43))*10^12,0)</f>
        <v>0</v>
      </c>
    </row>
    <row r="36" spans="1:4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IF('Ric 2050'!$A44="RC",INDIRECT("'Ric 2050'!"&amp;'Country Selector'!$B$3&amp;ROW($A44))*10^12,0)</f>
        <v>0</v>
      </c>
    </row>
    <row r="37" spans="1:4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90">
        <f ca="1">IF('Ric 2030'!$A45="RC",INDIRECT("'Ric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90">
        <f ca="1">IF('Ric 2050'!$A45="RC",INDIRECT("'Ric 2050'!"&amp;'Country Selector'!$B$3&amp;ROW($A45))*10^12,0)</f>
        <v>0</v>
      </c>
    </row>
    <row r="38" spans="1:4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IF('Ric 2050'!$A46="RC",INDIRECT("'Ric 2050'!"&amp;'Country Selector'!$B$3&amp;ROW($A46))*10^12,0)</f>
        <v>0</v>
      </c>
    </row>
    <row r="39" spans="1:42">
      <c r="A39" s="74">
        <v>-13</v>
      </c>
      <c r="B39" s="90">
        <f ca="1">IF('Ric 2010'!$A47="RC",INDIRECT("'Ric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90">
        <f ca="1">IF('Ric 2020'!$A47="RC",INDIRECT("'Ric 2020'!"&amp;'Country Selector'!$B$3&amp;ROW($A47))*10^12,0)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90">
        <f ca="1">IF('Ric 2030'!$A47="RC",INDIRECT("'Ric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IF('Ric 2050'!$A47="RC",INDIRECT("'Ric 2050'!"&amp;'Country Selector'!$B$3&amp;ROW($A47))*10^12,0)</f>
        <v>0</v>
      </c>
    </row>
    <row r="40" spans="1:4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IF('Ric 2050'!$A48="RC",INDIRECT("'Ric 2050'!"&amp;'Country Selector'!$B$3&amp;ROW($A48))*10^12,0)</f>
        <v>0</v>
      </c>
    </row>
    <row r="41" spans="1:4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IF('Ric 2050'!$A49="RC",INDIRECT("'Ric 2050'!"&amp;'Country Selector'!$B$3&amp;ROW($A49))*10^12,0)</f>
        <v>0</v>
      </c>
    </row>
    <row r="42" spans="1:42">
      <c r="A42" s="74">
        <v>-10</v>
      </c>
      <c r="B42" s="90">
        <f ca="1">IF('Ric 2010'!$A50="RC",INDIRECT("'Ric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</f>
        <v>0</v>
      </c>
      <c r="M42" s="90">
        <f t="shared" ca="1" si="10"/>
        <v>67537687172.783897</v>
      </c>
      <c r="N42" s="90">
        <f t="shared" ca="1" si="10"/>
        <v>135075374345.56779</v>
      </c>
      <c r="O42" s="90">
        <f t="shared" ca="1" si="10"/>
        <v>202613061518.35172</v>
      </c>
      <c r="P42" s="90">
        <f t="shared" ca="1" si="10"/>
        <v>270150748691.13559</v>
      </c>
      <c r="Q42" s="90">
        <f t="shared" ca="1" si="10"/>
        <v>337688435863.91949</v>
      </c>
      <c r="R42" s="90">
        <f t="shared" ca="1" si="10"/>
        <v>405226123036.70343</v>
      </c>
      <c r="S42" s="90">
        <f t="shared" ca="1" si="10"/>
        <v>472763810209.4873</v>
      </c>
      <c r="T42" s="90">
        <f t="shared" ca="1" si="10"/>
        <v>540301497382.27118</v>
      </c>
      <c r="U42" s="90">
        <f t="shared" ca="1" si="10"/>
        <v>607839184555.05505</v>
      </c>
      <c r="V42" s="90">
        <f ca="1">IF('Ric 2030'!$A50="RC",INDIRECT("'Ric 2030'!"&amp;'Country Selector'!$B$3&amp;ROW($A50))*10^12,0)</f>
        <v>675376871727.83899</v>
      </c>
      <c r="W42" s="90">
        <f t="shared" ca="1" si="8"/>
        <v>668988948080.99841</v>
      </c>
      <c r="X42" s="90">
        <f t="shared" ca="1" si="7"/>
        <v>662601024434.15784</v>
      </c>
      <c r="Y42" s="90">
        <f t="shared" ca="1" si="7"/>
        <v>656213100787.31738</v>
      </c>
      <c r="Z42" s="90">
        <f t="shared" ca="1" si="7"/>
        <v>649825177140.47668</v>
      </c>
      <c r="AA42" s="90">
        <f t="shared" ca="1" si="7"/>
        <v>643437253493.63611</v>
      </c>
      <c r="AB42" s="90">
        <f t="shared" ca="1" si="7"/>
        <v>637049329846.79553</v>
      </c>
      <c r="AC42" s="90">
        <f t="shared" ca="1" si="7"/>
        <v>630661406199.95496</v>
      </c>
      <c r="AD42" s="90">
        <f t="shared" ca="1" si="7"/>
        <v>624273482553.11438</v>
      </c>
      <c r="AE42" s="90">
        <f t="shared" ca="1" si="7"/>
        <v>617885558906.27368</v>
      </c>
      <c r="AF42" s="90">
        <f t="shared" ca="1" si="7"/>
        <v>611497635259.43323</v>
      </c>
      <c r="AG42" s="90">
        <f t="shared" ca="1" si="7"/>
        <v>605109711612.59253</v>
      </c>
      <c r="AH42" s="90">
        <f t="shared" ca="1" si="7"/>
        <v>598721787965.75208</v>
      </c>
      <c r="AI42" s="90">
        <f t="shared" ca="1" si="7"/>
        <v>592333864318.9115</v>
      </c>
      <c r="AJ42" s="90">
        <f t="shared" ca="1" si="7"/>
        <v>585945940672.07092</v>
      </c>
      <c r="AK42" s="90">
        <f t="shared" ca="1" si="7"/>
        <v>579558017025.23035</v>
      </c>
      <c r="AL42" s="90">
        <f t="shared" ca="1" si="7"/>
        <v>573170093378.38977</v>
      </c>
      <c r="AM42" s="90">
        <f t="shared" ca="1" si="7"/>
        <v>566782169731.54919</v>
      </c>
      <c r="AN42" s="90">
        <f t="shared" ca="1" si="6"/>
        <v>560394246084.70862</v>
      </c>
      <c r="AO42" s="90">
        <f t="shared" ca="1" si="6"/>
        <v>554006322437.86804</v>
      </c>
      <c r="AP42" s="90">
        <f ca="1">IF('Ric 2050'!$A50="RC",INDIRECT("'Ric 2050'!"&amp;'Country Selector'!$B$3&amp;ROW($A50))*10^12,0)</f>
        <v>547618398791.02747</v>
      </c>
    </row>
    <row r="43" spans="1:42">
      <c r="A43" s="74">
        <v>-9</v>
      </c>
      <c r="B43" s="90">
        <f ca="1">IF('Ric 2010'!$A51="RC",INDIRECT("'Ric 2010'!"&amp;'Country Selector'!$B$3&amp;ROW($A51))*10^12,0)</f>
        <v>0</v>
      </c>
      <c r="C43" s="90">
        <f t="shared" ca="1" si="9"/>
        <v>35098850455.007919</v>
      </c>
      <c r="D43" s="90">
        <f t="shared" ca="1" si="9"/>
        <v>70197700910.015839</v>
      </c>
      <c r="E43" s="90">
        <f t="shared" ca="1" si="9"/>
        <v>105296551365.02377</v>
      </c>
      <c r="F43" s="90">
        <f t="shared" ca="1" si="9"/>
        <v>140395401820.03168</v>
      </c>
      <c r="G43" s="90">
        <f t="shared" ca="1" si="9"/>
        <v>175494252275.03961</v>
      </c>
      <c r="H43" s="90">
        <f t="shared" ca="1" si="9"/>
        <v>210593102730.04755</v>
      </c>
      <c r="I43" s="90">
        <f t="shared" ca="1" si="9"/>
        <v>245691953185.05548</v>
      </c>
      <c r="J43" s="90">
        <f t="shared" ca="1" si="9"/>
        <v>280790803640.06335</v>
      </c>
      <c r="K43" s="90">
        <f t="shared" ca="1" si="9"/>
        <v>315889654095.07129</v>
      </c>
      <c r="L43" s="90">
        <f ca="1">IF('Ric 2020'!$A51="RC",INDIRECT("'Ric 2020'!"&amp;'Country Selector'!$B$3&amp;ROW($A51))*10^12,0)</f>
        <v>350988504550.07922</v>
      </c>
      <c r="M43" s="90">
        <f t="shared" ca="1" si="10"/>
        <v>315889654095.07129</v>
      </c>
      <c r="N43" s="90">
        <f t="shared" ca="1" si="10"/>
        <v>280790803640.06335</v>
      </c>
      <c r="O43" s="90">
        <f t="shared" ca="1" si="10"/>
        <v>245691953185.05548</v>
      </c>
      <c r="P43" s="90">
        <f t="shared" ca="1" si="10"/>
        <v>210593102730.04755</v>
      </c>
      <c r="Q43" s="90">
        <f t="shared" ca="1" si="10"/>
        <v>175494252275.03961</v>
      </c>
      <c r="R43" s="90">
        <f t="shared" ca="1" si="10"/>
        <v>140395401820.03168</v>
      </c>
      <c r="S43" s="90">
        <f t="shared" ca="1" si="10"/>
        <v>105296551365.02377</v>
      </c>
      <c r="T43" s="90">
        <f t="shared" ca="1" si="10"/>
        <v>70197700910.015839</v>
      </c>
      <c r="U43" s="90">
        <f t="shared" ca="1" si="10"/>
        <v>35098850455.007919</v>
      </c>
      <c r="V43" s="90">
        <f ca="1">IF('Ric 2030'!$A51="RC",INDIRECT("'Ric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IF('Ric 2050'!$A51="RC",INDIRECT("'Ric 2050'!"&amp;'Country Selector'!$B$3&amp;ROW($A51))*10^12,0)</f>
        <v>0</v>
      </c>
    </row>
    <row r="44" spans="1:42">
      <c r="A44" s="74">
        <v>-8</v>
      </c>
      <c r="B44" s="90">
        <f ca="1">IF('Ric 2010'!$A52="RC",INDIRECT("'Ric 2010'!"&amp;'Country Selector'!$B$3&amp;ROW($A52))*10^12,0)</f>
        <v>0</v>
      </c>
      <c r="C44" s="90">
        <f t="shared" ca="1" si="9"/>
        <v>46366471817.537346</v>
      </c>
      <c r="D44" s="90">
        <f t="shared" ca="1" si="9"/>
        <v>92732943635.074692</v>
      </c>
      <c r="E44" s="90">
        <f t="shared" ca="1" si="9"/>
        <v>139099415452.61203</v>
      </c>
      <c r="F44" s="90">
        <f t="shared" ca="1" si="9"/>
        <v>185465887270.14938</v>
      </c>
      <c r="G44" s="90">
        <f t="shared" ca="1" si="9"/>
        <v>231832359087.68671</v>
      </c>
      <c r="H44" s="90">
        <f t="shared" ca="1" si="9"/>
        <v>278198830905.22406</v>
      </c>
      <c r="I44" s="90">
        <f t="shared" ca="1" si="9"/>
        <v>324565302722.76141</v>
      </c>
      <c r="J44" s="90">
        <f t="shared" ca="1" si="9"/>
        <v>370931774540.29877</v>
      </c>
      <c r="K44" s="90">
        <f t="shared" ca="1" si="9"/>
        <v>417298246357.83612</v>
      </c>
      <c r="L44" s="90">
        <f ca="1">IF('Ric 2020'!$A52="RC",INDIRECT("'Ric 2020'!"&amp;'Country Selector'!$B$3&amp;ROW($A52))*10^12,0)</f>
        <v>463664718175.37347</v>
      </c>
      <c r="M44" s="90">
        <f t="shared" ca="1" si="10"/>
        <v>417298246357.83612</v>
      </c>
      <c r="N44" s="90">
        <f t="shared" ca="1" si="10"/>
        <v>370931774540.29877</v>
      </c>
      <c r="O44" s="90">
        <f t="shared" ca="1" si="10"/>
        <v>324565302722.76141</v>
      </c>
      <c r="P44" s="90">
        <f t="shared" ca="1" si="10"/>
        <v>278198830905.22406</v>
      </c>
      <c r="Q44" s="90">
        <f t="shared" ca="1" si="10"/>
        <v>231832359087.68671</v>
      </c>
      <c r="R44" s="90">
        <f t="shared" ca="1" si="10"/>
        <v>185465887270.14938</v>
      </c>
      <c r="S44" s="90">
        <f t="shared" ca="1" si="10"/>
        <v>139099415452.61203</v>
      </c>
      <c r="T44" s="90">
        <f t="shared" ca="1" si="10"/>
        <v>92732943635.074692</v>
      </c>
      <c r="U44" s="90">
        <f t="shared" ca="1" si="10"/>
        <v>46366471817.537346</v>
      </c>
      <c r="V44" s="90">
        <f ca="1">IF('Ric 2030'!$A52="RC",INDIRECT("'Ric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IF('Ric 2050'!$A52="RC",INDIRECT("'Ric 2050'!"&amp;'Country Selector'!$B$3&amp;ROW($A52))*10^12,0)</f>
        <v>0</v>
      </c>
    </row>
    <row r="45" spans="1:42">
      <c r="A45" s="74">
        <v>-7</v>
      </c>
      <c r="B45" s="90">
        <f ca="1">IF('Ric 2010'!$A53="RC",INDIRECT("'Ric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IF('Ric 2050'!$A53="RC",INDIRECT("'Ric 2050'!"&amp;'Country Selector'!$B$3&amp;ROW($A53))*10^12,0)</f>
        <v>0</v>
      </c>
    </row>
    <row r="46" spans="1:42">
      <c r="A46" s="74">
        <v>-6</v>
      </c>
      <c r="B46" s="90">
        <f ca="1">IF('Ric 2010'!$A54="RC",INDIRECT("'Ric 2010'!"&amp;'Country Selector'!$B$3&amp;ROW($A54))*10^12,0)</f>
        <v>989845714001.19714</v>
      </c>
      <c r="C46" s="90">
        <f t="shared" ca="1" si="9"/>
        <v>890861142601.07739</v>
      </c>
      <c r="D46" s="90">
        <f t="shared" ca="1" si="9"/>
        <v>791876571200.95776</v>
      </c>
      <c r="E46" s="90">
        <f t="shared" ca="1" si="9"/>
        <v>692891999800.83801</v>
      </c>
      <c r="F46" s="90">
        <f t="shared" ca="1" si="9"/>
        <v>593907428400.71826</v>
      </c>
      <c r="G46" s="90">
        <f t="shared" ca="1" si="9"/>
        <v>494922857000.59851</v>
      </c>
      <c r="H46" s="90">
        <f t="shared" ca="1" si="9"/>
        <v>395938285600.47888</v>
      </c>
      <c r="I46" s="90">
        <f t="shared" ca="1" si="9"/>
        <v>296953714200.35913</v>
      </c>
      <c r="J46" s="90">
        <f t="shared" ca="1" si="9"/>
        <v>197969142800.23944</v>
      </c>
      <c r="K46" s="90">
        <f t="shared" ca="1" si="9"/>
        <v>98984571400.11972</v>
      </c>
      <c r="L46" s="90">
        <f ca="1">IF('Ric 2020'!$A54="RC",INDIRECT("'Ric 2020'!"&amp;'Country Selector'!$B$3&amp;ROW($A54))*10^12,0)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IF('Ric 2050'!$A54="RC",INDIRECT("'Ric 2050'!"&amp;'Country Selector'!$B$3&amp;ROW($A54))*10^12,0)</f>
        <v>0</v>
      </c>
    </row>
    <row r="47" spans="1:42">
      <c r="A47" s="74">
        <v>-5</v>
      </c>
      <c r="B47" s="90">
        <f ca="1">IF('Ric 2010'!$A55="RC",INDIRECT("'Ric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110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IF('Ric 2050'!$A55="RC",INDIRECT("'Ric 2050'!"&amp;'Country Selector'!$B$3&amp;ROW($A55))*10^12,0)</f>
        <v>0</v>
      </c>
    </row>
    <row r="48" spans="1:42">
      <c r="A48" s="74">
        <v>-4</v>
      </c>
      <c r="B48" s="90">
        <f ca="1">IF('Ric 2010'!$A56="RC",INDIRECT("'Ric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IF('Ric 2050'!$A56="RC",INDIRECT("'Ric 2050'!"&amp;'Country Selector'!$B$3&amp;ROW($A56))*10^12,0)</f>
        <v>0</v>
      </c>
    </row>
    <row r="49" spans="1:4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90">
        <f ca="1">IF('Ric 2030'!$A57="RC",INDIRECT("'Ric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90">
        <f ca="1">IF('Ric 2050'!$A57="RC",INDIRECT("'Ric 2050'!"&amp;'Country Selector'!$B$3&amp;ROW($A57))*10^12,0)</f>
        <v>0</v>
      </c>
    </row>
    <row r="50" spans="1:4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90">
        <f ca="1">IF('Ric 2020'!$A58="RC",INDIRECT("'Ric 2020'!"&amp;'Country Selector'!$B$3&amp;ROW($A58))*10^12,0)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90">
        <f ca="1">IF('Ric 2030'!$A58="RC",INDIRECT("'Ric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IF('Ric 2050'!$A58="RC",INDIRECT("'Ric 2050'!"&amp;'Country Selector'!$B$3&amp;ROW($A58))*10^12,0)</f>
        <v>0</v>
      </c>
    </row>
    <row r="51" spans="1:42">
      <c r="A51" s="74">
        <v>-1</v>
      </c>
      <c r="B51" s="90">
        <f ca="1">IF('Ric 2010'!$A59="RC",INDIRECT("'Ric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90">
        <f ca="1">IF('Ric 2020'!$A59="RC",INDIRECT("'Ric 2020'!"&amp;'Country Selector'!$B$3&amp;ROW($A59))*10^12,0)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IF('Ric 2050'!$A59="RC",INDIRECT("'Ric 2050'!"&amp;'Country Selector'!$B$3&amp;ROW($A59))*10^12,0)</f>
        <v>0</v>
      </c>
    </row>
    <row r="52" spans="1:42">
      <c r="A52" s="74">
        <v>0</v>
      </c>
      <c r="B52" s="90">
        <f ca="1">IF('Ric 2010'!$A60="RC",INDIRECT("'Ric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90">
        <f ca="1">IF('Ric 2020'!$A60="RC",INDIRECT("'Ric 2020'!"&amp;'Country Selector'!$B$3&amp;ROW($A60))*10^12,0)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90">
        <f ca="1">IF('Ric 2030'!$A60="RC",INDIRECT("'Ric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90">
        <f ca="1">IF('Ric 2050'!$A60="RC",INDIRECT("'Ric 2050'!"&amp;'Country Selector'!$B$3&amp;ROW($A60))*10^12,0)</f>
        <v>0</v>
      </c>
    </row>
    <row r="53" spans="1:42">
      <c r="A53" s="74">
        <v>1</v>
      </c>
      <c r="B53" s="90">
        <f ca="1">IF('Ric 2010'!$A61="RC",INDIRECT("'Ric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90">
        <f ca="1">IF('Ric 2020'!$A61="RC",INDIRECT("'Ric 2020'!"&amp;'Country Selector'!$B$3&amp;ROW($A61))*10^12,0)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IF('Ric 2050'!$A61="RC",INDIRECT("'Ric 2050'!"&amp;'Country Selector'!$B$3&amp;ROW($A61))*10^12,0)</f>
        <v>0</v>
      </c>
    </row>
    <row r="54" spans="1:42">
      <c r="A54" s="74">
        <v>2</v>
      </c>
      <c r="B54" s="90">
        <f ca="1">IF('Ric 2010'!$A62="RC",INDIRECT("'Ric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90">
        <f ca="1">IF('Ric 2020'!$A62="RC",INDIRECT("'Ric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90">
        <f ca="1">IF('Ric 2030'!$A62="RC",INDIRECT("'Ric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IF('Ric 2050'!$A62="RC",INDIRECT("'Ric 2050'!"&amp;'Country Selector'!$B$3&amp;ROW($A62))*10^12,0)</f>
        <v>0</v>
      </c>
    </row>
    <row r="55" spans="1:42">
      <c r="A55" s="74">
        <v>3</v>
      </c>
      <c r="B55" s="90">
        <f ca="1">IF('Ric 2010'!$A63="RC",INDIRECT("'Ric 2010'!"&amp;'Country Selector'!$B$3&amp;ROW($A63))*10^12,0)</f>
        <v>0</v>
      </c>
      <c r="C55" s="90">
        <f t="shared" ca="1" si="9"/>
        <v>9954900295.9132824</v>
      </c>
      <c r="D55" s="90">
        <f t="shared" ca="1" si="9"/>
        <v>19909800591.826565</v>
      </c>
      <c r="E55" s="90">
        <f t="shared" ca="1" si="9"/>
        <v>29864700887.739849</v>
      </c>
      <c r="F55" s="90">
        <f t="shared" ca="1" si="9"/>
        <v>39819601183.65313</v>
      </c>
      <c r="G55" s="90">
        <f t="shared" ca="1" si="9"/>
        <v>49774501479.566414</v>
      </c>
      <c r="H55" s="90">
        <f t="shared" ca="1" si="9"/>
        <v>59729401775.479698</v>
      </c>
      <c r="I55" s="90">
        <f t="shared" ca="1" si="9"/>
        <v>69684302071.392975</v>
      </c>
      <c r="J55" s="90">
        <f t="shared" ca="1" si="9"/>
        <v>79639202367.306259</v>
      </c>
      <c r="K55" s="90">
        <f t="shared" ca="1" si="9"/>
        <v>89594102663.219543</v>
      </c>
      <c r="L55" s="90">
        <f ca="1">IF('Ric 2020'!$A63="RC",INDIRECT("'Ric 2020'!"&amp;'Country Selector'!$B$3&amp;ROW($A63))*10^12,0)</f>
        <v>99549002959.132828</v>
      </c>
      <c r="M55" s="90">
        <f t="shared" ca="1" si="10"/>
        <v>89594102663.219543</v>
      </c>
      <c r="N55" s="90">
        <f t="shared" ca="1" si="10"/>
        <v>79639202367.306259</v>
      </c>
      <c r="O55" s="90">
        <f t="shared" ca="1" si="10"/>
        <v>69684302071.392975</v>
      </c>
      <c r="P55" s="90">
        <f t="shared" ca="1" si="10"/>
        <v>59729401775.479698</v>
      </c>
      <c r="Q55" s="90">
        <f t="shared" ca="1" si="10"/>
        <v>49774501479.566414</v>
      </c>
      <c r="R55" s="90">
        <f t="shared" ca="1" si="10"/>
        <v>39819601183.65313</v>
      </c>
      <c r="S55" s="90">
        <f t="shared" ca="1" si="10"/>
        <v>29864700887.739849</v>
      </c>
      <c r="T55" s="90">
        <f t="shared" ca="1" si="10"/>
        <v>19909800591.826565</v>
      </c>
      <c r="U55" s="90">
        <f t="shared" ca="1" si="10"/>
        <v>9954900295.9132824</v>
      </c>
      <c r="V55" s="90">
        <f ca="1">IF('Ric 2030'!$A63="RC",INDIRECT("'Ric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90">
        <f ca="1">IF('Ric 2050'!$A63="RC",INDIRECT("'Ric 2050'!"&amp;'Country Selector'!$B$3&amp;ROW($A63))*10^12,0)</f>
        <v>0</v>
      </c>
    </row>
    <row r="56" spans="1:42">
      <c r="A56" s="74">
        <v>4</v>
      </c>
      <c r="B56" s="90">
        <f ca="1">IF('Ric 2010'!$A64="RC",INDIRECT("'Ric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90">
        <f ca="1">IF('Ric 2020'!$A64="RC",INDIRECT("'Ric 2020'!"&amp;'Country Selector'!$B$3&amp;ROW($A64))*10^12,0)</f>
        <v>0</v>
      </c>
      <c r="M56" s="90">
        <f t="shared" ca="1" si="10"/>
        <v>10321688647.187277</v>
      </c>
      <c r="N56" s="90">
        <f t="shared" ca="1" si="10"/>
        <v>20643377294.374554</v>
      </c>
      <c r="O56" s="90">
        <f t="shared" ca="1" si="10"/>
        <v>30965065941.561829</v>
      </c>
      <c r="P56" s="90">
        <f t="shared" ca="1" si="10"/>
        <v>41286754588.749107</v>
      </c>
      <c r="Q56" s="90">
        <f t="shared" ca="1" si="10"/>
        <v>51608443235.936386</v>
      </c>
      <c r="R56" s="90">
        <f t="shared" ca="1" si="10"/>
        <v>61930131883.123657</v>
      </c>
      <c r="S56" s="90">
        <f t="shared" ca="1" si="10"/>
        <v>72251820530.310944</v>
      </c>
      <c r="T56" s="90">
        <f t="shared" ca="1" si="10"/>
        <v>82573509177.498215</v>
      </c>
      <c r="U56" s="90">
        <f t="shared" ca="1" si="10"/>
        <v>92895197824.685501</v>
      </c>
      <c r="V56" s="90">
        <f ca="1">IF('Ric 2030'!$A64="RC",INDIRECT("'Ric 2030'!"&amp;'Country Selector'!$B$3&amp;ROW($A64))*10^12,0)</f>
        <v>103216886471.87277</v>
      </c>
      <c r="W56" s="90">
        <f t="shared" ca="1" si="8"/>
        <v>102240629188.79449</v>
      </c>
      <c r="X56" s="90">
        <f t="shared" ca="1" si="8"/>
        <v>101264371905.7162</v>
      </c>
      <c r="Y56" s="90">
        <f t="shared" ca="1" si="8"/>
        <v>100288114622.63791</v>
      </c>
      <c r="Z56" s="90">
        <f t="shared" ca="1" si="8"/>
        <v>99311857339.559601</v>
      </c>
      <c r="AA56" s="90">
        <f t="shared" ca="1" si="8"/>
        <v>98335600056.481308</v>
      </c>
      <c r="AB56" s="90">
        <f t="shared" ca="1" si="8"/>
        <v>97359342773.40303</v>
      </c>
      <c r="AC56" s="90">
        <f t="shared" ca="1" si="8"/>
        <v>96383085490.324738</v>
      </c>
      <c r="AD56" s="90">
        <f t="shared" ca="1" si="8"/>
        <v>95406828207.246445</v>
      </c>
      <c r="AE56" s="90">
        <f t="shared" ca="1" si="8"/>
        <v>94430570924.168167</v>
      </c>
      <c r="AF56" s="90">
        <f t="shared" ca="1" si="8"/>
        <v>93454313641.089874</v>
      </c>
      <c r="AG56" s="90">
        <f t="shared" ca="1" si="8"/>
        <v>92478056358.011581</v>
      </c>
      <c r="AH56" s="90">
        <f t="shared" ca="1" si="8"/>
        <v>91501799074.933289</v>
      </c>
      <c r="AI56" s="90">
        <f t="shared" ca="1" si="8"/>
        <v>90525541791.854996</v>
      </c>
      <c r="AJ56" s="90">
        <f t="shared" ca="1" si="8"/>
        <v>89549284508.776703</v>
      </c>
      <c r="AK56" s="90">
        <f t="shared" ca="1" si="8"/>
        <v>88573027225.698425</v>
      </c>
      <c r="AL56" s="90">
        <f t="shared" ca="1" si="8"/>
        <v>87596769942.620117</v>
      </c>
      <c r="AM56" s="90">
        <f t="shared" ca="1" si="11"/>
        <v>86620512659.541824</v>
      </c>
      <c r="AN56" s="90">
        <f t="shared" ca="1" si="11"/>
        <v>85644255376.463547</v>
      </c>
      <c r="AO56" s="90">
        <f t="shared" ca="1" si="11"/>
        <v>84667998093.385254</v>
      </c>
      <c r="AP56" s="90">
        <f ca="1">IF('Ric 2050'!$A64="RC",INDIRECT("'Ric 2050'!"&amp;'Country Selector'!$B$3&amp;ROW($A64))*10^12,0)</f>
        <v>83691740810.306961</v>
      </c>
    </row>
    <row r="57" spans="1:42">
      <c r="A57" s="74">
        <v>5</v>
      </c>
      <c r="B57" s="90">
        <f ca="1">IF('Ric 2010'!$A65="RC",INDIRECT("'Ric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90">
        <f ca="1">IF('Ric 2020'!$A65="RC",INDIRECT("'Ric 2020'!"&amp;'Country Selector'!$B$3&amp;ROW($A65))*10^12,0)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90">
        <f ca="1">IF('Ric 2030'!$A65="RC",INDIRECT("'Ric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IF('Ric 2050'!$A65="RC",INDIRECT("'Ric 2050'!"&amp;'Country Selector'!$B$3&amp;ROW($A65))*10^12,0)</f>
        <v>0</v>
      </c>
    </row>
    <row r="58" spans="1:42">
      <c r="A58" s="74">
        <v>6</v>
      </c>
      <c r="B58" s="90">
        <f ca="1">IF('Ric 2010'!$A66="RC",INDIRECT("'Ric 2010'!"&amp;'Country Selector'!$B$3&amp;ROW($A66))*10^12,0)</f>
        <v>0</v>
      </c>
      <c r="C58" s="90">
        <f t="shared" ca="1" si="9"/>
        <v>18280430374.064613</v>
      </c>
      <c r="D58" s="90">
        <f t="shared" ca="1" si="9"/>
        <v>36560860748.129227</v>
      </c>
      <c r="E58" s="90">
        <f t="shared" ca="1" si="9"/>
        <v>54841291122.193848</v>
      </c>
      <c r="F58" s="90">
        <f t="shared" ca="1" si="9"/>
        <v>73121721496.258453</v>
      </c>
      <c r="G58" s="90">
        <f t="shared" ca="1" si="9"/>
        <v>91402151870.323074</v>
      </c>
      <c r="H58" s="90">
        <f t="shared" ca="1" si="9"/>
        <v>109682582244.3877</v>
      </c>
      <c r="I58" s="90">
        <f t="shared" ca="1" si="9"/>
        <v>127963012618.4523</v>
      </c>
      <c r="J58" s="90">
        <f t="shared" ca="1" si="9"/>
        <v>146243442992.51691</v>
      </c>
      <c r="K58" s="90">
        <f t="shared" ca="1" si="9"/>
        <v>164523873366.58154</v>
      </c>
      <c r="L58" s="90">
        <f ca="1">IF('Ric 2020'!$A66="RC",INDIRECT("'Ric 2020'!"&amp;'Country Selector'!$B$3&amp;ROW($A66))*10^12,0)</f>
        <v>182804303740.64615</v>
      </c>
      <c r="M58" s="90">
        <f t="shared" ca="1" si="10"/>
        <v>164523873366.58154</v>
      </c>
      <c r="N58" s="90">
        <f t="shared" ca="1" si="10"/>
        <v>146243442992.51691</v>
      </c>
      <c r="O58" s="90">
        <f t="shared" ca="1" si="10"/>
        <v>127963012618.4523</v>
      </c>
      <c r="P58" s="90">
        <f t="shared" ca="1" si="10"/>
        <v>109682582244.3877</v>
      </c>
      <c r="Q58" s="90">
        <f t="shared" ca="1" si="10"/>
        <v>91402151870.323074</v>
      </c>
      <c r="R58" s="90">
        <f t="shared" ca="1" si="10"/>
        <v>73121721496.258453</v>
      </c>
      <c r="S58" s="90">
        <f t="shared" ca="1" si="10"/>
        <v>54841291122.193848</v>
      </c>
      <c r="T58" s="90">
        <f t="shared" ca="1" si="10"/>
        <v>36560860748.129227</v>
      </c>
      <c r="U58" s="90">
        <f t="shared" ca="1" si="10"/>
        <v>18280430374.064613</v>
      </c>
      <c r="V58" s="90">
        <f ca="1">IF('Ric 2030'!$A66="RC",INDIRECT("'Ric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IF('Ric 2050'!$A66="RC",INDIRECT("'Ric 2050'!"&amp;'Country Selector'!$B$3&amp;ROW($A66))*10^12,0)</f>
        <v>0</v>
      </c>
    </row>
    <row r="59" spans="1:42">
      <c r="A59" s="74">
        <v>7</v>
      </c>
      <c r="B59" s="90">
        <f ca="1">IF('Ric 2010'!$A67="RC",INDIRECT("'Ric 2010'!"&amp;'Country Selector'!$B$3&amp;ROW($A67))*10^12,0)</f>
        <v>0</v>
      </c>
      <c r="C59" s="90">
        <f t="shared" ca="1" si="9"/>
        <v>10185048338.305536</v>
      </c>
      <c r="D59" s="90">
        <f t="shared" ca="1" si="9"/>
        <v>20370096676.611073</v>
      </c>
      <c r="E59" s="90">
        <f t="shared" ca="1" si="9"/>
        <v>30555145014.916607</v>
      </c>
      <c r="F59" s="90">
        <f t="shared" ca="1" si="9"/>
        <v>40740193353.222145</v>
      </c>
      <c r="G59" s="90">
        <f t="shared" ca="1" si="9"/>
        <v>50925241691.527679</v>
      </c>
      <c r="H59" s="90">
        <f t="shared" ca="1" si="9"/>
        <v>61110290029.833214</v>
      </c>
      <c r="I59" s="90">
        <f t="shared" ca="1" si="9"/>
        <v>71295338368.138748</v>
      </c>
      <c r="J59" s="90">
        <f t="shared" ca="1" si="9"/>
        <v>81480386706.44429</v>
      </c>
      <c r="K59" s="90">
        <f t="shared" ca="1" si="9"/>
        <v>91665435044.749832</v>
      </c>
      <c r="L59" s="90">
        <f ca="1">IF('Ric 2020'!$A67="RC",INDIRECT("'Ric 2020'!"&amp;'Country Selector'!$B$3&amp;ROW($A67))*10^12,0)</f>
        <v>101850483383.05536</v>
      </c>
      <c r="M59" s="90">
        <f t="shared" ca="1" si="10"/>
        <v>118130688675.07416</v>
      </c>
      <c r="N59" s="90">
        <f t="shared" ca="1" si="10"/>
        <v>134410893967.09294</v>
      </c>
      <c r="O59" s="90">
        <f t="shared" ca="1" si="10"/>
        <v>150691099259.11172</v>
      </c>
      <c r="P59" s="90">
        <f t="shared" ca="1" si="10"/>
        <v>166971304551.13052</v>
      </c>
      <c r="Q59" s="90">
        <f t="shared" ca="1" si="10"/>
        <v>183251509843.14929</v>
      </c>
      <c r="R59" s="90">
        <f t="shared" ca="1" si="10"/>
        <v>199531715135.16809</v>
      </c>
      <c r="S59" s="90">
        <f t="shared" ca="1" si="10"/>
        <v>215811920427.18689</v>
      </c>
      <c r="T59" s="90">
        <f t="shared" ca="1" si="10"/>
        <v>232092125719.20569</v>
      </c>
      <c r="U59" s="90">
        <f t="shared" ca="1" si="10"/>
        <v>248372331011.22449</v>
      </c>
      <c r="V59" s="90">
        <f ca="1">IF('Ric 2030'!$A67="RC",INDIRECT("'Ric 2030'!"&amp;'Country Selector'!$B$3&amp;ROW($A67))*10^12,0)</f>
        <v>264652536303.24326</v>
      </c>
      <c r="W59" s="90">
        <f t="shared" ca="1" si="8"/>
        <v>262149370640.31088</v>
      </c>
      <c r="X59" s="90">
        <f t="shared" ca="1" si="8"/>
        <v>259646204977.37848</v>
      </c>
      <c r="Y59" s="90">
        <f t="shared" ca="1" si="8"/>
        <v>257143039314.44608</v>
      </c>
      <c r="Z59" s="90">
        <f t="shared" ca="1" si="8"/>
        <v>254639873651.51367</v>
      </c>
      <c r="AA59" s="90">
        <f t="shared" ca="1" si="8"/>
        <v>252136707988.5813</v>
      </c>
      <c r="AB59" s="90">
        <f t="shared" ca="1" si="8"/>
        <v>249633542325.64893</v>
      </c>
      <c r="AC59" s="90">
        <f t="shared" ca="1" si="8"/>
        <v>247130376662.71649</v>
      </c>
      <c r="AD59" s="90">
        <f t="shared" ca="1" si="8"/>
        <v>244627210999.78412</v>
      </c>
      <c r="AE59" s="90">
        <f t="shared" ca="1" si="8"/>
        <v>242124045336.85172</v>
      </c>
      <c r="AF59" s="90">
        <f t="shared" ca="1" si="8"/>
        <v>239620879673.91931</v>
      </c>
      <c r="AG59" s="90">
        <f t="shared" ca="1" si="8"/>
        <v>237117714010.98694</v>
      </c>
      <c r="AH59" s="90">
        <f t="shared" ca="1" si="8"/>
        <v>234614548348.05453</v>
      </c>
      <c r="AI59" s="90">
        <f t="shared" ca="1" si="8"/>
        <v>232111382685.12213</v>
      </c>
      <c r="AJ59" s="90">
        <f t="shared" ca="1" si="8"/>
        <v>229608217022.18976</v>
      </c>
      <c r="AK59" s="90">
        <f t="shared" ca="1" si="8"/>
        <v>227105051359.25739</v>
      </c>
      <c r="AL59" s="90">
        <f t="shared" ca="1" si="8"/>
        <v>224601885696.32498</v>
      </c>
      <c r="AM59" s="90">
        <f t="shared" ca="1" si="11"/>
        <v>222098720033.39255</v>
      </c>
      <c r="AN59" s="90">
        <f t="shared" ca="1" si="11"/>
        <v>219595554370.46021</v>
      </c>
      <c r="AO59" s="90">
        <f t="shared" ca="1" si="11"/>
        <v>217092388707.5278</v>
      </c>
      <c r="AP59" s="90">
        <f ca="1">IF('Ric 2050'!$A67="RC",INDIRECT("'Ric 2050'!"&amp;'Country Selector'!$B$3&amp;ROW($A67))*10^12,0)</f>
        <v>214589223044.5954</v>
      </c>
    </row>
    <row r="60" spans="1:4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</f>
        <v>0</v>
      </c>
      <c r="M60" s="90">
        <f t="shared" ca="1" si="10"/>
        <v>11658798737.625853</v>
      </c>
      <c r="N60" s="90">
        <f t="shared" ca="1" si="10"/>
        <v>23317597475.251705</v>
      </c>
      <c r="O60" s="90">
        <f t="shared" ca="1" si="10"/>
        <v>34976396212.877556</v>
      </c>
      <c r="P60" s="90">
        <f t="shared" ca="1" si="10"/>
        <v>46635194950.50341</v>
      </c>
      <c r="Q60" s="90">
        <f t="shared" ca="1" si="10"/>
        <v>58293993688.129257</v>
      </c>
      <c r="R60" s="90">
        <f t="shared" ca="1" si="10"/>
        <v>69952792425.755112</v>
      </c>
      <c r="S60" s="90">
        <f t="shared" ca="1" si="10"/>
        <v>81611591163.380966</v>
      </c>
      <c r="T60" s="90">
        <f t="shared" ca="1" si="10"/>
        <v>93270389901.006821</v>
      </c>
      <c r="U60" s="90">
        <f t="shared" ca="1" si="10"/>
        <v>104929188638.63268</v>
      </c>
      <c r="V60" s="90">
        <f ca="1">IF('Ric 2030'!$A68="RC",INDIRECT("'Ric 2030'!"&amp;'Country Selector'!$B$3&amp;ROW($A68))*10^12,0)</f>
        <v>116587987376.25853</v>
      </c>
      <c r="W60" s="90">
        <f t="shared" ca="1" si="8"/>
        <v>115485262079.20621</v>
      </c>
      <c r="X60" s="90">
        <f t="shared" ca="1" si="8"/>
        <v>114382536782.15387</v>
      </c>
      <c r="Y60" s="90">
        <f t="shared" ca="1" si="8"/>
        <v>113279811485.10155</v>
      </c>
      <c r="Z60" s="90">
        <f t="shared" ca="1" si="8"/>
        <v>112177086188.04922</v>
      </c>
      <c r="AA60" s="90">
        <f t="shared" ca="1" si="8"/>
        <v>111074360890.99689</v>
      </c>
      <c r="AB60" s="90">
        <f t="shared" ca="1" si="8"/>
        <v>109971635593.94456</v>
      </c>
      <c r="AC60" s="90">
        <f t="shared" ca="1" si="8"/>
        <v>108868910296.89224</v>
      </c>
      <c r="AD60" s="90">
        <f t="shared" ca="1" si="8"/>
        <v>107766184999.8399</v>
      </c>
      <c r="AE60" s="90">
        <f t="shared" ca="1" si="8"/>
        <v>106663459702.78758</v>
      </c>
      <c r="AF60" s="90">
        <f t="shared" ca="1" si="8"/>
        <v>105560734405.73526</v>
      </c>
      <c r="AG60" s="90">
        <f t="shared" ca="1" si="8"/>
        <v>104458009108.68292</v>
      </c>
      <c r="AH60" s="90">
        <f t="shared" ca="1" si="8"/>
        <v>103355283811.63062</v>
      </c>
      <c r="AI60" s="90">
        <f t="shared" ca="1" si="8"/>
        <v>102252558514.57828</v>
      </c>
      <c r="AJ60" s="90">
        <f t="shared" ca="1" si="8"/>
        <v>101149833217.52594</v>
      </c>
      <c r="AK60" s="90">
        <f t="shared" ca="1" si="8"/>
        <v>100047107920.47363</v>
      </c>
      <c r="AL60" s="90">
        <f t="shared" ca="1" si="8"/>
        <v>98944382623.421295</v>
      </c>
      <c r="AM60" s="90">
        <f t="shared" ca="1" si="11"/>
        <v>97841657326.368973</v>
      </c>
      <c r="AN60" s="90">
        <f t="shared" ca="1" si="11"/>
        <v>96738932029.31665</v>
      </c>
      <c r="AO60" s="90">
        <f t="shared" ca="1" si="11"/>
        <v>95636206732.264313</v>
      </c>
      <c r="AP60" s="90">
        <f ca="1">IF('Ric 2050'!$A68="RC",INDIRECT("'Ric 2050'!"&amp;'Country Selector'!$B$3&amp;ROW($A68))*10^12,0)</f>
        <v>94533481435.21199</v>
      </c>
    </row>
    <row r="61" spans="1:42">
      <c r="A61" s="74">
        <v>9</v>
      </c>
      <c r="B61" s="90">
        <f ca="1">IF('Ric 2010'!$A69="RC",INDIRECT("'Ric 2010'!"&amp;'Country Selector'!$B$3&amp;ROW($A69))*10^12,0)</f>
        <v>107185688351.2643</v>
      </c>
      <c r="C61" s="90">
        <f t="shared" ca="1" si="9"/>
        <v>119187953902.92575</v>
      </c>
      <c r="D61" s="90">
        <f t="shared" ca="1" si="9"/>
        <v>131190219454.58722</v>
      </c>
      <c r="E61" s="90">
        <f t="shared" ca="1" si="9"/>
        <v>143192485006.24869</v>
      </c>
      <c r="F61" s="90">
        <f t="shared" ca="1" si="9"/>
        <v>155194750557.91016</v>
      </c>
      <c r="G61" s="90">
        <f t="shared" ca="1" si="9"/>
        <v>167197016109.57159</v>
      </c>
      <c r="H61" s="90">
        <f t="shared" ca="1" si="9"/>
        <v>179199281661.23306</v>
      </c>
      <c r="I61" s="90">
        <f t="shared" ca="1" si="9"/>
        <v>191201547212.89453</v>
      </c>
      <c r="J61" s="90">
        <f t="shared" ca="1" si="9"/>
        <v>203203812764.556</v>
      </c>
      <c r="K61" s="90">
        <f t="shared" ca="1" si="9"/>
        <v>215206078316.21744</v>
      </c>
      <c r="L61" s="90">
        <f ca="1">IF('Ric 2020'!$A69="RC",INDIRECT("'Ric 2020'!"&amp;'Country Selector'!$B$3&amp;ROW($A69))*10^12,0)</f>
        <v>227208343867.87891</v>
      </c>
      <c r="M61" s="90">
        <f t="shared" ca="1" si="10"/>
        <v>215801998440.49173</v>
      </c>
      <c r="N61" s="90">
        <f t="shared" ca="1" si="10"/>
        <v>204395653013.10458</v>
      </c>
      <c r="O61" s="90">
        <f t="shared" ca="1" si="10"/>
        <v>192989307585.71741</v>
      </c>
      <c r="P61" s="90">
        <f t="shared" ca="1" si="10"/>
        <v>181582962158.33026</v>
      </c>
      <c r="Q61" s="90">
        <f t="shared" ca="1" si="10"/>
        <v>170176616730.94308</v>
      </c>
      <c r="R61" s="90">
        <f t="shared" ca="1" si="10"/>
        <v>158770271303.55591</v>
      </c>
      <c r="S61" s="90">
        <f t="shared" ca="1" si="10"/>
        <v>147363925876.16876</v>
      </c>
      <c r="T61" s="90">
        <f t="shared" ca="1" si="10"/>
        <v>135957580448.78159</v>
      </c>
      <c r="U61" s="90">
        <f t="shared" ca="1" si="10"/>
        <v>124551235021.39442</v>
      </c>
      <c r="V61" s="90">
        <f ca="1">IF('Ric 2030'!$A69="RC",INDIRECT("'Ric 2030'!"&amp;'Country Selector'!$B$3&amp;ROW($A69))*10^12,0)</f>
        <v>113144889594.00726</v>
      </c>
      <c r="W61" s="90">
        <f t="shared" ca="1" si="8"/>
        <v>112074730182.25888</v>
      </c>
      <c r="X61" s="90">
        <f t="shared" ca="1" si="8"/>
        <v>111004570770.5105</v>
      </c>
      <c r="Y61" s="90">
        <f t="shared" ca="1" si="8"/>
        <v>109934411358.76213</v>
      </c>
      <c r="Z61" s="90">
        <f t="shared" ca="1" si="8"/>
        <v>108864251947.01375</v>
      </c>
      <c r="AA61" s="90">
        <f t="shared" ca="1" si="8"/>
        <v>107794092535.26537</v>
      </c>
      <c r="AB61" s="90">
        <f t="shared" ca="1" si="8"/>
        <v>106723933123.51698</v>
      </c>
      <c r="AC61" s="90">
        <f t="shared" ca="1" si="8"/>
        <v>105653773711.76862</v>
      </c>
      <c r="AD61" s="90">
        <f t="shared" ca="1" si="8"/>
        <v>104583614300.02023</v>
      </c>
      <c r="AE61" s="90">
        <f t="shared" ca="1" si="8"/>
        <v>103513454888.27185</v>
      </c>
      <c r="AF61" s="90">
        <f t="shared" ca="1" si="8"/>
        <v>102443295476.52347</v>
      </c>
      <c r="AG61" s="90">
        <f t="shared" ca="1" si="8"/>
        <v>101373136064.77509</v>
      </c>
      <c r="AH61" s="90">
        <f t="shared" ca="1" si="8"/>
        <v>100302976653.0267</v>
      </c>
      <c r="AI61" s="90">
        <f t="shared" ca="1" si="8"/>
        <v>99232817241.27832</v>
      </c>
      <c r="AJ61" s="90">
        <f t="shared" ca="1" si="8"/>
        <v>98162657829.529953</v>
      </c>
      <c r="AK61" s="90">
        <f t="shared" ca="1" si="8"/>
        <v>97092498417.78157</v>
      </c>
      <c r="AL61" s="90">
        <f t="shared" ca="1" si="8"/>
        <v>96022339006.033188</v>
      </c>
      <c r="AM61" s="90">
        <f t="shared" ca="1" si="11"/>
        <v>94952179594.284805</v>
      </c>
      <c r="AN61" s="90">
        <f t="shared" ca="1" si="11"/>
        <v>93882020182.536438</v>
      </c>
      <c r="AO61" s="90">
        <f t="shared" ca="1" si="11"/>
        <v>92811860770.788055</v>
      </c>
      <c r="AP61" s="90">
        <f ca="1">IF('Ric 2050'!$A69="RC",INDIRECT("'Ric 2050'!"&amp;'Country Selector'!$B$3&amp;ROW($A69))*10^12,0)</f>
        <v>91741701359.039673</v>
      </c>
    </row>
    <row r="62" spans="1:42">
      <c r="A62" s="74">
        <v>10</v>
      </c>
      <c r="B62" s="90">
        <f ca="1">IF('Ric 2010'!$A70="RC",INDIRECT("'Ric 2010'!"&amp;'Country Selector'!$B$3&amp;ROW($A70))*10^12,0)</f>
        <v>241992803234.59772</v>
      </c>
      <c r="C62" s="90">
        <f t="shared" ca="1" si="9"/>
        <v>217793522911.13794</v>
      </c>
      <c r="D62" s="90">
        <f t="shared" ca="1" si="9"/>
        <v>193594242587.67816</v>
      </c>
      <c r="E62" s="90">
        <f t="shared" ca="1" si="9"/>
        <v>169394962264.21841</v>
      </c>
      <c r="F62" s="90">
        <f t="shared" ca="1" si="9"/>
        <v>145195681940.75864</v>
      </c>
      <c r="G62" s="90">
        <f t="shared" ca="1" si="9"/>
        <v>120996401617.29886</v>
      </c>
      <c r="H62" s="90">
        <f t="shared" ca="1" si="9"/>
        <v>96797121293.839081</v>
      </c>
      <c r="I62" s="90">
        <f t="shared" ca="1" si="9"/>
        <v>72597840970.379318</v>
      </c>
      <c r="J62" s="90">
        <f t="shared" ca="1" si="9"/>
        <v>48398560646.91954</v>
      </c>
      <c r="K62" s="90">
        <f t="shared" ca="1" si="9"/>
        <v>24199280323.45977</v>
      </c>
      <c r="L62" s="90">
        <f ca="1">IF('Ric 2020'!$A70="RC",INDIRECT("'Ric 2020'!"&amp;'Country Selector'!$B$3&amp;ROW($A70))*10^12,0)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IF('Ric 2050'!$A70="RC",INDIRECT("'Ric 2050'!"&amp;'Country Selector'!$B$3&amp;ROW($A70))*10^12,0)</f>
        <v>0</v>
      </c>
    </row>
    <row r="63" spans="1:42">
      <c r="A63" s="74">
        <v>11</v>
      </c>
      <c r="B63" s="90">
        <f ca="1">IF('Ric 2010'!$A71="RC",INDIRECT("'Ric 2010'!"&amp;'Country Selector'!$B$3&amp;ROW($A71))*10^12,0)</f>
        <v>0</v>
      </c>
      <c r="C63" s="90">
        <f t="shared" ca="1" si="9"/>
        <v>11272622335.075068</v>
      </c>
      <c r="D63" s="90">
        <f t="shared" ca="1" si="9"/>
        <v>22545244670.150135</v>
      </c>
      <c r="E63" s="90">
        <f t="shared" ca="1" si="9"/>
        <v>33817867005.225201</v>
      </c>
      <c r="F63" s="90">
        <f t="shared" ref="D63:K95" ca="1" si="12">$B63*($L$1-F$1)/($L$1-$B$1)+$L63*(F$1-$B$1)/($L$1-$B$1)</f>
        <v>45090489340.30027</v>
      </c>
      <c r="G63" s="90">
        <f t="shared" ca="1" si="12"/>
        <v>56363111675.375343</v>
      </c>
      <c r="H63" s="90">
        <f t="shared" ca="1" si="12"/>
        <v>67635734010.450401</v>
      </c>
      <c r="I63" s="90">
        <f t="shared" ca="1" si="12"/>
        <v>78908356345.525467</v>
      </c>
      <c r="J63" s="90">
        <f t="shared" ca="1" si="12"/>
        <v>90180978680.60054</v>
      </c>
      <c r="K63" s="90">
        <f t="shared" ca="1" si="12"/>
        <v>101453601015.67561</v>
      </c>
      <c r="L63" s="90">
        <f ca="1">IF('Ric 2020'!$A71="RC",INDIRECT("'Ric 2020'!"&amp;'Country Selector'!$B$3&amp;ROW($A71))*10^12,0)</f>
        <v>112726223350.75067</v>
      </c>
      <c r="M63" s="90">
        <f t="shared" ca="1" si="10"/>
        <v>101453601015.67561</v>
      </c>
      <c r="N63" s="90">
        <f t="shared" ca="1" si="10"/>
        <v>90180978680.60054</v>
      </c>
      <c r="O63" s="90">
        <f t="shared" ca="1" si="10"/>
        <v>78908356345.525467</v>
      </c>
      <c r="P63" s="90">
        <f t="shared" ref="N63:U95" ca="1" si="13">$L63*($V$1-P$1)/($V$1-$L$1)+$V63*(P$1-$L$1)/($V$1-$L$1)</f>
        <v>67635734010.450401</v>
      </c>
      <c r="Q63" s="90">
        <f t="shared" ca="1" si="13"/>
        <v>56363111675.375343</v>
      </c>
      <c r="R63" s="90">
        <f t="shared" ca="1" si="13"/>
        <v>45090489340.30027</v>
      </c>
      <c r="S63" s="90">
        <f t="shared" ca="1" si="13"/>
        <v>33817867005.225201</v>
      </c>
      <c r="T63" s="90">
        <f t="shared" ca="1" si="13"/>
        <v>22545244670.150135</v>
      </c>
      <c r="U63" s="90">
        <f t="shared" ca="1" si="13"/>
        <v>11272622335.075068</v>
      </c>
      <c r="V63" s="90">
        <f ca="1">IF('Ric 2030'!$A71="RC",INDIRECT("'Ric 2030'!"&amp;'Country Selector'!$B$3&amp;ROW($A71))*10^12,0)</f>
        <v>0</v>
      </c>
      <c r="W63" s="90">
        <f t="shared" ref="W63:AL94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IF('Ric 2050'!$A71="RC",INDIRECT("'Ric 2050'!"&amp;'Country Selector'!$B$3&amp;ROW($A71))*10^12,0)</f>
        <v>0</v>
      </c>
    </row>
    <row r="64" spans="1:42">
      <c r="A64" s="74">
        <v>12</v>
      </c>
      <c r="B64" s="90">
        <f ca="1">IF('Ric 2010'!$A72="RC",INDIRECT("'Ric 2010'!"&amp;'Country Selector'!$B$3&amp;ROW($A72))*10^12,0)</f>
        <v>6610902930.9759922</v>
      </c>
      <c r="C64" s="90">
        <f t="shared" ref="C64:K127" ca="1" si="15">$B64*($L$1-C$1)/($L$1-$B$1)+$L64*(C$1-$B$1)/($L$1-$B$1)</f>
        <v>5949812637.8783932</v>
      </c>
      <c r="D64" s="90">
        <f t="shared" ca="1" si="12"/>
        <v>5288722344.7807941</v>
      </c>
      <c r="E64" s="90">
        <f t="shared" ca="1" si="12"/>
        <v>4627632051.6831951</v>
      </c>
      <c r="F64" s="90">
        <f t="shared" ca="1" si="12"/>
        <v>3966541758.5855956</v>
      </c>
      <c r="G64" s="90">
        <f t="shared" ca="1" si="12"/>
        <v>3305451465.4879961</v>
      </c>
      <c r="H64" s="90">
        <f t="shared" ca="1" si="12"/>
        <v>2644361172.3903971</v>
      </c>
      <c r="I64" s="90">
        <f t="shared" ca="1" si="12"/>
        <v>1983270879.2927978</v>
      </c>
      <c r="J64" s="90">
        <f t="shared" ca="1" si="12"/>
        <v>1322180586.1951985</v>
      </c>
      <c r="K64" s="90">
        <f t="shared" ca="1" si="12"/>
        <v>661090293.09759927</v>
      </c>
      <c r="L64" s="90">
        <f ca="1">IF('Ric 2020'!$A72="RC",INDIRECT("'Ric 2020'!"&amp;'Country Selector'!$B$3&amp;ROW($A72))*10^12,0)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IF('Ric 2050'!$A72="RC",INDIRECT("'Ric 2050'!"&amp;'Country Selector'!$B$3&amp;ROW($A72))*10^12,0)</f>
        <v>0</v>
      </c>
    </row>
    <row r="65" spans="1:42">
      <c r="A65" s="74">
        <v>13</v>
      </c>
      <c r="B65" s="90">
        <f ca="1">IF('Ric 2010'!$A73="RC",INDIRECT("'Ric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90">
        <f ca="1">IF('Ric 2020'!$A73="RC",INDIRECT("'Ric 2020'!"&amp;'Country Selector'!$B$3&amp;ROW($A73))*10^12,0)</f>
        <v>0</v>
      </c>
      <c r="M65" s="90">
        <f t="shared" ca="1" si="16"/>
        <v>10356821326.540432</v>
      </c>
      <c r="N65" s="90">
        <f t="shared" ca="1" si="13"/>
        <v>20713642653.080864</v>
      </c>
      <c r="O65" s="90">
        <f t="shared" ca="1" si="13"/>
        <v>31070463979.6213</v>
      </c>
      <c r="P65" s="90">
        <f t="shared" ca="1" si="13"/>
        <v>41427285306.161728</v>
      </c>
      <c r="Q65" s="90">
        <f t="shared" ca="1" si="13"/>
        <v>51784106632.702164</v>
      </c>
      <c r="R65" s="90">
        <f t="shared" ca="1" si="13"/>
        <v>62140927959.242599</v>
      </c>
      <c r="S65" s="90">
        <f t="shared" ca="1" si="13"/>
        <v>72497749285.783035</v>
      </c>
      <c r="T65" s="90">
        <f t="shared" ca="1" si="13"/>
        <v>82854570612.323456</v>
      </c>
      <c r="U65" s="90">
        <f t="shared" ca="1" si="13"/>
        <v>93211391938.863892</v>
      </c>
      <c r="V65" s="90">
        <f ca="1">IF('Ric 2030'!$A73="RC",INDIRECT("'Ric 2030'!"&amp;'Country Selector'!$B$3&amp;ROW($A73))*10^12,0)</f>
        <v>103568213265.40433</v>
      </c>
      <c r="W65" s="90">
        <f t="shared" ca="1" si="14"/>
        <v>102588633024.69139</v>
      </c>
      <c r="X65" s="90">
        <f t="shared" ca="1" si="14"/>
        <v>101609052783.97845</v>
      </c>
      <c r="Y65" s="90">
        <f t="shared" ca="1" si="14"/>
        <v>100629472543.26552</v>
      </c>
      <c r="Z65" s="90">
        <f t="shared" ca="1" si="14"/>
        <v>99649892302.552597</v>
      </c>
      <c r="AA65" s="90">
        <f t="shared" ca="1" si="14"/>
        <v>98670312061.839676</v>
      </c>
      <c r="AB65" s="90">
        <f t="shared" ca="1" si="14"/>
        <v>97690731821.12674</v>
      </c>
      <c r="AC65" s="90">
        <f t="shared" ca="1" si="14"/>
        <v>96711151580.413803</v>
      </c>
      <c r="AD65" s="90">
        <f t="shared" ca="1" si="14"/>
        <v>95731571339.700867</v>
      </c>
      <c r="AE65" s="90">
        <f t="shared" ca="1" si="14"/>
        <v>94751991098.987915</v>
      </c>
      <c r="AF65" s="90">
        <f t="shared" ca="1" si="14"/>
        <v>93772410858.274994</v>
      </c>
      <c r="AG65" s="90">
        <f t="shared" ca="1" si="14"/>
        <v>92792830617.562073</v>
      </c>
      <c r="AH65" s="90">
        <f t="shared" ca="1" si="14"/>
        <v>91813250376.849121</v>
      </c>
      <c r="AI65" s="90">
        <f t="shared" ca="1" si="14"/>
        <v>90833670136.1362</v>
      </c>
      <c r="AJ65" s="90">
        <f t="shared" ca="1" si="14"/>
        <v>89854089895.423279</v>
      </c>
      <c r="AK65" s="90">
        <f t="shared" ca="1" si="14"/>
        <v>88874509654.710327</v>
      </c>
      <c r="AL65" s="90">
        <f t="shared" ca="1" si="14"/>
        <v>87894929413.997406</v>
      </c>
      <c r="AM65" s="90">
        <f t="shared" ca="1" si="11"/>
        <v>86915349173.284485</v>
      </c>
      <c r="AN65" s="90">
        <f t="shared" ca="1" si="11"/>
        <v>85935768932.571533</v>
      </c>
      <c r="AO65" s="90">
        <f t="shared" ca="1" si="11"/>
        <v>84956188691.858612</v>
      </c>
      <c r="AP65" s="90">
        <f ca="1">IF('Ric 2050'!$A73="RC",INDIRECT("'Ric 2050'!"&amp;'Country Selector'!$B$3&amp;ROW($A73))*10^12,0)</f>
        <v>83976608451.145676</v>
      </c>
    </row>
    <row r="66" spans="1:4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90">
        <f ca="1">IF('Ric 2030'!$A74="RC",INDIRECT("'Ric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90">
        <f ca="1">IF('Ric 2050'!$A74="RC",INDIRECT("'Ric 2050'!"&amp;'Country Selector'!$B$3&amp;ROW($A74))*10^12,0)</f>
        <v>0</v>
      </c>
    </row>
    <row r="67" spans="1:4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</f>
        <v>0</v>
      </c>
      <c r="M67" s="90">
        <f t="shared" ca="1" si="16"/>
        <v>11001211434.729717</v>
      </c>
      <c r="N67" s="90">
        <f t="shared" ca="1" si="13"/>
        <v>22002422869.459435</v>
      </c>
      <c r="O67" s="90">
        <f t="shared" ca="1" si="13"/>
        <v>33003634304.189156</v>
      </c>
      <c r="P67" s="90">
        <f t="shared" ca="1" si="13"/>
        <v>44004845738.918869</v>
      </c>
      <c r="Q67" s="90">
        <f t="shared" ca="1" si="13"/>
        <v>55006057173.648582</v>
      </c>
      <c r="R67" s="90">
        <f t="shared" ca="1" si="13"/>
        <v>66007268608.378311</v>
      </c>
      <c r="S67" s="90">
        <f t="shared" ca="1" si="13"/>
        <v>77008480043.108032</v>
      </c>
      <c r="T67" s="90">
        <f t="shared" ca="1" si="13"/>
        <v>88009691477.837738</v>
      </c>
      <c r="U67" s="90">
        <f t="shared" ca="1" si="13"/>
        <v>99010902912.567459</v>
      </c>
      <c r="V67" s="90">
        <f ca="1">IF('Ric 2030'!$A75="RC",INDIRECT("'Ric 2030'!"&amp;'Country Selector'!$B$3&amp;ROW($A75))*10^12,0)</f>
        <v>110012114347.29718</v>
      </c>
      <c r="W67" s="90">
        <f t="shared" ca="1" si="14"/>
        <v>108971585694.19101</v>
      </c>
      <c r="X67" s="90">
        <f t="shared" ca="1" si="14"/>
        <v>107931057041.08484</v>
      </c>
      <c r="Y67" s="90">
        <f t="shared" ca="1" si="14"/>
        <v>106890528387.97867</v>
      </c>
      <c r="Z67" s="90">
        <f t="shared" ca="1" si="14"/>
        <v>105849999734.87248</v>
      </c>
      <c r="AA67" s="90">
        <f t="shared" ca="1" si="14"/>
        <v>104809471081.76631</v>
      </c>
      <c r="AB67" s="90">
        <f t="shared" ca="1" si="14"/>
        <v>103768942428.66016</v>
      </c>
      <c r="AC67" s="90">
        <f t="shared" ca="1" si="14"/>
        <v>102728413775.55397</v>
      </c>
      <c r="AD67" s="90">
        <f t="shared" ca="1" si="14"/>
        <v>101687885122.4478</v>
      </c>
      <c r="AE67" s="90">
        <f t="shared" ca="1" si="14"/>
        <v>100647356469.34161</v>
      </c>
      <c r="AF67" s="90">
        <f t="shared" ca="1" si="14"/>
        <v>99606827816.235443</v>
      </c>
      <c r="AG67" s="90">
        <f t="shared" ca="1" si="14"/>
        <v>98566299163.129272</v>
      </c>
      <c r="AH67" s="90">
        <f t="shared" ca="1" si="14"/>
        <v>97525770510.023102</v>
      </c>
      <c r="AI67" s="90">
        <f t="shared" ca="1" si="14"/>
        <v>96485241856.916931</v>
      </c>
      <c r="AJ67" s="90">
        <f t="shared" ca="1" si="14"/>
        <v>95444713203.81076</v>
      </c>
      <c r="AK67" s="90">
        <f t="shared" ca="1" si="14"/>
        <v>94404184550.704575</v>
      </c>
      <c r="AL67" s="90">
        <f t="shared" ca="1" si="14"/>
        <v>93363655897.598419</v>
      </c>
      <c r="AM67" s="90">
        <f t="shared" ca="1" si="11"/>
        <v>92323127244.492249</v>
      </c>
      <c r="AN67" s="90">
        <f t="shared" ca="1" si="11"/>
        <v>91282598591.386063</v>
      </c>
      <c r="AO67" s="90">
        <f t="shared" ca="1" si="11"/>
        <v>90242069938.279892</v>
      </c>
      <c r="AP67" s="90">
        <f ca="1">IF('Ric 2050'!$A75="RC",INDIRECT("'Ric 2050'!"&amp;'Country Selector'!$B$3&amp;ROW($A75))*10^12,0)</f>
        <v>89201541285.173721</v>
      </c>
    </row>
    <row r="68" spans="1:4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15"/>
        <v>8769811990.0520458</v>
      </c>
      <c r="D68" s="90">
        <f t="shared" ca="1" si="12"/>
        <v>17539623980.104092</v>
      </c>
      <c r="E68" s="90">
        <f t="shared" ca="1" si="12"/>
        <v>26309435970.156139</v>
      </c>
      <c r="F68" s="90">
        <f t="shared" ca="1" si="12"/>
        <v>35079247960.208183</v>
      </c>
      <c r="G68" s="90">
        <f t="shared" ca="1" si="12"/>
        <v>43849059950.260231</v>
      </c>
      <c r="H68" s="90">
        <f t="shared" ca="1" si="12"/>
        <v>52618871940.312279</v>
      </c>
      <c r="I68" s="90">
        <f t="shared" ca="1" si="12"/>
        <v>61388683930.364319</v>
      </c>
      <c r="J68" s="90">
        <f t="shared" ca="1" si="12"/>
        <v>70158495920.416367</v>
      </c>
      <c r="K68" s="90">
        <f t="shared" ca="1" si="12"/>
        <v>78928307910.468414</v>
      </c>
      <c r="L68" s="90">
        <f ca="1">IF('Ric 2020'!$A76="RC",INDIRECT("'Ric 2020'!"&amp;'Country Selector'!$B$3&amp;ROW($A76))*10^12,0)</f>
        <v>87698119900.520462</v>
      </c>
      <c r="M68" s="90">
        <f t="shared" ca="1" si="16"/>
        <v>78928307910.468414</v>
      </c>
      <c r="N68" s="90">
        <f t="shared" ca="1" si="13"/>
        <v>70158495920.416367</v>
      </c>
      <c r="O68" s="90">
        <f t="shared" ca="1" si="13"/>
        <v>61388683930.364319</v>
      </c>
      <c r="P68" s="90">
        <f t="shared" ca="1" si="13"/>
        <v>52618871940.312279</v>
      </c>
      <c r="Q68" s="90">
        <f t="shared" ca="1" si="13"/>
        <v>43849059950.260231</v>
      </c>
      <c r="R68" s="90">
        <f t="shared" ca="1" si="13"/>
        <v>35079247960.208183</v>
      </c>
      <c r="S68" s="90">
        <f t="shared" ca="1" si="13"/>
        <v>26309435970.156139</v>
      </c>
      <c r="T68" s="90">
        <f t="shared" ca="1" si="13"/>
        <v>17539623980.104092</v>
      </c>
      <c r="U68" s="90">
        <f t="shared" ca="1" si="13"/>
        <v>8769811990.0520458</v>
      </c>
      <c r="V68" s="90">
        <f ca="1">IF('Ric 2030'!$A76="RC",INDIRECT("'Ric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IF('Ric 2050'!$A76="RC",INDIRECT("'Ric 2050'!"&amp;'Country Selector'!$B$3&amp;ROW($A76))*10^12,0)</f>
        <v>0</v>
      </c>
    </row>
    <row r="69" spans="1:42">
      <c r="A69" s="74">
        <v>17</v>
      </c>
      <c r="B69" s="90">
        <f ca="1">IF('Ric 2010'!$A77="RC",INDIRECT("'Ric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IF('Ric 2050'!$A77="RC",INDIRECT("'Ric 2050'!"&amp;'Country Selector'!$B$3&amp;ROW($A77))*10^12,0)</f>
        <v>0</v>
      </c>
    </row>
    <row r="70" spans="1:4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IF('Ric 2050'!$A78="RC",INDIRECT("'Ric 2050'!"&amp;'Country Selector'!$B$3&amp;ROW($A78))*10^12,0)</f>
        <v>0</v>
      </c>
    </row>
    <row r="71" spans="1:42">
      <c r="A71" s="74">
        <v>19</v>
      </c>
      <c r="B71" s="90">
        <f ca="1">IF('Ric 2010'!$A79="RC",INDIRECT("'Ric 2010'!"&amp;'Country Selector'!$B$3&amp;ROW($A79))*10^12,0)</f>
        <v>15543891508.768227</v>
      </c>
      <c r="C71" s="90">
        <f t="shared" ca="1" si="15"/>
        <v>13989502357.891403</v>
      </c>
      <c r="D71" s="90">
        <f t="shared" ca="1" si="12"/>
        <v>12435113207.014582</v>
      </c>
      <c r="E71" s="90">
        <f t="shared" ca="1" si="12"/>
        <v>10880724056.13776</v>
      </c>
      <c r="F71" s="90">
        <f t="shared" ca="1" si="12"/>
        <v>9326334905.2609367</v>
      </c>
      <c r="G71" s="90">
        <f t="shared" ca="1" si="12"/>
        <v>7771945754.3841124</v>
      </c>
      <c r="H71" s="90">
        <f t="shared" ca="1" si="12"/>
        <v>6217556603.5072908</v>
      </c>
      <c r="I71" s="90">
        <f t="shared" ca="1" si="12"/>
        <v>4663167452.6304684</v>
      </c>
      <c r="J71" s="90">
        <f t="shared" ca="1" si="12"/>
        <v>3108778301.7536454</v>
      </c>
      <c r="K71" s="90">
        <f t="shared" ca="1" si="12"/>
        <v>1554389150.8768227</v>
      </c>
      <c r="L71" s="90">
        <f ca="1">IF('Ric 2020'!$A79="RC",INDIRECT("'Ric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IF('Ric 2050'!$A79="RC",INDIRECT("'Ric 2050'!"&amp;'Country Selector'!$B$3&amp;ROW($A79))*10^12,0)</f>
        <v>0</v>
      </c>
    </row>
    <row r="72" spans="1:42">
      <c r="A72" s="74">
        <v>20</v>
      </c>
      <c r="B72" s="90">
        <f ca="1">IF('Ric 2010'!$A80="RC",INDIRECT("'Ric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90">
        <f ca="1">IF('Ric 2020'!$A80="RC",INDIRECT("'Ric 2020'!"&amp;'Country Selector'!$B$3&amp;ROW($A80))*10^12,0)</f>
        <v>0</v>
      </c>
      <c r="M72" s="90">
        <f t="shared" ca="1" si="16"/>
        <v>4885541929.580617</v>
      </c>
      <c r="N72" s="90">
        <f t="shared" ca="1" si="13"/>
        <v>9771083859.1612339</v>
      </c>
      <c r="O72" s="90">
        <f t="shared" ca="1" si="13"/>
        <v>14656625788.741852</v>
      </c>
      <c r="P72" s="90">
        <f t="shared" ca="1" si="13"/>
        <v>19542167718.322468</v>
      </c>
      <c r="Q72" s="90">
        <f t="shared" ca="1" si="13"/>
        <v>24427709647.903084</v>
      </c>
      <c r="R72" s="90">
        <f t="shared" ca="1" si="13"/>
        <v>29313251577.483704</v>
      </c>
      <c r="S72" s="90">
        <f t="shared" ca="1" si="13"/>
        <v>34198793507.06432</v>
      </c>
      <c r="T72" s="90">
        <f t="shared" ca="1" si="13"/>
        <v>39084335436.644936</v>
      </c>
      <c r="U72" s="90">
        <f t="shared" ca="1" si="13"/>
        <v>43969877366.225548</v>
      </c>
      <c r="V72" s="90">
        <f ca="1">IF('Ric 2030'!$A80="RC",INDIRECT("'Ric 2030'!"&amp;'Country Selector'!$B$3&amp;ROW($A80))*10^12,0)</f>
        <v>48855419295.806168</v>
      </c>
      <c r="W72" s="90">
        <f t="shared" ca="1" si="14"/>
        <v>48393329607.425842</v>
      </c>
      <c r="X72" s="90">
        <f t="shared" ca="1" si="14"/>
        <v>47931239919.045525</v>
      </c>
      <c r="Y72" s="90">
        <f t="shared" ca="1" si="14"/>
        <v>47469150230.665215</v>
      </c>
      <c r="Z72" s="90">
        <f t="shared" ca="1" si="14"/>
        <v>47007060542.284897</v>
      </c>
      <c r="AA72" s="90">
        <f t="shared" ca="1" si="14"/>
        <v>46544970853.904579</v>
      </c>
      <c r="AB72" s="90">
        <f t="shared" ca="1" si="14"/>
        <v>46082881165.524261</v>
      </c>
      <c r="AC72" s="90">
        <f t="shared" ca="1" si="14"/>
        <v>45620791477.143936</v>
      </c>
      <c r="AD72" s="90">
        <f t="shared" ca="1" si="14"/>
        <v>45158701788.763626</v>
      </c>
      <c r="AE72" s="90">
        <f t="shared" ca="1" si="14"/>
        <v>44696612100.383301</v>
      </c>
      <c r="AF72" s="90">
        <f t="shared" ca="1" si="14"/>
        <v>44234522412.002983</v>
      </c>
      <c r="AG72" s="90">
        <f t="shared" ca="1" si="14"/>
        <v>43772432723.622665</v>
      </c>
      <c r="AH72" s="90">
        <f t="shared" ca="1" si="14"/>
        <v>43310343035.242348</v>
      </c>
      <c r="AI72" s="90">
        <f t="shared" ca="1" si="14"/>
        <v>42848253346.86203</v>
      </c>
      <c r="AJ72" s="90">
        <f t="shared" ca="1" si="14"/>
        <v>42386163658.481705</v>
      </c>
      <c r="AK72" s="90">
        <f t="shared" ca="1" si="14"/>
        <v>41924073970.101395</v>
      </c>
      <c r="AL72" s="90">
        <f t="shared" ca="1" si="14"/>
        <v>41461984281.721069</v>
      </c>
      <c r="AM72" s="90">
        <f t="shared" ca="1" si="11"/>
        <v>40999894593.340759</v>
      </c>
      <c r="AN72" s="90">
        <f t="shared" ca="1" si="11"/>
        <v>40537804904.960442</v>
      </c>
      <c r="AO72" s="90">
        <f t="shared" ca="1" si="11"/>
        <v>40075715216.580116</v>
      </c>
      <c r="AP72" s="90">
        <f ca="1">IF('Ric 2050'!$A80="RC",INDIRECT("'Ric 2050'!"&amp;'Country Selector'!$B$3&amp;ROW($A80))*10^12,0)</f>
        <v>39613625528.199799</v>
      </c>
    </row>
    <row r="73" spans="1:42">
      <c r="A73" s="74">
        <v>21</v>
      </c>
      <c r="B73" s="90">
        <f ca="1">IF('Ric 2010'!$A81="RC",INDIRECT("'Ric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</f>
        <v>0</v>
      </c>
      <c r="M73" s="90">
        <f t="shared" ca="1" si="16"/>
        <v>7466748863.6841688</v>
      </c>
      <c r="N73" s="90">
        <f t="shared" ca="1" si="13"/>
        <v>14933497727.368338</v>
      </c>
      <c r="O73" s="90">
        <f t="shared" ca="1" si="13"/>
        <v>22400246591.052509</v>
      </c>
      <c r="P73" s="90">
        <f t="shared" ca="1" si="13"/>
        <v>29866995454.736675</v>
      </c>
      <c r="Q73" s="90">
        <f t="shared" ca="1" si="13"/>
        <v>37333744318.420845</v>
      </c>
      <c r="R73" s="90">
        <f t="shared" ca="1" si="13"/>
        <v>44800493182.105019</v>
      </c>
      <c r="S73" s="90">
        <f t="shared" ca="1" si="13"/>
        <v>52267242045.789185</v>
      </c>
      <c r="T73" s="90">
        <f t="shared" ca="1" si="13"/>
        <v>59733990909.473351</v>
      </c>
      <c r="U73" s="90">
        <f t="shared" ca="1" si="13"/>
        <v>67200739773.157516</v>
      </c>
      <c r="V73" s="90">
        <f ca="1">IF('Ric 2030'!$A81="RC",INDIRECT("'Ric 2030'!"&amp;'Country Selector'!$B$3&amp;ROW($A81))*10^12,0)</f>
        <v>74667488636.84169</v>
      </c>
      <c r="W73" s="90">
        <f t="shared" ca="1" si="14"/>
        <v>73961260401.496246</v>
      </c>
      <c r="X73" s="90">
        <f t="shared" ca="1" si="14"/>
        <v>73255032166.150787</v>
      </c>
      <c r="Y73" s="90">
        <f t="shared" ca="1" si="14"/>
        <v>72548803930.805359</v>
      </c>
      <c r="Z73" s="90">
        <f t="shared" ca="1" si="14"/>
        <v>71842575695.4599</v>
      </c>
      <c r="AA73" s="90">
        <f t="shared" ca="1" si="14"/>
        <v>71136347460.114441</v>
      </c>
      <c r="AB73" s="90">
        <f t="shared" ca="1" si="14"/>
        <v>70430119224.768997</v>
      </c>
      <c r="AC73" s="90">
        <f t="shared" ca="1" si="14"/>
        <v>69723890989.423553</v>
      </c>
      <c r="AD73" s="90">
        <f t="shared" ca="1" si="14"/>
        <v>69017662754.07811</v>
      </c>
      <c r="AE73" s="90">
        <f t="shared" ca="1" si="14"/>
        <v>68311434518.732651</v>
      </c>
      <c r="AF73" s="90">
        <f t="shared" ca="1" si="14"/>
        <v>67605206283.387207</v>
      </c>
      <c r="AG73" s="90">
        <f t="shared" ca="1" si="14"/>
        <v>66898978048.041763</v>
      </c>
      <c r="AH73" s="90">
        <f t="shared" ca="1" si="14"/>
        <v>66192749812.696304</v>
      </c>
      <c r="AI73" s="90">
        <f t="shared" ca="1" si="14"/>
        <v>65486521577.350861</v>
      </c>
      <c r="AJ73" s="90">
        <f t="shared" ca="1" si="14"/>
        <v>64780293342.005417</v>
      </c>
      <c r="AK73" s="90">
        <f t="shared" ca="1" si="14"/>
        <v>64074065106.659958</v>
      </c>
      <c r="AL73" s="90">
        <f t="shared" ca="1" si="14"/>
        <v>63367836871.314522</v>
      </c>
      <c r="AM73" s="90">
        <f t="shared" ca="1" si="11"/>
        <v>62661608635.96907</v>
      </c>
      <c r="AN73" s="90">
        <f t="shared" ca="1" si="11"/>
        <v>61955380400.623619</v>
      </c>
      <c r="AO73" s="90">
        <f t="shared" ca="1" si="11"/>
        <v>61249152165.278168</v>
      </c>
      <c r="AP73" s="90">
        <f ca="1">IF('Ric 2050'!$A81="RC",INDIRECT("'Ric 2050'!"&amp;'Country Selector'!$B$3&amp;ROW($A81))*10^12,0)</f>
        <v>60542923929.932724</v>
      </c>
    </row>
    <row r="74" spans="1:42">
      <c r="A74" s="74">
        <v>22</v>
      </c>
      <c r="B74" s="90">
        <f ca="1">IF('Ric 2010'!$A82="RC",INDIRECT("'Ric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90">
        <f ca="1">IF('Ric 2020'!$A82="RC",INDIRECT("'Ric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IF('Ric 2050'!$A82="RC",INDIRECT("'Ric 2050'!"&amp;'Country Selector'!$B$3&amp;ROW($A82))*10^12,0)</f>
        <v>0</v>
      </c>
    </row>
    <row r="75" spans="1:4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IF('Ric 2050'!$A83="RC",INDIRECT("'Ric 2050'!"&amp;'Country Selector'!$B$3&amp;ROW($A83))*10^12,0)</f>
        <v>0</v>
      </c>
    </row>
    <row r="76" spans="1:4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15"/>
        <v>1571803760.7173495</v>
      </c>
      <c r="D76" s="90">
        <f t="shared" ca="1" si="12"/>
        <v>3143607521.4346991</v>
      </c>
      <c r="E76" s="90">
        <f t="shared" ca="1" si="12"/>
        <v>4715411282.1520491</v>
      </c>
      <c r="F76" s="90">
        <f t="shared" ca="1" si="12"/>
        <v>6287215042.8693981</v>
      </c>
      <c r="G76" s="90">
        <f t="shared" ca="1" si="12"/>
        <v>7859018803.5867481</v>
      </c>
      <c r="H76" s="90">
        <f t="shared" ca="1" si="12"/>
        <v>9430822564.3040981</v>
      </c>
      <c r="I76" s="90">
        <f t="shared" ca="1" si="12"/>
        <v>11002626325.021448</v>
      </c>
      <c r="J76" s="90">
        <f t="shared" ca="1" si="12"/>
        <v>12574430085.738796</v>
      </c>
      <c r="K76" s="90">
        <f t="shared" ca="1" si="12"/>
        <v>14146233846.456146</v>
      </c>
      <c r="L76" s="90">
        <f ca="1">IF('Ric 2020'!$A84="RC",INDIRECT("'Ric 2020'!"&amp;'Country Selector'!$B$3&amp;ROW($A84))*10^12,0)</f>
        <v>15718037607.173496</v>
      </c>
      <c r="M76" s="90">
        <f t="shared" ca="1" si="16"/>
        <v>14146233846.456146</v>
      </c>
      <c r="N76" s="90">
        <f t="shared" ca="1" si="13"/>
        <v>12574430085.738796</v>
      </c>
      <c r="O76" s="90">
        <f t="shared" ca="1" si="13"/>
        <v>11002626325.021448</v>
      </c>
      <c r="P76" s="90">
        <f t="shared" ca="1" si="13"/>
        <v>9430822564.3040981</v>
      </c>
      <c r="Q76" s="90">
        <f t="shared" ca="1" si="13"/>
        <v>7859018803.5867481</v>
      </c>
      <c r="R76" s="90">
        <f t="shared" ca="1" si="13"/>
        <v>6287215042.8693981</v>
      </c>
      <c r="S76" s="90">
        <f t="shared" ca="1" si="13"/>
        <v>4715411282.1520491</v>
      </c>
      <c r="T76" s="90">
        <f t="shared" ca="1" si="13"/>
        <v>3143607521.4346991</v>
      </c>
      <c r="U76" s="90">
        <f t="shared" ca="1" si="13"/>
        <v>1571803760.7173495</v>
      </c>
      <c r="V76" s="90">
        <f ca="1">IF('Ric 2030'!$A84="RC",INDIRECT("'Ric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IF('Ric 2050'!$A84="RC",INDIRECT("'Ric 2050'!"&amp;'Country Selector'!$B$3&amp;ROW($A84))*10^12,0)</f>
        <v>0</v>
      </c>
    </row>
    <row r="77" spans="1:4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15"/>
        <v>10780146565.428627</v>
      </c>
      <c r="D77" s="90">
        <f t="shared" ca="1" si="12"/>
        <v>21560293130.857254</v>
      </c>
      <c r="E77" s="90">
        <f t="shared" ca="1" si="12"/>
        <v>32340439696.285881</v>
      </c>
      <c r="F77" s="90">
        <f t="shared" ca="1" si="12"/>
        <v>43120586261.714508</v>
      </c>
      <c r="G77" s="90">
        <f t="shared" ca="1" si="12"/>
        <v>53900732827.143135</v>
      </c>
      <c r="H77" s="90">
        <f t="shared" ca="1" si="12"/>
        <v>64680879392.571762</v>
      </c>
      <c r="I77" s="90">
        <f t="shared" ca="1" si="12"/>
        <v>75461025958.000397</v>
      </c>
      <c r="J77" s="90">
        <f t="shared" ca="1" si="12"/>
        <v>86241172523.429016</v>
      </c>
      <c r="K77" s="90">
        <f t="shared" ca="1" si="12"/>
        <v>97021319088.857635</v>
      </c>
      <c r="L77" s="90">
        <f ca="1">IF('Ric 2020'!$A85="RC",INDIRECT("'Ric 2020'!"&amp;'Country Selector'!$B$3&amp;ROW($A85))*10^12,0)</f>
        <v>107801465654.28627</v>
      </c>
      <c r="M77" s="90">
        <f t="shared" ca="1" si="16"/>
        <v>97021319088.857635</v>
      </c>
      <c r="N77" s="90">
        <f t="shared" ca="1" si="13"/>
        <v>86241172523.429016</v>
      </c>
      <c r="O77" s="90">
        <f t="shared" ca="1" si="13"/>
        <v>75461025958.000397</v>
      </c>
      <c r="P77" s="90">
        <f t="shared" ca="1" si="13"/>
        <v>64680879392.571762</v>
      </c>
      <c r="Q77" s="90">
        <f t="shared" ca="1" si="13"/>
        <v>53900732827.143135</v>
      </c>
      <c r="R77" s="90">
        <f t="shared" ca="1" si="13"/>
        <v>43120586261.714508</v>
      </c>
      <c r="S77" s="90">
        <f t="shared" ca="1" si="13"/>
        <v>32340439696.285881</v>
      </c>
      <c r="T77" s="90">
        <f t="shared" ca="1" si="13"/>
        <v>21560293130.857254</v>
      </c>
      <c r="U77" s="90">
        <f t="shared" ca="1" si="13"/>
        <v>10780146565.428627</v>
      </c>
      <c r="V77" s="90">
        <f ca="1">IF('Ric 2030'!$A85="RC",INDIRECT("'Ric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IF('Ric 2050'!$A85="RC",INDIRECT("'Ric 2050'!"&amp;'Country Selector'!$B$3&amp;ROW($A85))*10^12,0)</f>
        <v>0</v>
      </c>
    </row>
    <row r="78" spans="1:42">
      <c r="A78" s="74">
        <v>26</v>
      </c>
      <c r="B78" s="90">
        <f ca="1">IF('Ric 2010'!$A86="RC",INDIRECT("'Ric 2010'!"&amp;'Country Selector'!$B$3&amp;ROW($A86))*10^12,0)</f>
        <v>54506838748.352493</v>
      </c>
      <c r="C78" s="90">
        <f t="shared" ca="1" si="15"/>
        <v>49056154873.517242</v>
      </c>
      <c r="D78" s="90">
        <f t="shared" ca="1" si="12"/>
        <v>43605470998.681992</v>
      </c>
      <c r="E78" s="90">
        <f t="shared" ca="1" si="12"/>
        <v>38154787123.846748</v>
      </c>
      <c r="F78" s="90">
        <f t="shared" ca="1" si="12"/>
        <v>32704103249.011497</v>
      </c>
      <c r="G78" s="90">
        <f t="shared" ca="1" si="12"/>
        <v>27253419374.176247</v>
      </c>
      <c r="H78" s="90">
        <f t="shared" ca="1" si="12"/>
        <v>21802735499.340996</v>
      </c>
      <c r="I78" s="90">
        <f t="shared" ca="1" si="12"/>
        <v>16352051624.505749</v>
      </c>
      <c r="J78" s="90">
        <f t="shared" ca="1" si="12"/>
        <v>10901367749.670498</v>
      </c>
      <c r="K78" s="90">
        <f t="shared" ca="1" si="12"/>
        <v>5450683874.8352489</v>
      </c>
      <c r="L78" s="90">
        <f ca="1">IF('Ric 2020'!$A86="RC",INDIRECT("'Ric 2020'!"&amp;'Country Selector'!$B$3&amp;ROW($A86))*10^12,0)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141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IF('Ric 2050'!$A86="RC",INDIRECT("'Ric 2050'!"&amp;'Country Selector'!$B$3&amp;ROW($A86))*10^12,0)</f>
        <v>0</v>
      </c>
    </row>
    <row r="79" spans="1:4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</f>
        <v>0</v>
      </c>
      <c r="M79" s="90">
        <f t="shared" ca="1" si="16"/>
        <v>3285747295.130559</v>
      </c>
      <c r="N79" s="90">
        <f t="shared" ca="1" si="13"/>
        <v>6571494590.2611179</v>
      </c>
      <c r="O79" s="90">
        <f t="shared" ca="1" si="13"/>
        <v>9857241885.3916759</v>
      </c>
      <c r="P79" s="90">
        <f t="shared" ca="1" si="13"/>
        <v>13142989180.522236</v>
      </c>
      <c r="Q79" s="90">
        <f t="shared" ca="1" si="13"/>
        <v>16428736475.652796</v>
      </c>
      <c r="R79" s="90">
        <f t="shared" ca="1" si="13"/>
        <v>19714483770.783352</v>
      </c>
      <c r="S79" s="90">
        <f t="shared" ca="1" si="13"/>
        <v>23000231065.91391</v>
      </c>
      <c r="T79" s="90">
        <f t="shared" ca="1" si="13"/>
        <v>26285978361.044472</v>
      </c>
      <c r="U79" s="90">
        <f t="shared" ca="1" si="13"/>
        <v>29571725656.17503</v>
      </c>
      <c r="V79" s="90">
        <f ca="1">IF('Ric 2030'!$A87="RC",INDIRECT("'Ric 2030'!"&amp;'Country Selector'!$B$3&amp;ROW($A87))*10^12,0)</f>
        <v>32857472951.305588</v>
      </c>
      <c r="W79" s="90">
        <f t="shared" ref="W79:AL110" ca="1" si="18">$V79*($AP$1-W$1)/($AP$1-$V$1)+$AP79*(W$1-$V$1)/($AP$1-$V$1)</f>
        <v>32546696794.721931</v>
      </c>
      <c r="X79" s="90">
        <f t="shared" ca="1" si="18"/>
        <v>32235920638.138279</v>
      </c>
      <c r="Y79" s="90">
        <f t="shared" ca="1" si="18"/>
        <v>31925144481.554623</v>
      </c>
      <c r="Z79" s="90">
        <f t="shared" ca="1" si="18"/>
        <v>31614368324.97097</v>
      </c>
      <c r="AA79" s="90">
        <f t="shared" ca="1" si="18"/>
        <v>31303592168.387318</v>
      </c>
      <c r="AB79" s="90">
        <f t="shared" ca="1" si="18"/>
        <v>30992816011.803661</v>
      </c>
      <c r="AC79" s="90">
        <f t="shared" ca="1" si="18"/>
        <v>30682039855.220009</v>
      </c>
      <c r="AD79" s="90">
        <f t="shared" ca="1" si="18"/>
        <v>30371263698.636353</v>
      </c>
      <c r="AE79" s="90">
        <f t="shared" ca="1" si="18"/>
        <v>30060487542.052696</v>
      </c>
      <c r="AF79" s="90">
        <f t="shared" ca="1" si="18"/>
        <v>29749711385.469048</v>
      </c>
      <c r="AG79" s="90">
        <f t="shared" ca="1" si="18"/>
        <v>29438935228.885391</v>
      </c>
      <c r="AH79" s="90">
        <f t="shared" ca="1" si="18"/>
        <v>29128159072.301735</v>
      </c>
      <c r="AI79" s="90">
        <f t="shared" ca="1" si="18"/>
        <v>28817382915.718082</v>
      </c>
      <c r="AJ79" s="90">
        <f t="shared" ca="1" si="18"/>
        <v>28506606759.13443</v>
      </c>
      <c r="AK79" s="90">
        <f t="shared" ca="1" si="18"/>
        <v>28195830602.550774</v>
      </c>
      <c r="AL79" s="90">
        <f t="shared" ca="1" si="18"/>
        <v>27885054445.967117</v>
      </c>
      <c r="AM79" s="90">
        <f t="shared" ca="1" si="17"/>
        <v>27574278289.383469</v>
      </c>
      <c r="AN79" s="90">
        <f t="shared" ca="1" si="17"/>
        <v>27263502132.799812</v>
      </c>
      <c r="AO79" s="90">
        <f t="shared" ca="1" si="17"/>
        <v>26952725976.21616</v>
      </c>
      <c r="AP79" s="90">
        <f ca="1">IF('Ric 2050'!$A87="RC",INDIRECT("'Ric 2050'!"&amp;'Country Selector'!$B$3&amp;ROW($A87))*10^12,0)</f>
        <v>26641949819.632504</v>
      </c>
    </row>
    <row r="80" spans="1:42">
      <c r="A80" s="74">
        <v>28</v>
      </c>
      <c r="B80" s="90">
        <f ca="1">IF('Ric 2010'!$A88="RC",INDIRECT("'Ric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90">
        <f ca="1">IF('Ric 2020'!$A88="RC",INDIRECT("'Ric 2020'!"&amp;'Country Selector'!$B$3&amp;ROW($A88))*10^12,0)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90">
        <f ca="1">IF('Ric 2030'!$A88="RC",INDIRECT("'Ric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IF('Ric 2050'!$A88="RC",INDIRECT("'Ric 2050'!"&amp;'Country Selector'!$B$3&amp;ROW($A88))*10^12,0)</f>
        <v>0</v>
      </c>
    </row>
    <row r="81" spans="1:42">
      <c r="A81" s="74">
        <v>29</v>
      </c>
      <c r="B81" s="90">
        <f ca="1">IF('Ric 2010'!$A89="RC",INDIRECT("'Ric 2010'!"&amp;'Country Selector'!$B$3&amp;ROW($A89))*10^12,0)</f>
        <v>0</v>
      </c>
      <c r="C81" s="90">
        <f t="shared" ca="1" si="15"/>
        <v>4702205297.1524181</v>
      </c>
      <c r="D81" s="90">
        <f t="shared" ca="1" si="12"/>
        <v>9404410594.3048363</v>
      </c>
      <c r="E81" s="90">
        <f t="shared" ca="1" si="12"/>
        <v>14106615891.457254</v>
      </c>
      <c r="F81" s="90">
        <f t="shared" ca="1" si="12"/>
        <v>18808821188.609673</v>
      </c>
      <c r="G81" s="90">
        <f t="shared" ca="1" si="12"/>
        <v>23511026485.762089</v>
      </c>
      <c r="H81" s="90">
        <f t="shared" ca="1" si="12"/>
        <v>28213231782.914509</v>
      </c>
      <c r="I81" s="90">
        <f t="shared" ca="1" si="12"/>
        <v>32915437080.066925</v>
      </c>
      <c r="J81" s="90">
        <f t="shared" ca="1" si="12"/>
        <v>37617642377.219345</v>
      </c>
      <c r="K81" s="90">
        <f t="shared" ca="1" si="12"/>
        <v>42319847674.371758</v>
      </c>
      <c r="L81" s="90">
        <f ca="1">IF('Ric 2020'!$A89="RC",INDIRECT("'Ric 2020'!"&amp;'Country Selector'!$B$3&amp;ROW($A89))*10^12,0)</f>
        <v>47022052971.524178</v>
      </c>
      <c r="M81" s="90">
        <f t="shared" ca="1" si="16"/>
        <v>42319847674.371758</v>
      </c>
      <c r="N81" s="90">
        <f t="shared" ca="1" si="13"/>
        <v>37617642377.219345</v>
      </c>
      <c r="O81" s="90">
        <f t="shared" ca="1" si="13"/>
        <v>32915437080.066925</v>
      </c>
      <c r="P81" s="90">
        <f t="shared" ca="1" si="13"/>
        <v>28213231782.914509</v>
      </c>
      <c r="Q81" s="90">
        <f t="shared" ca="1" si="13"/>
        <v>23511026485.762089</v>
      </c>
      <c r="R81" s="90">
        <f t="shared" ca="1" si="13"/>
        <v>18808821188.609673</v>
      </c>
      <c r="S81" s="90">
        <f t="shared" ca="1" si="13"/>
        <v>14106615891.457254</v>
      </c>
      <c r="T81" s="90">
        <f t="shared" ca="1" si="13"/>
        <v>9404410594.3048363</v>
      </c>
      <c r="U81" s="90">
        <f t="shared" ca="1" si="13"/>
        <v>4702205297.1524181</v>
      </c>
      <c r="V81" s="90">
        <f ca="1">IF('Ric 2030'!$A89="RC",INDIRECT("'Ric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IF('Ric 2050'!$A89="RC",INDIRECT("'Ric 2050'!"&amp;'Country Selector'!$B$3&amp;ROW($A89))*10^12,0)</f>
        <v>0</v>
      </c>
    </row>
    <row r="82" spans="1:4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90">
        <f ca="1">IF('Ric 2030'!$A90="RC",INDIRECT("'Ric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90">
        <f ca="1">IF('Ric 2050'!$A90="RC",INDIRECT("'Ric 2050'!"&amp;'Country Selector'!$B$3&amp;ROW($A90))*10^12,0)</f>
        <v>0</v>
      </c>
    </row>
    <row r="83" spans="1:42">
      <c r="A83" s="74">
        <v>31</v>
      </c>
      <c r="B83" s="90">
        <f ca="1">IF('Ric 2010'!$A91="RC",INDIRECT("'Ric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IF('Ric 2050'!$A91="RC",INDIRECT("'Ric 2050'!"&amp;'Country Selector'!$B$3&amp;ROW($A91))*10^12,0)</f>
        <v>0</v>
      </c>
    </row>
    <row r="84" spans="1:4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</f>
        <v>0</v>
      </c>
      <c r="M84" s="90">
        <f t="shared" ca="1" si="16"/>
        <v>12577579553.671024</v>
      </c>
      <c r="N84" s="90">
        <f t="shared" ca="1" si="13"/>
        <v>25155159107.342049</v>
      </c>
      <c r="O84" s="90">
        <f t="shared" ca="1" si="13"/>
        <v>37732738661.013077</v>
      </c>
      <c r="P84" s="90">
        <f t="shared" ca="1" si="13"/>
        <v>50310318214.684097</v>
      </c>
      <c r="Q84" s="90">
        <f t="shared" ca="1" si="13"/>
        <v>62887897768.355125</v>
      </c>
      <c r="R84" s="90">
        <f t="shared" ca="1" si="13"/>
        <v>75465477322.026154</v>
      </c>
      <c r="S84" s="90">
        <f t="shared" ca="1" si="13"/>
        <v>88043056875.697174</v>
      </c>
      <c r="T84" s="90">
        <f t="shared" ca="1" si="13"/>
        <v>100620636429.36819</v>
      </c>
      <c r="U84" s="90">
        <f t="shared" ca="1" si="13"/>
        <v>113198215983.03923</v>
      </c>
      <c r="V84" s="90">
        <f ca="1">IF('Ric 2030'!$A92="RC",INDIRECT("'Ric 2030'!"&amp;'Country Selector'!$B$3&amp;ROW($A92))*10^12,0)</f>
        <v>125775795536.71025</v>
      </c>
      <c r="W84" s="90">
        <f t="shared" ca="1" si="18"/>
        <v>124586169104.20648</v>
      </c>
      <c r="X84" s="90">
        <f t="shared" ca="1" si="18"/>
        <v>123396542671.70274</v>
      </c>
      <c r="Y84" s="90">
        <f t="shared" ca="1" si="18"/>
        <v>122206916239.19897</v>
      </c>
      <c r="Z84" s="90">
        <f t="shared" ca="1" si="18"/>
        <v>121017289806.69522</v>
      </c>
      <c r="AA84" s="90">
        <f t="shared" ca="1" si="18"/>
        <v>119827663374.19147</v>
      </c>
      <c r="AB84" s="90">
        <f t="shared" ca="1" si="18"/>
        <v>118638036941.68771</v>
      </c>
      <c r="AC84" s="90">
        <f t="shared" ca="1" si="18"/>
        <v>117448410509.18396</v>
      </c>
      <c r="AD84" s="90">
        <f t="shared" ca="1" si="18"/>
        <v>116258784076.68021</v>
      </c>
      <c r="AE84" s="90">
        <f t="shared" ca="1" si="18"/>
        <v>115069157644.17645</v>
      </c>
      <c r="AF84" s="90">
        <f t="shared" ca="1" si="18"/>
        <v>113879531211.67268</v>
      </c>
      <c r="AG84" s="90">
        <f t="shared" ca="1" si="18"/>
        <v>112689904779.16893</v>
      </c>
      <c r="AH84" s="90">
        <f t="shared" ca="1" si="18"/>
        <v>111500278346.66516</v>
      </c>
      <c r="AI84" s="90">
        <f t="shared" ca="1" si="18"/>
        <v>110310651914.16141</v>
      </c>
      <c r="AJ84" s="90">
        <f t="shared" ca="1" si="18"/>
        <v>109121025481.65765</v>
      </c>
      <c r="AK84" s="90">
        <f t="shared" ca="1" si="18"/>
        <v>107931399049.15392</v>
      </c>
      <c r="AL84" s="90">
        <f t="shared" ca="1" si="18"/>
        <v>106741772616.65015</v>
      </c>
      <c r="AM84" s="90">
        <f t="shared" ca="1" si="17"/>
        <v>105552146184.14639</v>
      </c>
      <c r="AN84" s="90">
        <f t="shared" ca="1" si="17"/>
        <v>104362519751.64262</v>
      </c>
      <c r="AO84" s="90">
        <f t="shared" ca="1" si="17"/>
        <v>103172893319.13887</v>
      </c>
      <c r="AP84" s="90">
        <f ca="1">IF('Ric 2050'!$A92="RC",INDIRECT("'Ric 2050'!"&amp;'Country Selector'!$B$3&amp;ROW($A92))*10^12,0)</f>
        <v>101983266886.63512</v>
      </c>
    </row>
    <row r="85" spans="1:42">
      <c r="A85" s="74">
        <v>33</v>
      </c>
      <c r="B85" s="90">
        <f ca="1">IF('Ric 2010'!$A93="RC",INDIRECT("'Ric 2010'!"&amp;'Country Selector'!$B$3&amp;ROW($A93))*10^12,0)</f>
        <v>23781966185.342007</v>
      </c>
      <c r="C85" s="90">
        <f t="shared" ca="1" si="15"/>
        <v>21403769566.807808</v>
      </c>
      <c r="D85" s="90">
        <f t="shared" ca="1" si="12"/>
        <v>19025572948.273605</v>
      </c>
      <c r="E85" s="90">
        <f t="shared" ca="1" si="12"/>
        <v>16647376329.739405</v>
      </c>
      <c r="F85" s="90">
        <f t="shared" ca="1" si="12"/>
        <v>14269179711.205204</v>
      </c>
      <c r="G85" s="90">
        <f t="shared" ca="1" si="12"/>
        <v>11890983092.671003</v>
      </c>
      <c r="H85" s="90">
        <f t="shared" ca="1" si="12"/>
        <v>9512786474.1368027</v>
      </c>
      <c r="I85" s="90">
        <f t="shared" ca="1" si="12"/>
        <v>7134589855.602602</v>
      </c>
      <c r="J85" s="90">
        <f t="shared" ca="1" si="12"/>
        <v>4756393237.0684013</v>
      </c>
      <c r="K85" s="90">
        <f t="shared" ca="1" si="12"/>
        <v>2378196618.5342007</v>
      </c>
      <c r="L85" s="90">
        <f ca="1">IF('Ric 2020'!$A93="RC",INDIRECT("'Ric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IF('Ric 2050'!$A93="RC",INDIRECT("'Ric 2050'!"&amp;'Country Selector'!$B$3&amp;ROW($A93))*10^12,0)</f>
        <v>0</v>
      </c>
    </row>
    <row r="86" spans="1:42">
      <c r="A86" s="74">
        <v>34</v>
      </c>
      <c r="B86" s="90">
        <f ca="1">IF('Ric 2010'!$A94="RC",INDIRECT("'Ric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90">
        <f ca="1">IF('Ric 2030'!$A94="RC",INDIRECT("'Ric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90">
        <f ca="1">IF('Ric 2050'!$A94="RC",INDIRECT("'Ric 2050'!"&amp;'Country Selector'!$B$3&amp;ROW($A94))*10^12,0)</f>
        <v>0</v>
      </c>
    </row>
    <row r="87" spans="1:42">
      <c r="A87" s="74">
        <v>35</v>
      </c>
      <c r="B87" s="90">
        <f ca="1">IF('Ric 2010'!$A95="RC",INDIRECT("'Ric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IF('Ric 2050'!$A95="RC",INDIRECT("'Ric 2050'!"&amp;'Country Selector'!$B$3&amp;ROW($A95))*10^12,0)</f>
        <v>0</v>
      </c>
    </row>
    <row r="88" spans="1:42">
      <c r="A88" s="74">
        <v>36</v>
      </c>
      <c r="B88" s="90">
        <f ca="1">IF('Ric 2010'!$A96="RC",INDIRECT("'Ric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IF('Ric 2050'!$A96="RC",INDIRECT("'Ric 2050'!"&amp;'Country Selector'!$B$3&amp;ROW($A96))*10^12,0)</f>
        <v>0</v>
      </c>
    </row>
    <row r="89" spans="1:4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</f>
        <v>0</v>
      </c>
      <c r="M89" s="90">
        <f t="shared" ca="1" si="16"/>
        <v>1217140230.9743228</v>
      </c>
      <c r="N89" s="90">
        <f t="shared" ca="1" si="13"/>
        <v>2434280461.9486456</v>
      </c>
      <c r="O89" s="90">
        <f t="shared" ca="1" si="13"/>
        <v>3651420692.9229689</v>
      </c>
      <c r="P89" s="90">
        <f t="shared" ca="1" si="13"/>
        <v>4868560923.8972912</v>
      </c>
      <c r="Q89" s="90">
        <f t="shared" ca="1" si="13"/>
        <v>6085701154.8716145</v>
      </c>
      <c r="R89" s="90">
        <f t="shared" ca="1" si="13"/>
        <v>7302841385.8459377</v>
      </c>
      <c r="S89" s="90">
        <f t="shared" ca="1" si="13"/>
        <v>8519981616.820261</v>
      </c>
      <c r="T89" s="90">
        <f t="shared" ca="1" si="13"/>
        <v>9737121847.7945824</v>
      </c>
      <c r="U89" s="90">
        <f t="shared" ca="1" si="13"/>
        <v>10954262078.768906</v>
      </c>
      <c r="V89" s="90">
        <f ca="1">IF('Ric 2030'!$A97="RC",INDIRECT("'Ric 2030'!"&amp;'Country Selector'!$B$3&amp;ROW($A97))*10^12,0)</f>
        <v>12171402309.743229</v>
      </c>
      <c r="W89" s="90">
        <f t="shared" ca="1" si="18"/>
        <v>12056281416.676949</v>
      </c>
      <c r="X89" s="90">
        <f t="shared" ca="1" si="18"/>
        <v>11941160523.61067</v>
      </c>
      <c r="Y89" s="90">
        <f t="shared" ca="1" si="18"/>
        <v>11826039630.544392</v>
      </c>
      <c r="Z89" s="90">
        <f t="shared" ca="1" si="18"/>
        <v>11710918737.478111</v>
      </c>
      <c r="AA89" s="90">
        <f t="shared" ca="1" si="18"/>
        <v>11595797844.411835</v>
      </c>
      <c r="AB89" s="90">
        <f t="shared" ca="1" si="18"/>
        <v>11480676951.345554</v>
      </c>
      <c r="AC89" s="90">
        <f t="shared" ca="1" si="18"/>
        <v>11365556058.279274</v>
      </c>
      <c r="AD89" s="90">
        <f t="shared" ca="1" si="18"/>
        <v>11250435165.212996</v>
      </c>
      <c r="AE89" s="90">
        <f t="shared" ca="1" si="18"/>
        <v>11135314272.146717</v>
      </c>
      <c r="AF89" s="90">
        <f t="shared" ca="1" si="18"/>
        <v>11020193379.080437</v>
      </c>
      <c r="AG89" s="90">
        <f t="shared" ca="1" si="18"/>
        <v>10905072486.014156</v>
      </c>
      <c r="AH89" s="90">
        <f t="shared" ca="1" si="18"/>
        <v>10789951592.947878</v>
      </c>
      <c r="AI89" s="90">
        <f t="shared" ca="1" si="18"/>
        <v>10674830699.881599</v>
      </c>
      <c r="AJ89" s="90">
        <f t="shared" ca="1" si="18"/>
        <v>10559709806.815319</v>
      </c>
      <c r="AK89" s="90">
        <f t="shared" ca="1" si="18"/>
        <v>10444588913.749043</v>
      </c>
      <c r="AL89" s="90">
        <f t="shared" ca="1" si="18"/>
        <v>10329468020.682762</v>
      </c>
      <c r="AM89" s="90">
        <f t="shared" ca="1" si="17"/>
        <v>10214347127.616482</v>
      </c>
      <c r="AN89" s="90">
        <f t="shared" ca="1" si="17"/>
        <v>10099226234.550203</v>
      </c>
      <c r="AO89" s="90">
        <f t="shared" ca="1" si="17"/>
        <v>9984105341.483923</v>
      </c>
      <c r="AP89" s="90">
        <f ca="1">IF('Ric 2050'!$A97="RC",INDIRECT("'Ric 2050'!"&amp;'Country Selector'!$B$3&amp;ROW($A97))*10^12,0)</f>
        <v>9868984448.4176445</v>
      </c>
    </row>
    <row r="90" spans="1:4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15"/>
        <v>5103234568.3627911</v>
      </c>
      <c r="D90" s="90">
        <f t="shared" ca="1" si="12"/>
        <v>10206469136.725582</v>
      </c>
      <c r="E90" s="90">
        <f t="shared" ca="1" si="12"/>
        <v>15309703705.088373</v>
      </c>
      <c r="F90" s="90">
        <f t="shared" ca="1" si="12"/>
        <v>20412938273.451164</v>
      </c>
      <c r="G90" s="90">
        <f t="shared" ca="1" si="12"/>
        <v>25516172841.813957</v>
      </c>
      <c r="H90" s="90">
        <f t="shared" ca="1" si="12"/>
        <v>30619407410.176746</v>
      </c>
      <c r="I90" s="90">
        <f t="shared" ca="1" si="12"/>
        <v>35722641978.539536</v>
      </c>
      <c r="J90" s="90">
        <f t="shared" ca="1" si="12"/>
        <v>40825876546.902328</v>
      </c>
      <c r="K90" s="90">
        <f t="shared" ca="1" si="12"/>
        <v>45929111115.265121</v>
      </c>
      <c r="L90" s="90">
        <f ca="1">IF('Ric 2020'!$A98="RC",INDIRECT("'Ric 2020'!"&amp;'Country Selector'!$B$3&amp;ROW($A98))*10^12,0)</f>
        <v>51032345683.627914</v>
      </c>
      <c r="M90" s="90">
        <f t="shared" ca="1" si="16"/>
        <v>45929111115.265121</v>
      </c>
      <c r="N90" s="90">
        <f t="shared" ca="1" si="13"/>
        <v>40825876546.902328</v>
      </c>
      <c r="O90" s="90">
        <f t="shared" ca="1" si="13"/>
        <v>35722641978.539536</v>
      </c>
      <c r="P90" s="90">
        <f t="shared" ca="1" si="13"/>
        <v>30619407410.176746</v>
      </c>
      <c r="Q90" s="90">
        <f t="shared" ca="1" si="13"/>
        <v>25516172841.813957</v>
      </c>
      <c r="R90" s="90">
        <f t="shared" ca="1" si="13"/>
        <v>20412938273.451164</v>
      </c>
      <c r="S90" s="90">
        <f t="shared" ca="1" si="13"/>
        <v>15309703705.088373</v>
      </c>
      <c r="T90" s="90">
        <f t="shared" ca="1" si="13"/>
        <v>10206469136.725582</v>
      </c>
      <c r="U90" s="90">
        <f t="shared" ca="1" si="13"/>
        <v>5103234568.3627911</v>
      </c>
      <c r="V90" s="90">
        <f ca="1">IF('Ric 2030'!$A98="RC",INDIRECT("'Ric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IF('Ric 2050'!$A98="RC",INDIRECT("'Ric 2050'!"&amp;'Country Selector'!$B$3&amp;ROW($A98))*10^12,0)</f>
        <v>0</v>
      </c>
    </row>
    <row r="91" spans="1:42">
      <c r="A91" s="74">
        <v>39</v>
      </c>
      <c r="B91" s="90">
        <f ca="1">IF('Ric 2010'!$A99="RC",INDIRECT("'Ric 2010'!"&amp;'Country Selector'!$B$3&amp;ROW($A99))*10^12,0)</f>
        <v>34125270026.65966</v>
      </c>
      <c r="C91" s="90">
        <f t="shared" ca="1" si="15"/>
        <v>30712743023.993694</v>
      </c>
      <c r="D91" s="90">
        <f t="shared" ca="1" si="12"/>
        <v>27300216021.327728</v>
      </c>
      <c r="E91" s="90">
        <f t="shared" ca="1" si="12"/>
        <v>23887689018.661762</v>
      </c>
      <c r="F91" s="90">
        <f t="shared" ca="1" si="12"/>
        <v>20475162015.995796</v>
      </c>
      <c r="G91" s="90">
        <f t="shared" ca="1" si="12"/>
        <v>17062635013.32983</v>
      </c>
      <c r="H91" s="90">
        <f t="shared" ca="1" si="12"/>
        <v>13650108010.663864</v>
      </c>
      <c r="I91" s="90">
        <f t="shared" ca="1" si="12"/>
        <v>10237581007.997898</v>
      </c>
      <c r="J91" s="90">
        <f t="shared" ca="1" si="12"/>
        <v>6825054005.3319321</v>
      </c>
      <c r="K91" s="90">
        <f t="shared" ca="1" si="12"/>
        <v>3412527002.665966</v>
      </c>
      <c r="L91" s="90">
        <f ca="1">IF('Ric 2020'!$A99="RC",INDIRECT("'Ric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IF('Ric 2050'!$A99="RC",INDIRECT("'Ric 2050'!"&amp;'Country Selector'!$B$3&amp;ROW($A99))*10^12,0)</f>
        <v>0</v>
      </c>
    </row>
    <row r="92" spans="1:4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15"/>
        <v>13658733051.730221</v>
      </c>
      <c r="D92" s="90">
        <f t="shared" ca="1" si="12"/>
        <v>27317466103.460442</v>
      </c>
      <c r="E92" s="90">
        <f t="shared" ca="1" si="12"/>
        <v>40976199155.190659</v>
      </c>
      <c r="F92" s="90">
        <f t="shared" ca="1" si="12"/>
        <v>54634932206.920883</v>
      </c>
      <c r="G92" s="90">
        <f t="shared" ca="1" si="12"/>
        <v>68293665258.6511</v>
      </c>
      <c r="H92" s="90">
        <f t="shared" ca="1" si="12"/>
        <v>81952398310.381317</v>
      </c>
      <c r="I92" s="90">
        <f t="shared" ca="1" si="12"/>
        <v>95611131362.111542</v>
      </c>
      <c r="J92" s="90">
        <f t="shared" ca="1" si="12"/>
        <v>109269864413.84177</v>
      </c>
      <c r="K92" s="90">
        <f t="shared" ca="1" si="12"/>
        <v>122928597465.57198</v>
      </c>
      <c r="L92" s="90">
        <f ca="1">IF('Ric 2020'!$A100="RC",INDIRECT("'Ric 2020'!"&amp;'Country Selector'!$B$3&amp;ROW($A100))*10^12,0)</f>
        <v>136587330517.3022</v>
      </c>
      <c r="M92" s="90">
        <f t="shared" ca="1" si="16"/>
        <v>122928597465.57198</v>
      </c>
      <c r="N92" s="90">
        <f t="shared" ca="1" si="13"/>
        <v>109269864413.84177</v>
      </c>
      <c r="O92" s="90">
        <f t="shared" ca="1" si="13"/>
        <v>95611131362.111542</v>
      </c>
      <c r="P92" s="90">
        <f t="shared" ca="1" si="13"/>
        <v>81952398310.381317</v>
      </c>
      <c r="Q92" s="90">
        <f t="shared" ca="1" si="13"/>
        <v>68293665258.6511</v>
      </c>
      <c r="R92" s="90">
        <f t="shared" ca="1" si="13"/>
        <v>54634932206.920883</v>
      </c>
      <c r="S92" s="90">
        <f t="shared" ca="1" si="13"/>
        <v>40976199155.190659</v>
      </c>
      <c r="T92" s="90">
        <f t="shared" ca="1" si="13"/>
        <v>27317466103.460442</v>
      </c>
      <c r="U92" s="90">
        <f t="shared" ca="1" si="13"/>
        <v>13658733051.730221</v>
      </c>
      <c r="V92" s="90">
        <f ca="1">IF('Ric 2030'!$A100="RC",INDIRECT("'Ric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IF('Ric 2050'!$A100="RC",INDIRECT("'Ric 2050'!"&amp;'Country Selector'!$B$3&amp;ROW($A100))*10^12,0)</f>
        <v>0</v>
      </c>
    </row>
    <row r="93" spans="1:42">
      <c r="A93" s="74">
        <v>41</v>
      </c>
      <c r="B93" s="90">
        <f ca="1">IF('Ric 2010'!$A101="RC",INDIRECT("'Ric 2010'!"&amp;'Country Selector'!$B$3&amp;ROW($A101))*10^12,0)</f>
        <v>72052585527.118134</v>
      </c>
      <c r="C93" s="90">
        <f t="shared" ca="1" si="15"/>
        <v>64847326974.406326</v>
      </c>
      <c r="D93" s="90">
        <f t="shared" ca="1" si="12"/>
        <v>57642068421.694504</v>
      </c>
      <c r="E93" s="90">
        <f t="shared" ca="1" si="12"/>
        <v>50436809868.982689</v>
      </c>
      <c r="F93" s="90">
        <f t="shared" ca="1" si="12"/>
        <v>43231551316.270882</v>
      </c>
      <c r="G93" s="90">
        <f t="shared" ca="1" si="12"/>
        <v>36026292763.559067</v>
      </c>
      <c r="H93" s="90">
        <f t="shared" ca="1" si="12"/>
        <v>28821034210.847252</v>
      </c>
      <c r="I93" s="90">
        <f t="shared" ca="1" si="12"/>
        <v>21615775658.135441</v>
      </c>
      <c r="J93" s="90">
        <f t="shared" ca="1" si="12"/>
        <v>14410517105.423626</v>
      </c>
      <c r="K93" s="90">
        <f t="shared" ca="1" si="12"/>
        <v>7205258552.711813</v>
      </c>
      <c r="L93" s="90">
        <f ca="1">IF('Ric 2020'!$A101="RC",INDIRECT("'Ric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90">
        <f ca="1">IF('Ric 2030'!$A101="RC",INDIRECT("'Ric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IF('Ric 2050'!$A101="RC",INDIRECT("'Ric 2050'!"&amp;'Country Selector'!$B$3&amp;ROW($A101))*10^12,0)</f>
        <v>0</v>
      </c>
    </row>
    <row r="94" spans="1:42">
      <c r="A94" s="74">
        <v>42</v>
      </c>
      <c r="B94" s="90">
        <f ca="1">IF('Ric 2010'!$A102="RC",INDIRECT("'Ric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90">
        <f ca="1">IF('Ric 2020'!$A102="RC",INDIRECT("'Ric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57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IF('Ric 2050'!$A102="RC",INDIRECT("'Ric 2050'!"&amp;'Country Selector'!$B$3&amp;ROW($A102))*10^12,0)</f>
        <v>0</v>
      </c>
    </row>
    <row r="95" spans="1:42">
      <c r="A95" s="74">
        <v>43</v>
      </c>
      <c r="B95" s="90">
        <f ca="1">IF('Ric 2010'!$A103="RC",INDIRECT("'Ric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90">
        <f ca="1">IF('Ric 2020'!$A103="RC",INDIRECT("'Ric 2020'!"&amp;'Country Selector'!$B$3&amp;ROW($A103))*10^12,0)</f>
        <v>0</v>
      </c>
      <c r="M95" s="90">
        <f t="shared" ca="1" si="16"/>
        <v>11062313542.681835</v>
      </c>
      <c r="N95" s="90">
        <f t="shared" ca="1" si="13"/>
        <v>22124627085.36367</v>
      </c>
      <c r="O95" s="90">
        <f t="shared" ref="N95:U126" ca="1" si="21">$L95*($V$1-O$1)/($V$1-$L$1)+$V95*(O$1-$L$1)/($V$1-$L$1)</f>
        <v>33186940628.045502</v>
      </c>
      <c r="P95" s="90">
        <f t="shared" ca="1" si="21"/>
        <v>44249254170.727341</v>
      </c>
      <c r="Q95" s="90">
        <f t="shared" ca="1" si="21"/>
        <v>55311567713.409164</v>
      </c>
      <c r="R95" s="90">
        <f t="shared" ca="1" si="21"/>
        <v>66373881256.091003</v>
      </c>
      <c r="S95" s="90">
        <f t="shared" ca="1" si="21"/>
        <v>77436194798.772842</v>
      </c>
      <c r="T95" s="90">
        <f t="shared" ca="1" si="21"/>
        <v>88498508341.454681</v>
      </c>
      <c r="U95" s="90">
        <f t="shared" ca="1" si="21"/>
        <v>99560821884.136505</v>
      </c>
      <c r="V95" s="90">
        <f ca="1">IF('Ric 2030'!$A103="RC",INDIRECT("'Ric 2030'!"&amp;'Country Selector'!$B$3&amp;ROW($A103))*10^12,0)</f>
        <v>110623135426.81834</v>
      </c>
      <c r="W95" s="90">
        <f t="shared" ref="W95:AL126" ca="1" si="22">$V95*($AP$1-W$1)/($AP$1-$V$1)+$AP95*(W$1-$V$1)/($AP$1-$V$1)</f>
        <v>109576827547.08186</v>
      </c>
      <c r="X95" s="90">
        <f t="shared" ca="1" si="22"/>
        <v>108530519667.34535</v>
      </c>
      <c r="Y95" s="90">
        <f t="shared" ca="1" si="22"/>
        <v>107484211787.60887</v>
      </c>
      <c r="Z95" s="90">
        <f t="shared" ca="1" si="22"/>
        <v>106437903907.87238</v>
      </c>
      <c r="AA95" s="90">
        <f t="shared" ca="1" si="22"/>
        <v>105391596028.13588</v>
      </c>
      <c r="AB95" s="90">
        <f t="shared" ca="1" si="22"/>
        <v>104345288148.39938</v>
      </c>
      <c r="AC95" s="90">
        <f t="shared" ca="1" si="22"/>
        <v>103298980268.66289</v>
      </c>
      <c r="AD95" s="90">
        <f t="shared" ca="1" si="22"/>
        <v>102252672388.92639</v>
      </c>
      <c r="AE95" s="90">
        <f t="shared" ca="1" si="22"/>
        <v>101206364509.18991</v>
      </c>
      <c r="AF95" s="90">
        <f t="shared" ca="1" si="22"/>
        <v>100160056629.4534</v>
      </c>
      <c r="AG95" s="90">
        <f t="shared" ca="1" si="22"/>
        <v>99113748749.716919</v>
      </c>
      <c r="AH95" s="90">
        <f t="shared" ca="1" si="22"/>
        <v>98067440869.980438</v>
      </c>
      <c r="AI95" s="90">
        <f t="shared" ca="1" si="22"/>
        <v>97021132990.243942</v>
      </c>
      <c r="AJ95" s="90">
        <f t="shared" ca="1" si="22"/>
        <v>95974825110.507446</v>
      </c>
      <c r="AK95" s="90">
        <f t="shared" ca="1" si="22"/>
        <v>94928517230.77095</v>
      </c>
      <c r="AL95" s="90">
        <f t="shared" ca="1" si="22"/>
        <v>93882209351.034454</v>
      </c>
      <c r="AM95" s="90">
        <f t="shared" ca="1" si="19"/>
        <v>92835901471.297958</v>
      </c>
      <c r="AN95" s="90">
        <f t="shared" ca="1" si="19"/>
        <v>91789593591.561478</v>
      </c>
      <c r="AO95" s="90">
        <f t="shared" ca="1" si="19"/>
        <v>90743285711.824966</v>
      </c>
      <c r="AP95" s="90">
        <f ca="1">IF('Ric 2050'!$A103="RC",INDIRECT("'Ric 2050'!"&amp;'Country Selector'!$B$3&amp;ROW($A103))*10^12,0)</f>
        <v>89696977832.088486</v>
      </c>
    </row>
    <row r="96" spans="1:42">
      <c r="A96" s="74">
        <v>44</v>
      </c>
      <c r="B96" s="90">
        <f ca="1">IF('Ric 2010'!$A104="RC",INDIRECT("'Ric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IF('Ric 2050'!$A104="RC",INDIRECT("'Ric 2050'!"&amp;'Country Selector'!$B$3&amp;ROW($A104))*10^12,0)</f>
        <v>0</v>
      </c>
    </row>
    <row r="97" spans="1:4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90">
        <f ca="1">IF('Ric 2030'!$A105="RC",INDIRECT("'Ric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90">
        <f ca="1">IF('Ric 2050'!$A105="RC",INDIRECT("'Ric 2050'!"&amp;'Country Selector'!$B$3&amp;ROW($A105))*10^12,0)</f>
        <v>0</v>
      </c>
    </row>
    <row r="98" spans="1:4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15"/>
        <v>25706357896.318722</v>
      </c>
      <c r="D98" s="90">
        <f t="shared" ca="1" si="20"/>
        <v>51412715792.637444</v>
      </c>
      <c r="E98" s="90">
        <f t="shared" ca="1" si="20"/>
        <v>77119073688.956161</v>
      </c>
      <c r="F98" s="90">
        <f t="shared" ca="1" si="20"/>
        <v>102825431585.27489</v>
      </c>
      <c r="G98" s="90">
        <f t="shared" ca="1" si="20"/>
        <v>128531789481.5936</v>
      </c>
      <c r="H98" s="90">
        <f t="shared" ca="1" si="20"/>
        <v>154238147377.91232</v>
      </c>
      <c r="I98" s="90">
        <f t="shared" ca="1" si="20"/>
        <v>179944505274.23105</v>
      </c>
      <c r="J98" s="90">
        <f t="shared" ca="1" si="20"/>
        <v>205650863170.54977</v>
      </c>
      <c r="K98" s="90">
        <f t="shared" ca="1" si="20"/>
        <v>231357221066.8685</v>
      </c>
      <c r="L98" s="90">
        <f ca="1">IF('Ric 2020'!$A106="RC",INDIRECT("'Ric 2020'!"&amp;'Country Selector'!$B$3&amp;ROW($A106))*10^12,0)</f>
        <v>257063578963.18723</v>
      </c>
      <c r="M98" s="90">
        <f t="shared" ca="1" si="16"/>
        <v>235959881213.448</v>
      </c>
      <c r="N98" s="90">
        <f t="shared" ca="1" si="21"/>
        <v>214856183463.70874</v>
      </c>
      <c r="O98" s="90">
        <f t="shared" ca="1" si="21"/>
        <v>193752485713.96951</v>
      </c>
      <c r="P98" s="90">
        <f t="shared" ca="1" si="21"/>
        <v>172648787964.23026</v>
      </c>
      <c r="Q98" s="90">
        <f t="shared" ca="1" si="21"/>
        <v>151545090214.49103</v>
      </c>
      <c r="R98" s="90">
        <f t="shared" ca="1" si="21"/>
        <v>130441392464.7518</v>
      </c>
      <c r="S98" s="90">
        <f t="shared" ca="1" si="21"/>
        <v>109337694715.01254</v>
      </c>
      <c r="T98" s="90">
        <f t="shared" ca="1" si="21"/>
        <v>88233996965.273315</v>
      </c>
      <c r="U98" s="90">
        <f t="shared" ca="1" si="21"/>
        <v>67130299215.534088</v>
      </c>
      <c r="V98" s="90">
        <f ca="1">IF('Ric 2030'!$A106="RC",INDIRECT("'Ric 2030'!"&amp;'Country Selector'!$B$3&amp;ROW($A106))*10^12,0)</f>
        <v>46026601465.794846</v>
      </c>
      <c r="W98" s="90">
        <f t="shared" ca="1" si="22"/>
        <v>45591267612.660561</v>
      </c>
      <c r="X98" s="90">
        <f t="shared" ca="1" si="22"/>
        <v>45155933759.526283</v>
      </c>
      <c r="Y98" s="90">
        <f t="shared" ca="1" si="22"/>
        <v>44720599906.391991</v>
      </c>
      <c r="Z98" s="90">
        <f t="shared" ca="1" si="22"/>
        <v>44285266053.257721</v>
      </c>
      <c r="AA98" s="90">
        <f t="shared" ca="1" si="22"/>
        <v>43849932200.123436</v>
      </c>
      <c r="AB98" s="90">
        <f t="shared" ca="1" si="22"/>
        <v>43414598346.989151</v>
      </c>
      <c r="AC98" s="90">
        <f t="shared" ca="1" si="22"/>
        <v>42979264493.854874</v>
      </c>
      <c r="AD98" s="90">
        <f t="shared" ca="1" si="22"/>
        <v>42543930640.720581</v>
      </c>
      <c r="AE98" s="90">
        <f t="shared" ca="1" si="22"/>
        <v>42108596787.586304</v>
      </c>
      <c r="AF98" s="90">
        <f t="shared" ca="1" si="22"/>
        <v>41673262934.452026</v>
      </c>
      <c r="AG98" s="90">
        <f t="shared" ca="1" si="22"/>
        <v>41237929081.317741</v>
      </c>
      <c r="AH98" s="90">
        <f t="shared" ca="1" si="22"/>
        <v>40802595228.183456</v>
      </c>
      <c r="AI98" s="90">
        <f t="shared" ca="1" si="22"/>
        <v>40367261375.049179</v>
      </c>
      <c r="AJ98" s="90">
        <f t="shared" ca="1" si="22"/>
        <v>39931927521.914894</v>
      </c>
      <c r="AK98" s="90">
        <f t="shared" ca="1" si="22"/>
        <v>39496593668.780609</v>
      </c>
      <c r="AL98" s="90">
        <f t="shared" ca="1" si="22"/>
        <v>39061259815.646332</v>
      </c>
      <c r="AM98" s="90">
        <f t="shared" ca="1" si="19"/>
        <v>38625925962.512047</v>
      </c>
      <c r="AN98" s="90">
        <f t="shared" ca="1" si="19"/>
        <v>38190592109.377762</v>
      </c>
      <c r="AO98" s="90">
        <f t="shared" ca="1" si="19"/>
        <v>37755258256.243484</v>
      </c>
      <c r="AP98" s="90">
        <f ca="1">IF('Ric 2050'!$A106="RC",INDIRECT("'Ric 2050'!"&amp;'Country Selector'!$B$3&amp;ROW($A106))*10^12,0)</f>
        <v>37319924403.1092</v>
      </c>
    </row>
    <row r="99" spans="1:42">
      <c r="A99" s="74">
        <v>47</v>
      </c>
      <c r="B99" s="90">
        <f ca="1">IF('Ric 2010'!$A107="RC",INDIRECT("'Ric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IF('Ric 2050'!$A107="RC",INDIRECT("'Ric 2050'!"&amp;'Country Selector'!$B$3&amp;ROW($A107))*10^12,0)</f>
        <v>0</v>
      </c>
    </row>
    <row r="100" spans="1:4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IF('Ric 2050'!$A108="RC",INDIRECT("'Ric 2050'!"&amp;'Country Selector'!$B$3&amp;ROW($A108))*10^12,0)</f>
        <v>0</v>
      </c>
    </row>
    <row r="101" spans="1:4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IF('Ric 2050'!$A109="RC",INDIRECT("'Ric 2050'!"&amp;'Country Selector'!$B$3&amp;ROW($A109))*10^12,0)</f>
        <v>0</v>
      </c>
    </row>
    <row r="102" spans="1:4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</f>
        <v>0</v>
      </c>
      <c r="M102" s="90">
        <f t="shared" ca="1" si="16"/>
        <v>22201125496.853844</v>
      </c>
      <c r="N102" s="90">
        <f t="shared" ca="1" si="21"/>
        <v>44402250993.707687</v>
      </c>
      <c r="O102" s="90">
        <f t="shared" ca="1" si="21"/>
        <v>66603376490.561539</v>
      </c>
      <c r="P102" s="90">
        <f t="shared" ca="1" si="21"/>
        <v>88804501987.415375</v>
      </c>
      <c r="Q102" s="90">
        <f t="shared" ca="1" si="21"/>
        <v>111005627484.26924</v>
      </c>
      <c r="R102" s="90">
        <f t="shared" ca="1" si="21"/>
        <v>133206752981.12308</v>
      </c>
      <c r="S102" s="90">
        <f t="shared" ca="1" si="21"/>
        <v>155407878477.9769</v>
      </c>
      <c r="T102" s="90">
        <f t="shared" ca="1" si="21"/>
        <v>177609003974.83075</v>
      </c>
      <c r="U102" s="90">
        <f t="shared" ca="1" si="21"/>
        <v>199810129471.68463</v>
      </c>
      <c r="V102" s="90">
        <f ca="1">IF('Ric 2030'!$A110="RC",INDIRECT("'Ric 2030'!"&amp;'Country Selector'!$B$3&amp;ROW($A110))*10^12,0)</f>
        <v>222011254968.53845</v>
      </c>
      <c r="W102" s="90">
        <f t="shared" ca="1" si="22"/>
        <v>219911403752.35736</v>
      </c>
      <c r="X102" s="90">
        <f t="shared" ca="1" si="22"/>
        <v>217811552536.1763</v>
      </c>
      <c r="Y102" s="90">
        <f t="shared" ca="1" si="22"/>
        <v>215711701319.99521</v>
      </c>
      <c r="Z102" s="90">
        <f t="shared" ca="1" si="22"/>
        <v>213611850103.81409</v>
      </c>
      <c r="AA102" s="90">
        <f t="shared" ca="1" si="22"/>
        <v>211511998887.63303</v>
      </c>
      <c r="AB102" s="90">
        <f t="shared" ca="1" si="22"/>
        <v>209412147671.45193</v>
      </c>
      <c r="AC102" s="90">
        <f t="shared" ca="1" si="22"/>
        <v>207312296455.27087</v>
      </c>
      <c r="AD102" s="90">
        <f t="shared" ca="1" si="22"/>
        <v>205212445239.08978</v>
      </c>
      <c r="AE102" s="90">
        <f t="shared" ca="1" si="22"/>
        <v>203112594022.90869</v>
      </c>
      <c r="AF102" s="90">
        <f t="shared" ca="1" si="22"/>
        <v>201012742806.72763</v>
      </c>
      <c r="AG102" s="90">
        <f t="shared" ca="1" si="22"/>
        <v>198912891590.54654</v>
      </c>
      <c r="AH102" s="90">
        <f t="shared" ca="1" si="22"/>
        <v>196813040374.36545</v>
      </c>
      <c r="AI102" s="90">
        <f t="shared" ca="1" si="22"/>
        <v>194713189158.18433</v>
      </c>
      <c r="AJ102" s="90">
        <f t="shared" ca="1" si="22"/>
        <v>192613337942.0033</v>
      </c>
      <c r="AK102" s="90">
        <f t="shared" ca="1" si="22"/>
        <v>190513486725.8222</v>
      </c>
      <c r="AL102" s="90">
        <f t="shared" ca="1" si="22"/>
        <v>188413635509.64111</v>
      </c>
      <c r="AM102" s="90">
        <f t="shared" ca="1" si="19"/>
        <v>186313784293.46002</v>
      </c>
      <c r="AN102" s="90">
        <f t="shared" ca="1" si="19"/>
        <v>184213933077.27896</v>
      </c>
      <c r="AO102" s="90">
        <f t="shared" ca="1" si="19"/>
        <v>182114081861.09787</v>
      </c>
      <c r="AP102" s="90">
        <f ca="1">IF('Ric 2050'!$A110="RC",INDIRECT("'Ric 2050'!"&amp;'Country Selector'!$B$3&amp;ROW($A110))*10^12,0)</f>
        <v>180014230644.91678</v>
      </c>
    </row>
    <row r="103" spans="1:42">
      <c r="A103" s="74">
        <v>51</v>
      </c>
      <c r="B103" s="90">
        <f ca="1">IF('Ric 2010'!$A111="RC",INDIRECT("'Ric 2010'!"&amp;'Country Selector'!$B$3&amp;ROW($A111))*10^12,0)</f>
        <v>64379559113.798553</v>
      </c>
      <c r="C103" s="90">
        <f t="shared" ca="1" si="15"/>
        <v>57941603202.418701</v>
      </c>
      <c r="D103" s="90">
        <f t="shared" ca="1" si="20"/>
        <v>51503647291.038841</v>
      </c>
      <c r="E103" s="90">
        <f t="shared" ca="1" si="20"/>
        <v>45065691379.658981</v>
      </c>
      <c r="F103" s="90">
        <f t="shared" ca="1" si="20"/>
        <v>38627735468.279129</v>
      </c>
      <c r="G103" s="90">
        <f t="shared" ca="1" si="20"/>
        <v>32189779556.899281</v>
      </c>
      <c r="H103" s="90">
        <f t="shared" ca="1" si="20"/>
        <v>25751823645.519421</v>
      </c>
      <c r="I103" s="90">
        <f t="shared" ca="1" si="20"/>
        <v>19313867734.139565</v>
      </c>
      <c r="J103" s="90">
        <f t="shared" ca="1" si="20"/>
        <v>12875911822.75971</v>
      </c>
      <c r="K103" s="90">
        <f t="shared" ca="1" si="20"/>
        <v>6437955911.3798552</v>
      </c>
      <c r="L103" s="90">
        <f ca="1">IF('Ric 2020'!$A111="RC",INDIRECT("'Ric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90">
        <f ca="1">IF('Ric 2030'!$A111="RC",INDIRECT("'Ric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IF('Ric 2050'!$A111="RC",INDIRECT("'Ric 2050'!"&amp;'Country Selector'!$B$3&amp;ROW($A111))*10^12,0)</f>
        <v>0</v>
      </c>
    </row>
    <row r="104" spans="1:4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IF('Ric 2050'!$A112="RC",INDIRECT("'Ric 2050'!"&amp;'Country Selector'!$B$3&amp;ROW($A112))*10^12,0)</f>
        <v>0</v>
      </c>
    </row>
    <row r="105" spans="1:42">
      <c r="A105" s="74">
        <v>53</v>
      </c>
      <c r="B105" s="90">
        <f ca="1">IF('Ric 2010'!$A113="RC",INDIRECT("'Ric 2010'!"&amp;'Country Selector'!$B$3&amp;ROW($A113))*10^12,0)</f>
        <v>236686325394.49374</v>
      </c>
      <c r="C105" s="90">
        <f t="shared" ca="1" si="15"/>
        <v>213017692855.04437</v>
      </c>
      <c r="D105" s="90">
        <f t="shared" ca="1" si="20"/>
        <v>189349060315.595</v>
      </c>
      <c r="E105" s="90">
        <f t="shared" ca="1" si="20"/>
        <v>165680427776.14563</v>
      </c>
      <c r="F105" s="90">
        <f t="shared" ca="1" si="20"/>
        <v>142011795236.69623</v>
      </c>
      <c r="G105" s="90">
        <f t="shared" ca="1" si="20"/>
        <v>118343162697.24687</v>
      </c>
      <c r="H105" s="90">
        <f t="shared" ca="1" si="20"/>
        <v>94674530157.797501</v>
      </c>
      <c r="I105" s="90">
        <f t="shared" ca="1" si="20"/>
        <v>71005897618.348114</v>
      </c>
      <c r="J105" s="90">
        <f t="shared" ca="1" si="20"/>
        <v>47337265078.89875</v>
      </c>
      <c r="K105" s="90">
        <f t="shared" ca="1" si="20"/>
        <v>23668632539.449375</v>
      </c>
      <c r="L105" s="90">
        <f ca="1">IF('Ric 2020'!$A113="RC",INDIRECT("'Ric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IF('Ric 2050'!$A113="RC",INDIRECT("'Ric 2050'!"&amp;'Country Selector'!$B$3&amp;ROW($A113))*10^12,0)</f>
        <v>0</v>
      </c>
    </row>
    <row r="106" spans="1:4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15"/>
        <v>4340772483.7332573</v>
      </c>
      <c r="D106" s="90">
        <f t="shared" ca="1" si="20"/>
        <v>8681544967.4665146</v>
      </c>
      <c r="E106" s="90">
        <f t="shared" ca="1" si="20"/>
        <v>13022317451.199772</v>
      </c>
      <c r="F106" s="90">
        <f t="shared" ca="1" si="20"/>
        <v>17363089934.933029</v>
      </c>
      <c r="G106" s="90">
        <f t="shared" ca="1" si="20"/>
        <v>21703862418.666286</v>
      </c>
      <c r="H106" s="90">
        <f t="shared" ca="1" si="20"/>
        <v>26044634902.399544</v>
      </c>
      <c r="I106" s="90">
        <f t="shared" ca="1" si="20"/>
        <v>30385407386.132801</v>
      </c>
      <c r="J106" s="90">
        <f t="shared" ca="1" si="20"/>
        <v>34726179869.866058</v>
      </c>
      <c r="K106" s="90">
        <f t="shared" ca="1" si="20"/>
        <v>39066952353.599319</v>
      </c>
      <c r="L106" s="90">
        <f ca="1">IF('Ric 2020'!$A114="RC",INDIRECT("'Ric 2020'!"&amp;'Country Selector'!$B$3&amp;ROW($A114))*10^12,0)</f>
        <v>43407724837.332573</v>
      </c>
      <c r="M106" s="90">
        <f t="shared" ca="1" si="16"/>
        <v>39066952353.599319</v>
      </c>
      <c r="N106" s="90">
        <f t="shared" ca="1" si="21"/>
        <v>34726179869.866058</v>
      </c>
      <c r="O106" s="90">
        <f t="shared" ca="1" si="21"/>
        <v>30385407386.132801</v>
      </c>
      <c r="P106" s="90">
        <f t="shared" ca="1" si="21"/>
        <v>26044634902.399544</v>
      </c>
      <c r="Q106" s="90">
        <f t="shared" ca="1" si="21"/>
        <v>21703862418.666286</v>
      </c>
      <c r="R106" s="90">
        <f t="shared" ca="1" si="21"/>
        <v>17363089934.933029</v>
      </c>
      <c r="S106" s="90">
        <f t="shared" ca="1" si="21"/>
        <v>13022317451.199772</v>
      </c>
      <c r="T106" s="90">
        <f t="shared" ca="1" si="21"/>
        <v>8681544967.4665146</v>
      </c>
      <c r="U106" s="90">
        <f t="shared" ca="1" si="21"/>
        <v>4340772483.7332573</v>
      </c>
      <c r="V106" s="90">
        <f ca="1">IF('Ric 2030'!$A114="RC",INDIRECT("'Ric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90">
        <f ca="1">IF('Ric 2050'!$A114="RC",INDIRECT("'Ric 2050'!"&amp;'Country Selector'!$B$3&amp;ROW($A114))*10^12,0)</f>
        <v>0</v>
      </c>
    </row>
    <row r="107" spans="1:4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15"/>
        <v>3165612187.6064258</v>
      </c>
      <c r="D107" s="90">
        <f t="shared" ca="1" si="20"/>
        <v>6331224375.2128515</v>
      </c>
      <c r="E107" s="90">
        <f t="shared" ca="1" si="20"/>
        <v>9496836562.8192787</v>
      </c>
      <c r="F107" s="90">
        <f t="shared" ca="1" si="20"/>
        <v>12662448750.425703</v>
      </c>
      <c r="G107" s="90">
        <f t="shared" ca="1" si="20"/>
        <v>15828060938.032129</v>
      </c>
      <c r="H107" s="90">
        <f t="shared" ca="1" si="20"/>
        <v>18993673125.638557</v>
      </c>
      <c r="I107" s="90">
        <f t="shared" ca="1" si="20"/>
        <v>22159285313.24498</v>
      </c>
      <c r="J107" s="90">
        <f t="shared" ca="1" si="20"/>
        <v>25324897500.851406</v>
      </c>
      <c r="K107" s="90">
        <f t="shared" ca="1" si="20"/>
        <v>28490509688.457832</v>
      </c>
      <c r="L107" s="90">
        <f ca="1">IF('Ric 2020'!$A115="RC",INDIRECT("'Ric 2020'!"&amp;'Country Selector'!$B$3&amp;ROW($A115))*10^12,0)</f>
        <v>31656121876.064259</v>
      </c>
      <c r="M107" s="90">
        <f t="shared" ca="1" si="16"/>
        <v>28490509688.457832</v>
      </c>
      <c r="N107" s="90">
        <f t="shared" ca="1" si="21"/>
        <v>25324897500.851406</v>
      </c>
      <c r="O107" s="90">
        <f t="shared" ca="1" si="21"/>
        <v>22159285313.24498</v>
      </c>
      <c r="P107" s="90">
        <f t="shared" ca="1" si="21"/>
        <v>18993673125.638557</v>
      </c>
      <c r="Q107" s="90">
        <f t="shared" ca="1" si="21"/>
        <v>15828060938.032129</v>
      </c>
      <c r="R107" s="90">
        <f t="shared" ca="1" si="21"/>
        <v>12662448750.425703</v>
      </c>
      <c r="S107" s="90">
        <f t="shared" ca="1" si="21"/>
        <v>9496836562.8192787</v>
      </c>
      <c r="T107" s="90">
        <f t="shared" ca="1" si="21"/>
        <v>6331224375.2128515</v>
      </c>
      <c r="U107" s="90">
        <f t="shared" ca="1" si="21"/>
        <v>3165612187.6064258</v>
      </c>
      <c r="V107" s="90">
        <f ca="1">IF('Ric 2030'!$A115="RC",INDIRECT("'Ric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IF('Ric 2050'!$A115="RC",INDIRECT("'Ric 2050'!"&amp;'Country Selector'!$B$3&amp;ROW($A115))*10^12,0)</f>
        <v>0</v>
      </c>
    </row>
    <row r="108" spans="1:4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15"/>
        <v>5630955184.9734516</v>
      </c>
      <c r="D108" s="90">
        <f t="shared" ca="1" si="20"/>
        <v>11261910369.946903</v>
      </c>
      <c r="E108" s="90">
        <f t="shared" ca="1" si="20"/>
        <v>16892865554.920355</v>
      </c>
      <c r="F108" s="90">
        <f t="shared" ca="1" si="20"/>
        <v>22523820739.893806</v>
      </c>
      <c r="G108" s="90">
        <f t="shared" ca="1" si="20"/>
        <v>28154775924.86726</v>
      </c>
      <c r="H108" s="90">
        <f t="shared" ca="1" si="20"/>
        <v>33785731109.84071</v>
      </c>
      <c r="I108" s="90">
        <f t="shared" ca="1" si="20"/>
        <v>39416686294.814163</v>
      </c>
      <c r="J108" s="90">
        <f t="shared" ca="1" si="20"/>
        <v>45047641479.787613</v>
      </c>
      <c r="K108" s="90">
        <f t="shared" ca="1" si="20"/>
        <v>50678596664.761063</v>
      </c>
      <c r="L108" s="90">
        <f ca="1">IF('Ric 2020'!$A116="RC",INDIRECT("'Ric 2020'!"&amp;'Country Selector'!$B$3&amp;ROW($A116))*10^12,0)</f>
        <v>56309551849.73452</v>
      </c>
      <c r="M108" s="90">
        <f t="shared" ca="1" si="16"/>
        <v>50678596664.761063</v>
      </c>
      <c r="N108" s="90">
        <f t="shared" ca="1" si="21"/>
        <v>45047641479.787613</v>
      </c>
      <c r="O108" s="90">
        <f t="shared" ca="1" si="21"/>
        <v>39416686294.814163</v>
      </c>
      <c r="P108" s="90">
        <f t="shared" ca="1" si="21"/>
        <v>33785731109.84071</v>
      </c>
      <c r="Q108" s="90">
        <f t="shared" ca="1" si="21"/>
        <v>28154775924.86726</v>
      </c>
      <c r="R108" s="90">
        <f t="shared" ca="1" si="21"/>
        <v>22523820739.893806</v>
      </c>
      <c r="S108" s="90">
        <f t="shared" ca="1" si="21"/>
        <v>16892865554.920355</v>
      </c>
      <c r="T108" s="90">
        <f t="shared" ca="1" si="21"/>
        <v>11261910369.946903</v>
      </c>
      <c r="U108" s="90">
        <f t="shared" ca="1" si="21"/>
        <v>5630955184.9734516</v>
      </c>
      <c r="V108" s="90">
        <f ca="1">IF('Ric 2030'!$A116="RC",INDIRECT("'Ric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IF('Ric 2050'!$A116="RC",INDIRECT("'Ric 2050'!"&amp;'Country Selector'!$B$3&amp;ROW($A116))*10^12,0)</f>
        <v>0</v>
      </c>
    </row>
    <row r="109" spans="1:4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IF('Ric 2050'!$A117="RC",INDIRECT("'Ric 2050'!"&amp;'Country Selector'!$B$3&amp;ROW($A117))*10^12,0)</f>
        <v>0</v>
      </c>
    </row>
    <row r="110" spans="1:4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15"/>
        <v>3189254623.1925945</v>
      </c>
      <c r="D110" s="90">
        <f t="shared" ca="1" si="20"/>
        <v>6378509246.3851891</v>
      </c>
      <c r="E110" s="90">
        <f t="shared" ca="1" si="20"/>
        <v>9567763869.5777836</v>
      </c>
      <c r="F110" s="90">
        <f t="shared" ca="1" si="20"/>
        <v>12757018492.770378</v>
      </c>
      <c r="G110" s="90">
        <f t="shared" ca="1" si="20"/>
        <v>15946273115.962973</v>
      </c>
      <c r="H110" s="90">
        <f t="shared" ca="1" si="20"/>
        <v>19135527739.155567</v>
      </c>
      <c r="I110" s="90">
        <f t="shared" ca="1" si="20"/>
        <v>22324782362.348164</v>
      </c>
      <c r="J110" s="90">
        <f t="shared" ca="1" si="20"/>
        <v>25514036985.540756</v>
      </c>
      <c r="K110" s="90">
        <f t="shared" ca="1" si="20"/>
        <v>28703291608.733349</v>
      </c>
      <c r="L110" s="90">
        <f ca="1">IF('Ric 2020'!$A118="RC",INDIRECT("'Ric 2020'!"&amp;'Country Selector'!$B$3&amp;ROW($A118))*10^12,0)</f>
        <v>31892546231.925945</v>
      </c>
      <c r="M110" s="90">
        <f t="shared" ca="1" si="16"/>
        <v>28703291608.733349</v>
      </c>
      <c r="N110" s="90">
        <f t="shared" ca="1" si="21"/>
        <v>25514036985.540756</v>
      </c>
      <c r="O110" s="90">
        <f t="shared" ca="1" si="21"/>
        <v>22324782362.348164</v>
      </c>
      <c r="P110" s="90">
        <f t="shared" ca="1" si="21"/>
        <v>19135527739.155567</v>
      </c>
      <c r="Q110" s="90">
        <f t="shared" ca="1" si="21"/>
        <v>15946273115.962973</v>
      </c>
      <c r="R110" s="90">
        <f t="shared" ca="1" si="21"/>
        <v>12757018492.770378</v>
      </c>
      <c r="S110" s="90">
        <f t="shared" ca="1" si="21"/>
        <v>9567763869.5777836</v>
      </c>
      <c r="T110" s="90">
        <f t="shared" ca="1" si="21"/>
        <v>6378509246.3851891</v>
      </c>
      <c r="U110" s="90">
        <f t="shared" ca="1" si="21"/>
        <v>3189254623.1925945</v>
      </c>
      <c r="V110" s="90">
        <f ca="1">IF('Ric 2030'!$A118="RC",INDIRECT("'Ric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73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IF('Ric 2050'!$A118="RC",INDIRECT("'Ric 2050'!"&amp;'Country Selector'!$B$3&amp;ROW($A118))*10^12,0)</f>
        <v>0</v>
      </c>
    </row>
    <row r="111" spans="1:42">
      <c r="A111" s="74">
        <v>59</v>
      </c>
      <c r="B111" s="90">
        <f ca="1">IF('Ric 2010'!$A119="RC",INDIRECT("'Ric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</f>
        <v>0</v>
      </c>
      <c r="W111" s="90">
        <f t="shared" ref="W111:AL142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IF('Ric 2050'!$A119="RC",INDIRECT("'Ric 2050'!"&amp;'Country Selector'!$B$3&amp;ROW($A119))*10^12,0)</f>
        <v>0</v>
      </c>
    </row>
    <row r="112" spans="1:42">
      <c r="A112" s="74">
        <v>60</v>
      </c>
      <c r="B112" s="90">
        <f ca="1">IF('Ric 2010'!$A120="RC",INDIRECT("'Ric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90">
        <f ca="1">IF('Ric 2020'!$A120="RC",INDIRECT("'Ric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90">
        <f ca="1">IF('Ric 2030'!$A120="RC",INDIRECT("'Ric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IF('Ric 2050'!$A120="RC",INDIRECT("'Ric 2050'!"&amp;'Country Selector'!$B$3&amp;ROW($A120))*10^12,0)</f>
        <v>0</v>
      </c>
    </row>
    <row r="113" spans="1:42">
      <c r="A113" s="74">
        <v>61</v>
      </c>
      <c r="B113" s="90">
        <f ca="1">IF('Ric 2010'!$A121="RC",INDIRECT("'Ric 2010'!"&amp;'Country Selector'!$B$3&amp;ROW($A121))*10^12,0)</f>
        <v>0</v>
      </c>
      <c r="C113" s="90">
        <f t="shared" ca="1" si="15"/>
        <v>14052418050.312943</v>
      </c>
      <c r="D113" s="90">
        <f t="shared" ca="1" si="20"/>
        <v>28104836100.625885</v>
      </c>
      <c r="E113" s="90">
        <f t="shared" ca="1" si="20"/>
        <v>42157254150.938828</v>
      </c>
      <c r="F113" s="90">
        <f t="shared" ca="1" si="20"/>
        <v>56209672201.25177</v>
      </c>
      <c r="G113" s="90">
        <f t="shared" ca="1" si="20"/>
        <v>70262090251.564713</v>
      </c>
      <c r="H113" s="90">
        <f t="shared" ca="1" si="20"/>
        <v>84314508301.877655</v>
      </c>
      <c r="I113" s="90">
        <f t="shared" ca="1" si="20"/>
        <v>98366926352.190598</v>
      </c>
      <c r="J113" s="90">
        <f t="shared" ca="1" si="20"/>
        <v>112419344402.50354</v>
      </c>
      <c r="K113" s="90">
        <f t="shared" ca="1" si="20"/>
        <v>126471762452.81648</v>
      </c>
      <c r="L113" s="90">
        <f ca="1">IF('Ric 2020'!$A121="RC",INDIRECT("'Ric 2020'!"&amp;'Country Selector'!$B$3&amp;ROW($A121))*10^12,0)</f>
        <v>140524180503.12943</v>
      </c>
      <c r="M113" s="90">
        <f t="shared" ca="1" si="16"/>
        <v>126471762452.81648</v>
      </c>
      <c r="N113" s="90">
        <f t="shared" ca="1" si="21"/>
        <v>112419344402.50354</v>
      </c>
      <c r="O113" s="90">
        <f t="shared" ca="1" si="21"/>
        <v>98366926352.190598</v>
      </c>
      <c r="P113" s="90">
        <f t="shared" ca="1" si="21"/>
        <v>84314508301.877655</v>
      </c>
      <c r="Q113" s="90">
        <f t="shared" ca="1" si="21"/>
        <v>70262090251.564713</v>
      </c>
      <c r="R113" s="90">
        <f t="shared" ca="1" si="21"/>
        <v>56209672201.25177</v>
      </c>
      <c r="S113" s="90">
        <f t="shared" ca="1" si="21"/>
        <v>42157254150.938828</v>
      </c>
      <c r="T113" s="90">
        <f t="shared" ca="1" si="21"/>
        <v>28104836100.625885</v>
      </c>
      <c r="U113" s="90">
        <f t="shared" ca="1" si="21"/>
        <v>14052418050.312943</v>
      </c>
      <c r="V113" s="90">
        <f ca="1">IF('Ric 2030'!$A121="RC",INDIRECT("'Ric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IF('Ric 2050'!$A121="RC",INDIRECT("'Ric 2050'!"&amp;'Country Selector'!$B$3&amp;ROW($A121))*10^12,0)</f>
        <v>0</v>
      </c>
    </row>
    <row r="114" spans="1:42">
      <c r="A114" s="74">
        <v>62</v>
      </c>
      <c r="B114" s="90">
        <f ca="1">IF('Ric 2010'!$A122="RC",INDIRECT("'Ric 2010'!"&amp;'Country Selector'!$B$3&amp;ROW($A122))*10^12,0)</f>
        <v>67488510025.859314</v>
      </c>
      <c r="C114" s="90">
        <f t="shared" ca="1" si="15"/>
        <v>60739659023.273392</v>
      </c>
      <c r="D114" s="90">
        <f t="shared" ca="1" si="20"/>
        <v>53990808020.687454</v>
      </c>
      <c r="E114" s="90">
        <f t="shared" ca="1" si="20"/>
        <v>47241957018.101517</v>
      </c>
      <c r="F114" s="90">
        <f t="shared" ca="1" si="20"/>
        <v>40493106015.515587</v>
      </c>
      <c r="G114" s="90">
        <f t="shared" ca="1" si="20"/>
        <v>33744255012.929657</v>
      </c>
      <c r="H114" s="90">
        <f t="shared" ca="1" si="20"/>
        <v>26995404010.343727</v>
      </c>
      <c r="I114" s="90">
        <f t="shared" ca="1" si="20"/>
        <v>20246553007.757793</v>
      </c>
      <c r="J114" s="90">
        <f t="shared" ca="1" si="20"/>
        <v>13497702005.171864</v>
      </c>
      <c r="K114" s="90">
        <f t="shared" ca="1" si="20"/>
        <v>6748851002.5859318</v>
      </c>
      <c r="L114" s="90">
        <f ca="1">IF('Ric 2020'!$A122="RC",INDIRECT("'Ric 2020'!"&amp;'Country Selector'!$B$3&amp;ROW($A122))*10^12,0)</f>
        <v>0</v>
      </c>
      <c r="M114" s="90">
        <f t="shared" ca="1" si="16"/>
        <v>3102151299.9378939</v>
      </c>
      <c r="N114" s="90">
        <f t="shared" ca="1" si="21"/>
        <v>6204302599.8757877</v>
      </c>
      <c r="O114" s="90">
        <f t="shared" ca="1" si="21"/>
        <v>9306453899.8136826</v>
      </c>
      <c r="P114" s="90">
        <f t="shared" ca="1" si="21"/>
        <v>12408605199.751575</v>
      </c>
      <c r="Q114" s="90">
        <f t="shared" ca="1" si="21"/>
        <v>15510756499.689472</v>
      </c>
      <c r="R114" s="90">
        <f t="shared" ca="1" si="21"/>
        <v>18612907799.627365</v>
      </c>
      <c r="S114" s="90">
        <f t="shared" ca="1" si="21"/>
        <v>21715059099.565258</v>
      </c>
      <c r="T114" s="90">
        <f t="shared" ca="1" si="21"/>
        <v>24817210399.503151</v>
      </c>
      <c r="U114" s="90">
        <f t="shared" ca="1" si="21"/>
        <v>27919361699.441048</v>
      </c>
      <c r="V114" s="90">
        <f ca="1">IF('Ric 2030'!$A122="RC",INDIRECT("'Ric 2030'!"&amp;'Country Selector'!$B$3&amp;ROW($A122))*10^12,0)</f>
        <v>31021512999.378941</v>
      </c>
      <c r="W114" s="90">
        <f t="shared" ca="1" si="24"/>
        <v>30728101920.698471</v>
      </c>
      <c r="X114" s="90">
        <f t="shared" ca="1" si="24"/>
        <v>30434690842.018005</v>
      </c>
      <c r="Y114" s="90">
        <f t="shared" ca="1" si="24"/>
        <v>30141279763.33754</v>
      </c>
      <c r="Z114" s="90">
        <f t="shared" ca="1" si="24"/>
        <v>29847868684.65707</v>
      </c>
      <c r="AA114" s="90">
        <f t="shared" ca="1" si="24"/>
        <v>29554457605.976601</v>
      </c>
      <c r="AB114" s="90">
        <f t="shared" ca="1" si="24"/>
        <v>29261046527.296135</v>
      </c>
      <c r="AC114" s="90">
        <f t="shared" ca="1" si="24"/>
        <v>28967635448.615669</v>
      </c>
      <c r="AD114" s="90">
        <f t="shared" ca="1" si="24"/>
        <v>28674224369.935204</v>
      </c>
      <c r="AE114" s="90">
        <f t="shared" ca="1" si="24"/>
        <v>28380813291.254734</v>
      </c>
      <c r="AF114" s="90">
        <f t="shared" ca="1" si="24"/>
        <v>28087402212.574268</v>
      </c>
      <c r="AG114" s="90">
        <f t="shared" ca="1" si="24"/>
        <v>27793991133.893799</v>
      </c>
      <c r="AH114" s="90">
        <f t="shared" ca="1" si="24"/>
        <v>27500580055.213333</v>
      </c>
      <c r="AI114" s="90">
        <f t="shared" ca="1" si="24"/>
        <v>27207168976.532864</v>
      </c>
      <c r="AJ114" s="90">
        <f t="shared" ca="1" si="24"/>
        <v>26913757897.852398</v>
      </c>
      <c r="AK114" s="90">
        <f t="shared" ca="1" si="24"/>
        <v>26620346819.171928</v>
      </c>
      <c r="AL114" s="90">
        <f t="shared" ca="1" si="24"/>
        <v>26326935740.491463</v>
      </c>
      <c r="AM114" s="90">
        <f t="shared" ca="1" si="23"/>
        <v>26033524661.810993</v>
      </c>
      <c r="AN114" s="90">
        <f t="shared" ca="1" si="23"/>
        <v>25740113583.130527</v>
      </c>
      <c r="AO114" s="90">
        <f t="shared" ca="1" si="23"/>
        <v>25446702504.450062</v>
      </c>
      <c r="AP114" s="90">
        <f ca="1">IF('Ric 2050'!$A122="RC",INDIRECT("'Ric 2050'!"&amp;'Country Selector'!$B$3&amp;ROW($A122))*10^12,0)</f>
        <v>25153291425.769592</v>
      </c>
    </row>
    <row r="115" spans="1:4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</f>
        <v>0</v>
      </c>
      <c r="M115" s="90">
        <f t="shared" ca="1" si="16"/>
        <v>3326382568.9629378</v>
      </c>
      <c r="N115" s="90">
        <f t="shared" ca="1" si="21"/>
        <v>6652765137.9258757</v>
      </c>
      <c r="O115" s="90">
        <f t="shared" ca="1" si="21"/>
        <v>9979147706.888813</v>
      </c>
      <c r="P115" s="90">
        <f t="shared" ca="1" si="21"/>
        <v>13305530275.851751</v>
      </c>
      <c r="Q115" s="90">
        <f t="shared" ca="1" si="21"/>
        <v>16631912844.814692</v>
      </c>
      <c r="R115" s="90">
        <f t="shared" ca="1" si="21"/>
        <v>19958295413.777626</v>
      </c>
      <c r="S115" s="90">
        <f t="shared" ca="1" si="21"/>
        <v>23284677982.740562</v>
      </c>
      <c r="T115" s="90">
        <f t="shared" ca="1" si="21"/>
        <v>26611060551.703503</v>
      </c>
      <c r="U115" s="90">
        <f t="shared" ca="1" si="21"/>
        <v>29937443120.666443</v>
      </c>
      <c r="V115" s="90">
        <f ca="1">IF('Ric 2030'!$A123="RC",INDIRECT("'Ric 2030'!"&amp;'Country Selector'!$B$3&amp;ROW($A123))*10^12,0)</f>
        <v>33263825689.629379</v>
      </c>
      <c r="W115" s="90">
        <f t="shared" ca="1" si="24"/>
        <v>32949206122.981274</v>
      </c>
      <c r="X115" s="90">
        <f t="shared" ca="1" si="24"/>
        <v>32634586556.333168</v>
      </c>
      <c r="Y115" s="90">
        <f t="shared" ca="1" si="24"/>
        <v>32319966989.685062</v>
      </c>
      <c r="Z115" s="90">
        <f t="shared" ca="1" si="24"/>
        <v>32005347423.036953</v>
      </c>
      <c r="AA115" s="90">
        <f t="shared" ca="1" si="24"/>
        <v>31690727856.388847</v>
      </c>
      <c r="AB115" s="90">
        <f t="shared" ca="1" si="24"/>
        <v>31376108289.740738</v>
      </c>
      <c r="AC115" s="90">
        <f t="shared" ca="1" si="24"/>
        <v>31061488723.092636</v>
      </c>
      <c r="AD115" s="90">
        <f t="shared" ca="1" si="24"/>
        <v>30746869156.444527</v>
      </c>
      <c r="AE115" s="90">
        <f t="shared" ca="1" si="24"/>
        <v>30432249589.796417</v>
      </c>
      <c r="AF115" s="90">
        <f t="shared" ca="1" si="24"/>
        <v>30117630023.148315</v>
      </c>
      <c r="AG115" s="90">
        <f t="shared" ca="1" si="24"/>
        <v>29803010456.500206</v>
      </c>
      <c r="AH115" s="90">
        <f t="shared" ca="1" si="24"/>
        <v>29488390889.852097</v>
      </c>
      <c r="AI115" s="90">
        <f t="shared" ca="1" si="24"/>
        <v>29173771323.203991</v>
      </c>
      <c r="AJ115" s="90">
        <f t="shared" ca="1" si="24"/>
        <v>28859151756.555889</v>
      </c>
      <c r="AK115" s="90">
        <f t="shared" ca="1" si="24"/>
        <v>28544532189.90778</v>
      </c>
      <c r="AL115" s="90">
        <f t="shared" ca="1" si="24"/>
        <v>28229912623.259674</v>
      </c>
      <c r="AM115" s="90">
        <f t="shared" ca="1" si="23"/>
        <v>27915293056.611565</v>
      </c>
      <c r="AN115" s="90">
        <f t="shared" ca="1" si="23"/>
        <v>27600673489.963459</v>
      </c>
      <c r="AO115" s="90">
        <f t="shared" ca="1" si="23"/>
        <v>27286053923.315353</v>
      </c>
      <c r="AP115" s="90">
        <f ca="1">IF('Ric 2050'!$A123="RC",INDIRECT("'Ric 2050'!"&amp;'Country Selector'!$B$3&amp;ROW($A123))*10^12,0)</f>
        <v>26971434356.667248</v>
      </c>
    </row>
    <row r="116" spans="1:4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IF('Ric 2050'!$A124="RC",INDIRECT("'Ric 2050'!"&amp;'Country Selector'!$B$3&amp;ROW($A124))*10^12,0)</f>
        <v>0</v>
      </c>
    </row>
    <row r="117" spans="1:42">
      <c r="A117" s="74">
        <v>65</v>
      </c>
      <c r="B117" s="90">
        <f ca="1">IF('Ric 2010'!$A125="RC",INDIRECT("'Ric 2010'!"&amp;'Country Selector'!$B$3&amp;ROW($A125))*10^12,0)</f>
        <v>18520153486.130566</v>
      </c>
      <c r="C117" s="90">
        <f t="shared" ca="1" si="15"/>
        <v>16668138137.517508</v>
      </c>
      <c r="D117" s="90">
        <f t="shared" ca="1" si="20"/>
        <v>14816122788.904453</v>
      </c>
      <c r="E117" s="90">
        <f t="shared" ca="1" si="20"/>
        <v>12964107440.291395</v>
      </c>
      <c r="F117" s="90">
        <f t="shared" ca="1" si="20"/>
        <v>11112092091.678339</v>
      </c>
      <c r="G117" s="90">
        <f t="shared" ca="1" si="20"/>
        <v>9260076743.0652828</v>
      </c>
      <c r="H117" s="90">
        <f t="shared" ca="1" si="20"/>
        <v>7408061394.4522266</v>
      </c>
      <c r="I117" s="90">
        <f t="shared" ca="1" si="20"/>
        <v>5556046045.8391695</v>
      </c>
      <c r="J117" s="90">
        <f t="shared" ca="1" si="20"/>
        <v>3704030697.2261133</v>
      </c>
      <c r="K117" s="90">
        <f t="shared" ca="1" si="20"/>
        <v>1852015348.6130567</v>
      </c>
      <c r="L117" s="90">
        <f ca="1">IF('Ric 2020'!$A125="RC",INDIRECT("'Ric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90">
        <f ca="1">IF('Ric 2030'!$A125="RC",INDIRECT("'Ric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IF('Ric 2050'!$A125="RC",INDIRECT("'Ric 2050'!"&amp;'Country Selector'!$B$3&amp;ROW($A125))*10^12,0)</f>
        <v>0</v>
      </c>
    </row>
    <row r="118" spans="1:42">
      <c r="A118" s="74">
        <v>66</v>
      </c>
      <c r="B118" s="90">
        <f ca="1">IF('Ric 2010'!$A126="RC",INDIRECT("'Ric 2010'!"&amp;'Country Selector'!$B$3&amp;ROW($A126))*10^12,0)</f>
        <v>37157841382.518875</v>
      </c>
      <c r="C118" s="90">
        <f t="shared" ca="1" si="15"/>
        <v>33442057244.266987</v>
      </c>
      <c r="D118" s="90">
        <f t="shared" ca="1" si="20"/>
        <v>29726273106.015099</v>
      </c>
      <c r="E118" s="90">
        <f t="shared" ca="1" si="20"/>
        <v>26010488967.763214</v>
      </c>
      <c r="F118" s="90">
        <f t="shared" ca="1" si="20"/>
        <v>22294704829.511326</v>
      </c>
      <c r="G118" s="90">
        <f t="shared" ca="1" si="20"/>
        <v>18578920691.259438</v>
      </c>
      <c r="H118" s="90">
        <f t="shared" ca="1" si="20"/>
        <v>14863136553.007549</v>
      </c>
      <c r="I118" s="90">
        <f t="shared" ca="1" si="20"/>
        <v>11147352414.755663</v>
      </c>
      <c r="J118" s="90">
        <f t="shared" ca="1" si="20"/>
        <v>7431568276.5037746</v>
      </c>
      <c r="K118" s="90">
        <f t="shared" ca="1" si="20"/>
        <v>3715784138.2518873</v>
      </c>
      <c r="L118" s="90">
        <f ca="1">IF('Ric 2020'!$A126="RC",INDIRECT("'Ric 2020'!"&amp;'Country Selector'!$B$3&amp;ROW($A126))*10^12,0)</f>
        <v>0</v>
      </c>
      <c r="M118" s="90">
        <f t="shared" ca="1" si="16"/>
        <v>3092389246.3583517</v>
      </c>
      <c r="N118" s="90">
        <f t="shared" ca="1" si="21"/>
        <v>6184778492.7167034</v>
      </c>
      <c r="O118" s="90">
        <f t="shared" ca="1" si="21"/>
        <v>9277167739.0750542</v>
      </c>
      <c r="P118" s="90">
        <f t="shared" ca="1" si="21"/>
        <v>12369556985.433407</v>
      </c>
      <c r="Q118" s="90">
        <f t="shared" ca="1" si="21"/>
        <v>15461946231.791758</v>
      </c>
      <c r="R118" s="90">
        <f t="shared" ca="1" si="21"/>
        <v>18554335478.150108</v>
      </c>
      <c r="S118" s="90">
        <f t="shared" ca="1" si="21"/>
        <v>21646724724.508461</v>
      </c>
      <c r="T118" s="90">
        <f t="shared" ca="1" si="21"/>
        <v>24739113970.866814</v>
      </c>
      <c r="U118" s="90">
        <f t="shared" ca="1" si="21"/>
        <v>27831503217.225166</v>
      </c>
      <c r="V118" s="90">
        <f ca="1">IF('Ric 2030'!$A126="RC",INDIRECT("'Ric 2030'!"&amp;'Country Selector'!$B$3&amp;ROW($A126))*10^12,0)</f>
        <v>30923892463.583515</v>
      </c>
      <c r="W118" s="90">
        <f t="shared" ca="1" si="24"/>
        <v>30631404710.167992</v>
      </c>
      <c r="X118" s="90">
        <f t="shared" ca="1" si="24"/>
        <v>30338916956.752468</v>
      </c>
      <c r="Y118" s="90">
        <f t="shared" ca="1" si="24"/>
        <v>30046429203.336941</v>
      </c>
      <c r="Z118" s="90">
        <f t="shared" ca="1" si="24"/>
        <v>29753941449.921421</v>
      </c>
      <c r="AA118" s="90">
        <f t="shared" ca="1" si="24"/>
        <v>29461453696.505898</v>
      </c>
      <c r="AB118" s="90">
        <f t="shared" ca="1" si="24"/>
        <v>29168965943.09037</v>
      </c>
      <c r="AC118" s="90">
        <f t="shared" ca="1" si="24"/>
        <v>28876478189.674847</v>
      </c>
      <c r="AD118" s="90">
        <f t="shared" ca="1" si="24"/>
        <v>28583990436.259323</v>
      </c>
      <c r="AE118" s="90">
        <f t="shared" ca="1" si="24"/>
        <v>28291502682.843796</v>
      </c>
      <c r="AF118" s="90">
        <f t="shared" ca="1" si="24"/>
        <v>27999014929.428276</v>
      </c>
      <c r="AG118" s="90">
        <f t="shared" ca="1" si="24"/>
        <v>27706527176.012749</v>
      </c>
      <c r="AH118" s="90">
        <f t="shared" ca="1" si="24"/>
        <v>27414039422.597225</v>
      </c>
      <c r="AI118" s="90">
        <f t="shared" ca="1" si="24"/>
        <v>27121551669.181702</v>
      </c>
      <c r="AJ118" s="90">
        <f t="shared" ca="1" si="24"/>
        <v>26829063915.766178</v>
      </c>
      <c r="AK118" s="90">
        <f t="shared" ca="1" si="24"/>
        <v>26536576162.350655</v>
      </c>
      <c r="AL118" s="90">
        <f t="shared" ca="1" si="24"/>
        <v>26244088408.935127</v>
      </c>
      <c r="AM118" s="90">
        <f t="shared" ca="1" si="23"/>
        <v>25951600655.519608</v>
      </c>
      <c r="AN118" s="90">
        <f t="shared" ca="1" si="23"/>
        <v>25659112902.104084</v>
      </c>
      <c r="AO118" s="90">
        <f t="shared" ca="1" si="23"/>
        <v>25366625148.688557</v>
      </c>
      <c r="AP118" s="90">
        <f ca="1">IF('Ric 2050'!$A126="RC",INDIRECT("'Ric 2050'!"&amp;'Country Selector'!$B$3&amp;ROW($A126))*10^12,0)</f>
        <v>25074137395.273033</v>
      </c>
    </row>
    <row r="119" spans="1:42">
      <c r="A119" s="74">
        <v>67</v>
      </c>
      <c r="B119" s="90">
        <f ca="1">IF('Ric 2010'!$A127="RC",INDIRECT("'Ric 2010'!"&amp;'Country Selector'!$B$3&amp;ROW($A127))*10^12,0)</f>
        <v>59480396937.165115</v>
      </c>
      <c r="C119" s="90">
        <f t="shared" ca="1" si="15"/>
        <v>72534604581.853516</v>
      </c>
      <c r="D119" s="90">
        <f t="shared" ca="1" si="20"/>
        <v>85588812226.541931</v>
      </c>
      <c r="E119" s="90">
        <f t="shared" ca="1" si="20"/>
        <v>98643019871.230347</v>
      </c>
      <c r="F119" s="90">
        <f t="shared" ca="1" si="20"/>
        <v>111697227515.91875</v>
      </c>
      <c r="G119" s="90">
        <f t="shared" ca="1" si="20"/>
        <v>124751435160.60715</v>
      </c>
      <c r="H119" s="90">
        <f t="shared" ca="1" si="20"/>
        <v>137805642805.29556</v>
      </c>
      <c r="I119" s="90">
        <f t="shared" ca="1" si="20"/>
        <v>150859850449.98395</v>
      </c>
      <c r="J119" s="90">
        <f t="shared" ca="1" si="20"/>
        <v>163914058094.67236</v>
      </c>
      <c r="K119" s="90">
        <f t="shared" ca="1" si="20"/>
        <v>176968265739.36081</v>
      </c>
      <c r="L119" s="90">
        <f ca="1">IF('Ric 2020'!$A127="RC",INDIRECT("'Ric 2020'!"&amp;'Country Selector'!$B$3&amp;ROW($A127))*10^12,0)</f>
        <v>190022473384.04919</v>
      </c>
      <c r="M119" s="90">
        <f t="shared" ca="1" si="16"/>
        <v>174145826379.99243</v>
      </c>
      <c r="N119" s="90">
        <f t="shared" ca="1" si="21"/>
        <v>158269179375.93564</v>
      </c>
      <c r="O119" s="90">
        <f t="shared" ca="1" si="21"/>
        <v>142392532371.87885</v>
      </c>
      <c r="P119" s="90">
        <f t="shared" ca="1" si="21"/>
        <v>126515885367.8221</v>
      </c>
      <c r="Q119" s="90">
        <f t="shared" ca="1" si="21"/>
        <v>110639238363.76532</v>
      </c>
      <c r="R119" s="90">
        <f t="shared" ca="1" si="21"/>
        <v>94762591359.708542</v>
      </c>
      <c r="S119" s="90">
        <f t="shared" ca="1" si="21"/>
        <v>78885944355.651764</v>
      </c>
      <c r="T119" s="90">
        <f t="shared" ca="1" si="21"/>
        <v>63009297351.594986</v>
      </c>
      <c r="U119" s="90">
        <f t="shared" ca="1" si="21"/>
        <v>47132650347.538208</v>
      </c>
      <c r="V119" s="90">
        <f ca="1">IF('Ric 2030'!$A127="RC",INDIRECT("'Ric 2030'!"&amp;'Country Selector'!$B$3&amp;ROW($A127))*10^12,0)</f>
        <v>31256003343.481441</v>
      </c>
      <c r="W119" s="90">
        <f t="shared" ca="1" si="24"/>
        <v>30960374382.494434</v>
      </c>
      <c r="X119" s="90">
        <f t="shared" ca="1" si="24"/>
        <v>30664745421.507431</v>
      </c>
      <c r="Y119" s="90">
        <f t="shared" ca="1" si="24"/>
        <v>30369116460.520432</v>
      </c>
      <c r="Z119" s="90">
        <f t="shared" ca="1" si="24"/>
        <v>30073487499.533432</v>
      </c>
      <c r="AA119" s="90">
        <f t="shared" ca="1" si="24"/>
        <v>29777858538.546429</v>
      </c>
      <c r="AB119" s="90">
        <f t="shared" ca="1" si="24"/>
        <v>29482229577.559425</v>
      </c>
      <c r="AC119" s="90">
        <f t="shared" ca="1" si="24"/>
        <v>29186600616.572422</v>
      </c>
      <c r="AD119" s="90">
        <f t="shared" ca="1" si="24"/>
        <v>28890971655.585419</v>
      </c>
      <c r="AE119" s="90">
        <f t="shared" ca="1" si="24"/>
        <v>28595342694.598419</v>
      </c>
      <c r="AF119" s="90">
        <f t="shared" ca="1" si="24"/>
        <v>28299713733.611412</v>
      </c>
      <c r="AG119" s="90">
        <f t="shared" ca="1" si="24"/>
        <v>28004084772.624413</v>
      </c>
      <c r="AH119" s="90">
        <f t="shared" ca="1" si="24"/>
        <v>27708455811.637409</v>
      </c>
      <c r="AI119" s="90">
        <f t="shared" ca="1" si="24"/>
        <v>27412826850.650406</v>
      </c>
      <c r="AJ119" s="90">
        <f t="shared" ca="1" si="24"/>
        <v>27117197889.663406</v>
      </c>
      <c r="AK119" s="90">
        <f t="shared" ca="1" si="24"/>
        <v>26821568928.676399</v>
      </c>
      <c r="AL119" s="90">
        <f t="shared" ca="1" si="24"/>
        <v>26525939967.6894</v>
      </c>
      <c r="AM119" s="90">
        <f t="shared" ca="1" si="23"/>
        <v>26230311006.7024</v>
      </c>
      <c r="AN119" s="90">
        <f t="shared" ca="1" si="23"/>
        <v>25934682045.715397</v>
      </c>
      <c r="AO119" s="90">
        <f t="shared" ca="1" si="23"/>
        <v>25639053084.728394</v>
      </c>
      <c r="AP119" s="90">
        <f ca="1">IF('Ric 2050'!$A127="RC",INDIRECT("'Ric 2050'!"&amp;'Country Selector'!$B$3&amp;ROW($A127))*10^12,0)</f>
        <v>25343424123.74139</v>
      </c>
    </row>
    <row r="120" spans="1:4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IF('Ric 2050'!$A128="RC",INDIRECT("'Ric 2050'!"&amp;'Country Selector'!$B$3&amp;ROW($A128))*10^12,0)</f>
        <v>0</v>
      </c>
    </row>
    <row r="121" spans="1:4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IF('Ric 2050'!$A129="RC",INDIRECT("'Ric 2050'!"&amp;'Country Selector'!$B$3&amp;ROW($A129))*10^12,0)</f>
        <v>0</v>
      </c>
    </row>
    <row r="122" spans="1:4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</f>
        <v>0</v>
      </c>
      <c r="M122" s="90">
        <f t="shared" ca="1" si="16"/>
        <v>17336362606.271694</v>
      </c>
      <c r="N122" s="90">
        <f t="shared" ca="1" si="21"/>
        <v>34672725212.543388</v>
      </c>
      <c r="O122" s="90">
        <f t="shared" ca="1" si="21"/>
        <v>52009087818.815086</v>
      </c>
      <c r="P122" s="90">
        <f t="shared" ca="1" si="21"/>
        <v>69345450425.086777</v>
      </c>
      <c r="Q122" s="90">
        <f t="shared" ca="1" si="21"/>
        <v>86681813031.358475</v>
      </c>
      <c r="R122" s="90">
        <f t="shared" ca="1" si="21"/>
        <v>104018175637.63017</v>
      </c>
      <c r="S122" s="90">
        <f t="shared" ca="1" si="21"/>
        <v>121354538243.90186</v>
      </c>
      <c r="T122" s="90">
        <f t="shared" ca="1" si="21"/>
        <v>138690900850.17355</v>
      </c>
      <c r="U122" s="90">
        <f t="shared" ca="1" si="21"/>
        <v>156027263456.44525</v>
      </c>
      <c r="V122" s="90">
        <f ca="1">IF('Ric 2030'!$A130="RC",INDIRECT("'Ric 2030'!"&amp;'Country Selector'!$B$3&amp;ROW($A130))*10^12,0)</f>
        <v>173363626062.71695</v>
      </c>
      <c r="W122" s="90">
        <f t="shared" ca="1" si="24"/>
        <v>171723899189.04587</v>
      </c>
      <c r="X122" s="90">
        <f t="shared" ca="1" si="24"/>
        <v>170084172315.37476</v>
      </c>
      <c r="Y122" s="90">
        <f t="shared" ca="1" si="24"/>
        <v>168444445441.70364</v>
      </c>
      <c r="Z122" s="90">
        <f t="shared" ca="1" si="24"/>
        <v>166804718568.03253</v>
      </c>
      <c r="AA122" s="90">
        <f t="shared" ca="1" si="24"/>
        <v>165164991694.36145</v>
      </c>
      <c r="AB122" s="90">
        <f t="shared" ca="1" si="24"/>
        <v>163525264820.69034</v>
      </c>
      <c r="AC122" s="90">
        <f t="shared" ca="1" si="24"/>
        <v>161885537947.01926</v>
      </c>
      <c r="AD122" s="90">
        <f t="shared" ca="1" si="24"/>
        <v>160245811073.34814</v>
      </c>
      <c r="AE122" s="90">
        <f t="shared" ca="1" si="24"/>
        <v>158606084199.67706</v>
      </c>
      <c r="AF122" s="90">
        <f t="shared" ca="1" si="24"/>
        <v>156966357326.00595</v>
      </c>
      <c r="AG122" s="90">
        <f t="shared" ca="1" si="24"/>
        <v>155326630452.33484</v>
      </c>
      <c r="AH122" s="90">
        <f t="shared" ca="1" si="24"/>
        <v>153686903578.66376</v>
      </c>
      <c r="AI122" s="90">
        <f t="shared" ca="1" si="24"/>
        <v>152047176704.99265</v>
      </c>
      <c r="AJ122" s="90">
        <f t="shared" ca="1" si="24"/>
        <v>150407449831.32156</v>
      </c>
      <c r="AK122" s="90">
        <f t="shared" ca="1" si="24"/>
        <v>148767722957.65045</v>
      </c>
      <c r="AL122" s="90">
        <f t="shared" ca="1" si="24"/>
        <v>147127996083.97934</v>
      </c>
      <c r="AM122" s="90">
        <f t="shared" ca="1" si="23"/>
        <v>145488269210.30826</v>
      </c>
      <c r="AN122" s="90">
        <f t="shared" ca="1" si="23"/>
        <v>143848542336.63715</v>
      </c>
      <c r="AO122" s="90">
        <f t="shared" ca="1" si="23"/>
        <v>142208815462.96603</v>
      </c>
      <c r="AP122" s="90">
        <f ca="1">IF('Ric 2050'!$A130="RC",INDIRECT("'Ric 2050'!"&amp;'Country Selector'!$B$3&amp;ROW($A130))*10^12,0)</f>
        <v>140569088589.29495</v>
      </c>
    </row>
    <row r="123" spans="1:4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IF('Ric 2050'!$A131="RC",INDIRECT("'Ric 2050'!"&amp;'Country Selector'!$B$3&amp;ROW($A131))*10^12,0)</f>
        <v>0</v>
      </c>
    </row>
    <row r="124" spans="1:4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IF('Ric 2050'!$A132="RC",INDIRECT("'Ric 2050'!"&amp;'Country Selector'!$B$3&amp;ROW($A132))*10^12,0)</f>
        <v>0</v>
      </c>
    </row>
    <row r="125" spans="1:4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90">
        <f ca="1">IF('Ric 2030'!$A133="RC",INDIRECT("'Ric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90">
        <f ca="1">IF('Ric 2050'!$A133="RC",INDIRECT("'Ric 2050'!"&amp;'Country Selector'!$B$3&amp;ROW($A133))*10^12,0)</f>
        <v>0</v>
      </c>
    </row>
    <row r="126" spans="1:42">
      <c r="A126" s="74">
        <v>74</v>
      </c>
      <c r="B126" s="90">
        <f ca="1">IF('Ric 2010'!$A134="RC",INDIRECT("'Ric 2010'!"&amp;'Country Selector'!$B$3&amp;ROW($A134))*10^12,0)</f>
        <v>42857066567.535187</v>
      </c>
      <c r="C126" s="90">
        <f t="shared" ca="1" si="15"/>
        <v>38571359910.781662</v>
      </c>
      <c r="D126" s="90">
        <f t="shared" ca="1" si="20"/>
        <v>34285653254.028149</v>
      </c>
      <c r="E126" s="90">
        <f t="shared" ca="1" si="20"/>
        <v>29999946597.274635</v>
      </c>
      <c r="F126" s="90">
        <f t="shared" ca="1" si="20"/>
        <v>25714239940.521111</v>
      </c>
      <c r="G126" s="90">
        <f t="shared" ca="1" si="20"/>
        <v>21428533283.767593</v>
      </c>
      <c r="H126" s="90">
        <f t="shared" ca="1" si="20"/>
        <v>17142826627.014074</v>
      </c>
      <c r="I126" s="90">
        <f t="shared" ca="1" si="20"/>
        <v>12857119970.260555</v>
      </c>
      <c r="J126" s="90">
        <f t="shared" ca="1" si="20"/>
        <v>8571413313.5070372</v>
      </c>
      <c r="K126" s="90">
        <f t="shared" ca="1" si="20"/>
        <v>4285706656.7535186</v>
      </c>
      <c r="L126" s="90">
        <f ca="1">IF('Ric 2020'!$A134="RC",INDIRECT("'Ric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77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IF('Ric 2050'!$A134="RC",INDIRECT("'Ric 2050'!"&amp;'Country Selector'!$B$3&amp;ROW($A134))*10^12,0)</f>
        <v>0</v>
      </c>
    </row>
    <row r="127" spans="1:4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</f>
        <v>0</v>
      </c>
      <c r="M127" s="90">
        <f t="shared" ca="1" si="16"/>
        <v>1101443479.2263384</v>
      </c>
      <c r="N127" s="90">
        <f t="shared" ca="1" si="16"/>
        <v>2202886958.4526768</v>
      </c>
      <c r="O127" s="90">
        <f t="shared" ca="1" si="16"/>
        <v>3304330437.6790152</v>
      </c>
      <c r="P127" s="90">
        <f t="shared" ca="1" si="16"/>
        <v>4405773916.9053535</v>
      </c>
      <c r="Q127" s="90">
        <f t="shared" ca="1" si="16"/>
        <v>5507217396.1316919</v>
      </c>
      <c r="R127" s="90">
        <f t="shared" ca="1" si="16"/>
        <v>6608660875.3580303</v>
      </c>
      <c r="S127" s="90">
        <f t="shared" ca="1" si="16"/>
        <v>7710104354.5843687</v>
      </c>
      <c r="T127" s="90">
        <f t="shared" ca="1" si="16"/>
        <v>8811547833.8107071</v>
      </c>
      <c r="U127" s="90">
        <f t="shared" ca="1" si="16"/>
        <v>9912991313.0370445</v>
      </c>
      <c r="V127" s="90">
        <f ca="1">IF('Ric 2030'!$A135="RC",INDIRECT("'Ric 2030'!"&amp;'Country Selector'!$B$3&amp;ROW($A135))*10^12,0)</f>
        <v>11014434792.263384</v>
      </c>
      <c r="W127" s="90">
        <f t="shared" ref="W127:AL158" ca="1" si="26">$V127*($AP$1-W$1)/($AP$1-$V$1)+$AP127*(W$1-$V$1)/($AP$1-$V$1)</f>
        <v>10910256856.341356</v>
      </c>
      <c r="X127" s="90">
        <f t="shared" ca="1" si="26"/>
        <v>10806078920.419327</v>
      </c>
      <c r="Y127" s="90">
        <f t="shared" ca="1" si="26"/>
        <v>10701900984.497299</v>
      </c>
      <c r="Z127" s="90">
        <f t="shared" ca="1" si="26"/>
        <v>10597723048.57527</v>
      </c>
      <c r="AA127" s="90">
        <f t="shared" ca="1" si="26"/>
        <v>10493545112.65324</v>
      </c>
      <c r="AB127" s="90">
        <f t="shared" ca="1" si="26"/>
        <v>10389367176.731213</v>
      </c>
      <c r="AC127" s="90">
        <f t="shared" ca="1" si="26"/>
        <v>10285189240.809185</v>
      </c>
      <c r="AD127" s="90">
        <f t="shared" ca="1" si="26"/>
        <v>10181011304.887157</v>
      </c>
      <c r="AE127" s="90">
        <f t="shared" ca="1" si="26"/>
        <v>10076833368.965128</v>
      </c>
      <c r="AF127" s="90">
        <f t="shared" ca="1" si="26"/>
        <v>9972655433.0430984</v>
      </c>
      <c r="AG127" s="90">
        <f t="shared" ca="1" si="26"/>
        <v>9868477497.1210709</v>
      </c>
      <c r="AH127" s="90">
        <f t="shared" ca="1" si="26"/>
        <v>9764299561.1990433</v>
      </c>
      <c r="AI127" s="90">
        <f t="shared" ca="1" si="26"/>
        <v>9660121625.2770138</v>
      </c>
      <c r="AJ127" s="90">
        <f t="shared" ca="1" si="26"/>
        <v>9555943689.3549843</v>
      </c>
      <c r="AK127" s="90">
        <f t="shared" ca="1" si="26"/>
        <v>9451765753.4329567</v>
      </c>
      <c r="AL127" s="90">
        <f t="shared" ca="1" si="26"/>
        <v>9347587817.5109291</v>
      </c>
      <c r="AM127" s="90">
        <f t="shared" ca="1" si="25"/>
        <v>9243409881.5888996</v>
      </c>
      <c r="AN127" s="90">
        <f t="shared" ca="1" si="25"/>
        <v>9139231945.666872</v>
      </c>
      <c r="AO127" s="90">
        <f t="shared" ca="1" si="25"/>
        <v>9035054009.7448425</v>
      </c>
      <c r="AP127" s="90">
        <f ca="1">IF('Ric 2050'!$A135="RC",INDIRECT("'Ric 2050'!"&amp;'Country Selector'!$B$3&amp;ROW($A135))*10^12,0)</f>
        <v>8930876073.8228149</v>
      </c>
    </row>
    <row r="128" spans="1:4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</f>
        <v>0</v>
      </c>
      <c r="M128" s="90">
        <f t="shared" ref="M128:U156" ca="1" si="28">$L128*($V$1-M$1)/($V$1-$L$1)+$V128*(M$1-$L$1)/($V$1-$L$1)</f>
        <v>3110220509.0661082</v>
      </c>
      <c r="N128" s="90">
        <f t="shared" ca="1" si="28"/>
        <v>6220441018.1322165</v>
      </c>
      <c r="O128" s="90">
        <f t="shared" ca="1" si="28"/>
        <v>9330661527.1983242</v>
      </c>
      <c r="P128" s="90">
        <f t="shared" ca="1" si="28"/>
        <v>12440882036.264433</v>
      </c>
      <c r="Q128" s="90">
        <f t="shared" ca="1" si="28"/>
        <v>15551102545.330542</v>
      </c>
      <c r="R128" s="90">
        <f t="shared" ca="1" si="28"/>
        <v>18661323054.396648</v>
      </c>
      <c r="S128" s="90">
        <f t="shared" ca="1" si="28"/>
        <v>21771543563.462761</v>
      </c>
      <c r="T128" s="90">
        <f t="shared" ca="1" si="28"/>
        <v>24881764072.528866</v>
      </c>
      <c r="U128" s="90">
        <f t="shared" ca="1" si="28"/>
        <v>27991984581.594978</v>
      </c>
      <c r="V128" s="90">
        <f ca="1">IF('Ric 2030'!$A136="RC",INDIRECT("'Ric 2030'!"&amp;'Country Selector'!$B$3&amp;ROW($A136))*10^12,0)</f>
        <v>31102205090.661083</v>
      </c>
      <c r="W128" s="90">
        <f t="shared" ca="1" si="26"/>
        <v>30808030801.187366</v>
      </c>
      <c r="X128" s="90">
        <f t="shared" ca="1" si="26"/>
        <v>30513856511.71365</v>
      </c>
      <c r="Y128" s="90">
        <f t="shared" ca="1" si="26"/>
        <v>30219682222.239929</v>
      </c>
      <c r="Z128" s="90">
        <f t="shared" ca="1" si="26"/>
        <v>29925507932.766212</v>
      </c>
      <c r="AA128" s="90">
        <f t="shared" ca="1" si="26"/>
        <v>29631333643.292496</v>
      </c>
      <c r="AB128" s="90">
        <f t="shared" ca="1" si="26"/>
        <v>29337159353.818779</v>
      </c>
      <c r="AC128" s="90">
        <f t="shared" ca="1" si="26"/>
        <v>29042985064.345058</v>
      </c>
      <c r="AD128" s="90">
        <f t="shared" ca="1" si="26"/>
        <v>28748810774.871338</v>
      </c>
      <c r="AE128" s="90">
        <f t="shared" ca="1" si="26"/>
        <v>28454636485.397625</v>
      </c>
      <c r="AF128" s="90">
        <f t="shared" ca="1" si="26"/>
        <v>28160462195.923904</v>
      </c>
      <c r="AG128" s="90">
        <f t="shared" ca="1" si="26"/>
        <v>27866287906.450188</v>
      </c>
      <c r="AH128" s="90">
        <f t="shared" ca="1" si="26"/>
        <v>27572113616.976471</v>
      </c>
      <c r="AI128" s="90">
        <f t="shared" ca="1" si="26"/>
        <v>27277939327.502754</v>
      </c>
      <c r="AJ128" s="90">
        <f t="shared" ca="1" si="26"/>
        <v>26983765038.029037</v>
      </c>
      <c r="AK128" s="90">
        <f t="shared" ca="1" si="26"/>
        <v>26689590748.555321</v>
      </c>
      <c r="AL128" s="90">
        <f t="shared" ca="1" si="26"/>
        <v>26395416459.0816</v>
      </c>
      <c r="AM128" s="90">
        <f t="shared" ca="1" si="25"/>
        <v>26101242169.607883</v>
      </c>
      <c r="AN128" s="90">
        <f t="shared" ca="1" si="25"/>
        <v>25807067880.134167</v>
      </c>
      <c r="AO128" s="90">
        <f t="shared" ca="1" si="25"/>
        <v>25512893590.660446</v>
      </c>
      <c r="AP128" s="90">
        <f ca="1">IF('Ric 2050'!$A136="RC",INDIRECT("'Ric 2050'!"&amp;'Country Selector'!$B$3&amp;ROW($A136))*10^12,0)</f>
        <v>25218719301.186729</v>
      </c>
    </row>
    <row r="129" spans="1:4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</f>
        <v>0</v>
      </c>
      <c r="M129" s="90">
        <f t="shared" ca="1" si="28"/>
        <v>14605820925.14864</v>
      </c>
      <c r="N129" s="90">
        <f t="shared" ca="1" si="28"/>
        <v>29211641850.297279</v>
      </c>
      <c r="O129" s="90">
        <f t="shared" ca="1" si="28"/>
        <v>43817462775.445915</v>
      </c>
      <c r="P129" s="90">
        <f t="shared" ca="1" si="28"/>
        <v>58423283700.594559</v>
      </c>
      <c r="Q129" s="90">
        <f t="shared" ca="1" si="28"/>
        <v>73029104625.743195</v>
      </c>
      <c r="R129" s="90">
        <f t="shared" ca="1" si="28"/>
        <v>87634925550.89183</v>
      </c>
      <c r="S129" s="90">
        <f t="shared" ca="1" si="28"/>
        <v>102240746476.04048</v>
      </c>
      <c r="T129" s="90">
        <f t="shared" ca="1" si="28"/>
        <v>116846567401.18912</v>
      </c>
      <c r="U129" s="90">
        <f t="shared" ca="1" si="28"/>
        <v>131452388326.33774</v>
      </c>
      <c r="V129" s="90">
        <f ca="1">IF('Ric 2030'!$A137="RC",INDIRECT("'Ric 2030'!"&amp;'Country Selector'!$B$3&amp;ROW($A137))*10^12,0)</f>
        <v>146058209251.48639</v>
      </c>
      <c r="W129" s="90">
        <f t="shared" ca="1" si="26"/>
        <v>144676745467.70917</v>
      </c>
      <c r="X129" s="90">
        <f t="shared" ca="1" si="26"/>
        <v>143295281683.93195</v>
      </c>
      <c r="Y129" s="90">
        <f t="shared" ca="1" si="26"/>
        <v>141913817900.15475</v>
      </c>
      <c r="Z129" s="90">
        <f t="shared" ca="1" si="26"/>
        <v>140532354116.37753</v>
      </c>
      <c r="AA129" s="90">
        <f t="shared" ca="1" si="26"/>
        <v>139150890332.60031</v>
      </c>
      <c r="AB129" s="90">
        <f t="shared" ca="1" si="26"/>
        <v>137769426548.82312</v>
      </c>
      <c r="AC129" s="90">
        <f t="shared" ca="1" si="26"/>
        <v>136387962765.04588</v>
      </c>
      <c r="AD129" s="90">
        <f t="shared" ca="1" si="26"/>
        <v>135006498981.26868</v>
      </c>
      <c r="AE129" s="90">
        <f t="shared" ca="1" si="26"/>
        <v>133625035197.49146</v>
      </c>
      <c r="AF129" s="90">
        <f t="shared" ca="1" si="26"/>
        <v>132243571413.71423</v>
      </c>
      <c r="AG129" s="90">
        <f t="shared" ca="1" si="26"/>
        <v>130862107629.93701</v>
      </c>
      <c r="AH129" s="90">
        <f t="shared" ca="1" si="26"/>
        <v>129480643846.15982</v>
      </c>
      <c r="AI129" s="90">
        <f t="shared" ca="1" si="26"/>
        <v>128099180062.3826</v>
      </c>
      <c r="AJ129" s="90">
        <f t="shared" ca="1" si="26"/>
        <v>126717716278.60538</v>
      </c>
      <c r="AK129" s="90">
        <f t="shared" ca="1" si="26"/>
        <v>125336252494.82817</v>
      </c>
      <c r="AL129" s="90">
        <f t="shared" ca="1" si="26"/>
        <v>123954788711.05096</v>
      </c>
      <c r="AM129" s="90">
        <f t="shared" ca="1" si="25"/>
        <v>122573324927.27374</v>
      </c>
      <c r="AN129" s="90">
        <f t="shared" ca="1" si="25"/>
        <v>121191861143.49652</v>
      </c>
      <c r="AO129" s="90">
        <f t="shared" ca="1" si="25"/>
        <v>119810397359.71931</v>
      </c>
      <c r="AP129" s="90">
        <f ca="1">IF('Ric 2050'!$A137="RC",INDIRECT("'Ric 2050'!"&amp;'Country Selector'!$B$3&amp;ROW($A137))*10^12,0)</f>
        <v>118428933575.94209</v>
      </c>
    </row>
    <row r="130" spans="1:42">
      <c r="A130" s="74">
        <v>78</v>
      </c>
      <c r="B130" s="90">
        <f ca="1">IF('Ric 2010'!$A138="RC",INDIRECT("'Ric 2010'!"&amp;'Country Selector'!$B$3&amp;ROW($A138))*10^12,0)</f>
        <v>33042640373.714073</v>
      </c>
      <c r="C130" s="90">
        <f t="shared" ca="1" si="27"/>
        <v>29738376336.342663</v>
      </c>
      <c r="D130" s="90">
        <f t="shared" ca="1" si="27"/>
        <v>26434112298.97126</v>
      </c>
      <c r="E130" s="90">
        <f t="shared" ca="1" si="27"/>
        <v>23129848261.59985</v>
      </c>
      <c r="F130" s="90">
        <f t="shared" ca="1" si="27"/>
        <v>19825584224.228443</v>
      </c>
      <c r="G130" s="90">
        <f t="shared" ca="1" si="27"/>
        <v>16521320186.857037</v>
      </c>
      <c r="H130" s="90">
        <f t="shared" ca="1" si="27"/>
        <v>13217056149.48563</v>
      </c>
      <c r="I130" s="90">
        <f t="shared" ca="1" si="27"/>
        <v>9912792112.1142216</v>
      </c>
      <c r="J130" s="90">
        <f t="shared" ca="1" si="27"/>
        <v>6608528074.742815</v>
      </c>
      <c r="K130" s="90">
        <f t="shared" ca="1" si="27"/>
        <v>3304264037.3714075</v>
      </c>
      <c r="L130" s="90">
        <f ca="1">IF('Ric 2020'!$A138="RC",INDIRECT("'Ric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IF('Ric 2050'!$A138="RC",INDIRECT("'Ric 2050'!"&amp;'Country Selector'!$B$3&amp;ROW($A138))*10^12,0)</f>
        <v>0</v>
      </c>
    </row>
    <row r="131" spans="1:4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IF('Ric 2050'!$A139="RC",INDIRECT("'Ric 2050'!"&amp;'Country Selector'!$B$3&amp;ROW($A139))*10^12,0)</f>
        <v>0</v>
      </c>
    </row>
    <row r="132" spans="1:4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27"/>
        <v>3096362121.9395776</v>
      </c>
      <c r="D132" s="90">
        <f t="shared" ca="1" si="27"/>
        <v>6192724243.8791552</v>
      </c>
      <c r="E132" s="90">
        <f t="shared" ca="1" si="27"/>
        <v>9289086365.8187313</v>
      </c>
      <c r="F132" s="90">
        <f t="shared" ca="1" si="27"/>
        <v>12385448487.75831</v>
      </c>
      <c r="G132" s="90">
        <f t="shared" ca="1" si="27"/>
        <v>15481810609.697887</v>
      </c>
      <c r="H132" s="90">
        <f t="shared" ca="1" si="27"/>
        <v>18578172731.637463</v>
      </c>
      <c r="I132" s="90">
        <f t="shared" ca="1" si="27"/>
        <v>21674534853.577042</v>
      </c>
      <c r="J132" s="90">
        <f t="shared" ca="1" si="27"/>
        <v>24770896975.516621</v>
      </c>
      <c r="K132" s="90">
        <f t="shared" ca="1" si="27"/>
        <v>27867259097.456196</v>
      </c>
      <c r="L132" s="90">
        <f ca="1">IF('Ric 2020'!$A140="RC",INDIRECT("'Ric 2020'!"&amp;'Country Selector'!$B$3&amp;ROW($A140))*10^12,0)</f>
        <v>30963621219.395775</v>
      </c>
      <c r="M132" s="90">
        <f t="shared" ca="1" si="28"/>
        <v>27867259097.456196</v>
      </c>
      <c r="N132" s="90">
        <f t="shared" ca="1" si="28"/>
        <v>24770896975.516621</v>
      </c>
      <c r="O132" s="90">
        <f t="shared" ca="1" si="28"/>
        <v>21674534853.577042</v>
      </c>
      <c r="P132" s="90">
        <f t="shared" ca="1" si="28"/>
        <v>18578172731.637463</v>
      </c>
      <c r="Q132" s="90">
        <f t="shared" ca="1" si="28"/>
        <v>15481810609.697887</v>
      </c>
      <c r="R132" s="90">
        <f t="shared" ca="1" si="28"/>
        <v>12385448487.75831</v>
      </c>
      <c r="S132" s="90">
        <f t="shared" ca="1" si="28"/>
        <v>9289086365.8187313</v>
      </c>
      <c r="T132" s="90">
        <f t="shared" ca="1" si="28"/>
        <v>6192724243.8791552</v>
      </c>
      <c r="U132" s="90">
        <f t="shared" ca="1" si="28"/>
        <v>3096362121.9395776</v>
      </c>
      <c r="V132" s="90">
        <f ca="1">IF('Ric 2030'!$A140="RC",INDIRECT("'Ric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IF('Ric 2050'!$A140="RC",INDIRECT("'Ric 2050'!"&amp;'Country Selector'!$B$3&amp;ROW($A140))*10^12,0)</f>
        <v>0</v>
      </c>
    </row>
    <row r="133" spans="1:42">
      <c r="A133" s="74">
        <v>81</v>
      </c>
      <c r="B133" s="90">
        <f ca="1">IF('Ric 2010'!$A141="RC",INDIRECT("'Ric 2010'!"&amp;'Country Selector'!$B$3&amp;ROW($A141))*10^12,0)</f>
        <v>30580424859.206535</v>
      </c>
      <c r="C133" s="90">
        <f t="shared" ca="1" si="27"/>
        <v>27522382373.285881</v>
      </c>
      <c r="D133" s="90">
        <f t="shared" ca="1" si="27"/>
        <v>24464339887.365227</v>
      </c>
      <c r="E133" s="90">
        <f t="shared" ca="1" si="27"/>
        <v>21406297401.444572</v>
      </c>
      <c r="F133" s="90">
        <f t="shared" ca="1" si="27"/>
        <v>18348254915.523918</v>
      </c>
      <c r="G133" s="90">
        <f t="shared" ca="1" si="27"/>
        <v>15290212429.603268</v>
      </c>
      <c r="H133" s="90">
        <f t="shared" ca="1" si="27"/>
        <v>12232169943.682613</v>
      </c>
      <c r="I133" s="90">
        <f t="shared" ca="1" si="27"/>
        <v>9174127457.7619591</v>
      </c>
      <c r="J133" s="90">
        <f t="shared" ca="1" si="27"/>
        <v>6116084971.8413067</v>
      </c>
      <c r="K133" s="90">
        <f t="shared" ca="1" si="27"/>
        <v>3058042485.9206533</v>
      </c>
      <c r="L133" s="90">
        <f ca="1">IF('Ric 2020'!$A141="RC",INDIRECT("'Ric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IF('Ric 2050'!$A141="RC",INDIRECT("'Ric 2050'!"&amp;'Country Selector'!$B$3&amp;ROW($A141))*10^12,0)</f>
        <v>0</v>
      </c>
    </row>
    <row r="134" spans="1:4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IF('Ric 2050'!$A142="RC",INDIRECT("'Ric 2050'!"&amp;'Country Selector'!$B$3&amp;ROW($A142))*10^12,0)</f>
        <v>0</v>
      </c>
    </row>
    <row r="135" spans="1:4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</f>
        <v>0</v>
      </c>
      <c r="M135" s="90">
        <f t="shared" ca="1" si="28"/>
        <v>1675553408.3529255</v>
      </c>
      <c r="N135" s="90">
        <f t="shared" ca="1" si="28"/>
        <v>3351106816.7058511</v>
      </c>
      <c r="O135" s="90">
        <f t="shared" ca="1" si="28"/>
        <v>5026660225.0587769</v>
      </c>
      <c r="P135" s="90">
        <f t="shared" ca="1" si="28"/>
        <v>6702213633.4117022</v>
      </c>
      <c r="Q135" s="90">
        <f t="shared" ca="1" si="28"/>
        <v>8377767041.7646275</v>
      </c>
      <c r="R135" s="90">
        <f t="shared" ca="1" si="28"/>
        <v>10053320450.117554</v>
      </c>
      <c r="S135" s="90">
        <f t="shared" ca="1" si="28"/>
        <v>11728873858.470478</v>
      </c>
      <c r="T135" s="90">
        <f t="shared" ca="1" si="28"/>
        <v>13404427266.823404</v>
      </c>
      <c r="U135" s="90">
        <f t="shared" ca="1" si="28"/>
        <v>15079980675.176331</v>
      </c>
      <c r="V135" s="90">
        <f ca="1">IF('Ric 2030'!$A143="RC",INDIRECT("'Ric 2030'!"&amp;'Country Selector'!$B$3&amp;ROW($A143))*10^12,0)</f>
        <v>16755534083.529255</v>
      </c>
      <c r="W135" s="90">
        <f t="shared" ca="1" si="26"/>
        <v>16597055052.238483</v>
      </c>
      <c r="X135" s="90">
        <f t="shared" ca="1" si="26"/>
        <v>16438576020.947712</v>
      </c>
      <c r="Y135" s="90">
        <f t="shared" ca="1" si="26"/>
        <v>16280096989.656939</v>
      </c>
      <c r="Z135" s="90">
        <f t="shared" ca="1" si="26"/>
        <v>16121617958.366169</v>
      </c>
      <c r="AA135" s="90">
        <f t="shared" ca="1" si="26"/>
        <v>15963138927.075396</v>
      </c>
      <c r="AB135" s="90">
        <f t="shared" ca="1" si="26"/>
        <v>15804659895.784624</v>
      </c>
      <c r="AC135" s="90">
        <f t="shared" ca="1" si="26"/>
        <v>15646180864.493853</v>
      </c>
      <c r="AD135" s="90">
        <f t="shared" ca="1" si="26"/>
        <v>15487701833.203081</v>
      </c>
      <c r="AE135" s="90">
        <f t="shared" ca="1" si="26"/>
        <v>15329222801.912308</v>
      </c>
      <c r="AF135" s="90">
        <f t="shared" ca="1" si="26"/>
        <v>15170743770.621536</v>
      </c>
      <c r="AG135" s="90">
        <f t="shared" ca="1" si="26"/>
        <v>15012264739.330767</v>
      </c>
      <c r="AH135" s="90">
        <f t="shared" ca="1" si="26"/>
        <v>14853785708.039993</v>
      </c>
      <c r="AI135" s="90">
        <f t="shared" ca="1" si="26"/>
        <v>14695306676.749222</v>
      </c>
      <c r="AJ135" s="90">
        <f t="shared" ca="1" si="26"/>
        <v>14536827645.45845</v>
      </c>
      <c r="AK135" s="90">
        <f t="shared" ca="1" si="26"/>
        <v>14378348614.167679</v>
      </c>
      <c r="AL135" s="90">
        <f t="shared" ca="1" si="26"/>
        <v>14219869582.876905</v>
      </c>
      <c r="AM135" s="90">
        <f t="shared" ca="1" si="25"/>
        <v>14061390551.586134</v>
      </c>
      <c r="AN135" s="90">
        <f t="shared" ca="1" si="25"/>
        <v>13902911520.295364</v>
      </c>
      <c r="AO135" s="90">
        <f t="shared" ca="1" si="25"/>
        <v>13744432489.004591</v>
      </c>
      <c r="AP135" s="90">
        <f ca="1">IF('Ric 2050'!$A143="RC",INDIRECT("'Ric 2050'!"&amp;'Country Selector'!$B$3&amp;ROW($A143))*10^12,0)</f>
        <v>13585953457.71382</v>
      </c>
    </row>
    <row r="136" spans="1:42">
      <c r="A136" s="74">
        <v>84</v>
      </c>
      <c r="B136" s="90">
        <f ca="1">IF('Ric 2010'!$A144="RC",INDIRECT("'Ric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IF('Ric 2050'!$A144="RC",INDIRECT("'Ric 2050'!"&amp;'Country Selector'!$B$3&amp;ROW($A144))*10^12,0)</f>
        <v>0</v>
      </c>
    </row>
    <row r="137" spans="1:4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27"/>
        <v>15424297442.808575</v>
      </c>
      <c r="D137" s="90">
        <f t="shared" ca="1" si="27"/>
        <v>30848594885.617149</v>
      </c>
      <c r="E137" s="90">
        <f t="shared" ca="1" si="27"/>
        <v>46272892328.425728</v>
      </c>
      <c r="F137" s="90">
        <f t="shared" ca="1" si="27"/>
        <v>61697189771.234299</v>
      </c>
      <c r="G137" s="90">
        <f t="shared" ca="1" si="27"/>
        <v>77121487214.042877</v>
      </c>
      <c r="H137" s="90">
        <f t="shared" ca="1" si="27"/>
        <v>92545784656.851456</v>
      </c>
      <c r="I137" s="90">
        <f t="shared" ca="1" si="27"/>
        <v>107970082099.66003</v>
      </c>
      <c r="J137" s="90">
        <f t="shared" ca="1" si="27"/>
        <v>123394379542.4686</v>
      </c>
      <c r="K137" s="90">
        <f t="shared" ca="1" si="27"/>
        <v>138818676985.27716</v>
      </c>
      <c r="L137" s="90">
        <f ca="1">IF('Ric 2020'!$A145="RC",INDIRECT("'Ric 2020'!"&amp;'Country Selector'!$B$3&amp;ROW($A145))*10^12,0)</f>
        <v>154242974428.08575</v>
      </c>
      <c r="M137" s="90">
        <f t="shared" ca="1" si="28"/>
        <v>138818676985.27716</v>
      </c>
      <c r="N137" s="90">
        <f t="shared" ca="1" si="28"/>
        <v>123394379542.4686</v>
      </c>
      <c r="O137" s="90">
        <f t="shared" ca="1" si="28"/>
        <v>107970082099.66003</v>
      </c>
      <c r="P137" s="90">
        <f t="shared" ca="1" si="28"/>
        <v>92545784656.851456</v>
      </c>
      <c r="Q137" s="90">
        <f t="shared" ca="1" si="28"/>
        <v>77121487214.042877</v>
      </c>
      <c r="R137" s="90">
        <f t="shared" ca="1" si="28"/>
        <v>61697189771.234299</v>
      </c>
      <c r="S137" s="90">
        <f t="shared" ca="1" si="28"/>
        <v>46272892328.425728</v>
      </c>
      <c r="T137" s="90">
        <f t="shared" ca="1" si="28"/>
        <v>30848594885.617149</v>
      </c>
      <c r="U137" s="90">
        <f t="shared" ca="1" si="28"/>
        <v>15424297442.808575</v>
      </c>
      <c r="V137" s="90">
        <f ca="1">IF('Ric 2030'!$A145="RC",INDIRECT("'Ric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IF('Ric 2050'!$A145="RC",INDIRECT("'Ric 2050'!"&amp;'Country Selector'!$B$3&amp;ROW($A145))*10^12,0)</f>
        <v>0</v>
      </c>
    </row>
    <row r="138" spans="1:42">
      <c r="A138" s="74">
        <v>86</v>
      </c>
      <c r="B138" s="90">
        <f ca="1">IF('Ric 2010'!$A146="RC",INDIRECT("'Ric 2010'!"&amp;'Country Selector'!$B$3&amp;ROW($A146))*10^12,0)</f>
        <v>167387173878.6037</v>
      </c>
      <c r="C138" s="90">
        <f t="shared" ca="1" si="27"/>
        <v>150648456490.74335</v>
      </c>
      <c r="D138" s="90">
        <f t="shared" ca="1" si="27"/>
        <v>133909739102.88297</v>
      </c>
      <c r="E138" s="90">
        <f t="shared" ca="1" si="27"/>
        <v>117171021715.02258</v>
      </c>
      <c r="F138" s="90">
        <f t="shared" ca="1" si="27"/>
        <v>100432304327.16222</v>
      </c>
      <c r="G138" s="90">
        <f t="shared" ca="1" si="27"/>
        <v>83693586939.301849</v>
      </c>
      <c r="H138" s="90">
        <f t="shared" ca="1" si="27"/>
        <v>66954869551.441483</v>
      </c>
      <c r="I138" s="90">
        <f t="shared" ca="1" si="27"/>
        <v>50216152163.581108</v>
      </c>
      <c r="J138" s="90">
        <f t="shared" ca="1" si="27"/>
        <v>33477434775.720741</v>
      </c>
      <c r="K138" s="90">
        <f t="shared" ca="1" si="27"/>
        <v>16738717387.860371</v>
      </c>
      <c r="L138" s="90">
        <f ca="1">IF('Ric 2020'!$A146="RC",INDIRECT("'Ric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IF('Ric 2050'!$A146="RC",INDIRECT("'Ric 2050'!"&amp;'Country Selector'!$B$3&amp;ROW($A146))*10^12,0)</f>
        <v>0</v>
      </c>
    </row>
    <row r="139" spans="1:42">
      <c r="A139" s="74">
        <v>87</v>
      </c>
      <c r="B139" s="90">
        <f ca="1">IF('Ric 2010'!$A147="RC",INDIRECT("'Ric 2010'!"&amp;'Country Selector'!$B$3&amp;ROW($A147))*10^12,0)</f>
        <v>0</v>
      </c>
      <c r="C139" s="90">
        <f t="shared" ca="1" si="27"/>
        <v>5983750057.9538631</v>
      </c>
      <c r="D139" s="90">
        <f t="shared" ca="1" si="27"/>
        <v>11967500115.907726</v>
      </c>
      <c r="E139" s="90">
        <f t="shared" ca="1" si="27"/>
        <v>17951250173.861588</v>
      </c>
      <c r="F139" s="90">
        <f t="shared" ca="1" si="27"/>
        <v>23935000231.815453</v>
      </c>
      <c r="G139" s="90">
        <f t="shared" ca="1" si="27"/>
        <v>29918750289.76931</v>
      </c>
      <c r="H139" s="90">
        <f t="shared" ca="1" si="27"/>
        <v>35902500347.723175</v>
      </c>
      <c r="I139" s="90">
        <f t="shared" ca="1" si="27"/>
        <v>41886250405.67704</v>
      </c>
      <c r="J139" s="90">
        <f t="shared" ca="1" si="27"/>
        <v>47870000463.630905</v>
      </c>
      <c r="K139" s="90">
        <f t="shared" ca="1" si="27"/>
        <v>53853750521.584763</v>
      </c>
      <c r="L139" s="90">
        <f ca="1">IF('Ric 2020'!$A147="RC",INDIRECT("'Ric 2020'!"&amp;'Country Selector'!$B$3&amp;ROW($A147))*10^12,0)</f>
        <v>59837500579.538628</v>
      </c>
      <c r="M139" s="90">
        <f t="shared" ca="1" si="28"/>
        <v>53853750521.584763</v>
      </c>
      <c r="N139" s="90">
        <f t="shared" ca="1" si="28"/>
        <v>47870000463.630905</v>
      </c>
      <c r="O139" s="90">
        <f t="shared" ca="1" si="28"/>
        <v>41886250405.67704</v>
      </c>
      <c r="P139" s="90">
        <f t="shared" ca="1" si="28"/>
        <v>35902500347.723175</v>
      </c>
      <c r="Q139" s="90">
        <f t="shared" ca="1" si="28"/>
        <v>29918750289.76931</v>
      </c>
      <c r="R139" s="90">
        <f t="shared" ca="1" si="28"/>
        <v>23935000231.815453</v>
      </c>
      <c r="S139" s="90">
        <f t="shared" ca="1" si="28"/>
        <v>17951250173.861588</v>
      </c>
      <c r="T139" s="90">
        <f t="shared" ca="1" si="28"/>
        <v>11967500115.907726</v>
      </c>
      <c r="U139" s="90">
        <f t="shared" ca="1" si="28"/>
        <v>5983750057.9538631</v>
      </c>
      <c r="V139" s="90">
        <f ca="1">IF('Ric 2030'!$A147="RC",INDIRECT("'Ric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IF('Ric 2050'!$A147="RC",INDIRECT("'Ric 2050'!"&amp;'Country Selector'!$B$3&amp;ROW($A147))*10^12,0)</f>
        <v>0</v>
      </c>
    </row>
    <row r="140" spans="1:4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IF('Ric 2050'!$A148="RC",INDIRECT("'Ric 2050'!"&amp;'Country Selector'!$B$3&amp;ROW($A148))*10^12,0)</f>
        <v>0</v>
      </c>
    </row>
    <row r="141" spans="1:4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27"/>
        <v>3660865512.1626921</v>
      </c>
      <c r="D141" s="90">
        <f t="shared" ca="1" si="27"/>
        <v>7321731024.3253841</v>
      </c>
      <c r="E141" s="90">
        <f t="shared" ca="1" si="27"/>
        <v>10982596536.488077</v>
      </c>
      <c r="F141" s="90">
        <f t="shared" ca="1" si="27"/>
        <v>14643462048.650768</v>
      </c>
      <c r="G141" s="90">
        <f t="shared" ca="1" si="27"/>
        <v>18304327560.813461</v>
      </c>
      <c r="H141" s="90">
        <f t="shared" ca="1" si="27"/>
        <v>21965193072.976154</v>
      </c>
      <c r="I141" s="90">
        <f t="shared" ca="1" si="27"/>
        <v>25626058585.138847</v>
      </c>
      <c r="J141" s="90">
        <f t="shared" ca="1" si="27"/>
        <v>29286924097.301537</v>
      </c>
      <c r="K141" s="90">
        <f t="shared" ca="1" si="27"/>
        <v>32947789609.464233</v>
      </c>
      <c r="L141" s="90">
        <f ca="1">IF('Ric 2020'!$A149="RC",INDIRECT("'Ric 2020'!"&amp;'Country Selector'!$B$3&amp;ROW($A149))*10^12,0)</f>
        <v>36608655121.626923</v>
      </c>
      <c r="M141" s="90">
        <f t="shared" ca="1" si="28"/>
        <v>32947789609.464233</v>
      </c>
      <c r="N141" s="90">
        <f t="shared" ca="1" si="28"/>
        <v>29286924097.301537</v>
      </c>
      <c r="O141" s="90">
        <f t="shared" ca="1" si="28"/>
        <v>25626058585.138847</v>
      </c>
      <c r="P141" s="90">
        <f t="shared" ca="1" si="28"/>
        <v>21965193072.976154</v>
      </c>
      <c r="Q141" s="90">
        <f t="shared" ca="1" si="28"/>
        <v>18304327560.813461</v>
      </c>
      <c r="R141" s="90">
        <f t="shared" ca="1" si="28"/>
        <v>14643462048.650768</v>
      </c>
      <c r="S141" s="90">
        <f t="shared" ca="1" si="28"/>
        <v>10982596536.488077</v>
      </c>
      <c r="T141" s="90">
        <f t="shared" ca="1" si="28"/>
        <v>7321731024.3253841</v>
      </c>
      <c r="U141" s="90">
        <f t="shared" ca="1" si="28"/>
        <v>3660865512.1626921</v>
      </c>
      <c r="V141" s="90">
        <f ca="1">IF('Ric 2030'!$A149="RC",INDIRECT("'Ric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IF('Ric 2050'!$A149="RC",INDIRECT("'Ric 2050'!"&amp;'Country Selector'!$B$3&amp;ROW($A149))*10^12,0)</f>
        <v>0</v>
      </c>
    </row>
    <row r="142" spans="1:42">
      <c r="A142" s="74">
        <v>90</v>
      </c>
      <c r="B142" s="90">
        <f ca="1">IF('Ric 2010'!$A150="RC",INDIRECT("'Ric 2010'!"&amp;'Country Selector'!$B$3&amp;ROW($A150))*10^12,0)</f>
        <v>92556537430.254608</v>
      </c>
      <c r="C142" s="90">
        <f t="shared" ca="1" si="27"/>
        <v>83300883687.229156</v>
      </c>
      <c r="D142" s="90">
        <f t="shared" ca="1" si="27"/>
        <v>74045229944.20369</v>
      </c>
      <c r="E142" s="90">
        <f t="shared" ca="1" si="27"/>
        <v>64789576201.178223</v>
      </c>
      <c r="F142" s="90">
        <f t="shared" ca="1" si="27"/>
        <v>55533922458.152756</v>
      </c>
      <c r="G142" s="90">
        <f t="shared" ca="1" si="27"/>
        <v>46278268715.127304</v>
      </c>
      <c r="H142" s="90">
        <f t="shared" ca="1" si="27"/>
        <v>37022614972.101845</v>
      </c>
      <c r="I142" s="90">
        <f t="shared" ca="1" si="27"/>
        <v>27766961229.076378</v>
      </c>
      <c r="J142" s="90">
        <f t="shared" ca="1" si="27"/>
        <v>18511307486.050922</v>
      </c>
      <c r="K142" s="90">
        <f t="shared" ca="1" si="27"/>
        <v>9255653743.0254612</v>
      </c>
      <c r="L142" s="90">
        <f ca="1">IF('Ric 2020'!$A150="RC",INDIRECT("'Ric 2020'!"&amp;'Country Selector'!$B$3&amp;ROW($A150))*10^12,0)</f>
        <v>0</v>
      </c>
      <c r="M142" s="90">
        <f t="shared" ca="1" si="28"/>
        <v>3443671636.8827729</v>
      </c>
      <c r="N142" s="90">
        <f t="shared" ca="1" si="28"/>
        <v>6887343273.7655458</v>
      </c>
      <c r="O142" s="90">
        <f t="shared" ca="1" si="28"/>
        <v>10331014910.648319</v>
      </c>
      <c r="P142" s="90">
        <f t="shared" ca="1" si="28"/>
        <v>13774686547.531092</v>
      </c>
      <c r="Q142" s="90">
        <f t="shared" ca="1" si="28"/>
        <v>17218358184.413864</v>
      </c>
      <c r="R142" s="90">
        <f t="shared" ca="1" si="28"/>
        <v>20662029821.296638</v>
      </c>
      <c r="S142" s="90">
        <f t="shared" ca="1" si="28"/>
        <v>24105701458.179409</v>
      </c>
      <c r="T142" s="90">
        <f t="shared" ca="1" si="28"/>
        <v>27549373095.062183</v>
      </c>
      <c r="U142" s="90">
        <f t="shared" ca="1" si="28"/>
        <v>30993044731.944958</v>
      </c>
      <c r="V142" s="90">
        <f ca="1">IF('Ric 2030'!$A150="RC",INDIRECT("'Ric 2030'!"&amp;'Country Selector'!$B$3&amp;ROW($A150))*10^12,0)</f>
        <v>34436716368.827728</v>
      </c>
      <c r="W142" s="90">
        <f t="shared" ca="1" si="26"/>
        <v>34111003238.839729</v>
      </c>
      <c r="X142" s="90">
        <f t="shared" ca="1" si="26"/>
        <v>33785290108.851738</v>
      </c>
      <c r="Y142" s="90">
        <f t="shared" ca="1" si="26"/>
        <v>33459576978.863739</v>
      </c>
      <c r="Z142" s="90">
        <f t="shared" ca="1" si="26"/>
        <v>33133863848.87574</v>
      </c>
      <c r="AA142" s="90">
        <f t="shared" ca="1" si="26"/>
        <v>32808150718.887741</v>
      </c>
      <c r="AB142" s="90">
        <f t="shared" ca="1" si="26"/>
        <v>32482437588.899742</v>
      </c>
      <c r="AC142" s="90">
        <f t="shared" ca="1" si="26"/>
        <v>32156724458.911751</v>
      </c>
      <c r="AD142" s="90">
        <f t="shared" ca="1" si="26"/>
        <v>31831011328.923752</v>
      </c>
      <c r="AE142" s="90">
        <f t="shared" ca="1" si="26"/>
        <v>31505298198.935749</v>
      </c>
      <c r="AF142" s="90">
        <f t="shared" ca="1" si="26"/>
        <v>31179585068.947758</v>
      </c>
      <c r="AG142" s="90">
        <f t="shared" ca="1" si="26"/>
        <v>30853871938.959759</v>
      </c>
      <c r="AH142" s="90">
        <f t="shared" ca="1" si="26"/>
        <v>30528158808.971764</v>
      </c>
      <c r="AI142" s="90">
        <f t="shared" ca="1" si="26"/>
        <v>30202445678.983765</v>
      </c>
      <c r="AJ142" s="90">
        <f t="shared" ca="1" si="26"/>
        <v>29876732548.99577</v>
      </c>
      <c r="AK142" s="90">
        <f t="shared" ca="1" si="26"/>
        <v>29551019419.007767</v>
      </c>
      <c r="AL142" s="90">
        <f t="shared" ref="AL142:AO177" ca="1" si="29">$V142*($AP$1-AL$1)/($AP$1-$V$1)+$AP142*(AL$1-$V$1)/($AP$1-$V$1)</f>
        <v>29225306289.019772</v>
      </c>
      <c r="AM142" s="90">
        <f t="shared" ca="1" si="29"/>
        <v>28899593159.031776</v>
      </c>
      <c r="AN142" s="90">
        <f t="shared" ca="1" si="29"/>
        <v>28573880029.043777</v>
      </c>
      <c r="AO142" s="90">
        <f t="shared" ca="1" si="29"/>
        <v>28248166899.055782</v>
      </c>
      <c r="AP142" s="90">
        <f ca="1">IF('Ric 2050'!$A150="RC",INDIRECT("'Ric 2050'!"&amp;'Country Selector'!$B$3&amp;ROW($A150))*10^12,0)</f>
        <v>27922453769.067783</v>
      </c>
    </row>
    <row r="143" spans="1:4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</f>
        <v>0</v>
      </c>
      <c r="W143" s="90">
        <f t="shared" ref="W143:AL177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IF('Ric 2050'!$A151="RC",INDIRECT("'Ric 2050'!"&amp;'Country Selector'!$B$3&amp;ROW($A151))*10^12,0)</f>
        <v>0</v>
      </c>
    </row>
    <row r="144" spans="1:4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IF('Ric 2050'!$A152="RC",INDIRECT("'Ric 2050'!"&amp;'Country Selector'!$B$3&amp;ROW($A152))*10^12,0)</f>
        <v>0</v>
      </c>
    </row>
    <row r="145" spans="1:4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IF('Ric 2050'!$A153="RC",INDIRECT("'Ric 2050'!"&amp;'Country Selector'!$B$3&amp;ROW($A153))*10^12,0)</f>
        <v>0</v>
      </c>
    </row>
    <row r="146" spans="1:4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IF('Ric 2050'!$A154="RC",INDIRECT("'Ric 2050'!"&amp;'Country Selector'!$B$3&amp;ROW($A154))*10^12,0)</f>
        <v>0</v>
      </c>
    </row>
    <row r="147" spans="1:4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IF('Ric 2050'!$A155="RC",INDIRECT("'Ric 2050'!"&amp;'Country Selector'!$B$3&amp;ROW($A155))*10^12,0)</f>
        <v>0</v>
      </c>
    </row>
    <row r="148" spans="1:4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IF('Ric 2050'!$A156="RC",INDIRECT("'Ric 2050'!"&amp;'Country Selector'!$B$3&amp;ROW($A156))*10^12,0)</f>
        <v>0</v>
      </c>
    </row>
    <row r="149" spans="1:4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IF('Ric 2050'!$A157="RC",INDIRECT("'Ric 2050'!"&amp;'Country Selector'!$B$3&amp;ROW($A157))*10^12,0)</f>
        <v>0</v>
      </c>
    </row>
    <row r="150" spans="1:4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IF('Ric 2050'!$A158="RC",INDIRECT("'Ric 2050'!"&amp;'Country Selector'!$B$3&amp;ROW($A158))*10^12,0)</f>
        <v>0</v>
      </c>
    </row>
    <row r="151" spans="1:4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IF('Ric 2050'!$A159="RC",INDIRECT("'Ric 2050'!"&amp;'Country Selector'!$B$3&amp;ROW($A159))*10^12,0)</f>
        <v>0</v>
      </c>
    </row>
    <row r="152" spans="1:42">
      <c r="A152" s="74">
        <v>100</v>
      </c>
      <c r="B152" s="90">
        <f ca="1">IF('Ric 2010'!$A160="RC",INDIRECT("'Ric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IF('Ric 2050'!$A160="RC",INDIRECT("'Ric 2050'!"&amp;'Country Selector'!$B$3&amp;ROW($A160))*10^12,0)</f>
        <v>0</v>
      </c>
    </row>
    <row r="153" spans="1:42">
      <c r="A153" s="74">
        <v>150</v>
      </c>
      <c r="B153" s="90">
        <f ca="1">IF('Ric 2010'!$A161="RC",INDIRECT("'Ric 2010'!"&amp;'Country Selector'!$B$3&amp;ROW($A161))*10^12,0)</f>
        <v>247443281489.15872</v>
      </c>
      <c r="C153" s="90">
        <f t="shared" ca="1" si="27"/>
        <v>231517842364.64548</v>
      </c>
      <c r="D153" s="90">
        <f t="shared" ca="1" si="27"/>
        <v>215592403240.1322</v>
      </c>
      <c r="E153" s="90">
        <f t="shared" ca="1" si="27"/>
        <v>199666964115.61896</v>
      </c>
      <c r="F153" s="90">
        <f t="shared" ca="1" si="27"/>
        <v>183741524991.10571</v>
      </c>
      <c r="G153" s="90">
        <f t="shared" ca="1" si="27"/>
        <v>167816085866.59247</v>
      </c>
      <c r="H153" s="90">
        <f t="shared" ca="1" si="27"/>
        <v>151890646742.07922</v>
      </c>
      <c r="I153" s="90">
        <f t="shared" ca="1" si="27"/>
        <v>135965207617.56596</v>
      </c>
      <c r="J153" s="90">
        <f t="shared" ca="1" si="27"/>
        <v>120039768493.05272</v>
      </c>
      <c r="K153" s="90">
        <f t="shared" ca="1" si="27"/>
        <v>104114329368.53946</v>
      </c>
      <c r="L153" s="90">
        <f ca="1">IF('Ric 2020'!$A161="RC",INDIRECT("'Ric 2020'!"&amp;'Country Selector'!$B$3&amp;ROW($A161))*10^12,0)</f>
        <v>88188890244.026215</v>
      </c>
      <c r="M153" s="90">
        <f t="shared" ca="1" si="28"/>
        <v>98795963636.687836</v>
      </c>
      <c r="N153" s="90">
        <f t="shared" ca="1" si="28"/>
        <v>109403037029.34947</v>
      </c>
      <c r="O153" s="90">
        <f t="shared" ca="1" si="28"/>
        <v>120010110422.01108</v>
      </c>
      <c r="P153" s="90">
        <f t="shared" ca="1" si="28"/>
        <v>130617183814.67271</v>
      </c>
      <c r="Q153" s="90">
        <f t="shared" ca="1" si="28"/>
        <v>141224257207.33435</v>
      </c>
      <c r="R153" s="90">
        <f t="shared" ca="1" si="28"/>
        <v>151831330599.99597</v>
      </c>
      <c r="S153" s="90">
        <f t="shared" ca="1" si="28"/>
        <v>162438403992.65756</v>
      </c>
      <c r="T153" s="90">
        <f t="shared" ca="1" si="28"/>
        <v>173045477385.31921</v>
      </c>
      <c r="U153" s="90">
        <f t="shared" ca="1" si="28"/>
        <v>183652550777.98083</v>
      </c>
      <c r="V153" s="90">
        <f ca="1">IF('Ric 2030'!$A161="RC",INDIRECT("'Ric 2030'!"&amp;'Country Selector'!$B$3&amp;ROW($A161))*10^12,0)</f>
        <v>194259624170.64246</v>
      </c>
      <c r="W153" s="90">
        <f t="shared" ca="1" si="30"/>
        <v>192422256474.45331</v>
      </c>
      <c r="X153" s="90">
        <f t="shared" ca="1" si="30"/>
        <v>190584888778.26416</v>
      </c>
      <c r="Y153" s="90">
        <f t="shared" ca="1" si="30"/>
        <v>188747521082.07501</v>
      </c>
      <c r="Z153" s="90">
        <f t="shared" ca="1" si="30"/>
        <v>186910153385.88589</v>
      </c>
      <c r="AA153" s="90">
        <f t="shared" ca="1" si="30"/>
        <v>185072785689.69675</v>
      </c>
      <c r="AB153" s="90">
        <f t="shared" ca="1" si="30"/>
        <v>183235417993.50757</v>
      </c>
      <c r="AC153" s="90">
        <f t="shared" ca="1" si="30"/>
        <v>181398050297.31845</v>
      </c>
      <c r="AD153" s="90">
        <f t="shared" ca="1" si="30"/>
        <v>179560682601.1293</v>
      </c>
      <c r="AE153" s="90">
        <f t="shared" ca="1" si="30"/>
        <v>177723314904.94019</v>
      </c>
      <c r="AF153" s="90">
        <f t="shared" ca="1" si="30"/>
        <v>175885947208.75104</v>
      </c>
      <c r="AG153" s="90">
        <f t="shared" ca="1" si="30"/>
        <v>174048579512.56189</v>
      </c>
      <c r="AH153" s="90">
        <f t="shared" ca="1" si="30"/>
        <v>172211211816.37274</v>
      </c>
      <c r="AI153" s="90">
        <f t="shared" ca="1" si="30"/>
        <v>170373844120.18359</v>
      </c>
      <c r="AJ153" s="90">
        <f t="shared" ca="1" si="30"/>
        <v>168536476423.99445</v>
      </c>
      <c r="AK153" s="90">
        <f t="shared" ca="1" si="30"/>
        <v>166699108727.8053</v>
      </c>
      <c r="AL153" s="90">
        <f t="shared" ca="1" si="30"/>
        <v>164861741031.61615</v>
      </c>
      <c r="AM153" s="90">
        <f t="shared" ca="1" si="29"/>
        <v>163024373335.427</v>
      </c>
      <c r="AN153" s="90">
        <f t="shared" ca="1" si="29"/>
        <v>161187005639.23788</v>
      </c>
      <c r="AO153" s="90">
        <f t="shared" ca="1" si="29"/>
        <v>159349637943.04874</v>
      </c>
      <c r="AP153" s="90">
        <f ca="1">IF('Ric 2050'!$A161="RC",INDIRECT("'Ric 2050'!"&amp;'Country Selector'!$B$3&amp;ROW($A161))*10^12,0)</f>
        <v>157512270246.85959</v>
      </c>
    </row>
    <row r="154" spans="1:42">
      <c r="A154" s="74">
        <v>200</v>
      </c>
      <c r="B154" s="90">
        <f ca="1">IF('Ric 2010'!$A162="RC",INDIRECT("'Ric 2010'!"&amp;'Country Selector'!$B$3&amp;ROW($A162))*10^12,0)</f>
        <v>103661541758.77229</v>
      </c>
      <c r="C154" s="90">
        <f t="shared" ca="1" si="27"/>
        <v>104185959813.17429</v>
      </c>
      <c r="D154" s="90">
        <f t="shared" ca="1" si="27"/>
        <v>104710377867.57629</v>
      </c>
      <c r="E154" s="90">
        <f t="shared" ca="1" si="27"/>
        <v>105234795921.97827</v>
      </c>
      <c r="F154" s="90">
        <f t="shared" ca="1" si="27"/>
        <v>105759213976.38028</v>
      </c>
      <c r="G154" s="90">
        <f t="shared" ca="1" si="27"/>
        <v>106283632030.78229</v>
      </c>
      <c r="H154" s="90">
        <f t="shared" ca="1" si="27"/>
        <v>106808050085.1843</v>
      </c>
      <c r="I154" s="90">
        <f t="shared" ca="1" si="27"/>
        <v>107332468139.58627</v>
      </c>
      <c r="J154" s="90">
        <f t="shared" ca="1" si="27"/>
        <v>107856886193.98827</v>
      </c>
      <c r="K154" s="90">
        <f t="shared" ca="1" si="27"/>
        <v>108381304248.39026</v>
      </c>
      <c r="L154" s="90">
        <f ca="1">IF('Ric 2020'!$A162="RC",INDIRECT("'Ric 2020'!"&amp;'Country Selector'!$B$3&amp;ROW($A162))*10^12,0)</f>
        <v>108905722302.79227</v>
      </c>
      <c r="M154" s="90">
        <f t="shared" ca="1" si="28"/>
        <v>101426795245.17944</v>
      </c>
      <c r="N154" s="90">
        <f t="shared" ca="1" si="28"/>
        <v>93947868187.566635</v>
      </c>
      <c r="O154" s="90">
        <f t="shared" ca="1" si="28"/>
        <v>86468941129.953827</v>
      </c>
      <c r="P154" s="90">
        <f t="shared" ca="1" si="28"/>
        <v>78990014072.341019</v>
      </c>
      <c r="Q154" s="90">
        <f t="shared" ca="1" si="28"/>
        <v>71511087014.728195</v>
      </c>
      <c r="R154" s="90">
        <f t="shared" ca="1" si="28"/>
        <v>64032159957.115372</v>
      </c>
      <c r="S154" s="90">
        <f t="shared" ca="1" si="28"/>
        <v>56553232899.502563</v>
      </c>
      <c r="T154" s="90">
        <f t="shared" ca="1" si="28"/>
        <v>49074305841.88974</v>
      </c>
      <c r="U154" s="90">
        <f t="shared" ca="1" si="28"/>
        <v>41595378784.276924</v>
      </c>
      <c r="V154" s="90">
        <f ca="1">IF('Ric 2030'!$A162="RC",INDIRECT("'Ric 2030'!"&amp;'Country Selector'!$B$3&amp;ROW($A162))*10^12,0)</f>
        <v>34116451726.664108</v>
      </c>
      <c r="W154" s="90">
        <f t="shared" ca="1" si="30"/>
        <v>33793767758.861794</v>
      </c>
      <c r="X154" s="90">
        <f t="shared" ca="1" si="30"/>
        <v>33471083791.059486</v>
      </c>
      <c r="Y154" s="90">
        <f t="shared" ca="1" si="30"/>
        <v>33148399823.257168</v>
      </c>
      <c r="Z154" s="90">
        <f t="shared" ca="1" si="30"/>
        <v>32825715855.454857</v>
      </c>
      <c r="AA154" s="90">
        <f t="shared" ca="1" si="30"/>
        <v>32503031887.652546</v>
      </c>
      <c r="AB154" s="90">
        <f t="shared" ca="1" si="30"/>
        <v>32180347919.850235</v>
      </c>
      <c r="AC154" s="90">
        <f t="shared" ca="1" si="30"/>
        <v>31857663952.047924</v>
      </c>
      <c r="AD154" s="90">
        <f t="shared" ca="1" si="30"/>
        <v>31534979984.245609</v>
      </c>
      <c r="AE154" s="90">
        <f t="shared" ca="1" si="30"/>
        <v>31212296016.443298</v>
      </c>
      <c r="AF154" s="90">
        <f t="shared" ca="1" si="30"/>
        <v>30889612048.640984</v>
      </c>
      <c r="AG154" s="90">
        <f t="shared" ca="1" si="30"/>
        <v>30566928080.838673</v>
      </c>
      <c r="AH154" s="90">
        <f t="shared" ca="1" si="30"/>
        <v>30244244113.036362</v>
      </c>
      <c r="AI154" s="90">
        <f t="shared" ca="1" si="30"/>
        <v>29921560145.234047</v>
      </c>
      <c r="AJ154" s="90">
        <f t="shared" ca="1" si="30"/>
        <v>29598876177.431736</v>
      </c>
      <c r="AK154" s="90">
        <f t="shared" ca="1" si="30"/>
        <v>29276192209.629421</v>
      </c>
      <c r="AL154" s="90">
        <f t="shared" ca="1" si="30"/>
        <v>28953508241.827106</v>
      </c>
      <c r="AM154" s="90">
        <f t="shared" ca="1" si="29"/>
        <v>28630824274.024796</v>
      </c>
      <c r="AN154" s="90">
        <f t="shared" ca="1" si="29"/>
        <v>28308140306.222485</v>
      </c>
      <c r="AO154" s="90">
        <f t="shared" ca="1" si="29"/>
        <v>27985456338.420174</v>
      </c>
      <c r="AP154" s="90">
        <f ca="1">IF('Ric 2050'!$A162="RC",INDIRECT("'Ric 2050'!"&amp;'Country Selector'!$B$3&amp;ROW($A162))*10^12,0)</f>
        <v>27662772370.617859</v>
      </c>
    </row>
    <row r="155" spans="1:42">
      <c r="A155" s="74">
        <v>250</v>
      </c>
      <c r="B155" s="90">
        <f ca="1">IF('Ric 2010'!$A163="RC",INDIRECT("'Ric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90">
        <f ca="1">IF('Ric 2020'!$A163="RC",INDIRECT("'Ric 2020'!"&amp;'Country Selector'!$B$3&amp;ROW($A163))*10^12,0)</f>
        <v>0</v>
      </c>
      <c r="M155" s="90">
        <f t="shared" ca="1" si="28"/>
        <v>1311412954.5211294</v>
      </c>
      <c r="N155" s="90">
        <f t="shared" ca="1" si="28"/>
        <v>2622825909.0422587</v>
      </c>
      <c r="O155" s="90">
        <f t="shared" ca="1" si="28"/>
        <v>3934238863.5633879</v>
      </c>
      <c r="P155" s="90">
        <f t="shared" ca="1" si="28"/>
        <v>5245651818.0845175</v>
      </c>
      <c r="Q155" s="90">
        <f t="shared" ca="1" si="28"/>
        <v>6557064772.6056471</v>
      </c>
      <c r="R155" s="90">
        <f t="shared" ca="1" si="28"/>
        <v>7868477727.1267757</v>
      </c>
      <c r="S155" s="90">
        <f t="shared" ca="1" si="28"/>
        <v>9179890681.6479073</v>
      </c>
      <c r="T155" s="90">
        <f t="shared" ca="1" si="28"/>
        <v>10491303636.169035</v>
      </c>
      <c r="U155" s="90">
        <f t="shared" ca="1" si="28"/>
        <v>11802716590.690165</v>
      </c>
      <c r="V155" s="90">
        <f ca="1">IF('Ric 2030'!$A163="RC",INDIRECT("'Ric 2030'!"&amp;'Country Selector'!$B$3&amp;ROW($A163))*10^12,0)</f>
        <v>13114129545.211294</v>
      </c>
      <c r="W155" s="90">
        <f t="shared" ca="1" si="30"/>
        <v>12990092045.947706</v>
      </c>
      <c r="X155" s="90">
        <f t="shared" ca="1" si="30"/>
        <v>12866054546.684118</v>
      </c>
      <c r="Y155" s="90">
        <f t="shared" ca="1" si="30"/>
        <v>12742017047.420532</v>
      </c>
      <c r="Z155" s="90">
        <f t="shared" ca="1" si="30"/>
        <v>12617979548.156944</v>
      </c>
      <c r="AA155" s="90">
        <f t="shared" ca="1" si="30"/>
        <v>12493942048.893356</v>
      </c>
      <c r="AB155" s="90">
        <f t="shared" ca="1" si="30"/>
        <v>12369904549.62977</v>
      </c>
      <c r="AC155" s="90">
        <f t="shared" ca="1" si="30"/>
        <v>12245867050.366182</v>
      </c>
      <c r="AD155" s="90">
        <f t="shared" ca="1" si="30"/>
        <v>12121829551.102592</v>
      </c>
      <c r="AE155" s="90">
        <f t="shared" ca="1" si="30"/>
        <v>11997792051.839008</v>
      </c>
      <c r="AF155" s="90">
        <f t="shared" ca="1" si="30"/>
        <v>11873754552.57542</v>
      </c>
      <c r="AG155" s="90">
        <f t="shared" ca="1" si="30"/>
        <v>11749717053.311832</v>
      </c>
      <c r="AH155" s="90">
        <f t="shared" ca="1" si="30"/>
        <v>11625679554.048244</v>
      </c>
      <c r="AI155" s="90">
        <f t="shared" ca="1" si="30"/>
        <v>11501642054.784657</v>
      </c>
      <c r="AJ155" s="90">
        <f t="shared" ca="1" si="30"/>
        <v>11377604555.521069</v>
      </c>
      <c r="AK155" s="90">
        <f t="shared" ca="1" si="30"/>
        <v>11253567056.257483</v>
      </c>
      <c r="AL155" s="90">
        <f t="shared" ca="1" si="30"/>
        <v>11129529556.993895</v>
      </c>
      <c r="AM155" s="90">
        <f t="shared" ca="1" si="29"/>
        <v>11005492057.730307</v>
      </c>
      <c r="AN155" s="90">
        <f t="shared" ca="1" si="29"/>
        <v>10881454558.466721</v>
      </c>
      <c r="AO155" s="90">
        <f t="shared" ca="1" si="29"/>
        <v>10757417059.203133</v>
      </c>
      <c r="AP155" s="90">
        <f ca="1">IF('Ric 2050'!$A163="RC",INDIRECT("'Ric 2050'!"&amp;'Country Selector'!$B$3&amp;ROW($A163))*10^12,0)</f>
        <v>10633379559.939545</v>
      </c>
    </row>
    <row r="156" spans="1:42">
      <c r="A156" s="74">
        <v>300</v>
      </c>
      <c r="B156" s="90">
        <f ca="1">IF('Ric 2010'!$A164="RC",INDIRECT("'Ric 2010'!"&amp;'Country Selector'!$B$3&amp;ROW($A164))*10^12,0)</f>
        <v>8090734566.5699463</v>
      </c>
      <c r="C156" s="90">
        <f t="shared" ca="1" si="27"/>
        <v>9566130911.5800724</v>
      </c>
      <c r="D156" s="90">
        <f t="shared" ca="1" si="27"/>
        <v>11041527256.590199</v>
      </c>
      <c r="E156" s="90">
        <f t="shared" ca="1" si="27"/>
        <v>12516923601.600327</v>
      </c>
      <c r="F156" s="90">
        <f t="shared" ref="D156:K177" ca="1" si="31">$B156*($L$1-F$1)/($L$1-$B$1)+$L156*(F$1-$B$1)/($L$1-$B$1)</f>
        <v>13992319946.610455</v>
      </c>
      <c r="G156" s="90">
        <f t="shared" ca="1" si="31"/>
        <v>15467716291.620581</v>
      </c>
      <c r="H156" s="90">
        <f t="shared" ca="1" si="31"/>
        <v>16943112636.630707</v>
      </c>
      <c r="I156" s="90">
        <f t="shared" ca="1" si="31"/>
        <v>18418508981.640835</v>
      </c>
      <c r="J156" s="90">
        <f t="shared" ca="1" si="31"/>
        <v>19893905326.650959</v>
      </c>
      <c r="K156" s="90">
        <f t="shared" ca="1" si="31"/>
        <v>21369301671.661087</v>
      </c>
      <c r="L156" s="90">
        <f ca="1">IF('Ric 2020'!$A164="RC",INDIRECT("'Ric 2020'!"&amp;'Country Selector'!$B$3&amp;ROW($A164))*10^12,0)</f>
        <v>22844698016.671215</v>
      </c>
      <c r="M156" s="90">
        <f t="shared" ca="1" si="28"/>
        <v>21373547028.975758</v>
      </c>
      <c r="N156" s="90">
        <f t="shared" ca="1" si="28"/>
        <v>19902396041.2803</v>
      </c>
      <c r="O156" s="90">
        <f t="shared" ca="1" si="28"/>
        <v>18431245053.584843</v>
      </c>
      <c r="P156" s="90">
        <f t="shared" ref="N156:U177" ca="1" si="32">$L156*($V$1-P$1)/($V$1-$L$1)+$V156*(P$1-$L$1)/($V$1-$L$1)</f>
        <v>16960094065.889383</v>
      </c>
      <c r="Q156" s="90">
        <f t="shared" ca="1" si="32"/>
        <v>15488943078.193928</v>
      </c>
      <c r="R156" s="90">
        <f t="shared" ca="1" si="32"/>
        <v>14017792090.49847</v>
      </c>
      <c r="S156" s="90">
        <f t="shared" ca="1" si="32"/>
        <v>12546641102.803013</v>
      </c>
      <c r="T156" s="90">
        <f t="shared" ca="1" si="32"/>
        <v>11075490115.107555</v>
      </c>
      <c r="U156" s="90">
        <f t="shared" ca="1" si="32"/>
        <v>9604339127.4120979</v>
      </c>
      <c r="V156" s="90">
        <f ca="1">IF('Ric 2030'!$A164="RC",INDIRECT("'Ric 2030'!"&amp;'Country Selector'!$B$3&amp;ROW($A164))*10^12,0)</f>
        <v>8133188139.7166405</v>
      </c>
      <c r="W156" s="90">
        <f t="shared" ca="1" si="30"/>
        <v>8056261927.0837107</v>
      </c>
      <c r="X156" s="90">
        <f t="shared" ca="1" si="30"/>
        <v>7979335714.4507799</v>
      </c>
      <c r="Y156" s="90">
        <f t="shared" ca="1" si="30"/>
        <v>7902409501.8178492</v>
      </c>
      <c r="Z156" s="90">
        <f t="shared" ca="1" si="30"/>
        <v>7825483289.1849184</v>
      </c>
      <c r="AA156" s="90">
        <f t="shared" ca="1" si="30"/>
        <v>7748557076.5519876</v>
      </c>
      <c r="AB156" s="90">
        <f t="shared" ca="1" si="30"/>
        <v>7671630863.9190559</v>
      </c>
      <c r="AC156" s="90">
        <f t="shared" ca="1" si="30"/>
        <v>7594704651.2861271</v>
      </c>
      <c r="AD156" s="90">
        <f t="shared" ca="1" si="30"/>
        <v>7517778438.6531963</v>
      </c>
      <c r="AE156" s="90">
        <f t="shared" ca="1" si="30"/>
        <v>7440852226.0202656</v>
      </c>
      <c r="AF156" s="90">
        <f t="shared" ca="1" si="30"/>
        <v>7363926013.3873348</v>
      </c>
      <c r="AG156" s="90">
        <f t="shared" ca="1" si="30"/>
        <v>7286999800.7544041</v>
      </c>
      <c r="AH156" s="90">
        <f t="shared" ca="1" si="30"/>
        <v>7210073588.1214733</v>
      </c>
      <c r="AI156" s="90">
        <f t="shared" ca="1" si="30"/>
        <v>7133147375.4885426</v>
      </c>
      <c r="AJ156" s="90">
        <f t="shared" ca="1" si="30"/>
        <v>7056221162.8556118</v>
      </c>
      <c r="AK156" s="90">
        <f t="shared" ca="1" si="30"/>
        <v>6979294950.222681</v>
      </c>
      <c r="AL156" s="90">
        <f t="shared" ca="1" si="30"/>
        <v>6902368737.5897503</v>
      </c>
      <c r="AM156" s="90">
        <f t="shared" ca="1" si="29"/>
        <v>6825442524.9568195</v>
      </c>
      <c r="AN156" s="90">
        <f t="shared" ca="1" si="29"/>
        <v>6748516312.3238897</v>
      </c>
      <c r="AO156" s="90">
        <f t="shared" ca="1" si="29"/>
        <v>6671590099.690959</v>
      </c>
      <c r="AP156" s="90">
        <f ca="1">IF('Ric 2050'!$A164="RC",INDIRECT("'Ric 2050'!"&amp;'Country Selector'!$B$3&amp;ROW($A164))*10^12,0)</f>
        <v>6594663887.0580282</v>
      </c>
    </row>
    <row r="157" spans="1:42">
      <c r="A157" s="74">
        <v>350</v>
      </c>
      <c r="B157" s="90">
        <f ca="1">IF('Ric 2010'!$A165="RC",INDIRECT("'Ric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90">
        <f ca="1">IF('Ric 2020'!$A165="RC",INDIRECT("'Ric 2020'!"&amp;'Country Selector'!$B$3&amp;ROW($A165))*10^12,0)</f>
        <v>0</v>
      </c>
      <c r="M157" s="90">
        <f t="shared" ref="M157:M177" ca="1" si="34">$L157*($V$1-M$1)/($V$1-$L$1)+$V157*(M$1-$L$1)/($V$1-$L$1)</f>
        <v>1398900200.9324291</v>
      </c>
      <c r="N157" s="90">
        <f t="shared" ca="1" si="32"/>
        <v>2797800401.8648582</v>
      </c>
      <c r="O157" s="90">
        <f t="shared" ca="1" si="32"/>
        <v>4196700602.797287</v>
      </c>
      <c r="P157" s="90">
        <f t="shared" ca="1" si="32"/>
        <v>5595600803.7297163</v>
      </c>
      <c r="Q157" s="90">
        <f t="shared" ca="1" si="32"/>
        <v>6994501004.6621456</v>
      </c>
      <c r="R157" s="90">
        <f t="shared" ca="1" si="32"/>
        <v>8393401205.594574</v>
      </c>
      <c r="S157" s="90">
        <f t="shared" ca="1" si="32"/>
        <v>9792301406.5270042</v>
      </c>
      <c r="T157" s="90">
        <f t="shared" ca="1" si="32"/>
        <v>11191201607.459433</v>
      </c>
      <c r="U157" s="90">
        <f t="shared" ca="1" si="32"/>
        <v>12590101808.391863</v>
      </c>
      <c r="V157" s="90">
        <f ca="1">IF('Ric 2030'!$A165="RC",INDIRECT("'Ric 2030'!"&amp;'Country Selector'!$B$3&amp;ROW($A165))*10^12,0)</f>
        <v>13989002009.324291</v>
      </c>
      <c r="W157" s="90">
        <f t="shared" ca="1" si="30"/>
        <v>13856689695.308491</v>
      </c>
      <c r="X157" s="90">
        <f t="shared" ca="1" si="30"/>
        <v>13724377381.29269</v>
      </c>
      <c r="Y157" s="90">
        <f t="shared" ca="1" si="30"/>
        <v>13592065067.27689</v>
      </c>
      <c r="Z157" s="90">
        <f t="shared" ca="1" si="30"/>
        <v>13459752753.261089</v>
      </c>
      <c r="AA157" s="90">
        <f t="shared" ca="1" si="30"/>
        <v>13327440439.245289</v>
      </c>
      <c r="AB157" s="90">
        <f t="shared" ca="1" si="30"/>
        <v>13195128125.229488</v>
      </c>
      <c r="AC157" s="90">
        <f t="shared" ca="1" si="30"/>
        <v>13062815811.213688</v>
      </c>
      <c r="AD157" s="90">
        <f t="shared" ca="1" si="30"/>
        <v>12930503497.197886</v>
      </c>
      <c r="AE157" s="90">
        <f t="shared" ca="1" si="30"/>
        <v>12798191183.182083</v>
      </c>
      <c r="AF157" s="90">
        <f t="shared" ca="1" si="30"/>
        <v>12665878869.166285</v>
      </c>
      <c r="AG157" s="90">
        <f t="shared" ca="1" si="30"/>
        <v>12533566555.150486</v>
      </c>
      <c r="AH157" s="90">
        <f t="shared" ca="1" si="30"/>
        <v>12401254241.134682</v>
      </c>
      <c r="AI157" s="90">
        <f t="shared" ca="1" si="30"/>
        <v>12268941927.118881</v>
      </c>
      <c r="AJ157" s="90">
        <f t="shared" ca="1" si="30"/>
        <v>12136629613.103083</v>
      </c>
      <c r="AK157" s="90">
        <f t="shared" ca="1" si="30"/>
        <v>12004317299.08728</v>
      </c>
      <c r="AL157" s="90">
        <f t="shared" ca="1" si="30"/>
        <v>11872004985.071482</v>
      </c>
      <c r="AM157" s="90">
        <f t="shared" ca="1" si="29"/>
        <v>11739692671.055679</v>
      </c>
      <c r="AN157" s="90">
        <f t="shared" ca="1" si="29"/>
        <v>11607380357.039877</v>
      </c>
      <c r="AO157" s="90">
        <f t="shared" ca="1" si="29"/>
        <v>11475068043.02408</v>
      </c>
      <c r="AP157" s="90">
        <f ca="1">IF('Ric 2050'!$A165="RC",INDIRECT("'Ric 2050'!"&amp;'Country Selector'!$B$3&amp;ROW($A165))*10^12,0)</f>
        <v>11342755729.008278</v>
      </c>
    </row>
    <row r="158" spans="1:4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90">
        <f ca="1">IF('Ric 2020'!$A166="RC",INDIRECT("'Ric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90">
        <f ca="1">IF('Ric 2030'!$A166="RC",INDIRECT("'Ric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7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IF('Ric 2050'!$A166="RC",INDIRECT("'Ric 2050'!"&amp;'Country Selector'!$B$3&amp;ROW($A166))*10^12,0)</f>
        <v>0</v>
      </c>
    </row>
    <row r="159" spans="1:42">
      <c r="A159" s="74">
        <v>450</v>
      </c>
      <c r="B159" s="90">
        <f ca="1">IF('Ric 2010'!$A167="RC",INDIRECT("'Ric 2010'!"&amp;'Country Selector'!$B$3&amp;ROW($A167))*10^12,0)</f>
        <v>0</v>
      </c>
      <c r="C159" s="90">
        <f t="shared" ca="1" si="33"/>
        <v>569092030.47261775</v>
      </c>
      <c r="D159" s="90">
        <f t="shared" ca="1" si="31"/>
        <v>1138184060.9452355</v>
      </c>
      <c r="E159" s="90">
        <f t="shared" ca="1" si="31"/>
        <v>1707276091.4178531</v>
      </c>
      <c r="F159" s="90">
        <f t="shared" ca="1" si="31"/>
        <v>2276368121.890471</v>
      </c>
      <c r="G159" s="90">
        <f t="shared" ca="1" si="31"/>
        <v>2845460152.3630886</v>
      </c>
      <c r="H159" s="90">
        <f t="shared" ca="1" si="31"/>
        <v>3414552182.8357062</v>
      </c>
      <c r="I159" s="90">
        <f t="shared" ca="1" si="31"/>
        <v>3983644213.3083239</v>
      </c>
      <c r="J159" s="90">
        <f t="shared" ca="1" si="31"/>
        <v>4552736243.780942</v>
      </c>
      <c r="K159" s="90">
        <f t="shared" ca="1" si="31"/>
        <v>5121828274.2535601</v>
      </c>
      <c r="L159" s="90">
        <f ca="1">IF('Ric 2020'!$A167="RC",INDIRECT("'Ric 2020'!"&amp;'Country Selector'!$B$3&amp;ROW($A167))*10^12,0)</f>
        <v>5690920304.7261772</v>
      </c>
      <c r="M159" s="90">
        <f t="shared" ca="1" si="34"/>
        <v>5121828274.2535601</v>
      </c>
      <c r="N159" s="90">
        <f t="shared" ca="1" si="32"/>
        <v>4552736243.780942</v>
      </c>
      <c r="O159" s="90">
        <f t="shared" ca="1" si="32"/>
        <v>3983644213.3083239</v>
      </c>
      <c r="P159" s="90">
        <f t="shared" ca="1" si="32"/>
        <v>3414552182.8357062</v>
      </c>
      <c r="Q159" s="90">
        <f t="shared" ca="1" si="32"/>
        <v>2845460152.3630886</v>
      </c>
      <c r="R159" s="90">
        <f t="shared" ca="1" si="32"/>
        <v>2276368121.890471</v>
      </c>
      <c r="S159" s="90">
        <f t="shared" ca="1" si="32"/>
        <v>1707276091.4178531</v>
      </c>
      <c r="T159" s="90">
        <f t="shared" ca="1" si="32"/>
        <v>1138184060.9452355</v>
      </c>
      <c r="U159" s="90">
        <f t="shared" ca="1" si="32"/>
        <v>569092030.47261775</v>
      </c>
      <c r="V159" s="90">
        <f ca="1">IF('Ric 2030'!$A167="RC",INDIRECT("'Ric 2030'!"&amp;'Country Selector'!$B$3&amp;ROW($A167))*10^12,0)</f>
        <v>0</v>
      </c>
      <c r="W159" s="90">
        <f t="shared" ref="W159:AL177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IF('Ric 2050'!$A167="RC",INDIRECT("'Ric 2050'!"&amp;'Country Selector'!$B$3&amp;ROW($A167))*10^12,0)</f>
        <v>0</v>
      </c>
    </row>
    <row r="160" spans="1:42">
      <c r="A160" s="74">
        <v>500</v>
      </c>
      <c r="B160" s="90">
        <f ca="1">IF('Ric 2010'!$A168="RC",INDIRECT("'Ric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90">
        <f ca="1">IF('Ric 2020'!$A168="RC",INDIRECT("'Ric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IF('Ric 2050'!$A168="RC",INDIRECT("'Ric 2050'!"&amp;'Country Selector'!$B$3&amp;ROW($A168))*10^12,0)</f>
        <v>0</v>
      </c>
    </row>
    <row r="161" spans="1:42">
      <c r="A161" s="74">
        <v>550</v>
      </c>
      <c r="B161" s="90">
        <f ca="1">IF('Ric 2010'!$A169="RC",INDIRECT("'Ric 2010'!"&amp;'Country Selector'!$B$3&amp;ROW($A169))*10^12,0)</f>
        <v>10365825140.039143</v>
      </c>
      <c r="C161" s="90">
        <f t="shared" ca="1" si="33"/>
        <v>9329242626.0352287</v>
      </c>
      <c r="D161" s="90">
        <f t="shared" ca="1" si="31"/>
        <v>8292660112.0313139</v>
      </c>
      <c r="E161" s="90">
        <f t="shared" ca="1" si="31"/>
        <v>7256077598.0274</v>
      </c>
      <c r="F161" s="90">
        <f t="shared" ca="1" si="31"/>
        <v>6219495084.0234852</v>
      </c>
      <c r="G161" s="90">
        <f t="shared" ca="1" si="31"/>
        <v>5182912570.0195713</v>
      </c>
      <c r="H161" s="90">
        <f t="shared" ca="1" si="31"/>
        <v>4146330056.0156569</v>
      </c>
      <c r="I161" s="90">
        <f t="shared" ca="1" si="31"/>
        <v>3109747542.0117426</v>
      </c>
      <c r="J161" s="90">
        <f t="shared" ca="1" si="31"/>
        <v>2073165028.0078285</v>
      </c>
      <c r="K161" s="90">
        <f t="shared" ca="1" si="31"/>
        <v>1036582514.0039142</v>
      </c>
      <c r="L161" s="90">
        <f ca="1">IF('Ric 2020'!$A169="RC",INDIRECT("'Ric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IF('Ric 2050'!$A169="RC",INDIRECT("'Ric 2050'!"&amp;'Country Selector'!$B$3&amp;ROW($A169))*10^12,0)</f>
        <v>0</v>
      </c>
    </row>
    <row r="162" spans="1:4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90">
        <f ca="1">IF('Ric 2030'!$A170="RC",INDIRECT("'Ric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90">
        <f ca="1">IF('Ric 2050'!$A170="RC",INDIRECT("'Ric 2050'!"&amp;'Country Selector'!$B$3&amp;ROW($A170))*10^12,0)</f>
        <v>0</v>
      </c>
    </row>
    <row r="163" spans="1:4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IF('Ric 2050'!$A171="RC",INDIRECT("'Ric 2050'!"&amp;'Country Selector'!$B$3&amp;ROW($A171))*10^12,0)</f>
        <v>0</v>
      </c>
    </row>
    <row r="164" spans="1:42">
      <c r="A164" s="74">
        <v>700</v>
      </c>
      <c r="B164" s="90">
        <f ca="1">IF('Ric 2010'!$A172="RC",INDIRECT("'Ric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IF('Ric 2050'!$A172="RC",INDIRECT("'Ric 2050'!"&amp;'Country Selector'!$B$3&amp;ROW($A172))*10^12,0)</f>
        <v>0</v>
      </c>
    </row>
    <row r="165" spans="1:42">
      <c r="A165" s="74">
        <v>750</v>
      </c>
      <c r="B165" s="90">
        <f ca="1">IF('Ric 2010'!$A173="RC",INDIRECT("'Ric 2010'!"&amp;'Country Selector'!$B$3&amp;ROW($A173))*10^12,0)</f>
        <v>14152387350.809814</v>
      </c>
      <c r="C165" s="90">
        <f t="shared" ca="1" si="33"/>
        <v>12737148615.728832</v>
      </c>
      <c r="D165" s="90">
        <f t="shared" ca="1" si="31"/>
        <v>11321909880.647852</v>
      </c>
      <c r="E165" s="90">
        <f t="shared" ca="1" si="31"/>
        <v>9906671145.5668697</v>
      </c>
      <c r="F165" s="90">
        <f t="shared" ca="1" si="31"/>
        <v>8491432410.4858885</v>
      </c>
      <c r="G165" s="90">
        <f t="shared" ca="1" si="31"/>
        <v>7076193675.4049072</v>
      </c>
      <c r="H165" s="90">
        <f t="shared" ca="1" si="31"/>
        <v>5660954940.323926</v>
      </c>
      <c r="I165" s="90">
        <f t="shared" ca="1" si="31"/>
        <v>4245716205.2429442</v>
      </c>
      <c r="J165" s="90">
        <f t="shared" ca="1" si="31"/>
        <v>2830477470.161963</v>
      </c>
      <c r="K165" s="90">
        <f t="shared" ca="1" si="31"/>
        <v>1415238735.0809815</v>
      </c>
      <c r="L165" s="90">
        <f ca="1">IF('Ric 2020'!$A173="RC",INDIRECT("'Ric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IF('Ric 2050'!$A173="RC",INDIRECT("'Ric 2050'!"&amp;'Country Selector'!$B$3&amp;ROW($A173))*10^12,0)</f>
        <v>0</v>
      </c>
    </row>
    <row r="166" spans="1:42">
      <c r="A166" s="74">
        <v>800</v>
      </c>
      <c r="B166" s="90">
        <f ca="1">IF('Ric 2010'!$A174="RC",INDIRECT("'Ric 2010'!"&amp;'Country Selector'!$B$3&amp;ROW($A174))*10^12,0)</f>
        <v>1158405573.4865651</v>
      </c>
      <c r="C166" s="90">
        <f t="shared" ca="1" si="33"/>
        <v>1042565016.1379086</v>
      </c>
      <c r="D166" s="90">
        <f t="shared" ca="1" si="31"/>
        <v>926724458.78925204</v>
      </c>
      <c r="E166" s="90">
        <f t="shared" ca="1" si="31"/>
        <v>810883901.44059563</v>
      </c>
      <c r="F166" s="90">
        <f t="shared" ca="1" si="31"/>
        <v>695043344.09193909</v>
      </c>
      <c r="G166" s="90">
        <f t="shared" ca="1" si="31"/>
        <v>579202786.74328256</v>
      </c>
      <c r="H166" s="90">
        <f t="shared" ca="1" si="31"/>
        <v>463362229.39462602</v>
      </c>
      <c r="I166" s="90">
        <f t="shared" ca="1" si="31"/>
        <v>347521672.04596955</v>
      </c>
      <c r="J166" s="90">
        <f t="shared" ca="1" si="31"/>
        <v>231681114.69731301</v>
      </c>
      <c r="K166" s="90">
        <f t="shared" ca="1" si="31"/>
        <v>115840557.34865651</v>
      </c>
      <c r="L166" s="90">
        <f ca="1">IF('Ric 2020'!$A174="RC",INDIRECT("'Ric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IF('Ric 2050'!$A174="RC",INDIRECT("'Ric 2050'!"&amp;'Country Selector'!$B$3&amp;ROW($A174))*10^12,0)</f>
        <v>0</v>
      </c>
    </row>
    <row r="167" spans="1:4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IF('Ric 2050'!$A175="RC",INDIRECT("'Ric 2050'!"&amp;'Country Selector'!$B$3&amp;ROW($A175))*10^12,0)</f>
        <v>0</v>
      </c>
    </row>
    <row r="168" spans="1:4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IF('Ric 2050'!$A176="RC",INDIRECT("'Ric 2050'!"&amp;'Country Selector'!$B$3&amp;ROW($A176))*10^12,0)</f>
        <v>0</v>
      </c>
    </row>
    <row r="169" spans="1:4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IF('Ric 2050'!$A177="RC",INDIRECT("'Ric 2050'!"&amp;'Country Selector'!$B$3&amp;ROW($A177))*10^12,0)</f>
        <v>0</v>
      </c>
    </row>
    <row r="170" spans="1:4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IF('Ric 2050'!$A178="RC",INDIRECT("'Ric 2050'!"&amp;'Country Selector'!$B$3&amp;ROW($A178))*10^12,0)</f>
        <v>0</v>
      </c>
    </row>
    <row r="171" spans="1:42">
      <c r="A171" s="74">
        <v>1500</v>
      </c>
      <c r="B171" s="90">
        <f ca="1">IF('Ric 2010'!$A179="RC",INDIRECT("'Ric 2010'!"&amp;'Country Selector'!$B$3&amp;ROW($A179))*10^12,0)</f>
        <v>314574681.80873251</v>
      </c>
      <c r="C171" s="90">
        <f t="shared" ca="1" si="33"/>
        <v>283117213.62785923</v>
      </c>
      <c r="D171" s="90">
        <f t="shared" ca="1" si="31"/>
        <v>251659745.44698602</v>
      </c>
      <c r="E171" s="90">
        <f t="shared" ca="1" si="31"/>
        <v>220202277.26611274</v>
      </c>
      <c r="F171" s="90">
        <f t="shared" ca="1" si="31"/>
        <v>188744809.0852395</v>
      </c>
      <c r="G171" s="90">
        <f t="shared" ca="1" si="31"/>
        <v>157287340.90436625</v>
      </c>
      <c r="H171" s="90">
        <f t="shared" ca="1" si="31"/>
        <v>125829872.72349301</v>
      </c>
      <c r="I171" s="90">
        <f t="shared" ca="1" si="31"/>
        <v>94372404.54261975</v>
      </c>
      <c r="J171" s="90">
        <f t="shared" ca="1" si="31"/>
        <v>62914936.361746505</v>
      </c>
      <c r="K171" s="90">
        <f t="shared" ca="1" si="31"/>
        <v>31457468.180873252</v>
      </c>
      <c r="L171" s="90">
        <f ca="1">IF('Ric 2020'!$A179="RC",INDIRECT("'Ric 2020'!"&amp;'Country Selector'!$B$3&amp;ROW($A179))*10^12,0)</f>
        <v>0</v>
      </c>
      <c r="M171" s="90">
        <f t="shared" ca="1" si="34"/>
        <v>195074607.44017103</v>
      </c>
      <c r="N171" s="90">
        <f t="shared" ca="1" si="32"/>
        <v>390149214.88034207</v>
      </c>
      <c r="O171" s="90">
        <f t="shared" ca="1" si="32"/>
        <v>585223822.32051301</v>
      </c>
      <c r="P171" s="90">
        <f t="shared" ca="1" si="32"/>
        <v>780298429.76068413</v>
      </c>
      <c r="Q171" s="90">
        <f t="shared" ca="1" si="32"/>
        <v>975373037.20085502</v>
      </c>
      <c r="R171" s="90">
        <f t="shared" ca="1" si="32"/>
        <v>1170447644.641026</v>
      </c>
      <c r="S171" s="90">
        <f t="shared" ca="1" si="32"/>
        <v>1365522252.0811973</v>
      </c>
      <c r="T171" s="90">
        <f t="shared" ca="1" si="32"/>
        <v>1560596859.5213683</v>
      </c>
      <c r="U171" s="90">
        <f t="shared" ca="1" si="32"/>
        <v>1755671466.961539</v>
      </c>
      <c r="V171" s="90">
        <f ca="1">IF('Ric 2030'!$A179="RC",INDIRECT("'Ric 2030'!"&amp;'Country Selector'!$B$3&amp;ROW($A179))*10^12,0)</f>
        <v>1950746074.4017103</v>
      </c>
      <c r="W171" s="90">
        <f t="shared" ca="1" si="36"/>
        <v>1932295313.7978237</v>
      </c>
      <c r="X171" s="90">
        <f t="shared" ca="1" si="36"/>
        <v>1913844553.1939371</v>
      </c>
      <c r="Y171" s="90">
        <f t="shared" ca="1" si="36"/>
        <v>1895393792.5900507</v>
      </c>
      <c r="Z171" s="90">
        <f t="shared" ca="1" si="36"/>
        <v>1876943031.9861643</v>
      </c>
      <c r="AA171" s="90">
        <f t="shared" ca="1" si="36"/>
        <v>1858492271.3822777</v>
      </c>
      <c r="AB171" s="90">
        <f t="shared" ca="1" si="36"/>
        <v>1840041510.7783914</v>
      </c>
      <c r="AC171" s="90">
        <f t="shared" ca="1" si="36"/>
        <v>1821590750.1745048</v>
      </c>
      <c r="AD171" s="90">
        <f t="shared" ca="1" si="36"/>
        <v>1803139989.5706182</v>
      </c>
      <c r="AE171" s="90">
        <f t="shared" ca="1" si="36"/>
        <v>1784689228.9667318</v>
      </c>
      <c r="AF171" s="90">
        <f t="shared" ca="1" si="36"/>
        <v>1766238468.3628452</v>
      </c>
      <c r="AG171" s="90">
        <f t="shared" ca="1" si="36"/>
        <v>1747787707.7589586</v>
      </c>
      <c r="AH171" s="90">
        <f t="shared" ca="1" si="36"/>
        <v>1729336947.1550722</v>
      </c>
      <c r="AI171" s="90">
        <f t="shared" ca="1" si="36"/>
        <v>1710886186.5511861</v>
      </c>
      <c r="AJ171" s="90">
        <f t="shared" ca="1" si="36"/>
        <v>1692435425.9472992</v>
      </c>
      <c r="AK171" s="90">
        <f t="shared" ca="1" si="36"/>
        <v>1673984665.3434129</v>
      </c>
      <c r="AL171" s="90">
        <f t="shared" ca="1" si="36"/>
        <v>1655533904.7395263</v>
      </c>
      <c r="AM171" s="90">
        <f t="shared" ca="1" si="35"/>
        <v>1637083144.1356397</v>
      </c>
      <c r="AN171" s="90">
        <f t="shared" ca="1" si="35"/>
        <v>1618632383.5317533</v>
      </c>
      <c r="AO171" s="90">
        <f t="shared" ca="1" si="35"/>
        <v>1600181622.9278669</v>
      </c>
      <c r="AP171" s="90">
        <f ca="1">IF('Ric 2050'!$A179="RC",INDIRECT("'Ric 2050'!"&amp;'Country Selector'!$B$3&amp;ROW($A179))*10^12,0)</f>
        <v>1581730862.3239803</v>
      </c>
    </row>
    <row r="172" spans="1:42">
      <c r="A172" s="74">
        <v>2000</v>
      </c>
      <c r="B172" s="90">
        <f ca="1">IF('Ric 2010'!$A180="RC",INDIRECT("'Ric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IF('Ric 2050'!$A180="RC",INDIRECT("'Ric 2050'!"&amp;'Country Selector'!$B$3&amp;ROW($A180))*10^12,0)</f>
        <v>0</v>
      </c>
    </row>
    <row r="173" spans="1:4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IF('Ric 2050'!$A181="RC",INDIRECT("'Ric 2050'!"&amp;'Country Selector'!$B$3&amp;ROW($A181))*10^12,0)</f>
        <v>0</v>
      </c>
    </row>
    <row r="174" spans="1:4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IF('Ric 2050'!$A182="RC",INDIRECT("'Ric 2050'!"&amp;'Country Selector'!$B$3&amp;ROW($A182))*10^12,0)</f>
        <v>0</v>
      </c>
    </row>
    <row r="175" spans="1:42">
      <c r="A175" s="74">
        <v>10000</v>
      </c>
      <c r="B175" s="90">
        <f ca="1">IF('Ric 2010'!$A183="RC",INDIRECT("'Ric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IF('Ric 2050'!$A183="RC",INDIRECT("'Ric 2050'!"&amp;'Country Selector'!$B$3&amp;ROW($A183))*10^12,0)</f>
        <v>0</v>
      </c>
    </row>
    <row r="176" spans="1:4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IF('Ric 2050'!$A184="RC",INDIRECT("'Ric 2050'!"&amp;'Country Selector'!$B$3&amp;ROW($A184))*10^12,0)</f>
        <v>0</v>
      </c>
    </row>
    <row r="177" spans="1:4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IF('Ric 2050'!$A185="RC",INDIRECT("'Ric 2050'!"&amp;'Country Selector'!$B$3&amp;ROW($A185))*10^12,0)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3" width="12" bestFit="1" customWidth="1"/>
    <col min="12" max="12" width="12.28515625" customWidth="1"/>
    <col min="13" max="13" width="9.42578125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</f>
        <v>174986212213.82184</v>
      </c>
      <c r="C2">
        <f ca="1">$B2*($L$1-C$1)/($L$1-$B$1)+$L2*(C$1-$B$1)/($L$1-$B$1)</f>
        <v>174220652012.77631</v>
      </c>
      <c r="D2">
        <f t="shared" ref="D2:K17" ca="1" si="0">$B2*($L$1-D$1)/($L$1-$B$1)+$L2*(D$1-$B$1)/($L$1-$B$1)</f>
        <v>173455091811.7308</v>
      </c>
      <c r="E2">
        <f t="shared" ca="1" si="0"/>
        <v>172689531610.6853</v>
      </c>
      <c r="F2">
        <f t="shared" ca="1" si="0"/>
        <v>171923971409.6398</v>
      </c>
      <c r="G2">
        <f t="shared" ca="1" si="0"/>
        <v>171158411208.5943</v>
      </c>
      <c r="H2">
        <f t="shared" ca="1" si="0"/>
        <v>170392851007.54877</v>
      </c>
      <c r="I2">
        <f t="shared" ca="1" si="0"/>
        <v>169627290806.5033</v>
      </c>
      <c r="J2">
        <f t="shared" ca="1" si="0"/>
        <v>168861730605.45776</v>
      </c>
      <c r="K2">
        <f t="shared" ca="1" si="0"/>
        <v>168096170404.41226</v>
      </c>
      <c r="L2">
        <f ca="1">IF('Liv 2020'!$A10="LM",INDIRECT("'Liv 2020'!"&amp;'Country Selector'!$B$3&amp;ROW($A10))*10^12,0)</f>
        <v>167330610203.36676</v>
      </c>
      <c r="M2">
        <f ca="1">$L2*($V$1-M$1)/($V$1-$L$1)+$V2*(M$1-$L$1)/($V$1-$L$1)</f>
        <v>166598543065.23227</v>
      </c>
      <c r="N2">
        <f t="shared" ref="N2:U17" ca="1" si="1">$L2*($V$1-N$1)/($V$1-$L$1)+$V2*(N$1-$L$1)/($V$1-$L$1)</f>
        <v>165866475927.09778</v>
      </c>
      <c r="O2">
        <f t="shared" ca="1" si="1"/>
        <v>165134408788.96326</v>
      </c>
      <c r="P2">
        <f t="shared" ca="1" si="1"/>
        <v>164402341650.82877</v>
      </c>
      <c r="Q2">
        <f t="shared" ca="1" si="1"/>
        <v>163670274512.69427</v>
      </c>
      <c r="R2">
        <f t="shared" ca="1" si="1"/>
        <v>162938207374.55978</v>
      </c>
      <c r="S2">
        <f t="shared" ca="1" si="1"/>
        <v>162206140236.42529</v>
      </c>
      <c r="T2">
        <f t="shared" ca="1" si="1"/>
        <v>161474073098.29077</v>
      </c>
      <c r="U2">
        <f t="shared" ca="1" si="1"/>
        <v>160742005960.15628</v>
      </c>
      <c r="V2">
        <f ca="1">IF('Liv 2030'!$A10="LM",INDIRECT("'Liv 2030'!"&amp;'Country Selector'!$B$3&amp;ROW($A10))*10^12,0)</f>
        <v>160009938822.02179</v>
      </c>
      <c r="W2" s="90">
        <f ca="1">$V2*($AP$1-W$1)/($AP$1-$V$1)+$AP2*(W$1-$V$1)/($AP$1-$V$1)</f>
        <v>159906215542.4126</v>
      </c>
      <c r="X2" s="90">
        <f t="shared" ref="X2:AO16" ca="1" si="2">$V2*($AP$1-X$1)/($AP$1-$V$1)+$AP2*(X$1-$V$1)/($AP$1-$V$1)</f>
        <v>159802492262.80338</v>
      </c>
      <c r="Y2" s="90">
        <f t="shared" ca="1" si="2"/>
        <v>159698768983.19418</v>
      </c>
      <c r="Z2" s="90">
        <f t="shared" ca="1" si="2"/>
        <v>159595045703.58496</v>
      </c>
      <c r="AA2" s="90">
        <f t="shared" ca="1" si="2"/>
        <v>159491322423.97577</v>
      </c>
      <c r="AB2" s="90">
        <f t="shared" ca="1" si="2"/>
        <v>159387599144.36658</v>
      </c>
      <c r="AC2" s="90">
        <f t="shared" ca="1" si="2"/>
        <v>159283875864.75735</v>
      </c>
      <c r="AD2" s="90">
        <f t="shared" ca="1" si="2"/>
        <v>159180152585.14816</v>
      </c>
      <c r="AE2" s="90">
        <f t="shared" ca="1" si="2"/>
        <v>159076429305.53894</v>
      </c>
      <c r="AF2" s="90">
        <f t="shared" ca="1" si="2"/>
        <v>158972706025.92975</v>
      </c>
      <c r="AG2" s="90">
        <f t="shared" ca="1" si="2"/>
        <v>158868982746.32056</v>
      </c>
      <c r="AH2" s="90">
        <f t="shared" ca="1" si="2"/>
        <v>158765259466.71133</v>
      </c>
      <c r="AI2" s="90">
        <f t="shared" ca="1" si="2"/>
        <v>158661536187.10211</v>
      </c>
      <c r="AJ2" s="90">
        <f t="shared" ca="1" si="2"/>
        <v>158557812907.49292</v>
      </c>
      <c r="AK2" s="90">
        <f t="shared" ca="1" si="2"/>
        <v>158454089627.88373</v>
      </c>
      <c r="AL2" s="90">
        <f t="shared" ca="1" si="2"/>
        <v>158350366348.27454</v>
      </c>
      <c r="AM2" s="90">
        <f t="shared" ca="1" si="2"/>
        <v>158246643068.66534</v>
      </c>
      <c r="AN2" s="90">
        <f t="shared" ca="1" si="2"/>
        <v>158142919789.05612</v>
      </c>
      <c r="AO2" s="90">
        <f t="shared" ca="1" si="2"/>
        <v>158039196509.4469</v>
      </c>
      <c r="AP2">
        <f ca="1">IF('Liv 2050'!$A10="LM",INDIRECT("'Liv 2050'!"&amp;'Country Selector'!$B$3&amp;ROW($A10))*10^12,0)</f>
        <v>157935473229.83771</v>
      </c>
    </row>
    <row r="3" spans="1:42">
      <c r="A3" s="74">
        <v>-49</v>
      </c>
      <c r="B3">
        <f ca="1">IF('Liv 2010'!$A11="LM",INDIRECT("'Liv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IF('Liv 2020'!$A11="LM",INDIRECT("'Liv 2020'!"&amp;'Country Selector'!$B$3&amp;ROW($A11))*10^12,0)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IF('Liv 2030'!$A11="LM",INDIRECT("'Liv 2030'!"&amp;'Country Selector'!$B$3&amp;ROW($A11))*10^12,0)</f>
        <v>0</v>
      </c>
      <c r="W3" s="90">
        <f t="shared" ref="W3:AL34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IF('Liv 2050'!$A11="LM",INDIRECT("'Liv 2050'!"&amp;'Country Selector'!$B$3&amp;ROW($A11))*10^12,0)</f>
        <v>0</v>
      </c>
    </row>
    <row r="4" spans="1:42">
      <c r="A4" s="74">
        <v>-48</v>
      </c>
      <c r="B4">
        <f ca="1">IF('Liv 2010'!$A12="LM",INDIRECT("'Liv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IF('Liv 2020'!$A12="LM",INDIRECT("'Liv 2020'!"&amp;'Country Selector'!$B$3&amp;ROW($A12))*10^12,0)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IF('Liv 2030'!$A12="LM",INDIRECT("'Liv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IF('Liv 2050'!$A12="LM",INDIRECT("'Liv 2050'!"&amp;'Country Selector'!$B$3&amp;ROW($A12))*10^12,0)</f>
        <v>0</v>
      </c>
    </row>
    <row r="5" spans="1:42">
      <c r="A5" s="74">
        <v>-47</v>
      </c>
      <c r="B5">
        <f ca="1">IF('Liv 2010'!$A13="LM",INDIRECT("'Liv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IF('Liv 2020'!$A13="LM",INDIRECT("'Liv 2020'!"&amp;'Country Selector'!$B$3&amp;ROW($A13))*10^12,0)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IF('Liv 2030'!$A13="LM",INDIRECT("'Liv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IF('Liv 2050'!$A13="LM",INDIRECT("'Liv 2050'!"&amp;'Country Selector'!$B$3&amp;ROW($A13))*10^12,0)</f>
        <v>0</v>
      </c>
    </row>
    <row r="6" spans="1:42">
      <c r="A6" s="74">
        <v>-46</v>
      </c>
      <c r="B6">
        <f ca="1">IF('Liv 2010'!$A14="LM",INDIRECT("'Liv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IF('Liv 2020'!$A14="LM",INDIRECT("'Liv 2020'!"&amp;'Country Selector'!$B$3&amp;ROW($A14))*10^12,0)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IF('Liv 2030'!$A14="LM",INDIRECT("'Liv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IF('Liv 2050'!$A14="LM",INDIRECT("'Liv 2050'!"&amp;'Country Selector'!$B$3&amp;ROW($A14))*10^12,0)</f>
        <v>0</v>
      </c>
    </row>
    <row r="7" spans="1:42">
      <c r="A7" s="74">
        <v>-45</v>
      </c>
      <c r="B7">
        <f ca="1">IF('Liv 2010'!$A15="LM",INDIRECT("'Liv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IF('Liv 2020'!$A15="LM",INDIRECT("'Liv 2020'!"&amp;'Country Selector'!$B$3&amp;ROW($A15))*10^12,0)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IF('Liv 2030'!$A15="LM",INDIRECT("'Liv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IF('Liv 2050'!$A15="LM",INDIRECT("'Liv 2050'!"&amp;'Country Selector'!$B$3&amp;ROW($A15))*10^12,0)</f>
        <v>0</v>
      </c>
    </row>
    <row r="8" spans="1:42">
      <c r="A8" s="74">
        <v>-44</v>
      </c>
      <c r="B8">
        <f ca="1">IF('Liv 2010'!$A16="LM",INDIRECT("'Liv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IF('Liv 2020'!$A16="LM",INDIRECT("'Liv 2020'!"&amp;'Country Selector'!$B$3&amp;ROW($A16))*10^12,0)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IF('Liv 2030'!$A16="LM",INDIRECT("'Liv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IF('Liv 2050'!$A16="LM",INDIRECT("'Liv 2050'!"&amp;'Country Selector'!$B$3&amp;ROW($A16))*10^12,0)</f>
        <v>0</v>
      </c>
    </row>
    <row r="9" spans="1:42">
      <c r="A9" s="74">
        <v>-43</v>
      </c>
      <c r="B9">
        <f ca="1">IF('Liv 2010'!$A17="LM",INDIRECT("'Liv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IF('Liv 2020'!$A17="LM",INDIRECT("'Liv 2020'!"&amp;'Country Selector'!$B$3&amp;ROW($A17))*10^12,0)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IF('Liv 2030'!$A17="LM",INDIRECT("'Liv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IF('Liv 2050'!$A17="LM",INDIRECT("'Liv 2050'!"&amp;'Country Selector'!$B$3&amp;ROW($A17))*10^12,0)</f>
        <v>0</v>
      </c>
    </row>
    <row r="10" spans="1:42">
      <c r="A10" s="74">
        <v>-42</v>
      </c>
      <c r="B10">
        <f ca="1">IF('Liv 2010'!$A18="LM",INDIRECT("'Liv 2010'!"&amp;'Country Selector'!$B$3&amp;ROW($A18))*10^12,0)</f>
        <v>83451451602.936188</v>
      </c>
      <c r="C10">
        <f t="shared" ca="1" si="3"/>
        <v>75106306442.642563</v>
      </c>
      <c r="D10">
        <f t="shared" ca="1" si="0"/>
        <v>66761161282.348953</v>
      </c>
      <c r="E10">
        <f t="shared" ca="1" si="0"/>
        <v>58416016122.055336</v>
      </c>
      <c r="F10">
        <f t="shared" ca="1" si="0"/>
        <v>50070870961.761711</v>
      </c>
      <c r="G10">
        <f t="shared" ca="1" si="0"/>
        <v>41725725801.468094</v>
      </c>
      <c r="H10">
        <f t="shared" ca="1" si="0"/>
        <v>33380580641.174477</v>
      </c>
      <c r="I10">
        <f t="shared" ca="1" si="0"/>
        <v>25035435480.880856</v>
      </c>
      <c r="J10">
        <f t="shared" ca="1" si="0"/>
        <v>16690290320.587238</v>
      </c>
      <c r="K10">
        <f t="shared" ca="1" si="0"/>
        <v>8345145160.2936192</v>
      </c>
      <c r="L10">
        <f ca="1">IF('Liv 2020'!$A18="LM",INDIRECT("'Liv 2020'!"&amp;'Country Selector'!$B$3&amp;ROW($A18))*10^12,0)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IF('Liv 2030'!$A18="LM",INDIRECT("'Liv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IF('Liv 2050'!$A18="LM",INDIRECT("'Liv 2050'!"&amp;'Country Selector'!$B$3&amp;ROW($A18))*10^12,0)</f>
        <v>0</v>
      </c>
    </row>
    <row r="11" spans="1:42">
      <c r="A11" s="74">
        <v>-41</v>
      </c>
      <c r="B11">
        <f ca="1">IF('Liv 2010'!$A19="LM",INDIRECT("'Liv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IF('Liv 2020'!$A19="LM",INDIRECT("'Liv 2020'!"&amp;'Country Selector'!$B$3&amp;ROW($A19))*10^12,0)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IF('Liv 2030'!$A19="LM",INDIRECT("'Liv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IF('Liv 2050'!$A19="LM",INDIRECT("'Liv 2050'!"&amp;'Country Selector'!$B$3&amp;ROW($A19))*10^12,0)</f>
        <v>0</v>
      </c>
    </row>
    <row r="12" spans="1:42">
      <c r="A12" s="74">
        <v>-40</v>
      </c>
      <c r="B12">
        <f ca="1">IF('Liv 2010'!$A20="LM",INDIRECT("'Liv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IF('Liv 2020'!$A20="LM",INDIRECT("'Liv 2020'!"&amp;'Country Selector'!$B$3&amp;ROW($A20))*10^12,0)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IF('Liv 2030'!$A20="LM",INDIRECT("'Liv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IF('Liv 2050'!$A20="LM",INDIRECT("'Liv 2050'!"&amp;'Country Selector'!$B$3&amp;ROW($A20))*10^12,0)</f>
        <v>0</v>
      </c>
    </row>
    <row r="13" spans="1:42">
      <c r="A13" s="74">
        <v>-39</v>
      </c>
      <c r="B13">
        <f ca="1">IF('Liv 2010'!$A21="LM",INDIRECT("'Liv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IF('Liv 2020'!$A21="LM",INDIRECT("'Liv 2020'!"&amp;'Country Selector'!$B$3&amp;ROW($A21))*10^12,0)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IF('Liv 2030'!$A21="LM",INDIRECT("'Liv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IF('Liv 2050'!$A21="LM",INDIRECT("'Liv 2050'!"&amp;'Country Selector'!$B$3&amp;ROW($A21))*10^12,0)</f>
        <v>0</v>
      </c>
    </row>
    <row r="14" spans="1:42">
      <c r="A14" s="74">
        <v>-38</v>
      </c>
      <c r="B14">
        <f ca="1">IF('Liv 2010'!$A22="LM",INDIRECT("'Liv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IF('Liv 2020'!$A22="LM",INDIRECT("'Liv 2020'!"&amp;'Country Selector'!$B$3&amp;ROW($A22))*10^12,0)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IF('Liv 2030'!$A22="LM",INDIRECT("'Liv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IF('Liv 2050'!$A22="LM",INDIRECT("'Liv 2050'!"&amp;'Country Selector'!$B$3&amp;ROW($A22))*10^12,0)</f>
        <v>0</v>
      </c>
    </row>
    <row r="15" spans="1:42">
      <c r="A15" s="74">
        <v>-37</v>
      </c>
      <c r="B15">
        <f ca="1">IF('Liv 2010'!$A23="LM",INDIRECT("'Liv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IF('Liv 2020'!$A23="LM",INDIRECT("'Liv 2020'!"&amp;'Country Selector'!$B$3&amp;ROW($A23))*10^12,0)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IF('Liv 2030'!$A23="LM",INDIRECT("'Liv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IF('Liv 2050'!$A23="LM",INDIRECT("'Liv 2050'!"&amp;'Country Selector'!$B$3&amp;ROW($A23))*10^12,0)</f>
        <v>0</v>
      </c>
    </row>
    <row r="16" spans="1:42">
      <c r="A16" s="74">
        <v>-36</v>
      </c>
      <c r="B16">
        <f ca="1">IF('Liv 2010'!$A24="LM",INDIRECT("'Liv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IF('Liv 2020'!$A24="LM",INDIRECT("'Liv 2020'!"&amp;'Country Selector'!$B$3&amp;ROW($A24))*10^12,0)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IF('Liv 2030'!$A24="LM",INDIRECT("'Liv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79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IF('Liv 2050'!$A24="LM",INDIRECT("'Liv 2050'!"&amp;'Country Selector'!$B$3&amp;ROW($A24))*10^12,0)</f>
        <v>0</v>
      </c>
    </row>
    <row r="17" spans="1:42">
      <c r="A17" s="74">
        <v>-35</v>
      </c>
      <c r="B17">
        <f ca="1">IF('Liv 2010'!$A25="LM",INDIRECT("'Liv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IF('Liv 2020'!$A25="LM",INDIRECT("'Liv 2020'!"&amp;'Country Selector'!$B$3&amp;ROW($A25))*10^12,0)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IF('Liv 2030'!$A25="LM",INDIRECT("'Liv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IF('Liv 2050'!$A25="LM",INDIRECT("'Liv 2050'!"&amp;'Country Selector'!$B$3&amp;ROW($A25))*10^12,0)</f>
        <v>0</v>
      </c>
    </row>
    <row r="18" spans="1:42">
      <c r="A18" s="74">
        <v>-34</v>
      </c>
      <c r="B18">
        <f ca="1">IF('Liv 2010'!$A26="LM",INDIRECT("'Liv 2010'!"&amp;'Country Selector'!$B$3&amp;ROW($A26))*10^12,0)</f>
        <v>0</v>
      </c>
      <c r="C18">
        <f t="shared" ca="1" si="3"/>
        <v>10070537840.671505</v>
      </c>
      <c r="D18">
        <f t="shared" ca="1" si="3"/>
        <v>20141075681.34301</v>
      </c>
      <c r="E18">
        <f t="shared" ca="1" si="3"/>
        <v>30211613522.014515</v>
      </c>
      <c r="F18">
        <f t="shared" ca="1" si="3"/>
        <v>40282151362.68602</v>
      </c>
      <c r="G18">
        <f t="shared" ca="1" si="3"/>
        <v>50352689203.357529</v>
      </c>
      <c r="H18">
        <f t="shared" ca="1" si="3"/>
        <v>60423227044.02903</v>
      </c>
      <c r="I18">
        <f t="shared" ca="1" si="3"/>
        <v>70493764884.700531</v>
      </c>
      <c r="J18">
        <f t="shared" ca="1" si="3"/>
        <v>80564302725.37204</v>
      </c>
      <c r="K18">
        <f t="shared" ca="1" si="3"/>
        <v>90634840566.043549</v>
      </c>
      <c r="L18">
        <f ca="1">IF('Liv 2020'!$A26="LM",INDIRECT("'Liv 2020'!"&amp;'Country Selector'!$B$3&amp;ROW($A26))*10^12,0)</f>
        <v>100705378406.71506</v>
      </c>
      <c r="M18">
        <f t="shared" ca="1" si="4"/>
        <v>90634840566.043549</v>
      </c>
      <c r="N18">
        <f t="shared" ca="1" si="4"/>
        <v>80564302725.37204</v>
      </c>
      <c r="O18">
        <f t="shared" ca="1" si="4"/>
        <v>70493764884.700531</v>
      </c>
      <c r="P18">
        <f t="shared" ca="1" si="4"/>
        <v>60423227044.02903</v>
      </c>
      <c r="Q18">
        <f t="shared" ca="1" si="4"/>
        <v>50352689203.357529</v>
      </c>
      <c r="R18">
        <f t="shared" ca="1" si="4"/>
        <v>40282151362.68602</v>
      </c>
      <c r="S18">
        <f t="shared" ca="1" si="4"/>
        <v>30211613522.014515</v>
      </c>
      <c r="T18">
        <f t="shared" ca="1" si="4"/>
        <v>20141075681.34301</v>
      </c>
      <c r="U18">
        <f t="shared" ca="1" si="4"/>
        <v>10070537840.671505</v>
      </c>
      <c r="V18">
        <f ca="1">IF('Liv 2030'!$A26="LM",INDIRECT("'Liv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IF('Liv 2050'!$A26="LM",INDIRECT("'Liv 2050'!"&amp;'Country Selector'!$B$3&amp;ROW($A26))*10^12,0)</f>
        <v>0</v>
      </c>
    </row>
    <row r="19" spans="1:42">
      <c r="A19" s="74">
        <v>-33</v>
      </c>
      <c r="B19">
        <f ca="1">IF('Liv 2010'!$A27="LM",INDIRECT("'Liv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IF('Liv 2020'!$A27="LM",INDIRECT("'Liv 2020'!"&amp;'Country Selector'!$B$3&amp;ROW($A27))*10^12,0)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IF('Liv 2030'!$A27="LM",INDIRECT("'Liv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IF('Liv 2050'!$A27="LM",INDIRECT("'Liv 2050'!"&amp;'Country Selector'!$B$3&amp;ROW($A27))*10^12,0)</f>
        <v>0</v>
      </c>
    </row>
    <row r="20" spans="1:42">
      <c r="A20" s="74">
        <v>-32</v>
      </c>
      <c r="B20">
        <f ca="1">IF('Liv 2010'!$A28="LM",INDIRECT("'Liv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IF('Liv 2020'!$A28="LM",INDIRECT("'Liv 2020'!"&amp;'Country Selector'!$B$3&amp;ROW($A28))*10^12,0)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IF('Liv 2030'!$A28="LM",INDIRECT("'Liv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IF('Liv 2050'!$A28="LM",INDIRECT("'Liv 2050'!"&amp;'Country Selector'!$B$3&amp;ROW($A28))*10^12,0)</f>
        <v>0</v>
      </c>
    </row>
    <row r="21" spans="1:42">
      <c r="A21" s="74">
        <v>-31</v>
      </c>
      <c r="B21">
        <f ca="1">IF('Liv 2010'!$A29="LM",INDIRECT("'Liv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IF('Liv 2020'!$A29="LM",INDIRECT("'Liv 2020'!"&amp;'Country Selector'!$B$3&amp;ROW($A29))*10^12,0)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IF('Liv 2030'!$A29="LM",INDIRECT("'Liv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IF('Liv 2050'!$A29="LM",INDIRECT("'Liv 2050'!"&amp;'Country Selector'!$B$3&amp;ROW($A29))*10^12,0)</f>
        <v>0</v>
      </c>
    </row>
    <row r="22" spans="1:42">
      <c r="A22" s="74">
        <v>-30</v>
      </c>
      <c r="B22">
        <f ca="1">IF('Liv 2010'!$A30="LM",INDIRECT("'Liv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IF('Liv 2020'!$A30="LM",INDIRECT("'Liv 2020'!"&amp;'Country Selector'!$B$3&amp;ROW($A30))*10^12,0)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IF('Liv 2030'!$A30="LM",INDIRECT("'Liv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IF('Liv 2050'!$A30="LM",INDIRECT("'Liv 2050'!"&amp;'Country Selector'!$B$3&amp;ROW($A30))*10^12,0)</f>
        <v>0</v>
      </c>
    </row>
    <row r="23" spans="1:42">
      <c r="A23" s="74">
        <v>-29</v>
      </c>
      <c r="B23">
        <f ca="1">IF('Liv 2010'!$A31="LM",INDIRECT("'Liv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IF('Liv 2020'!$A31="LM",INDIRECT("'Liv 2020'!"&amp;'Country Selector'!$B$3&amp;ROW($A31))*10^12,0)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IF('Liv 2030'!$A31="LM",INDIRECT("'Liv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IF('Liv 2050'!$A31="LM",INDIRECT("'Liv 2050'!"&amp;'Country Selector'!$B$3&amp;ROW($A31))*10^12,0)</f>
        <v>0</v>
      </c>
    </row>
    <row r="24" spans="1:42">
      <c r="A24" s="74">
        <v>-28</v>
      </c>
      <c r="B24">
        <f ca="1">IF('Liv 2010'!$A32="LM",INDIRECT("'Liv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IF('Liv 2020'!$A32="LM",INDIRECT("'Liv 2020'!"&amp;'Country Selector'!$B$3&amp;ROW($A32))*10^12,0)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IF('Liv 2030'!$A32="LM",INDIRECT("'Liv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IF('Liv 2050'!$A32="LM",INDIRECT("'Liv 2050'!"&amp;'Country Selector'!$B$3&amp;ROW($A32))*10^12,0)</f>
        <v>0</v>
      </c>
    </row>
    <row r="25" spans="1:42">
      <c r="A25" s="74">
        <v>-27</v>
      </c>
      <c r="B25">
        <f ca="1">IF('Liv 2010'!$A33="LM",INDIRECT("'Liv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IF('Liv 2020'!$A33="LM",INDIRECT("'Liv 2020'!"&amp;'Country Selector'!$B$3&amp;ROW($A33))*10^12,0)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IF('Liv 2030'!$A33="LM",INDIRECT("'Liv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IF('Liv 2050'!$A33="LM",INDIRECT("'Liv 2050'!"&amp;'Country Selector'!$B$3&amp;ROW($A33))*10^12,0)</f>
        <v>0</v>
      </c>
    </row>
    <row r="26" spans="1:42">
      <c r="A26" s="74">
        <v>-26</v>
      </c>
      <c r="B26">
        <f ca="1">IF('Liv 2010'!$A34="LM",INDIRECT("'Liv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IF('Liv 2020'!$A34="LM",INDIRECT("'Liv 2020'!"&amp;'Country Selector'!$B$3&amp;ROW($A34))*10^12,0)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IF('Liv 2030'!$A34="LM",INDIRECT("'Liv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IF('Liv 2050'!$A34="LM",INDIRECT("'Liv 2050'!"&amp;'Country Selector'!$B$3&amp;ROW($A34))*10^12,0)</f>
        <v>0</v>
      </c>
    </row>
    <row r="27" spans="1:42">
      <c r="A27" s="74">
        <v>-25</v>
      </c>
      <c r="B27">
        <f ca="1">IF('Liv 2010'!$A35="LM",INDIRECT("'Liv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IF('Liv 2020'!$A35="LM",INDIRECT("'Liv 2020'!"&amp;'Country Selector'!$B$3&amp;ROW($A35))*10^12,0)</f>
        <v>0</v>
      </c>
      <c r="M27">
        <f t="shared" ca="1" si="4"/>
        <v>12152662470.502621</v>
      </c>
      <c r="N27">
        <f t="shared" ca="1" si="4"/>
        <v>24305324941.005241</v>
      </c>
      <c r="O27">
        <f t="shared" ca="1" si="4"/>
        <v>36457987411.507858</v>
      </c>
      <c r="P27">
        <f t="shared" ca="1" si="4"/>
        <v>48610649882.010483</v>
      </c>
      <c r="Q27">
        <f t="shared" ca="1" si="4"/>
        <v>60763312352.5131</v>
      </c>
      <c r="R27">
        <f t="shared" ca="1" si="4"/>
        <v>72915974823.015717</v>
      </c>
      <c r="S27">
        <f t="shared" ca="1" si="4"/>
        <v>85068637293.518341</v>
      </c>
      <c r="T27">
        <f t="shared" ca="1" si="4"/>
        <v>97221299764.020966</v>
      </c>
      <c r="U27">
        <f t="shared" ca="1" si="4"/>
        <v>109373962234.52359</v>
      </c>
      <c r="V27">
        <f ca="1">IF('Liv 2030'!$A35="LM",INDIRECT("'Liv 2030'!"&amp;'Country Selector'!$B$3&amp;ROW($A35))*10^12,0)</f>
        <v>121526624705.0262</v>
      </c>
      <c r="W27" s="90">
        <f t="shared" ca="1" si="5"/>
        <v>121447847473.01772</v>
      </c>
      <c r="X27" s="90">
        <f t="shared" ca="1" si="5"/>
        <v>121369070241.00928</v>
      </c>
      <c r="Y27" s="90">
        <f t="shared" ca="1" si="5"/>
        <v>121290293009.00081</v>
      </c>
      <c r="Z27" s="90">
        <f t="shared" ca="1" si="5"/>
        <v>121211515776.99236</v>
      </c>
      <c r="AA27" s="90">
        <f t="shared" ca="1" si="5"/>
        <v>121132738544.98389</v>
      </c>
      <c r="AB27" s="90">
        <f t="shared" ca="1" si="5"/>
        <v>121053961312.97543</v>
      </c>
      <c r="AC27" s="90">
        <f t="shared" ca="1" si="5"/>
        <v>120975184080.96696</v>
      </c>
      <c r="AD27" s="90">
        <f t="shared" ca="1" si="5"/>
        <v>120896406848.9585</v>
      </c>
      <c r="AE27" s="90">
        <f t="shared" ca="1" si="5"/>
        <v>120817629616.95003</v>
      </c>
      <c r="AF27" s="90">
        <f t="shared" ca="1" si="5"/>
        <v>120738852384.94159</v>
      </c>
      <c r="AG27" s="90">
        <f t="shared" ca="1" si="5"/>
        <v>120660075152.93312</v>
      </c>
      <c r="AH27" s="90">
        <f t="shared" ca="1" si="5"/>
        <v>120581297920.92465</v>
      </c>
      <c r="AI27" s="90">
        <f t="shared" ca="1" si="5"/>
        <v>120502520688.91618</v>
      </c>
      <c r="AJ27" s="90">
        <f t="shared" ca="1" si="5"/>
        <v>120423743456.90773</v>
      </c>
      <c r="AK27" s="90">
        <f t="shared" ca="1" si="5"/>
        <v>120344966224.89926</v>
      </c>
      <c r="AL27" s="90">
        <f t="shared" ca="1" si="5"/>
        <v>120266188992.89081</v>
      </c>
      <c r="AM27" s="90">
        <f t="shared" ca="1" si="6"/>
        <v>120187411760.88232</v>
      </c>
      <c r="AN27" s="90">
        <f t="shared" ca="1" si="6"/>
        <v>120108634528.87387</v>
      </c>
      <c r="AO27" s="90">
        <f t="shared" ca="1" si="6"/>
        <v>120029857296.86542</v>
      </c>
      <c r="AP27">
        <f ca="1">IF('Liv 2050'!$A35="LM",INDIRECT("'Liv 2050'!"&amp;'Country Selector'!$B$3&amp;ROW($A35))*10^12,0)</f>
        <v>119951080064.85695</v>
      </c>
    </row>
    <row r="28" spans="1:42">
      <c r="A28" s="74">
        <v>-24</v>
      </c>
      <c r="B28">
        <f ca="1">IF('Liv 2010'!$A36="LM",INDIRECT("'Liv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IF('Liv 2020'!$A36="LM",INDIRECT("'Liv 2020'!"&amp;'Country Selector'!$B$3&amp;ROW($A36))*10^12,0)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IF('Liv 2030'!$A36="LM",INDIRECT("'Liv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IF('Liv 2050'!$A36="LM",INDIRECT("'Liv 2050'!"&amp;'Country Selector'!$B$3&amp;ROW($A36))*10^12,0)</f>
        <v>0</v>
      </c>
    </row>
    <row r="29" spans="1:42">
      <c r="A29" s="74">
        <v>-23</v>
      </c>
      <c r="B29">
        <f ca="1">IF('Liv 2010'!$A37="LM",INDIRECT("'Liv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IF('Liv 2020'!$A37="LM",INDIRECT("'Liv 2020'!"&amp;'Country Selector'!$B$3&amp;ROW($A37))*10^12,0)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IF('Liv 2030'!$A37="LM",INDIRECT("'Liv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IF('Liv 2050'!$A37="LM",INDIRECT("'Liv 2050'!"&amp;'Country Selector'!$B$3&amp;ROW($A37))*10^12,0)</f>
        <v>0</v>
      </c>
    </row>
    <row r="30" spans="1:42">
      <c r="A30" s="74">
        <v>-22</v>
      </c>
      <c r="B30">
        <f ca="1">IF('Liv 2010'!$A38="LM",INDIRECT("'Liv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IF('Liv 2020'!$A38="LM",INDIRECT("'Liv 2020'!"&amp;'Country Selector'!$B$3&amp;ROW($A38))*10^12,0)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IF('Liv 2030'!$A38="LM",INDIRECT("'Liv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IF('Liv 2050'!$A38="LM",INDIRECT("'Liv 2050'!"&amp;'Country Selector'!$B$3&amp;ROW($A38))*10^12,0)</f>
        <v>0</v>
      </c>
    </row>
    <row r="31" spans="1:42">
      <c r="A31" s="74">
        <v>-21</v>
      </c>
      <c r="B31">
        <f ca="1">IF('Liv 2010'!$A39="LM",INDIRECT("'Liv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IF('Liv 2020'!$A39="LM",INDIRECT("'Liv 2020'!"&amp;'Country Selector'!$B$3&amp;ROW($A39))*10^12,0)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IF('Liv 2030'!$A39="LM",INDIRECT("'Liv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IF('Liv 2050'!$A39="LM",INDIRECT("'Liv 2050'!"&amp;'Country Selector'!$B$3&amp;ROW($A39))*10^12,0)</f>
        <v>0</v>
      </c>
    </row>
    <row r="32" spans="1:42">
      <c r="A32" s="74">
        <v>-20</v>
      </c>
      <c r="B32">
        <f ca="1">IF('Liv 2010'!$A40="LM",INDIRECT("'Liv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IF('Liv 2020'!$A40="LM",INDIRECT("'Liv 2020'!"&amp;'Country Selector'!$B$3&amp;ROW($A40))*10^12,0)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IF('Liv 2030'!$A40="LM",INDIRECT("'Liv 2030'!"&amp;'Country Selector'!$B$3&amp;ROW($A40))*10^12,0)</f>
        <v>0</v>
      </c>
      <c r="W32" s="90">
        <f t="shared" ca="1" si="5"/>
        <v>0</v>
      </c>
      <c r="X32" s="90">
        <f t="shared" ref="X32:AM95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IF('Liv 2050'!$A40="LM",INDIRECT("'Liv 2050'!"&amp;'Country Selector'!$B$3&amp;ROW($A40))*10^12,0)</f>
        <v>0</v>
      </c>
    </row>
    <row r="33" spans="1:42">
      <c r="A33" s="74">
        <v>-19</v>
      </c>
      <c r="B33">
        <f ca="1">IF('Liv 2010'!$A41="LM",INDIRECT("'Liv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IF('Liv 2020'!$A41="LM",INDIRECT("'Liv 2020'!"&amp;'Country Selector'!$B$3&amp;ROW($A41))*10^12,0)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IF('Liv 2030'!$A41="LM",INDIRECT("'Liv 2030'!"&amp;'Country Selector'!$B$3&amp;ROW($A41))*10^12,0)</f>
        <v>0</v>
      </c>
      <c r="W33" s="90">
        <f t="shared" ref="W33:AL64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IF('Liv 2050'!$A41="LM",INDIRECT("'Liv 2050'!"&amp;'Country Selector'!$B$3&amp;ROW($A41))*10^12,0)</f>
        <v>0</v>
      </c>
    </row>
    <row r="34" spans="1:42">
      <c r="A34" s="74">
        <v>-18</v>
      </c>
      <c r="B34">
        <f ca="1">IF('Liv 2010'!$A42="LM",INDIRECT("'Liv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IF('Liv 2020'!$A42="LM",INDIRECT("'Liv 2020'!"&amp;'Country Selector'!$B$3&amp;ROW($A42))*10^12,0)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IF('Liv 2030'!$A42="LM",INDIRECT("'Liv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IF('Liv 2050'!$A42="LM",INDIRECT("'Liv 2050'!"&amp;'Country Selector'!$B$3&amp;ROW($A42))*10^12,0)</f>
        <v>0</v>
      </c>
    </row>
    <row r="35" spans="1:42">
      <c r="A35" s="74">
        <v>-17</v>
      </c>
      <c r="B35">
        <f ca="1">IF('Liv 2010'!$A43="LM",INDIRECT("'Liv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IF('Liv 2020'!$A43="LM",INDIRECT("'Liv 2020'!"&amp;'Country Selector'!$B$3&amp;ROW($A43))*10^12,0)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IF('Liv 2030'!$A43="LM",INDIRECT("'Liv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IF('Liv 2050'!$A43="LM",INDIRECT("'Liv 2050'!"&amp;'Country Selector'!$B$3&amp;ROW($A43))*10^12,0)</f>
        <v>0</v>
      </c>
    </row>
    <row r="36" spans="1:42">
      <c r="A36" s="74">
        <v>-16</v>
      </c>
      <c r="B36">
        <f ca="1">IF('Liv 2010'!$A44="LM",INDIRECT("'Liv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IF('Liv 2020'!$A44="LM",INDIRECT("'Liv 2020'!"&amp;'Country Selector'!$B$3&amp;ROW($A44))*10^12,0)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IF('Liv 2030'!$A44="LM",INDIRECT("'Liv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IF('Liv 2050'!$A44="LM",INDIRECT("'Liv 2050'!"&amp;'Country Selector'!$B$3&amp;ROW($A44))*10^12,0)</f>
        <v>0</v>
      </c>
    </row>
    <row r="37" spans="1:42">
      <c r="A37" s="74">
        <v>-15</v>
      </c>
      <c r="B37">
        <f ca="1">IF('Liv 2010'!$A45="LM",INDIRECT("'Liv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IF('Liv 2020'!$A45="LM",INDIRECT("'Liv 2020'!"&amp;'Country Selector'!$B$3&amp;ROW($A45))*10^12,0)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IF('Liv 2030'!$A45="LM",INDIRECT("'Liv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IF('Liv 2050'!$A45="LM",INDIRECT("'Liv 2050'!"&amp;'Country Selector'!$B$3&amp;ROW($A45))*10^12,0)</f>
        <v>0</v>
      </c>
    </row>
    <row r="38" spans="1:42">
      <c r="A38" s="74">
        <v>-14</v>
      </c>
      <c r="B38">
        <f ca="1">IF('Liv 2010'!$A46="LM",INDIRECT("'Liv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IF('Liv 2020'!$A46="LM",INDIRECT("'Liv 2020'!"&amp;'Country Selector'!$B$3&amp;ROW($A46))*10^12,0)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IF('Liv 2030'!$A46="LM",INDIRECT("'Liv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IF('Liv 2050'!$A46="LM",INDIRECT("'Liv 2050'!"&amp;'Country Selector'!$B$3&amp;ROW($A46))*10^12,0)</f>
        <v>0</v>
      </c>
    </row>
    <row r="39" spans="1:42">
      <c r="A39" s="74">
        <v>-13</v>
      </c>
      <c r="B39">
        <f ca="1">IF('Liv 2010'!$A47="LM",INDIRECT("'Liv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IF('Liv 2020'!$A47="LM",INDIRECT("'Liv 2020'!"&amp;'Country Selector'!$B$3&amp;ROW($A47))*10^12,0)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IF('Liv 2030'!$A47="LM",INDIRECT("'Liv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IF('Liv 2050'!$A47="LM",INDIRECT("'Liv 2050'!"&amp;'Country Selector'!$B$3&amp;ROW($A47))*10^12,0)</f>
        <v>0</v>
      </c>
    </row>
    <row r="40" spans="1:42">
      <c r="A40" s="74">
        <v>-12</v>
      </c>
      <c r="B40">
        <f ca="1">IF('Liv 2010'!$A48="LM",INDIRECT("'Liv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IF('Liv 2020'!$A48="LM",INDIRECT("'Liv 2020'!"&amp;'Country Selector'!$B$3&amp;ROW($A48))*10^12,0)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IF('Liv 2030'!$A48="LM",INDIRECT("'Liv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IF('Liv 2050'!$A48="LM",INDIRECT("'Liv 2050'!"&amp;'Country Selector'!$B$3&amp;ROW($A48))*10^12,0)</f>
        <v>0</v>
      </c>
    </row>
    <row r="41" spans="1:42">
      <c r="A41" s="74">
        <v>-11</v>
      </c>
      <c r="B41">
        <f ca="1">IF('Liv 2010'!$A49="LM",INDIRECT("'Liv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IF('Liv 2020'!$A49="LM",INDIRECT("'Liv 2020'!"&amp;'Country Selector'!$B$3&amp;ROW($A49))*10^12,0)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IF('Liv 2030'!$A49="LM",INDIRECT("'Liv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IF('Liv 2050'!$A49="LM",INDIRECT("'Liv 2050'!"&amp;'Country Selector'!$B$3&amp;ROW($A49))*10^12,0)</f>
        <v>0</v>
      </c>
    </row>
    <row r="42" spans="1:42">
      <c r="A42" s="74">
        <v>-10</v>
      </c>
      <c r="B42">
        <f ca="1">IF('Liv 2010'!$A50="LM",INDIRECT("'Liv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IF('Liv 2020'!$A50="LM",INDIRECT("'Liv 2020'!"&amp;'Country Selector'!$B$3&amp;ROW($A50))*10^12,0)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IF('Liv 2030'!$A50="LM",INDIRECT("'Liv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IF('Liv 2050'!$A50="LM",INDIRECT("'Liv 2050'!"&amp;'Country Selector'!$B$3&amp;ROW($A50))*10^12,0)</f>
        <v>0</v>
      </c>
    </row>
    <row r="43" spans="1:42">
      <c r="A43" s="74">
        <v>-9</v>
      </c>
      <c r="B43">
        <f ca="1">IF('Liv 2010'!$A51="LM",INDIRECT("'Liv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IF('Liv 2020'!$A51="LM",INDIRECT("'Liv 2020'!"&amp;'Country Selector'!$B$3&amp;ROW($A51))*10^12,0)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IF('Liv 2030'!$A51="LM",INDIRECT("'Liv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IF('Liv 2050'!$A51="LM",INDIRECT("'Liv 2050'!"&amp;'Country Selector'!$B$3&amp;ROW($A51))*10^12,0)</f>
        <v>0</v>
      </c>
    </row>
    <row r="44" spans="1:42">
      <c r="A44" s="74">
        <v>-8</v>
      </c>
      <c r="B44">
        <f ca="1">IF('Liv 2010'!$A52="LM",INDIRECT("'Liv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IF('Liv 2020'!$A52="LM",INDIRECT("'Liv 2020'!"&amp;'Country Selector'!$B$3&amp;ROW($A52))*10^12,0)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IF('Liv 2030'!$A52="LM",INDIRECT("'Liv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IF('Liv 2050'!$A52="LM",INDIRECT("'Liv 2050'!"&amp;'Country Selector'!$B$3&amp;ROW($A52))*10^12,0)</f>
        <v>0</v>
      </c>
    </row>
    <row r="45" spans="1:42">
      <c r="A45" s="74">
        <v>-7</v>
      </c>
      <c r="B45">
        <f ca="1">IF('Liv 2010'!$A53="LM",INDIRECT("'Liv 2010'!"&amp;'Country Selector'!$B$3&amp;ROW($A53))*10^12,0)</f>
        <v>4159299539239.3979</v>
      </c>
      <c r="C45">
        <f t="shared" ca="1" si="9"/>
        <v>3743369585315.458</v>
      </c>
      <c r="D45">
        <f t="shared" ca="1" si="9"/>
        <v>3327439631391.5186</v>
      </c>
      <c r="E45">
        <f t="shared" ca="1" si="9"/>
        <v>2911509677467.5786</v>
      </c>
      <c r="F45">
        <f t="shared" ca="1" si="9"/>
        <v>2495579723543.6387</v>
      </c>
      <c r="G45">
        <f t="shared" ca="1" si="9"/>
        <v>2079649769619.6987</v>
      </c>
      <c r="H45">
        <f t="shared" ca="1" si="9"/>
        <v>1663719815695.7593</v>
      </c>
      <c r="I45">
        <f t="shared" ca="1" si="9"/>
        <v>1247789861771.8193</v>
      </c>
      <c r="J45">
        <f t="shared" ca="1" si="9"/>
        <v>831859907847.87964</v>
      </c>
      <c r="K45">
        <f t="shared" ca="1" si="9"/>
        <v>415929953923.93982</v>
      </c>
      <c r="L45">
        <f ca="1">IF('Liv 2020'!$A53="LM",INDIRECT("'Liv 2020'!"&amp;'Country Selector'!$B$3&amp;ROW($A53))*10^12,0)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IF('Liv 2030'!$A53="LM",INDIRECT("'Liv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IF('Liv 2050'!$A53="LM",INDIRECT("'Liv 2050'!"&amp;'Country Selector'!$B$3&amp;ROW($A53))*10^12,0)</f>
        <v>0</v>
      </c>
    </row>
    <row r="46" spans="1:42">
      <c r="A46" s="74">
        <v>-6</v>
      </c>
      <c r="B46">
        <f ca="1">IF('Liv 2010'!$A54="LM",INDIRECT("'Liv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IF('Liv 2020'!$A54="LM",INDIRECT("'Liv 2020'!"&amp;'Country Selector'!$B$3&amp;ROW($A54))*10^12,0)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IF('Liv 2030'!$A54="LM",INDIRECT("'Liv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IF('Liv 2050'!$A54="LM",INDIRECT("'Liv 2050'!"&amp;'Country Selector'!$B$3&amp;ROW($A54))*10^12,0)</f>
        <v>0</v>
      </c>
    </row>
    <row r="47" spans="1:42">
      <c r="A47" s="74">
        <v>-5</v>
      </c>
      <c r="B47">
        <f ca="1">IF('Liv 2010'!$A55="LM",INDIRECT("'Liv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IF('Liv 2020'!$A55="LM",INDIRECT("'Liv 2020'!"&amp;'Country Selector'!$B$3&amp;ROW($A55))*10^12,0)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IF('Liv 2030'!$A55="LM",INDIRECT("'Liv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110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IF('Liv 2050'!$A55="LM",INDIRECT("'Liv 2050'!"&amp;'Country Selector'!$B$3&amp;ROW($A55))*10^12,0)</f>
        <v>0</v>
      </c>
    </row>
    <row r="48" spans="1:42">
      <c r="A48" s="74">
        <v>-4</v>
      </c>
      <c r="B48">
        <f ca="1">IF('Liv 2010'!$A56="LM",INDIRECT("'Liv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IF('Liv 2020'!$A56="LM",INDIRECT("'Liv 2020'!"&amp;'Country Selector'!$B$3&amp;ROW($A56))*10^12,0)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IF('Liv 2030'!$A56="LM",INDIRECT("'Liv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IF('Liv 2050'!$A56="LM",INDIRECT("'Liv 2050'!"&amp;'Country Selector'!$B$3&amp;ROW($A56))*10^12,0)</f>
        <v>0</v>
      </c>
    </row>
    <row r="49" spans="1:42">
      <c r="A49" s="74">
        <v>-3</v>
      </c>
      <c r="B49">
        <f ca="1">IF('Liv 2010'!$A57="LM",INDIRECT("'Liv 2010'!"&amp;'Country Selector'!$B$3&amp;ROW($A57))*10^12,0)</f>
        <v>0</v>
      </c>
      <c r="C49">
        <f t="shared" ca="1" si="9"/>
        <v>444889514374.7868</v>
      </c>
      <c r="D49">
        <f t="shared" ca="1" si="9"/>
        <v>889779028749.57361</v>
      </c>
      <c r="E49">
        <f t="shared" ca="1" si="9"/>
        <v>1334668543124.3606</v>
      </c>
      <c r="F49">
        <f t="shared" ca="1" si="9"/>
        <v>1779558057499.1472</v>
      </c>
      <c r="G49">
        <f t="shared" ca="1" si="9"/>
        <v>2224447571873.9341</v>
      </c>
      <c r="H49">
        <f t="shared" ca="1" si="9"/>
        <v>2669337086248.7212</v>
      </c>
      <c r="I49">
        <f t="shared" ca="1" si="9"/>
        <v>3114226600623.5078</v>
      </c>
      <c r="J49">
        <f t="shared" ca="1" si="9"/>
        <v>3559116114998.2944</v>
      </c>
      <c r="K49">
        <f t="shared" ca="1" si="9"/>
        <v>4004005629373.0811</v>
      </c>
      <c r="L49">
        <f ca="1">IF('Liv 2020'!$A57="LM",INDIRECT("'Liv 2020'!"&amp;'Country Selector'!$B$3&amp;ROW($A57))*10^12,0)</f>
        <v>4448895143747.8682</v>
      </c>
      <c r="M49">
        <f t="shared" ca="1" si="10"/>
        <v>4004005629373.0811</v>
      </c>
      <c r="N49">
        <f t="shared" ca="1" si="10"/>
        <v>3559116114998.2944</v>
      </c>
      <c r="O49">
        <f t="shared" ca="1" si="10"/>
        <v>3114226600623.5078</v>
      </c>
      <c r="P49">
        <f t="shared" ca="1" si="10"/>
        <v>2669337086248.7212</v>
      </c>
      <c r="Q49">
        <f t="shared" ca="1" si="10"/>
        <v>2224447571873.9341</v>
      </c>
      <c r="R49">
        <f t="shared" ca="1" si="10"/>
        <v>1779558057499.1472</v>
      </c>
      <c r="S49">
        <f t="shared" ca="1" si="10"/>
        <v>1334668543124.3606</v>
      </c>
      <c r="T49">
        <f t="shared" ca="1" si="10"/>
        <v>889779028749.57361</v>
      </c>
      <c r="U49">
        <f t="shared" ca="1" si="10"/>
        <v>444889514374.7868</v>
      </c>
      <c r="V49">
        <f ca="1">IF('Liv 2030'!$A57="LM",INDIRECT("'Liv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IF('Liv 2050'!$A57="LM",INDIRECT("'Liv 2050'!"&amp;'Country Selector'!$B$3&amp;ROW($A57))*10^12,0)</f>
        <v>0</v>
      </c>
    </row>
    <row r="50" spans="1:42">
      <c r="A50" s="74">
        <v>-2</v>
      </c>
      <c r="B50">
        <f ca="1">IF('Liv 2010'!$A58="LM",INDIRECT("'Liv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IF('Liv 2020'!$A58="LM",INDIRECT("'Liv 2020'!"&amp;'Country Selector'!$B$3&amp;ROW($A58))*10^12,0)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IF('Liv 2030'!$A58="LM",INDIRECT("'Liv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IF('Liv 2050'!$A58="LM",INDIRECT("'Liv 2050'!"&amp;'Country Selector'!$B$3&amp;ROW($A58))*10^12,0)</f>
        <v>0</v>
      </c>
    </row>
    <row r="51" spans="1:42">
      <c r="A51" s="74">
        <v>-1</v>
      </c>
      <c r="B51">
        <f ca="1">IF('Liv 2010'!$A59="LM",INDIRECT("'Liv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IF('Liv 2020'!$A59="LM",INDIRECT("'Liv 2020'!"&amp;'Country Selector'!$B$3&amp;ROW($A59))*10^12,0)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IF('Liv 2030'!$A59="LM",INDIRECT("'Liv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IF('Liv 2050'!$A59="LM",INDIRECT("'Liv 2050'!"&amp;'Country Selector'!$B$3&amp;ROW($A59))*10^12,0)</f>
        <v>0</v>
      </c>
    </row>
    <row r="52" spans="1:42">
      <c r="A52" s="74">
        <v>0</v>
      </c>
      <c r="B52">
        <f ca="1">IF('Liv 2010'!$A60="LM",INDIRECT("'Liv 2010'!"&amp;'Country Selector'!$B$3&amp;ROW($A60))*10^12,0)</f>
        <v>3671987532835.8872</v>
      </c>
      <c r="C52">
        <f t="shared" ca="1" si="9"/>
        <v>3678896917273.3403</v>
      </c>
      <c r="D52">
        <f t="shared" ca="1" si="9"/>
        <v>3685806301710.7939</v>
      </c>
      <c r="E52">
        <f t="shared" ca="1" si="9"/>
        <v>3692715686148.2476</v>
      </c>
      <c r="F52">
        <f t="shared" ca="1" si="9"/>
        <v>3699625070585.7007</v>
      </c>
      <c r="G52">
        <f t="shared" ca="1" si="9"/>
        <v>3706534455023.1543</v>
      </c>
      <c r="H52">
        <f t="shared" ca="1" si="9"/>
        <v>3713443839460.6079</v>
      </c>
      <c r="I52">
        <f t="shared" ca="1" si="9"/>
        <v>3720353223898.061</v>
      </c>
      <c r="J52">
        <f t="shared" ca="1" si="9"/>
        <v>3727262608335.5146</v>
      </c>
      <c r="K52">
        <f t="shared" ca="1" si="9"/>
        <v>3734171992772.9683</v>
      </c>
      <c r="L52">
        <f ca="1">IF('Liv 2020'!$A60="LM",INDIRECT("'Liv 2020'!"&amp;'Country Selector'!$B$3&amp;ROW($A60))*10^12,0)</f>
        <v>3741081377210.4214</v>
      </c>
      <c r="M52">
        <f t="shared" ca="1" si="10"/>
        <v>3744614813843.2524</v>
      </c>
      <c r="N52">
        <f t="shared" ca="1" si="10"/>
        <v>3748148250476.083</v>
      </c>
      <c r="O52">
        <f t="shared" ca="1" si="10"/>
        <v>3751681687108.9141</v>
      </c>
      <c r="P52">
        <f t="shared" ca="1" si="10"/>
        <v>3755215123741.7451</v>
      </c>
      <c r="Q52">
        <f t="shared" ca="1" si="10"/>
        <v>3758748560374.5762</v>
      </c>
      <c r="R52">
        <f t="shared" ca="1" si="10"/>
        <v>3762281997007.4072</v>
      </c>
      <c r="S52">
        <f t="shared" ca="1" si="10"/>
        <v>3765815433640.2383</v>
      </c>
      <c r="T52">
        <f t="shared" ca="1" si="10"/>
        <v>3769348870273.0693</v>
      </c>
      <c r="U52">
        <f t="shared" ca="1" si="10"/>
        <v>3772882306905.8999</v>
      </c>
      <c r="V52">
        <f ca="1">IF('Liv 2030'!$A60="LM",INDIRECT("'Liv 2030'!"&amp;'Country Selector'!$B$3&amp;ROW($A60))*10^12,0)</f>
        <v>3776415743538.731</v>
      </c>
      <c r="W52" s="90">
        <f t="shared" ca="1" si="8"/>
        <v>3773967756688.8433</v>
      </c>
      <c r="X52" s="90">
        <f t="shared" ca="1" si="8"/>
        <v>3771519769838.9551</v>
      </c>
      <c r="Y52" s="90">
        <f t="shared" ca="1" si="8"/>
        <v>3769071782989.0674</v>
      </c>
      <c r="Z52" s="90">
        <f t="shared" ca="1" si="8"/>
        <v>3766623796139.1797</v>
      </c>
      <c r="AA52" s="90">
        <f t="shared" ca="1" si="8"/>
        <v>3764175809289.2915</v>
      </c>
      <c r="AB52" s="90">
        <f t="shared" ca="1" si="8"/>
        <v>3761727822439.4043</v>
      </c>
      <c r="AC52" s="90">
        <f t="shared" ca="1" si="8"/>
        <v>3759279835589.5156</v>
      </c>
      <c r="AD52" s="90">
        <f t="shared" ca="1" si="8"/>
        <v>3756831848739.6284</v>
      </c>
      <c r="AE52" s="90">
        <f t="shared" ca="1" si="8"/>
        <v>3754383861889.7402</v>
      </c>
      <c r="AF52" s="90">
        <f t="shared" ca="1" si="8"/>
        <v>3751935875039.8525</v>
      </c>
      <c r="AG52" s="90">
        <f t="shared" ca="1" si="8"/>
        <v>3749487888189.9648</v>
      </c>
      <c r="AH52" s="90">
        <f t="shared" ca="1" si="8"/>
        <v>3747039901340.0771</v>
      </c>
      <c r="AI52" s="90">
        <f t="shared" ca="1" si="8"/>
        <v>3744591914490.1895</v>
      </c>
      <c r="AJ52" s="90">
        <f t="shared" ca="1" si="8"/>
        <v>3742143927640.3018</v>
      </c>
      <c r="AK52" s="90">
        <f t="shared" ca="1" si="8"/>
        <v>3739695940790.4131</v>
      </c>
      <c r="AL52" s="90">
        <f t="shared" ca="1" si="8"/>
        <v>3737247953940.5254</v>
      </c>
      <c r="AM52" s="90">
        <f t="shared" ca="1" si="11"/>
        <v>3734799967090.6377</v>
      </c>
      <c r="AN52" s="90">
        <f t="shared" ca="1" si="11"/>
        <v>3732351980240.7495</v>
      </c>
      <c r="AO52" s="90">
        <f t="shared" ca="1" si="11"/>
        <v>3729903993390.8623</v>
      </c>
      <c r="AP52">
        <f ca="1">IF('Liv 2050'!$A60="LM",INDIRECT("'Liv 2050'!"&amp;'Country Selector'!$B$3&amp;ROW($A60))*10^12,0)</f>
        <v>3727456006540.9741</v>
      </c>
    </row>
    <row r="53" spans="1:42">
      <c r="A53" s="74">
        <v>1</v>
      </c>
      <c r="B53">
        <f ca="1">IF('Liv 2010'!$A61="LM",INDIRECT("'Liv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IF('Liv 2020'!$A61="LM",INDIRECT("'Liv 2020'!"&amp;'Country Selector'!$B$3&amp;ROW($A61))*10^12,0)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IF('Liv 2030'!$A61="LM",INDIRECT("'Liv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IF('Liv 2050'!$A61="LM",INDIRECT("'Liv 2050'!"&amp;'Country Selector'!$B$3&amp;ROW($A61))*10^12,0)</f>
        <v>0</v>
      </c>
    </row>
    <row r="54" spans="1:42">
      <c r="A54" s="74">
        <v>2</v>
      </c>
      <c r="B54">
        <f ca="1">IF('Liv 2010'!$A62="LM",INDIRECT("'Liv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IF('Liv 2020'!$A62="LM",INDIRECT("'Liv 2020'!"&amp;'Country Selector'!$B$3&amp;ROW($A62))*10^12,0)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IF('Liv 2030'!$A62="LM",INDIRECT("'Liv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IF('Liv 2050'!$A62="LM",INDIRECT("'Liv 2050'!"&amp;'Country Selector'!$B$3&amp;ROW($A62))*10^12,0)</f>
        <v>0</v>
      </c>
    </row>
    <row r="55" spans="1:42">
      <c r="A55" s="74">
        <v>3</v>
      </c>
      <c r="B55">
        <f ca="1">IF('Liv 2010'!$A63="LM",INDIRECT("'Liv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IF('Liv 2020'!$A63="LM",INDIRECT("'Liv 2020'!"&amp;'Country Selector'!$B$3&amp;ROW($A63))*10^12,0)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IF('Liv 2030'!$A63="LM",INDIRECT("'Liv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IF('Liv 2050'!$A63="LM",INDIRECT("'Liv 2050'!"&amp;'Country Selector'!$B$3&amp;ROW($A63))*10^12,0)</f>
        <v>0</v>
      </c>
    </row>
    <row r="56" spans="1:42">
      <c r="A56" s="74">
        <v>4</v>
      </c>
      <c r="B56">
        <f ca="1">IF('Liv 2010'!$A64="LM",INDIRECT("'Liv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IF('Liv 2020'!$A64="LM",INDIRECT("'Liv 2020'!"&amp;'Country Selector'!$B$3&amp;ROW($A64))*10^12,0)</f>
        <v>0</v>
      </c>
      <c r="M56">
        <f t="shared" ca="1" si="10"/>
        <v>466206936502.90802</v>
      </c>
      <c r="N56">
        <f t="shared" ca="1" si="10"/>
        <v>932413873005.81604</v>
      </c>
      <c r="O56">
        <f t="shared" ca="1" si="10"/>
        <v>1398620809508.7241</v>
      </c>
      <c r="P56">
        <f t="shared" ca="1" si="10"/>
        <v>1864827746011.6321</v>
      </c>
      <c r="Q56">
        <f t="shared" ca="1" si="10"/>
        <v>2331034682514.54</v>
      </c>
      <c r="R56">
        <f t="shared" ca="1" si="10"/>
        <v>2797241619017.4482</v>
      </c>
      <c r="S56">
        <f t="shared" ca="1" si="10"/>
        <v>3263448555520.3564</v>
      </c>
      <c r="T56">
        <f t="shared" ca="1" si="10"/>
        <v>3729655492023.2642</v>
      </c>
      <c r="U56">
        <f t="shared" ca="1" si="10"/>
        <v>4195862428526.1719</v>
      </c>
      <c r="V56">
        <f ca="1">IF('Liv 2030'!$A64="LM",INDIRECT("'Liv 2030'!"&amp;'Country Selector'!$B$3&amp;ROW($A64))*10^12,0)</f>
        <v>4662069365029.0801</v>
      </c>
      <c r="W56" s="90">
        <f t="shared" ca="1" si="8"/>
        <v>4659047270727.5234</v>
      </c>
      <c r="X56" s="90">
        <f t="shared" ca="1" si="8"/>
        <v>4656025176425.9668</v>
      </c>
      <c r="Y56" s="90">
        <f t="shared" ca="1" si="8"/>
        <v>4653003082124.4102</v>
      </c>
      <c r="Z56" s="90">
        <f t="shared" ca="1" si="8"/>
        <v>4649980987822.8545</v>
      </c>
      <c r="AA56" s="90">
        <f t="shared" ca="1" si="8"/>
        <v>4646958893521.2979</v>
      </c>
      <c r="AB56" s="90">
        <f t="shared" ca="1" si="8"/>
        <v>4643936799219.7422</v>
      </c>
      <c r="AC56" s="90">
        <f t="shared" ca="1" si="8"/>
        <v>4640914704918.1855</v>
      </c>
      <c r="AD56" s="90">
        <f t="shared" ca="1" si="8"/>
        <v>4637892610616.6289</v>
      </c>
      <c r="AE56" s="90">
        <f t="shared" ca="1" si="8"/>
        <v>4634870516315.0723</v>
      </c>
      <c r="AF56" s="90">
        <f t="shared" ca="1" si="8"/>
        <v>4631848422013.5156</v>
      </c>
      <c r="AG56" s="90">
        <f t="shared" ca="1" si="8"/>
        <v>4628826327711.96</v>
      </c>
      <c r="AH56" s="90">
        <f t="shared" ca="1" si="8"/>
        <v>4625804233410.4033</v>
      </c>
      <c r="AI56" s="90">
        <f t="shared" ca="1" si="8"/>
        <v>4622782139108.8477</v>
      </c>
      <c r="AJ56" s="90">
        <f t="shared" ca="1" si="8"/>
        <v>4619760044807.291</v>
      </c>
      <c r="AK56" s="90">
        <f t="shared" ca="1" si="8"/>
        <v>4616737950505.7344</v>
      </c>
      <c r="AL56" s="90">
        <f t="shared" ca="1" si="8"/>
        <v>4613715856204.1777</v>
      </c>
      <c r="AM56" s="90">
        <f t="shared" ca="1" si="11"/>
        <v>4610693761902.6211</v>
      </c>
      <c r="AN56" s="90">
        <f t="shared" ca="1" si="11"/>
        <v>4607671667601.0654</v>
      </c>
      <c r="AO56" s="90">
        <f t="shared" ca="1" si="11"/>
        <v>4604649573299.5088</v>
      </c>
      <c r="AP56">
        <f ca="1">IF('Liv 2050'!$A64="LM",INDIRECT("'Liv 2050'!"&amp;'Country Selector'!$B$3&amp;ROW($A64))*10^12,0)</f>
        <v>4601627478997.9521</v>
      </c>
    </row>
    <row r="57" spans="1:42">
      <c r="A57" s="74">
        <v>5</v>
      </c>
      <c r="B57">
        <f ca="1">IF('Liv 2010'!$A65="LM",INDIRECT("'Liv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IF('Liv 2020'!$A65="LM",INDIRECT("'Liv 2020'!"&amp;'Country Selector'!$B$3&amp;ROW($A65))*10^12,0)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IF('Liv 2030'!$A65="LM",INDIRECT("'Liv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IF('Liv 2050'!$A65="LM",INDIRECT("'Liv 2050'!"&amp;'Country Selector'!$B$3&amp;ROW($A65))*10^12,0)</f>
        <v>0</v>
      </c>
    </row>
    <row r="58" spans="1:42">
      <c r="A58" s="74">
        <v>6</v>
      </c>
      <c r="B58">
        <f ca="1">IF('Liv 2010'!$A66="LM",INDIRECT("'Liv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IF('Liv 2020'!$A66="LM",INDIRECT("'Liv 2020'!"&amp;'Country Selector'!$B$3&amp;ROW($A66))*10^12,0)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IF('Liv 2030'!$A66="LM",INDIRECT("'Liv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IF('Liv 2050'!$A66="LM",INDIRECT("'Liv 2050'!"&amp;'Country Selector'!$B$3&amp;ROW($A66))*10^12,0)</f>
        <v>0</v>
      </c>
    </row>
    <row r="59" spans="1:42">
      <c r="A59" s="74">
        <v>7</v>
      </c>
      <c r="B59">
        <f ca="1">IF('Liv 2010'!$A67="LM",INDIRECT("'Liv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IF('Liv 2020'!$A67="LM",INDIRECT("'Liv 2020'!"&amp;'Country Selector'!$B$3&amp;ROW($A67))*10^12,0)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IF('Liv 2030'!$A67="LM",INDIRECT("'Liv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IF('Liv 2050'!$A67="LM",INDIRECT("'Liv 2050'!"&amp;'Country Selector'!$B$3&amp;ROW($A67))*10^12,0)</f>
        <v>0</v>
      </c>
    </row>
    <row r="60" spans="1:42">
      <c r="A60" s="74">
        <v>8</v>
      </c>
      <c r="B60">
        <f ca="1">IF('Liv 2010'!$A68="LM",INDIRECT("'Liv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IF('Liv 2020'!$A68="LM",INDIRECT("'Liv 2020'!"&amp;'Country Selector'!$B$3&amp;ROW($A68))*10^12,0)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IF('Liv 2030'!$A68="LM",INDIRECT("'Liv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IF('Liv 2050'!$A68="LM",INDIRECT("'Liv 2050'!"&amp;'Country Selector'!$B$3&amp;ROW($A68))*10^12,0)</f>
        <v>0</v>
      </c>
    </row>
    <row r="61" spans="1:42">
      <c r="A61" s="74">
        <v>9</v>
      </c>
      <c r="B61">
        <f ca="1">IF('Liv 2010'!$A69="LM",INDIRECT("'Liv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IF('Liv 2020'!$A69="LM",INDIRECT("'Liv 2020'!"&amp;'Country Selector'!$B$3&amp;ROW($A69))*10^12,0)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IF('Liv 2030'!$A69="LM",INDIRECT("'Liv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IF('Liv 2050'!$A69="LM",INDIRECT("'Liv 2050'!"&amp;'Country Selector'!$B$3&amp;ROW($A69))*10^12,0)</f>
        <v>0</v>
      </c>
    </row>
    <row r="62" spans="1:42">
      <c r="A62" s="74">
        <v>10</v>
      </c>
      <c r="B62">
        <f ca="1">IF('Liv 2010'!$A70="LM",INDIRECT("'Liv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IF('Liv 2020'!$A70="LM",INDIRECT("'Liv 2020'!"&amp;'Country Selector'!$B$3&amp;ROW($A70))*10^12,0)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IF('Liv 2030'!$A70="LM",INDIRECT("'Liv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IF('Liv 2050'!$A70="LM",INDIRECT("'Liv 2050'!"&amp;'Country Selector'!$B$3&amp;ROW($A70))*10^12,0)</f>
        <v>0</v>
      </c>
    </row>
    <row r="63" spans="1:42">
      <c r="A63" s="74">
        <v>11</v>
      </c>
      <c r="B63">
        <f ca="1">IF('Liv 2010'!$A71="LM",INDIRECT("'Liv 2010'!"&amp;'Country Selector'!$B$3&amp;ROW($A71))*10^12,0)</f>
        <v>2390914697508.4229</v>
      </c>
      <c r="C63">
        <f t="shared" ca="1" si="9"/>
        <v>2383021383691.27</v>
      </c>
      <c r="D63">
        <f t="shared" ca="1" si="9"/>
        <v>2375128069874.1167</v>
      </c>
      <c r="E63">
        <f t="shared" ca="1" si="9"/>
        <v>2367234756056.9639</v>
      </c>
      <c r="F63">
        <f t="shared" ref="D63:K95" ca="1" si="12">$B63*($L$1-F$1)/($L$1-$B$1)+$L63*(F$1-$B$1)/($L$1-$B$1)</f>
        <v>2359341442239.8105</v>
      </c>
      <c r="G63">
        <f t="shared" ca="1" si="12"/>
        <v>2351448128422.6577</v>
      </c>
      <c r="H63">
        <f t="shared" ca="1" si="12"/>
        <v>2343554814605.5049</v>
      </c>
      <c r="I63">
        <f t="shared" ca="1" si="12"/>
        <v>2335661500788.3516</v>
      </c>
      <c r="J63">
        <f t="shared" ca="1" si="12"/>
        <v>2327768186971.1987</v>
      </c>
      <c r="K63">
        <f t="shared" ca="1" si="12"/>
        <v>2319874873154.0454</v>
      </c>
      <c r="L63">
        <f ca="1">IF('Liv 2020'!$A71="LM",INDIRECT("'Liv 2020'!"&amp;'Country Selector'!$B$3&amp;ROW($A71))*10^12,0)</f>
        <v>2311981559336.8926</v>
      </c>
      <c r="M63">
        <f t="shared" ca="1" si="10"/>
        <v>2532806806209.0527</v>
      </c>
      <c r="N63">
        <f t="shared" ca="1" si="10"/>
        <v>2753632053081.2134</v>
      </c>
      <c r="O63">
        <f t="shared" ca="1" si="10"/>
        <v>2974457299953.3735</v>
      </c>
      <c r="P63">
        <f t="shared" ref="N63:U95" ca="1" si="13">$L63*($V$1-P$1)/($V$1-$L$1)+$V63*(P$1-$L$1)/($V$1-$L$1)</f>
        <v>3195282546825.5342</v>
      </c>
      <c r="Q63">
        <f t="shared" ca="1" si="13"/>
        <v>3416107793697.6943</v>
      </c>
      <c r="R63">
        <f t="shared" ca="1" si="13"/>
        <v>3636933040569.8545</v>
      </c>
      <c r="S63">
        <f t="shared" ca="1" si="13"/>
        <v>3857758287442.0151</v>
      </c>
      <c r="T63">
        <f t="shared" ca="1" si="13"/>
        <v>4078583534314.1753</v>
      </c>
      <c r="U63">
        <f t="shared" ca="1" si="13"/>
        <v>4299408781186.3364</v>
      </c>
      <c r="V63">
        <f ca="1">IF('Liv 2030'!$A71="LM",INDIRECT("'Liv 2030'!"&amp;'Country Selector'!$B$3&amp;ROW($A71))*10^12,0)</f>
        <v>4520234028058.4961</v>
      </c>
      <c r="W63" s="90">
        <f t="shared" ref="W63:AL94" ca="1" si="14">$V63*($AP$1-W$1)/($AP$1-$V$1)+$AP63*(W$1-$V$1)/($AP$1-$V$1)</f>
        <v>4517303875710.1924</v>
      </c>
      <c r="X63" s="90">
        <f t="shared" ca="1" si="14"/>
        <v>4514373723361.8887</v>
      </c>
      <c r="Y63" s="90">
        <f t="shared" ca="1" si="14"/>
        <v>4511443571013.584</v>
      </c>
      <c r="Z63" s="90">
        <f t="shared" ca="1" si="14"/>
        <v>4508513418665.2793</v>
      </c>
      <c r="AA63" s="90">
        <f t="shared" ca="1" si="14"/>
        <v>4505583266316.9756</v>
      </c>
      <c r="AB63" s="90">
        <f t="shared" ca="1" si="14"/>
        <v>4502653113968.6709</v>
      </c>
      <c r="AC63" s="90">
        <f t="shared" ca="1" si="14"/>
        <v>4499722961620.3672</v>
      </c>
      <c r="AD63" s="90">
        <f t="shared" ca="1" si="14"/>
        <v>4496792809272.0625</v>
      </c>
      <c r="AE63" s="90">
        <f t="shared" ca="1" si="14"/>
        <v>4493862656923.7588</v>
      </c>
      <c r="AF63" s="90">
        <f t="shared" ca="1" si="14"/>
        <v>4490932504575.4551</v>
      </c>
      <c r="AG63" s="90">
        <f t="shared" ca="1" si="14"/>
        <v>4488002352227.1504</v>
      </c>
      <c r="AH63" s="90">
        <f t="shared" ca="1" si="14"/>
        <v>4485072199878.8457</v>
      </c>
      <c r="AI63" s="90">
        <f t="shared" ca="1" si="14"/>
        <v>4482142047530.542</v>
      </c>
      <c r="AJ63" s="90">
        <f t="shared" ca="1" si="14"/>
        <v>4479211895182.2383</v>
      </c>
      <c r="AK63" s="90">
        <f t="shared" ca="1" si="14"/>
        <v>4476281742833.9336</v>
      </c>
      <c r="AL63" s="90">
        <f t="shared" ca="1" si="14"/>
        <v>4473351590485.6299</v>
      </c>
      <c r="AM63" s="90">
        <f t="shared" ca="1" si="11"/>
        <v>4470421438137.3252</v>
      </c>
      <c r="AN63" s="90">
        <f t="shared" ca="1" si="11"/>
        <v>4467491285789.0215</v>
      </c>
      <c r="AO63" s="90">
        <f t="shared" ca="1" si="11"/>
        <v>4464561133440.7168</v>
      </c>
      <c r="AP63">
        <f ca="1">IF('Liv 2050'!$A71="LM",INDIRECT("'Liv 2050'!"&amp;'Country Selector'!$B$3&amp;ROW($A71))*10^12,0)</f>
        <v>4461630981092.4131</v>
      </c>
    </row>
    <row r="64" spans="1:42">
      <c r="A64" s="74">
        <v>12</v>
      </c>
      <c r="B64">
        <f ca="1">IF('Liv 2010'!$A72="LM",INDIRECT("'Liv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IF('Liv 2020'!$A72="LM",INDIRECT("'Liv 2020'!"&amp;'Country Selector'!$B$3&amp;ROW($A72))*10^12,0)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IF('Liv 2030'!$A72="LM",INDIRECT("'Liv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IF('Liv 2050'!$A72="LM",INDIRECT("'Liv 2050'!"&amp;'Country Selector'!$B$3&amp;ROW($A72))*10^12,0)</f>
        <v>0</v>
      </c>
    </row>
    <row r="65" spans="1:42">
      <c r="A65" s="74">
        <v>13</v>
      </c>
      <c r="B65">
        <f ca="1">IF('Liv 2010'!$A73="LM",INDIRECT("'Liv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IF('Liv 2020'!$A73="LM",INDIRECT("'Liv 2020'!"&amp;'Country Selector'!$B$3&amp;ROW($A73))*10^12,0)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IF('Liv 2030'!$A73="LM",INDIRECT("'Liv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IF('Liv 2050'!$A73="LM",INDIRECT("'Liv 2050'!"&amp;'Country Selector'!$B$3&amp;ROW($A73))*10^12,0)</f>
        <v>0</v>
      </c>
    </row>
    <row r="66" spans="1:42">
      <c r="A66" s="74">
        <v>14</v>
      </c>
      <c r="B66">
        <f ca="1">IF('Liv 2010'!$A74="LM",INDIRECT("'Liv 2010'!"&amp;'Country Selector'!$B$3&amp;ROW($A74))*10^12,0)</f>
        <v>0</v>
      </c>
      <c r="C66">
        <f t="shared" ca="1" si="15"/>
        <v>218011677865.40924</v>
      </c>
      <c r="D66">
        <f t="shared" ca="1" si="12"/>
        <v>436023355730.81848</v>
      </c>
      <c r="E66">
        <f t="shared" ca="1" si="12"/>
        <v>654035033596.22778</v>
      </c>
      <c r="F66">
        <f t="shared" ca="1" si="12"/>
        <v>872046711461.63696</v>
      </c>
      <c r="G66">
        <f t="shared" ca="1" si="12"/>
        <v>1090058389327.0461</v>
      </c>
      <c r="H66">
        <f t="shared" ca="1" si="12"/>
        <v>1308070067192.4556</v>
      </c>
      <c r="I66">
        <f t="shared" ca="1" si="12"/>
        <v>1526081745057.8647</v>
      </c>
      <c r="J66">
        <f t="shared" ca="1" si="12"/>
        <v>1744093422923.2739</v>
      </c>
      <c r="K66">
        <f t="shared" ca="1" si="12"/>
        <v>1962105100788.6831</v>
      </c>
      <c r="L66">
        <f ca="1">IF('Liv 2020'!$A74="LM",INDIRECT("'Liv 2020'!"&amp;'Country Selector'!$B$3&amp;ROW($A74))*10^12,0)</f>
        <v>2180116778654.0923</v>
      </c>
      <c r="M66">
        <f t="shared" ca="1" si="16"/>
        <v>1962105100788.6831</v>
      </c>
      <c r="N66">
        <f t="shared" ca="1" si="13"/>
        <v>1744093422923.2739</v>
      </c>
      <c r="O66">
        <f t="shared" ca="1" si="13"/>
        <v>1526081745057.8647</v>
      </c>
      <c r="P66">
        <f t="shared" ca="1" si="13"/>
        <v>1308070067192.4556</v>
      </c>
      <c r="Q66">
        <f t="shared" ca="1" si="13"/>
        <v>1090058389327.0461</v>
      </c>
      <c r="R66">
        <f t="shared" ca="1" si="13"/>
        <v>872046711461.63696</v>
      </c>
      <c r="S66">
        <f t="shared" ca="1" si="13"/>
        <v>654035033596.22778</v>
      </c>
      <c r="T66">
        <f t="shared" ca="1" si="13"/>
        <v>436023355730.81848</v>
      </c>
      <c r="U66">
        <f t="shared" ca="1" si="13"/>
        <v>218011677865.40924</v>
      </c>
      <c r="V66">
        <f ca="1">IF('Liv 2030'!$A74="LM",INDIRECT("'Liv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IF('Liv 2050'!$A74="LM",INDIRECT("'Liv 2050'!"&amp;'Country Selector'!$B$3&amp;ROW($A74))*10^12,0)</f>
        <v>0</v>
      </c>
    </row>
    <row r="67" spans="1:42">
      <c r="A67" s="74">
        <v>15</v>
      </c>
      <c r="B67">
        <f ca="1">IF('Liv 2010'!$A75="LM",INDIRECT("'Liv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IF('Liv 2020'!$A75="LM",INDIRECT("'Liv 2020'!"&amp;'Country Selector'!$B$3&amp;ROW($A75))*10^12,0)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IF('Liv 2030'!$A75="LM",INDIRECT("'Liv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IF('Liv 2050'!$A75="LM",INDIRECT("'Liv 2050'!"&amp;'Country Selector'!$B$3&amp;ROW($A75))*10^12,0)</f>
        <v>0</v>
      </c>
    </row>
    <row r="68" spans="1:42">
      <c r="A68" s="74">
        <v>16</v>
      </c>
      <c r="B68">
        <f ca="1">IF('Liv 2010'!$A76="LM",INDIRECT("'Liv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IF('Liv 2020'!$A76="LM",INDIRECT("'Liv 2020'!"&amp;'Country Selector'!$B$3&amp;ROW($A76))*10^12,0)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IF('Liv 2030'!$A76="LM",INDIRECT("'Liv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IF('Liv 2050'!$A76="LM",INDIRECT("'Liv 2050'!"&amp;'Country Selector'!$B$3&amp;ROW($A76))*10^12,0)</f>
        <v>0</v>
      </c>
    </row>
    <row r="69" spans="1:42">
      <c r="A69" s="74">
        <v>17</v>
      </c>
      <c r="B69">
        <f ca="1">IF('Liv 2010'!$A77="LM",INDIRECT("'Liv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IF('Liv 2020'!$A77="LM",INDIRECT("'Liv 2020'!"&amp;'Country Selector'!$B$3&amp;ROW($A77))*10^12,0)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IF('Liv 2030'!$A77="LM",INDIRECT("'Liv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IF('Liv 2050'!$A77="LM",INDIRECT("'Liv 2050'!"&amp;'Country Selector'!$B$3&amp;ROW($A77))*10^12,0)</f>
        <v>0</v>
      </c>
    </row>
    <row r="70" spans="1:42">
      <c r="A70" s="74">
        <v>18</v>
      </c>
      <c r="B70">
        <f ca="1">IF('Liv 2010'!$A78="LM",INDIRECT("'Liv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IF('Liv 2020'!$A78="LM",INDIRECT("'Liv 2020'!"&amp;'Country Selector'!$B$3&amp;ROW($A78))*10^12,0)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IF('Liv 2030'!$A78="LM",INDIRECT("'Liv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IF('Liv 2050'!$A78="LM",INDIRECT("'Liv 2050'!"&amp;'Country Selector'!$B$3&amp;ROW($A78))*10^12,0)</f>
        <v>0</v>
      </c>
    </row>
    <row r="71" spans="1:42">
      <c r="A71" s="74">
        <v>19</v>
      </c>
      <c r="B71">
        <f ca="1">IF('Liv 2010'!$A79="LM",INDIRECT("'Liv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IF('Liv 2020'!$A79="LM",INDIRECT("'Liv 2020'!"&amp;'Country Selector'!$B$3&amp;ROW($A79))*10^12,0)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IF('Liv 2030'!$A79="LM",INDIRECT("'Liv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IF('Liv 2050'!$A79="LM",INDIRECT("'Liv 2050'!"&amp;'Country Selector'!$B$3&amp;ROW($A79))*10^12,0)</f>
        <v>0</v>
      </c>
    </row>
    <row r="72" spans="1:42">
      <c r="A72" s="74">
        <v>20</v>
      </c>
      <c r="B72">
        <f ca="1">IF('Liv 2010'!$A80="LM",INDIRECT("'Liv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IF('Liv 2020'!$A80="LM",INDIRECT("'Liv 2020'!"&amp;'Country Selector'!$B$3&amp;ROW($A80))*10^12,0)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IF('Liv 2030'!$A80="LM",INDIRECT("'Liv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IF('Liv 2050'!$A80="LM",INDIRECT("'Liv 2050'!"&amp;'Country Selector'!$B$3&amp;ROW($A80))*10^12,0)</f>
        <v>0</v>
      </c>
    </row>
    <row r="73" spans="1:42">
      <c r="A73" s="74">
        <v>21</v>
      </c>
      <c r="B73">
        <f ca="1">IF('Liv 2010'!$A81="LM",INDIRECT("'Liv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IF('Liv 2020'!$A81="LM",INDIRECT("'Liv 2020'!"&amp;'Country Selector'!$B$3&amp;ROW($A81))*10^12,0)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IF('Liv 2030'!$A81="LM",INDIRECT("'Liv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IF('Liv 2050'!$A81="LM",INDIRECT("'Liv 2050'!"&amp;'Country Selector'!$B$3&amp;ROW($A81))*10^12,0)</f>
        <v>0</v>
      </c>
    </row>
    <row r="74" spans="1:42">
      <c r="A74" s="74">
        <v>22</v>
      </c>
      <c r="B74">
        <f ca="1">IF('Liv 2010'!$A82="LM",INDIRECT("'Liv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IF('Liv 2020'!$A82="LM",INDIRECT("'Liv 2020'!"&amp;'Country Selector'!$B$3&amp;ROW($A82))*10^12,0)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IF('Liv 2030'!$A82="LM",INDIRECT("'Liv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IF('Liv 2050'!$A82="LM",INDIRECT("'Liv 2050'!"&amp;'Country Selector'!$B$3&amp;ROW($A82))*10^12,0)</f>
        <v>0</v>
      </c>
    </row>
    <row r="75" spans="1:42">
      <c r="A75" s="74">
        <v>23</v>
      </c>
      <c r="B75">
        <f ca="1">IF('Liv 2010'!$A83="LM",INDIRECT("'Liv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IF('Liv 2020'!$A83="LM",INDIRECT("'Liv 2020'!"&amp;'Country Selector'!$B$3&amp;ROW($A83))*10^12,0)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IF('Liv 2030'!$A83="LM",INDIRECT("'Liv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IF('Liv 2050'!$A83="LM",INDIRECT("'Liv 2050'!"&amp;'Country Selector'!$B$3&amp;ROW($A83))*10^12,0)</f>
        <v>0</v>
      </c>
    </row>
    <row r="76" spans="1:42">
      <c r="A76" s="74">
        <v>24</v>
      </c>
      <c r="B76">
        <f ca="1">IF('Liv 2010'!$A84="LM",INDIRECT("'Liv 2010'!"&amp;'Country Selector'!$B$3&amp;ROW($A84))*10^12,0)</f>
        <v>2038204637321.5132</v>
      </c>
      <c r="C76">
        <f t="shared" ca="1" si="15"/>
        <v>1834384173589.3618</v>
      </c>
      <c r="D76">
        <f t="shared" ca="1" si="12"/>
        <v>1630563709857.2104</v>
      </c>
      <c r="E76">
        <f t="shared" ca="1" si="12"/>
        <v>1426743246125.0591</v>
      </c>
      <c r="F76">
        <f t="shared" ca="1" si="12"/>
        <v>1222922782392.9077</v>
      </c>
      <c r="G76">
        <f t="shared" ca="1" si="12"/>
        <v>1019102318660.7566</v>
      </c>
      <c r="H76">
        <f t="shared" ca="1" si="12"/>
        <v>815281854928.60522</v>
      </c>
      <c r="I76">
        <f t="shared" ca="1" si="12"/>
        <v>611461391196.45386</v>
      </c>
      <c r="J76">
        <f t="shared" ca="1" si="12"/>
        <v>407640927464.30261</v>
      </c>
      <c r="K76">
        <f t="shared" ca="1" si="12"/>
        <v>203820463732.15131</v>
      </c>
      <c r="L76">
        <f ca="1">IF('Liv 2020'!$A84="LM",INDIRECT("'Liv 2020'!"&amp;'Country Selector'!$B$3&amp;ROW($A84))*10^12,0)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IF('Liv 2030'!$A84="LM",INDIRECT("'Liv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IF('Liv 2050'!$A84="LM",INDIRECT("'Liv 2050'!"&amp;'Country Selector'!$B$3&amp;ROW($A84))*10^12,0)</f>
        <v>0</v>
      </c>
    </row>
    <row r="77" spans="1:42">
      <c r="A77" s="74">
        <v>25</v>
      </c>
      <c r="B77">
        <f ca="1">IF('Liv 2010'!$A85="LM",INDIRECT("'Liv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IF('Liv 2020'!$A85="LM",INDIRECT("'Liv 2020'!"&amp;'Country Selector'!$B$3&amp;ROW($A85))*10^12,0)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IF('Liv 2030'!$A85="LM",INDIRECT("'Liv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IF('Liv 2050'!$A85="LM",INDIRECT("'Liv 2050'!"&amp;'Country Selector'!$B$3&amp;ROW($A85))*10^12,0)</f>
        <v>0</v>
      </c>
    </row>
    <row r="78" spans="1:42">
      <c r="A78" s="74">
        <v>26</v>
      </c>
      <c r="B78">
        <f ca="1">IF('Liv 2010'!$A86="LM",INDIRECT("'Liv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IF('Liv 2020'!$A86="LM",INDIRECT("'Liv 2020'!"&amp;'Country Selector'!$B$3&amp;ROW($A86))*10^12,0)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IF('Liv 2030'!$A86="LM",INDIRECT("'Liv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141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IF('Liv 2050'!$A86="LM",INDIRECT("'Liv 2050'!"&amp;'Country Selector'!$B$3&amp;ROW($A86))*10^12,0)</f>
        <v>0</v>
      </c>
    </row>
    <row r="79" spans="1:42">
      <c r="A79" s="74">
        <v>27</v>
      </c>
      <c r="B79">
        <f ca="1">IF('Liv 2010'!$A87="LM",INDIRECT("'Liv 2010'!"&amp;'Country Selector'!$B$3&amp;ROW($A87))*10^12,0)</f>
        <v>2390914697508.4214</v>
      </c>
      <c r="C79">
        <f t="shared" ca="1" si="15"/>
        <v>2383021383691.2686</v>
      </c>
      <c r="D79">
        <f t="shared" ca="1" si="12"/>
        <v>2375128069874.1157</v>
      </c>
      <c r="E79">
        <f t="shared" ca="1" si="12"/>
        <v>2367234756056.9629</v>
      </c>
      <c r="F79">
        <f t="shared" ca="1" si="12"/>
        <v>2359341442239.8096</v>
      </c>
      <c r="G79">
        <f t="shared" ca="1" si="12"/>
        <v>2351448128422.6572</v>
      </c>
      <c r="H79">
        <f t="shared" ca="1" si="12"/>
        <v>2343554814605.5039</v>
      </c>
      <c r="I79">
        <f t="shared" ca="1" si="12"/>
        <v>2335661500788.3511</v>
      </c>
      <c r="J79">
        <f t="shared" ca="1" si="12"/>
        <v>2327768186971.1982</v>
      </c>
      <c r="K79">
        <f t="shared" ca="1" si="12"/>
        <v>2319874873154.0454</v>
      </c>
      <c r="L79">
        <f ca="1">IF('Liv 2020'!$A87="LM",INDIRECT("'Liv 2020'!"&amp;'Country Selector'!$B$3&amp;ROW($A87))*10^12,0)</f>
        <v>2311981559336.8926</v>
      </c>
      <c r="M79">
        <f t="shared" ca="1" si="16"/>
        <v>2304348833666.5308</v>
      </c>
      <c r="N79">
        <f t="shared" ca="1" si="13"/>
        <v>2296716107996.1689</v>
      </c>
      <c r="O79">
        <f t="shared" ca="1" si="13"/>
        <v>2289083382325.8071</v>
      </c>
      <c r="P79">
        <f t="shared" ca="1" si="13"/>
        <v>2281450656655.4453</v>
      </c>
      <c r="Q79">
        <f t="shared" ca="1" si="13"/>
        <v>2273817930985.084</v>
      </c>
      <c r="R79">
        <f t="shared" ca="1" si="13"/>
        <v>2266185205314.7217</v>
      </c>
      <c r="S79">
        <f t="shared" ca="1" si="13"/>
        <v>2258552479644.3604</v>
      </c>
      <c r="T79">
        <f t="shared" ca="1" si="13"/>
        <v>2250919753973.9985</v>
      </c>
      <c r="U79">
        <f t="shared" ca="1" si="13"/>
        <v>2243287028303.6367</v>
      </c>
      <c r="V79">
        <f ca="1">IF('Liv 2030'!$A87="LM",INDIRECT("'Liv 2030'!"&amp;'Country Selector'!$B$3&amp;ROW($A87))*10^12,0)</f>
        <v>2235654302633.2749</v>
      </c>
      <c r="W79" s="90">
        <f t="shared" ref="W79:AL110" ca="1" si="18">$V79*($AP$1-W$1)/($AP$1-$V$1)+$AP79*(W$1-$V$1)/($AP$1-$V$1)</f>
        <v>2234205083928.1826</v>
      </c>
      <c r="X79" s="90">
        <f t="shared" ca="1" si="18"/>
        <v>2232755865223.0903</v>
      </c>
      <c r="Y79" s="90">
        <f t="shared" ca="1" si="18"/>
        <v>2231306646517.998</v>
      </c>
      <c r="Z79" s="90">
        <f t="shared" ca="1" si="18"/>
        <v>2229857427812.9058</v>
      </c>
      <c r="AA79" s="90">
        <f t="shared" ca="1" si="18"/>
        <v>2228408209107.8135</v>
      </c>
      <c r="AB79" s="90">
        <f t="shared" ca="1" si="18"/>
        <v>2226958990402.7212</v>
      </c>
      <c r="AC79" s="90">
        <f t="shared" ca="1" si="18"/>
        <v>2225509771697.6289</v>
      </c>
      <c r="AD79" s="90">
        <f t="shared" ca="1" si="18"/>
        <v>2224060552992.5361</v>
      </c>
      <c r="AE79" s="90">
        <f t="shared" ca="1" si="18"/>
        <v>2222611334287.4443</v>
      </c>
      <c r="AF79" s="90">
        <f t="shared" ca="1" si="18"/>
        <v>2221162115582.3516</v>
      </c>
      <c r="AG79" s="90">
        <f t="shared" ca="1" si="18"/>
        <v>2219712896877.2593</v>
      </c>
      <c r="AH79" s="90">
        <f t="shared" ca="1" si="18"/>
        <v>2218263678172.167</v>
      </c>
      <c r="AI79" s="90">
        <f t="shared" ca="1" si="18"/>
        <v>2216814459467.0752</v>
      </c>
      <c r="AJ79" s="90">
        <f t="shared" ca="1" si="18"/>
        <v>2215365240761.9824</v>
      </c>
      <c r="AK79" s="90">
        <f t="shared" ca="1" si="18"/>
        <v>2213916022056.8901</v>
      </c>
      <c r="AL79" s="90">
        <f t="shared" ca="1" si="18"/>
        <v>2212466803351.7979</v>
      </c>
      <c r="AM79" s="90">
        <f t="shared" ca="1" si="17"/>
        <v>2211017584646.7056</v>
      </c>
      <c r="AN79" s="90">
        <f t="shared" ca="1" si="17"/>
        <v>2209568365941.6133</v>
      </c>
      <c r="AO79" s="90">
        <f t="shared" ca="1" si="17"/>
        <v>2208119147236.521</v>
      </c>
      <c r="AP79">
        <f ca="1">IF('Liv 2050'!$A87="LM",INDIRECT("'Liv 2050'!"&amp;'Country Selector'!$B$3&amp;ROW($A87))*10^12,0)</f>
        <v>2206669928531.4287</v>
      </c>
    </row>
    <row r="80" spans="1:42">
      <c r="A80" s="74">
        <v>28</v>
      </c>
      <c r="B80">
        <f ca="1">IF('Liv 2010'!$A88="LM",INDIRECT("'Liv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IF('Liv 2020'!$A88="LM",INDIRECT("'Liv 2020'!"&amp;'Country Selector'!$B$3&amp;ROW($A88))*10^12,0)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IF('Liv 2030'!$A88="LM",INDIRECT("'Liv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IF('Liv 2050'!$A88="LM",INDIRECT("'Liv 2050'!"&amp;'Country Selector'!$B$3&amp;ROW($A88))*10^12,0)</f>
        <v>0</v>
      </c>
    </row>
    <row r="81" spans="1:42">
      <c r="A81" s="74">
        <v>29</v>
      </c>
      <c r="B81">
        <f ca="1">IF('Liv 2010'!$A89="LM",INDIRECT("'Liv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IF('Liv 2020'!$A89="LM",INDIRECT("'Liv 2020'!"&amp;'Country Selector'!$B$3&amp;ROW($A89))*10^12,0)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IF('Liv 2030'!$A89="LM",INDIRECT("'Liv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IF('Liv 2050'!$A89="LM",INDIRECT("'Liv 2050'!"&amp;'Country Selector'!$B$3&amp;ROW($A89))*10^12,0)</f>
        <v>0</v>
      </c>
    </row>
    <row r="82" spans="1:42">
      <c r="A82" s="74">
        <v>30</v>
      </c>
      <c r="B82">
        <f ca="1">IF('Liv 2010'!$A90="LM",INDIRECT("'Liv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IF('Liv 2020'!$A90="LM",INDIRECT("'Liv 2020'!"&amp;'Country Selector'!$B$3&amp;ROW($A90))*10^12,0)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IF('Liv 2030'!$A90="LM",INDIRECT("'Liv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IF('Liv 2050'!$A90="LM",INDIRECT("'Liv 2050'!"&amp;'Country Selector'!$B$3&amp;ROW($A90))*10^12,0)</f>
        <v>0</v>
      </c>
    </row>
    <row r="83" spans="1:42">
      <c r="A83" s="74">
        <v>31</v>
      </c>
      <c r="B83">
        <f ca="1">IF('Liv 2010'!$A91="LM",INDIRECT("'Liv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IF('Liv 2020'!$A91="LM",INDIRECT("'Liv 2020'!"&amp;'Country Selector'!$B$3&amp;ROW($A91))*10^12,0)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IF('Liv 2030'!$A91="LM",INDIRECT("'Liv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IF('Liv 2050'!$A91="LM",INDIRECT("'Liv 2050'!"&amp;'Country Selector'!$B$3&amp;ROW($A91))*10^12,0)</f>
        <v>0</v>
      </c>
    </row>
    <row r="84" spans="1:42">
      <c r="A84" s="74">
        <v>32</v>
      </c>
      <c r="B84">
        <f ca="1">IF('Liv 2010'!$A92="LM",INDIRECT("'Liv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IF('Liv 2020'!$A92="LM",INDIRECT("'Liv 2020'!"&amp;'Country Selector'!$B$3&amp;ROW($A92))*10^12,0)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IF('Liv 2030'!$A92="LM",INDIRECT("'Liv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IF('Liv 2050'!$A92="LM",INDIRECT("'Liv 2050'!"&amp;'Country Selector'!$B$3&amp;ROW($A92))*10^12,0)</f>
        <v>0</v>
      </c>
    </row>
    <row r="85" spans="1:42">
      <c r="A85" s="74">
        <v>33</v>
      </c>
      <c r="B85">
        <f ca="1">IF('Liv 2010'!$A93="LM",INDIRECT("'Liv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IF('Liv 2020'!$A93="LM",INDIRECT("'Liv 2020'!"&amp;'Country Selector'!$B$3&amp;ROW($A93))*10^12,0)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IF('Liv 2030'!$A93="LM",INDIRECT("'Liv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IF('Liv 2050'!$A93="LM",INDIRECT("'Liv 2050'!"&amp;'Country Selector'!$B$3&amp;ROW($A93))*10^12,0)</f>
        <v>0</v>
      </c>
    </row>
    <row r="86" spans="1:42">
      <c r="A86" s="74">
        <v>34</v>
      </c>
      <c r="B86">
        <f ca="1">IF('Liv 2010'!$A94="LM",INDIRECT("'Liv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IF('Liv 2020'!$A94="LM",INDIRECT("'Liv 2020'!"&amp;'Country Selector'!$B$3&amp;ROW($A94))*10^12,0)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IF('Liv 2030'!$A94="LM",INDIRECT("'Liv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IF('Liv 2050'!$A94="LM",INDIRECT("'Liv 2050'!"&amp;'Country Selector'!$B$3&amp;ROW($A94))*10^12,0)</f>
        <v>0</v>
      </c>
    </row>
    <row r="87" spans="1:42">
      <c r="A87" s="74">
        <v>35</v>
      </c>
      <c r="B87">
        <f ca="1">IF('Liv 2010'!$A95="LM",INDIRECT("'Liv 2010'!"&amp;'Country Selector'!$B$3&amp;ROW($A95))*10^12,0)</f>
        <v>5987667501937.6787</v>
      </c>
      <c r="C87">
        <f t="shared" ca="1" si="15"/>
        <v>5388900751743.9111</v>
      </c>
      <c r="D87">
        <f t="shared" ca="1" si="12"/>
        <v>4790134001550.1426</v>
      </c>
      <c r="E87">
        <f t="shared" ca="1" si="12"/>
        <v>4191367251356.375</v>
      </c>
      <c r="F87">
        <f t="shared" ca="1" si="12"/>
        <v>3592600501162.6069</v>
      </c>
      <c r="G87">
        <f t="shared" ca="1" si="12"/>
        <v>2993833750968.8394</v>
      </c>
      <c r="H87">
        <f t="shared" ca="1" si="12"/>
        <v>2395067000775.0713</v>
      </c>
      <c r="I87">
        <f t="shared" ca="1" si="12"/>
        <v>1796300250581.3035</v>
      </c>
      <c r="J87">
        <f t="shared" ca="1" si="12"/>
        <v>1197533500387.5356</v>
      </c>
      <c r="K87">
        <f t="shared" ca="1" si="12"/>
        <v>598766750193.76782</v>
      </c>
      <c r="L87">
        <f ca="1">IF('Liv 2020'!$A95="LM",INDIRECT("'Liv 2020'!"&amp;'Country Selector'!$B$3&amp;ROW($A95))*10^12,0)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IF('Liv 2030'!$A95="LM",INDIRECT("'Liv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IF('Liv 2050'!$A95="LM",INDIRECT("'Liv 2050'!"&amp;'Country Selector'!$B$3&amp;ROW($A95))*10^12,0)</f>
        <v>0</v>
      </c>
    </row>
    <row r="88" spans="1:42">
      <c r="A88" s="74">
        <v>36</v>
      </c>
      <c r="B88">
        <f ca="1">IF('Liv 2010'!$A96="LM",INDIRECT("'Liv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IF('Liv 2020'!$A96="LM",INDIRECT("'Liv 2020'!"&amp;'Country Selector'!$B$3&amp;ROW($A96))*10^12,0)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IF('Liv 2030'!$A96="LM",INDIRECT("'Liv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IF('Liv 2050'!$A96="LM",INDIRECT("'Liv 2050'!"&amp;'Country Selector'!$B$3&amp;ROW($A96))*10^12,0)</f>
        <v>0</v>
      </c>
    </row>
    <row r="89" spans="1:42">
      <c r="A89" s="74">
        <v>37</v>
      </c>
      <c r="B89">
        <f ca="1">IF('Liv 2010'!$A97="LM",INDIRECT("'Liv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IF('Liv 2020'!$A97="LM",INDIRECT("'Liv 2020'!"&amp;'Country Selector'!$B$3&amp;ROW($A97))*10^12,0)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IF('Liv 2030'!$A97="LM",INDIRECT("'Liv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IF('Liv 2050'!$A97="LM",INDIRECT("'Liv 2050'!"&amp;'Country Selector'!$B$3&amp;ROW($A97))*10^12,0)</f>
        <v>0</v>
      </c>
    </row>
    <row r="90" spans="1:42">
      <c r="A90" s="74">
        <v>38</v>
      </c>
      <c r="B90">
        <f ca="1">IF('Liv 2010'!$A98="LM",INDIRECT("'Liv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IF('Liv 2020'!$A98="LM",INDIRECT("'Liv 2020'!"&amp;'Country Selector'!$B$3&amp;ROW($A98))*10^12,0)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IF('Liv 2030'!$A98="LM",INDIRECT("'Liv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IF('Liv 2050'!$A98="LM",INDIRECT("'Liv 2050'!"&amp;'Country Selector'!$B$3&amp;ROW($A98))*10^12,0)</f>
        <v>0</v>
      </c>
    </row>
    <row r="91" spans="1:42">
      <c r="A91" s="74">
        <v>39</v>
      </c>
      <c r="B91">
        <f ca="1">IF('Liv 2010'!$A99="LM",INDIRECT("'Liv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IF('Liv 2020'!$A99="LM",INDIRECT("'Liv 2020'!"&amp;'Country Selector'!$B$3&amp;ROW($A99))*10^12,0)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IF('Liv 2030'!$A99="LM",INDIRECT("'Liv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IF('Liv 2050'!$A99="LM",INDIRECT("'Liv 2050'!"&amp;'Country Selector'!$B$3&amp;ROW($A99))*10^12,0)</f>
        <v>0</v>
      </c>
    </row>
    <row r="92" spans="1:42">
      <c r="A92" s="74">
        <v>40</v>
      </c>
      <c r="B92">
        <f ca="1">IF('Liv 2010'!$A100="LM",INDIRECT("'Liv 2010'!"&amp;'Country Selector'!$B$3&amp;ROW($A100))*10^12,0)</f>
        <v>0</v>
      </c>
      <c r="C92">
        <f t="shared" ca="1" si="15"/>
        <v>619727247590.44788</v>
      </c>
      <c r="D92">
        <f t="shared" ca="1" si="12"/>
        <v>1239454495180.8958</v>
      </c>
      <c r="E92">
        <f t="shared" ca="1" si="12"/>
        <v>1859181742771.3437</v>
      </c>
      <c r="F92">
        <f t="shared" ca="1" si="12"/>
        <v>2478908990361.7915</v>
      </c>
      <c r="G92">
        <f t="shared" ca="1" si="12"/>
        <v>3098636237952.2393</v>
      </c>
      <c r="H92">
        <f t="shared" ca="1" si="12"/>
        <v>3718363485542.6875</v>
      </c>
      <c r="I92">
        <f t="shared" ca="1" si="12"/>
        <v>4338090733133.1353</v>
      </c>
      <c r="J92">
        <f t="shared" ca="1" si="12"/>
        <v>4957817980723.583</v>
      </c>
      <c r="K92">
        <f t="shared" ca="1" si="12"/>
        <v>5577545228314.0303</v>
      </c>
      <c r="L92">
        <f ca="1">IF('Liv 2020'!$A100="LM",INDIRECT("'Liv 2020'!"&amp;'Country Selector'!$B$3&amp;ROW($A100))*10^12,0)</f>
        <v>6197272475904.4785</v>
      </c>
      <c r="M92">
        <f t="shared" ca="1" si="16"/>
        <v>5577545228314.0303</v>
      </c>
      <c r="N92">
        <f t="shared" ca="1" si="13"/>
        <v>4957817980723.583</v>
      </c>
      <c r="O92">
        <f t="shared" ca="1" si="13"/>
        <v>4338090733133.1353</v>
      </c>
      <c r="P92">
        <f t="shared" ca="1" si="13"/>
        <v>3718363485542.6875</v>
      </c>
      <c r="Q92">
        <f t="shared" ca="1" si="13"/>
        <v>3098636237952.2393</v>
      </c>
      <c r="R92">
        <f t="shared" ca="1" si="13"/>
        <v>2478908990361.7915</v>
      </c>
      <c r="S92">
        <f t="shared" ca="1" si="13"/>
        <v>1859181742771.3437</v>
      </c>
      <c r="T92">
        <f t="shared" ca="1" si="13"/>
        <v>1239454495180.8958</v>
      </c>
      <c r="U92">
        <f t="shared" ca="1" si="13"/>
        <v>619727247590.44788</v>
      </c>
      <c r="V92">
        <f ca="1">IF('Liv 2030'!$A100="LM",INDIRECT("'Liv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IF('Liv 2050'!$A100="LM",INDIRECT("'Liv 2050'!"&amp;'Country Selector'!$B$3&amp;ROW($A100))*10^12,0)</f>
        <v>0</v>
      </c>
    </row>
    <row r="93" spans="1:42">
      <c r="A93" s="74">
        <v>41</v>
      </c>
      <c r="B93">
        <f ca="1">IF('Liv 2010'!$A101="LM",INDIRECT("'Liv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IF('Liv 2020'!$A101="LM",INDIRECT("'Liv 2020'!"&amp;'Country Selector'!$B$3&amp;ROW($A101))*10^12,0)</f>
        <v>0</v>
      </c>
      <c r="M93">
        <f t="shared" ca="1" si="16"/>
        <v>167188627123.38412</v>
      </c>
      <c r="N93">
        <f t="shared" ca="1" si="13"/>
        <v>334377254246.76825</v>
      </c>
      <c r="O93">
        <f t="shared" ca="1" si="13"/>
        <v>501565881370.15234</v>
      </c>
      <c r="P93">
        <f t="shared" ca="1" si="13"/>
        <v>668754508493.5365</v>
      </c>
      <c r="Q93">
        <f t="shared" ca="1" si="13"/>
        <v>835943135616.92065</v>
      </c>
      <c r="R93">
        <f t="shared" ca="1" si="13"/>
        <v>1003131762740.3047</v>
      </c>
      <c r="S93">
        <f t="shared" ca="1" si="13"/>
        <v>1170320389863.689</v>
      </c>
      <c r="T93">
        <f t="shared" ca="1" si="13"/>
        <v>1337509016987.073</v>
      </c>
      <c r="U93">
        <f t="shared" ca="1" si="13"/>
        <v>1504697644110.4573</v>
      </c>
      <c r="V93">
        <f ca="1">IF('Liv 2030'!$A101="LM",INDIRECT("'Liv 2030'!"&amp;'Country Selector'!$B$3&amp;ROW($A101))*10^12,0)</f>
        <v>1671886271233.8413</v>
      </c>
      <c r="W93" s="90">
        <f t="shared" ca="1" si="18"/>
        <v>1670802504009.9885</v>
      </c>
      <c r="X93" s="90">
        <f t="shared" ca="1" si="18"/>
        <v>1669718736786.136</v>
      </c>
      <c r="Y93" s="90">
        <f t="shared" ca="1" si="18"/>
        <v>1668634969562.2832</v>
      </c>
      <c r="Z93" s="90">
        <f t="shared" ca="1" si="18"/>
        <v>1667551202338.4307</v>
      </c>
      <c r="AA93" s="90">
        <f t="shared" ca="1" si="18"/>
        <v>1666467435114.5781</v>
      </c>
      <c r="AB93" s="90">
        <f t="shared" ca="1" si="18"/>
        <v>1665383667890.7253</v>
      </c>
      <c r="AC93" s="90">
        <f t="shared" ca="1" si="18"/>
        <v>1664299900666.8726</v>
      </c>
      <c r="AD93" s="90">
        <f t="shared" ca="1" si="18"/>
        <v>1663216133443.0198</v>
      </c>
      <c r="AE93" s="90">
        <f t="shared" ca="1" si="18"/>
        <v>1662132366219.167</v>
      </c>
      <c r="AF93" s="90">
        <f t="shared" ca="1" si="18"/>
        <v>1661048598995.3145</v>
      </c>
      <c r="AG93" s="90">
        <f t="shared" ca="1" si="18"/>
        <v>1659964831771.4619</v>
      </c>
      <c r="AH93" s="90">
        <f t="shared" ca="1" si="18"/>
        <v>1658881064547.6091</v>
      </c>
      <c r="AI93" s="90">
        <f t="shared" ca="1" si="18"/>
        <v>1657797297323.7566</v>
      </c>
      <c r="AJ93" s="90">
        <f t="shared" ca="1" si="18"/>
        <v>1656713530099.9038</v>
      </c>
      <c r="AK93" s="90">
        <f t="shared" ca="1" si="18"/>
        <v>1655629762876.0513</v>
      </c>
      <c r="AL93" s="90">
        <f t="shared" ca="1" si="18"/>
        <v>1654545995652.1985</v>
      </c>
      <c r="AM93" s="90">
        <f t="shared" ca="1" si="17"/>
        <v>1653462228428.3459</v>
      </c>
      <c r="AN93" s="90">
        <f t="shared" ca="1" si="17"/>
        <v>1652378461204.4929</v>
      </c>
      <c r="AO93" s="90">
        <f t="shared" ca="1" si="17"/>
        <v>1651294693980.6406</v>
      </c>
      <c r="AP93">
        <f ca="1">IF('Liv 2050'!$A101="LM",INDIRECT("'Liv 2050'!"&amp;'Country Selector'!$B$3&amp;ROW($A101))*10^12,0)</f>
        <v>1650210926756.7878</v>
      </c>
    </row>
    <row r="94" spans="1:42">
      <c r="A94" s="74">
        <v>42</v>
      </c>
      <c r="B94">
        <f ca="1">IF('Liv 2010'!$A102="LM",INDIRECT("'Liv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IF('Liv 2020'!$A102="LM",INDIRECT("'Liv 2020'!"&amp;'Country Selector'!$B$3&amp;ROW($A102))*10^12,0)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IF('Liv 2030'!$A102="LM",INDIRECT("'Liv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57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IF('Liv 2050'!$A102="LM",INDIRECT("'Liv 2050'!"&amp;'Country Selector'!$B$3&amp;ROW($A102))*10^12,0)</f>
        <v>0</v>
      </c>
    </row>
    <row r="95" spans="1:42">
      <c r="A95" s="74">
        <v>43</v>
      </c>
      <c r="B95">
        <f ca="1">IF('Liv 2010'!$A103="LM",INDIRECT("'Liv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IF('Liv 2020'!$A103="LM",INDIRECT("'Liv 2020'!"&amp;'Country Selector'!$B$3&amp;ROW($A103))*10^12,0)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IF('Liv 2030'!$A103="LM",INDIRECT("'Liv 2030'!"&amp;'Country Selector'!$B$3&amp;ROW($A103))*10^12,0)</f>
        <v>0</v>
      </c>
      <c r="W95" s="90">
        <f t="shared" ref="W95:AL126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IF('Liv 2050'!$A103="LM",INDIRECT("'Liv 2050'!"&amp;'Country Selector'!$B$3&amp;ROW($A103))*10^12,0)</f>
        <v>0</v>
      </c>
    </row>
    <row r="96" spans="1:42">
      <c r="A96" s="74">
        <v>44</v>
      </c>
      <c r="B96">
        <f ca="1">IF('Liv 2010'!$A104="LM",INDIRECT("'Liv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IF('Liv 2020'!$A104="LM",INDIRECT("'Liv 2020'!"&amp;'Country Selector'!$B$3&amp;ROW($A104))*10^12,0)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IF('Liv 2030'!$A104="LM",INDIRECT("'Liv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IF('Liv 2050'!$A104="LM",INDIRECT("'Liv 2050'!"&amp;'Country Selector'!$B$3&amp;ROW($A104))*10^12,0)</f>
        <v>0</v>
      </c>
    </row>
    <row r="97" spans="1:42">
      <c r="A97" s="74">
        <v>45</v>
      </c>
      <c r="B97">
        <f ca="1">IF('Liv 2010'!$A105="LM",INDIRECT("'Liv 2010'!"&amp;'Country Selector'!$B$3&amp;ROW($A105))*10^12,0)</f>
        <v>2390914697508.4248</v>
      </c>
      <c r="C97">
        <f t="shared" ca="1" si="15"/>
        <v>2383021383691.272</v>
      </c>
      <c r="D97">
        <f t="shared" ca="1" si="20"/>
        <v>2375128069874.1191</v>
      </c>
      <c r="E97">
        <f t="shared" ca="1" si="20"/>
        <v>2367234756056.9658</v>
      </c>
      <c r="F97">
        <f t="shared" ca="1" si="20"/>
        <v>2359341442239.8135</v>
      </c>
      <c r="G97">
        <f t="shared" ca="1" si="20"/>
        <v>2351448128422.6602</v>
      </c>
      <c r="H97">
        <f t="shared" ca="1" si="20"/>
        <v>2343554814605.5073</v>
      </c>
      <c r="I97">
        <f t="shared" ca="1" si="20"/>
        <v>2335661500788.3545</v>
      </c>
      <c r="J97">
        <f t="shared" ca="1" si="20"/>
        <v>2327768186971.2017</v>
      </c>
      <c r="K97">
        <f t="shared" ca="1" si="20"/>
        <v>2319874873154.0488</v>
      </c>
      <c r="L97">
        <f ca="1">IF('Liv 2020'!$A105="LM",INDIRECT("'Liv 2020'!"&amp;'Country Selector'!$B$3&amp;ROW($A105))*10^12,0)</f>
        <v>2311981559336.896</v>
      </c>
      <c r="M97">
        <f t="shared" ca="1" si="16"/>
        <v>2304348833666.5347</v>
      </c>
      <c r="N97">
        <f t="shared" ca="1" si="21"/>
        <v>2296716107996.1738</v>
      </c>
      <c r="O97">
        <f t="shared" ca="1" si="21"/>
        <v>2289083382325.813</v>
      </c>
      <c r="P97">
        <f t="shared" ca="1" si="21"/>
        <v>2281450656655.4517</v>
      </c>
      <c r="Q97">
        <f t="shared" ca="1" si="21"/>
        <v>2273817930985.0908</v>
      </c>
      <c r="R97">
        <f t="shared" ca="1" si="21"/>
        <v>2266185205314.73</v>
      </c>
      <c r="S97">
        <f t="shared" ca="1" si="21"/>
        <v>2258552479644.3687</v>
      </c>
      <c r="T97">
        <f t="shared" ca="1" si="21"/>
        <v>2250919753974.0078</v>
      </c>
      <c r="U97">
        <f t="shared" ca="1" si="21"/>
        <v>2243287028303.6465</v>
      </c>
      <c r="V97">
        <f ca="1">IF('Liv 2030'!$A105="LM",INDIRECT("'Liv 2030'!"&amp;'Country Selector'!$B$3&amp;ROW($A105))*10^12,0)</f>
        <v>2235654302633.2856</v>
      </c>
      <c r="W97" s="90">
        <f t="shared" ca="1" si="22"/>
        <v>2234205083928.1934</v>
      </c>
      <c r="X97" s="90">
        <f t="shared" ca="1" si="22"/>
        <v>2232755865223.1011</v>
      </c>
      <c r="Y97" s="90">
        <f t="shared" ca="1" si="22"/>
        <v>2231306646518.0088</v>
      </c>
      <c r="Z97" s="90">
        <f t="shared" ca="1" si="22"/>
        <v>2229857427812.916</v>
      </c>
      <c r="AA97" s="90">
        <f t="shared" ca="1" si="22"/>
        <v>2228408209107.8242</v>
      </c>
      <c r="AB97" s="90">
        <f t="shared" ca="1" si="22"/>
        <v>2226958990402.7314</v>
      </c>
      <c r="AC97" s="90">
        <f t="shared" ca="1" si="22"/>
        <v>2225509771697.6396</v>
      </c>
      <c r="AD97" s="90">
        <f t="shared" ca="1" si="22"/>
        <v>2224060552992.5469</v>
      </c>
      <c r="AE97" s="90">
        <f t="shared" ca="1" si="22"/>
        <v>2222611334287.4546</v>
      </c>
      <c r="AF97" s="90">
        <f t="shared" ca="1" si="22"/>
        <v>2221162115582.3623</v>
      </c>
      <c r="AG97" s="90">
        <f t="shared" ca="1" si="22"/>
        <v>2219712896877.27</v>
      </c>
      <c r="AH97" s="90">
        <f t="shared" ca="1" si="22"/>
        <v>2218263678172.1777</v>
      </c>
      <c r="AI97" s="90">
        <f t="shared" ca="1" si="22"/>
        <v>2216814459467.0854</v>
      </c>
      <c r="AJ97" s="90">
        <f t="shared" ca="1" si="22"/>
        <v>2215365240761.9932</v>
      </c>
      <c r="AK97" s="90">
        <f t="shared" ca="1" si="22"/>
        <v>2213916022056.9009</v>
      </c>
      <c r="AL97" s="90">
        <f t="shared" ca="1" si="22"/>
        <v>2212466803351.8081</v>
      </c>
      <c r="AM97" s="90">
        <f t="shared" ca="1" si="19"/>
        <v>2211017584646.7158</v>
      </c>
      <c r="AN97" s="90">
        <f t="shared" ca="1" si="19"/>
        <v>2209568365941.6235</v>
      </c>
      <c r="AO97" s="90">
        <f t="shared" ca="1" si="19"/>
        <v>2208119147236.5312</v>
      </c>
      <c r="AP97">
        <f ca="1">IF('Liv 2050'!$A105="LM",INDIRECT("'Liv 2050'!"&amp;'Country Selector'!$B$3&amp;ROW($A105))*10^12,0)</f>
        <v>2206669928531.439</v>
      </c>
    </row>
    <row r="98" spans="1:42">
      <c r="A98" s="74">
        <v>46</v>
      </c>
      <c r="B98">
        <f ca="1">IF('Liv 2010'!$A106="LM",INDIRECT("'Liv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IF('Liv 2020'!$A106="LM",INDIRECT("'Liv 2020'!"&amp;'Country Selector'!$B$3&amp;ROW($A106))*10^12,0)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IF('Liv 2030'!$A106="LM",INDIRECT("'Liv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IF('Liv 2050'!$A106="LM",INDIRECT("'Liv 2050'!"&amp;'Country Selector'!$B$3&amp;ROW($A106))*10^12,0)</f>
        <v>0</v>
      </c>
    </row>
    <row r="99" spans="1:42">
      <c r="A99" s="74">
        <v>47</v>
      </c>
      <c r="B99">
        <f ca="1">IF('Liv 2010'!$A107="LM",INDIRECT("'Liv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IF('Liv 2020'!$A107="LM",INDIRECT("'Liv 2020'!"&amp;'Country Selector'!$B$3&amp;ROW($A107))*10^12,0)</f>
        <v>0</v>
      </c>
      <c r="M99">
        <f t="shared" ca="1" si="16"/>
        <v>466206936502.90802</v>
      </c>
      <c r="N99">
        <f t="shared" ca="1" si="21"/>
        <v>932413873005.81604</v>
      </c>
      <c r="O99">
        <f t="shared" ca="1" si="21"/>
        <v>1398620809508.7241</v>
      </c>
      <c r="P99">
        <f t="shared" ca="1" si="21"/>
        <v>1864827746011.6321</v>
      </c>
      <c r="Q99">
        <f t="shared" ca="1" si="21"/>
        <v>2331034682514.54</v>
      </c>
      <c r="R99">
        <f t="shared" ca="1" si="21"/>
        <v>2797241619017.4482</v>
      </c>
      <c r="S99">
        <f t="shared" ca="1" si="21"/>
        <v>3263448555520.3564</v>
      </c>
      <c r="T99">
        <f t="shared" ca="1" si="21"/>
        <v>3729655492023.2642</v>
      </c>
      <c r="U99">
        <f t="shared" ca="1" si="21"/>
        <v>4195862428526.1719</v>
      </c>
      <c r="V99">
        <f ca="1">IF('Liv 2030'!$A107="LM",INDIRECT("'Liv 2030'!"&amp;'Country Selector'!$B$3&amp;ROW($A107))*10^12,0)</f>
        <v>4662069365029.0801</v>
      </c>
      <c r="W99" s="90">
        <f t="shared" ca="1" si="22"/>
        <v>4659047270727.5234</v>
      </c>
      <c r="X99" s="90">
        <f t="shared" ca="1" si="22"/>
        <v>4656025176425.9668</v>
      </c>
      <c r="Y99" s="90">
        <f t="shared" ca="1" si="22"/>
        <v>4653003082124.4102</v>
      </c>
      <c r="Z99" s="90">
        <f t="shared" ca="1" si="22"/>
        <v>4649980987822.8545</v>
      </c>
      <c r="AA99" s="90">
        <f t="shared" ca="1" si="22"/>
        <v>4646958893521.2979</v>
      </c>
      <c r="AB99" s="90">
        <f t="shared" ca="1" si="22"/>
        <v>4643936799219.7422</v>
      </c>
      <c r="AC99" s="90">
        <f t="shared" ca="1" si="22"/>
        <v>4640914704918.1855</v>
      </c>
      <c r="AD99" s="90">
        <f t="shared" ca="1" si="22"/>
        <v>4637892610616.6289</v>
      </c>
      <c r="AE99" s="90">
        <f t="shared" ca="1" si="22"/>
        <v>4634870516315.0723</v>
      </c>
      <c r="AF99" s="90">
        <f t="shared" ca="1" si="22"/>
        <v>4631848422013.5156</v>
      </c>
      <c r="AG99" s="90">
        <f t="shared" ca="1" si="22"/>
        <v>4628826327711.96</v>
      </c>
      <c r="AH99" s="90">
        <f t="shared" ca="1" si="22"/>
        <v>4625804233410.4033</v>
      </c>
      <c r="AI99" s="90">
        <f t="shared" ca="1" si="22"/>
        <v>4622782139108.8477</v>
      </c>
      <c r="AJ99" s="90">
        <f t="shared" ca="1" si="22"/>
        <v>4619760044807.291</v>
      </c>
      <c r="AK99" s="90">
        <f t="shared" ca="1" si="22"/>
        <v>4616737950505.7344</v>
      </c>
      <c r="AL99" s="90">
        <f t="shared" ca="1" si="22"/>
        <v>4613715856204.1777</v>
      </c>
      <c r="AM99" s="90">
        <f t="shared" ca="1" si="19"/>
        <v>4610693761902.6211</v>
      </c>
      <c r="AN99" s="90">
        <f t="shared" ca="1" si="19"/>
        <v>4607671667601.0654</v>
      </c>
      <c r="AO99" s="90">
        <f t="shared" ca="1" si="19"/>
        <v>4604649573299.5088</v>
      </c>
      <c r="AP99">
        <f ca="1">IF('Liv 2050'!$A107="LM",INDIRECT("'Liv 2050'!"&amp;'Country Selector'!$B$3&amp;ROW($A107))*10^12,0)</f>
        <v>4601627478997.9521</v>
      </c>
    </row>
    <row r="100" spans="1:4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IF('Liv 2020'!$A108="LM",INDIRECT("'Liv 2020'!"&amp;'Country Selector'!$B$3&amp;ROW($A108))*10^12,0)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IF('Liv 2030'!$A108="LM",INDIRECT("'Liv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IF('Liv 2050'!$A108="LM",INDIRECT("'Liv 2050'!"&amp;'Country Selector'!$B$3&amp;ROW($A108))*10^12,0)</f>
        <v>0</v>
      </c>
    </row>
    <row r="101" spans="1:42">
      <c r="A101" s="74">
        <v>49</v>
      </c>
      <c r="B101">
        <f ca="1">IF('Liv 2010'!$A109="LM",INDIRECT("'Liv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IF('Liv 2020'!$A109="LM",INDIRECT("'Liv 2020'!"&amp;'Country Selector'!$B$3&amp;ROW($A109))*10^12,0)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IF('Liv 2030'!$A109="LM",INDIRECT("'Liv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IF('Liv 2050'!$A109="LM",INDIRECT("'Liv 2050'!"&amp;'Country Selector'!$B$3&amp;ROW($A109))*10^12,0)</f>
        <v>0</v>
      </c>
    </row>
    <row r="102" spans="1:42">
      <c r="A102" s="74">
        <v>50</v>
      </c>
      <c r="B102">
        <f ca="1">IF('Liv 2010'!$A110="LM",INDIRECT("'Liv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IF('Liv 2020'!$A110="LM",INDIRECT("'Liv 2020'!"&amp;'Country Selector'!$B$3&amp;ROW($A110))*10^12,0)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IF('Liv 2030'!$A110="LM",INDIRECT("'Liv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IF('Liv 2050'!$A110="LM",INDIRECT("'Liv 2050'!"&amp;'Country Selector'!$B$3&amp;ROW($A110))*10^12,0)</f>
        <v>0</v>
      </c>
    </row>
    <row r="103" spans="1:4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IF('Liv 2020'!$A111="LM",INDIRECT("'Liv 2020'!"&amp;'Country Selector'!$B$3&amp;ROW($A111))*10^12,0)</f>
        <v>0</v>
      </c>
      <c r="M103">
        <f t="shared" ca="1" si="16"/>
        <v>223565430263.32855</v>
      </c>
      <c r="N103">
        <f t="shared" ca="1" si="21"/>
        <v>447130860526.6571</v>
      </c>
      <c r="O103">
        <f t="shared" ca="1" si="21"/>
        <v>670696290789.98572</v>
      </c>
      <c r="P103">
        <f t="shared" ca="1" si="21"/>
        <v>894261721053.31421</v>
      </c>
      <c r="Q103">
        <f t="shared" ca="1" si="21"/>
        <v>1117827151316.6428</v>
      </c>
      <c r="R103">
        <f t="shared" ca="1" si="21"/>
        <v>1341392581579.9714</v>
      </c>
      <c r="S103">
        <f t="shared" ca="1" si="21"/>
        <v>1564958011843.3</v>
      </c>
      <c r="T103">
        <f t="shared" ca="1" si="21"/>
        <v>1788523442106.6284</v>
      </c>
      <c r="U103">
        <f t="shared" ca="1" si="21"/>
        <v>2012088872369.957</v>
      </c>
      <c r="V103">
        <f ca="1">IF('Liv 2030'!$A111="LM",INDIRECT("'Liv 2030'!"&amp;'Country Selector'!$B$3&amp;ROW($A111))*10^12,0)</f>
        <v>2235654302633.2856</v>
      </c>
      <c r="W103" s="90">
        <f t="shared" ca="1" si="22"/>
        <v>2234205083928.1934</v>
      </c>
      <c r="X103" s="90">
        <f t="shared" ca="1" si="22"/>
        <v>2232755865223.1011</v>
      </c>
      <c r="Y103" s="90">
        <f t="shared" ca="1" si="22"/>
        <v>2231306646518.0088</v>
      </c>
      <c r="Z103" s="90">
        <f t="shared" ca="1" si="22"/>
        <v>2229857427812.916</v>
      </c>
      <c r="AA103" s="90">
        <f t="shared" ca="1" si="22"/>
        <v>2228408209107.8242</v>
      </c>
      <c r="AB103" s="90">
        <f t="shared" ca="1" si="22"/>
        <v>2226958990402.7314</v>
      </c>
      <c r="AC103" s="90">
        <f t="shared" ca="1" si="22"/>
        <v>2225509771697.6396</v>
      </c>
      <c r="AD103" s="90">
        <f t="shared" ca="1" si="22"/>
        <v>2224060552992.5469</v>
      </c>
      <c r="AE103" s="90">
        <f t="shared" ca="1" si="22"/>
        <v>2222611334287.4546</v>
      </c>
      <c r="AF103" s="90">
        <f t="shared" ca="1" si="22"/>
        <v>2221162115582.3623</v>
      </c>
      <c r="AG103" s="90">
        <f t="shared" ca="1" si="22"/>
        <v>2219712896877.27</v>
      </c>
      <c r="AH103" s="90">
        <f t="shared" ca="1" si="22"/>
        <v>2218263678172.1777</v>
      </c>
      <c r="AI103" s="90">
        <f t="shared" ca="1" si="22"/>
        <v>2216814459467.0854</v>
      </c>
      <c r="AJ103" s="90">
        <f t="shared" ca="1" si="22"/>
        <v>2215365240761.9932</v>
      </c>
      <c r="AK103" s="90">
        <f t="shared" ca="1" si="22"/>
        <v>2213916022056.9009</v>
      </c>
      <c r="AL103" s="90">
        <f t="shared" ca="1" si="22"/>
        <v>2212466803351.8081</v>
      </c>
      <c r="AM103" s="90">
        <f t="shared" ca="1" si="19"/>
        <v>2211017584646.7158</v>
      </c>
      <c r="AN103" s="90">
        <f t="shared" ca="1" si="19"/>
        <v>2209568365941.6235</v>
      </c>
      <c r="AO103" s="90">
        <f t="shared" ca="1" si="19"/>
        <v>2208119147236.5312</v>
      </c>
      <c r="AP103">
        <f ca="1">IF('Liv 2050'!$A111="LM",INDIRECT("'Liv 2050'!"&amp;'Country Selector'!$B$3&amp;ROW($A111))*10^12,0)</f>
        <v>2206669928531.439</v>
      </c>
    </row>
    <row r="104" spans="1:42">
      <c r="A104" s="74">
        <v>52</v>
      </c>
      <c r="B104">
        <f ca="1">IF('Liv 2010'!$A112="LM",INDIRECT("'Liv 2010'!"&amp;'Country Selector'!$B$3&amp;ROW($A112))*10^12,0)</f>
        <v>2390914697508.4248</v>
      </c>
      <c r="C104">
        <f t="shared" ca="1" si="15"/>
        <v>2383021383691.272</v>
      </c>
      <c r="D104">
        <f t="shared" ca="1" si="20"/>
        <v>2375128069874.1191</v>
      </c>
      <c r="E104">
        <f t="shared" ca="1" si="20"/>
        <v>2367234756056.9658</v>
      </c>
      <c r="F104">
        <f t="shared" ca="1" si="20"/>
        <v>2359341442239.8135</v>
      </c>
      <c r="G104">
        <f t="shared" ca="1" si="20"/>
        <v>2351448128422.6602</v>
      </c>
      <c r="H104">
        <f t="shared" ca="1" si="20"/>
        <v>2343554814605.5073</v>
      </c>
      <c r="I104">
        <f t="shared" ca="1" si="20"/>
        <v>2335661500788.3545</v>
      </c>
      <c r="J104">
        <f t="shared" ca="1" si="20"/>
        <v>2327768186971.2017</v>
      </c>
      <c r="K104">
        <f t="shared" ca="1" si="20"/>
        <v>2319874873154.0488</v>
      </c>
      <c r="L104">
        <f ca="1">IF('Liv 2020'!$A112="LM",INDIRECT("'Liv 2020'!"&amp;'Country Selector'!$B$3&amp;ROW($A112))*10^12,0)</f>
        <v>2311981559336.896</v>
      </c>
      <c r="M104">
        <f t="shared" ca="1" si="16"/>
        <v>2080783403403.2063</v>
      </c>
      <c r="N104">
        <f t="shared" ca="1" si="21"/>
        <v>1849585247469.5168</v>
      </c>
      <c r="O104">
        <f t="shared" ca="1" si="21"/>
        <v>1618387091535.8271</v>
      </c>
      <c r="P104">
        <f t="shared" ca="1" si="21"/>
        <v>1387188935602.1375</v>
      </c>
      <c r="Q104">
        <f t="shared" ca="1" si="21"/>
        <v>1155990779668.448</v>
      </c>
      <c r="R104">
        <f t="shared" ca="1" si="21"/>
        <v>924792623734.75842</v>
      </c>
      <c r="S104">
        <f t="shared" ca="1" si="21"/>
        <v>693594467801.06873</v>
      </c>
      <c r="T104">
        <f t="shared" ca="1" si="21"/>
        <v>462396311867.37921</v>
      </c>
      <c r="U104">
        <f t="shared" ca="1" si="21"/>
        <v>231198155933.68961</v>
      </c>
      <c r="V104">
        <f ca="1">IF('Liv 2030'!$A112="LM",INDIRECT("'Liv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IF('Liv 2050'!$A112="LM",INDIRECT("'Liv 2050'!"&amp;'Country Selector'!$B$3&amp;ROW($A112))*10^12,0)</f>
        <v>0</v>
      </c>
    </row>
    <row r="105" spans="1:4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IF('Liv 2020'!$A113="LM",INDIRECT("'Liv 2020'!"&amp;'Country Selector'!$B$3&amp;ROW($A113))*10^12,0)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IF('Liv 2030'!$A113="LM",INDIRECT("'Liv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IF('Liv 2050'!$A113="LM",INDIRECT("'Liv 2050'!"&amp;'Country Selector'!$B$3&amp;ROW($A113))*10^12,0)</f>
        <v>0</v>
      </c>
    </row>
    <row r="106" spans="1:42">
      <c r="A106" s="74">
        <v>54</v>
      </c>
      <c r="B106">
        <f ca="1">IF('Liv 2010'!$A114="LM",INDIRECT("'Liv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IF('Liv 2020'!$A114="LM",INDIRECT("'Liv 2020'!"&amp;'Country Selector'!$B$3&amp;ROW($A114))*10^12,0)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IF('Liv 2030'!$A114="LM",INDIRECT("'Liv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IF('Liv 2050'!$A114="LM",INDIRECT("'Liv 2050'!"&amp;'Country Selector'!$B$3&amp;ROW($A114))*10^12,0)</f>
        <v>0</v>
      </c>
    </row>
    <row r="107" spans="1:42">
      <c r="A107" s="74">
        <v>55</v>
      </c>
      <c r="B107">
        <f ca="1">IF('Liv 2010'!$A115="LM",INDIRECT("'Liv 2010'!"&amp;'Country Selector'!$B$3&amp;ROW($A115))*10^12,0)</f>
        <v>1570874218433.854</v>
      </c>
      <c r="C107">
        <f t="shared" ca="1" si="15"/>
        <v>1564001683922.3242</v>
      </c>
      <c r="D107">
        <f t="shared" ca="1" si="20"/>
        <v>1557129149410.7947</v>
      </c>
      <c r="E107">
        <f t="shared" ca="1" si="20"/>
        <v>1550256614899.2649</v>
      </c>
      <c r="F107">
        <f t="shared" ca="1" si="20"/>
        <v>1543384080387.7354</v>
      </c>
      <c r="G107">
        <f t="shared" ca="1" si="20"/>
        <v>1536511545876.2056</v>
      </c>
      <c r="H107">
        <f t="shared" ca="1" si="20"/>
        <v>1529639011364.676</v>
      </c>
      <c r="I107">
        <f t="shared" ca="1" si="20"/>
        <v>1522766476853.1462</v>
      </c>
      <c r="J107">
        <f t="shared" ca="1" si="20"/>
        <v>1515893942341.6165</v>
      </c>
      <c r="K107">
        <f t="shared" ca="1" si="20"/>
        <v>1509021407830.0869</v>
      </c>
      <c r="L107">
        <f ca="1">IF('Liv 2020'!$A115="LM",INDIRECT("'Liv 2020'!"&amp;'Country Selector'!$B$3&amp;ROW($A115))*10^12,0)</f>
        <v>1502148873318.5571</v>
      </c>
      <c r="M107">
        <f t="shared" ca="1" si="16"/>
        <v>1495577010433.4231</v>
      </c>
      <c r="N107">
        <f t="shared" ca="1" si="21"/>
        <v>1489005147548.2893</v>
      </c>
      <c r="O107">
        <f t="shared" ca="1" si="21"/>
        <v>1482433284663.1553</v>
      </c>
      <c r="P107">
        <f t="shared" ca="1" si="21"/>
        <v>1475861421778.0215</v>
      </c>
      <c r="Q107">
        <f t="shared" ca="1" si="21"/>
        <v>1469289558892.8875</v>
      </c>
      <c r="R107">
        <f t="shared" ca="1" si="21"/>
        <v>1462717696007.7534</v>
      </c>
      <c r="S107">
        <f t="shared" ca="1" si="21"/>
        <v>1456145833122.6196</v>
      </c>
      <c r="T107">
        <f t="shared" ca="1" si="21"/>
        <v>1449573970237.4856</v>
      </c>
      <c r="U107">
        <f t="shared" ca="1" si="21"/>
        <v>1443002107352.3518</v>
      </c>
      <c r="V107">
        <f ca="1">IF('Liv 2030'!$A115="LM",INDIRECT("'Liv 2030'!"&amp;'Country Selector'!$B$3&amp;ROW($A115))*10^12,0)</f>
        <v>1436430244467.2178</v>
      </c>
      <c r="W107" s="90">
        <f t="shared" ca="1" si="22"/>
        <v>1435499106957.9927</v>
      </c>
      <c r="X107" s="90">
        <f t="shared" ca="1" si="22"/>
        <v>1434567969448.7678</v>
      </c>
      <c r="Y107" s="90">
        <f t="shared" ca="1" si="22"/>
        <v>1433636831939.5427</v>
      </c>
      <c r="Z107" s="90">
        <f t="shared" ca="1" si="22"/>
        <v>1432705694430.3174</v>
      </c>
      <c r="AA107" s="90">
        <f t="shared" ca="1" si="22"/>
        <v>1431774556921.0925</v>
      </c>
      <c r="AB107" s="90">
        <f t="shared" ca="1" si="22"/>
        <v>1430843419411.8672</v>
      </c>
      <c r="AC107" s="90">
        <f t="shared" ca="1" si="22"/>
        <v>1429912281902.6426</v>
      </c>
      <c r="AD107" s="90">
        <f t="shared" ca="1" si="22"/>
        <v>1428981144393.4175</v>
      </c>
      <c r="AE107" s="90">
        <f t="shared" ca="1" si="22"/>
        <v>1428050006884.1921</v>
      </c>
      <c r="AF107" s="90">
        <f t="shared" ca="1" si="22"/>
        <v>1427118869374.9673</v>
      </c>
      <c r="AG107" s="90">
        <f t="shared" ca="1" si="22"/>
        <v>1426187731865.7422</v>
      </c>
      <c r="AH107" s="90">
        <f t="shared" ca="1" si="22"/>
        <v>1425256594356.5171</v>
      </c>
      <c r="AI107" s="90">
        <f t="shared" ca="1" si="22"/>
        <v>1424325456847.292</v>
      </c>
      <c r="AJ107" s="90">
        <f t="shared" ca="1" si="22"/>
        <v>1423394319338.0669</v>
      </c>
      <c r="AK107" s="90">
        <f t="shared" ca="1" si="22"/>
        <v>1422463181828.8418</v>
      </c>
      <c r="AL107" s="90">
        <f t="shared" ca="1" si="22"/>
        <v>1421532044319.6169</v>
      </c>
      <c r="AM107" s="90">
        <f t="shared" ca="1" si="19"/>
        <v>1420600906810.3918</v>
      </c>
      <c r="AN107" s="90">
        <f t="shared" ca="1" si="19"/>
        <v>1419669769301.1665</v>
      </c>
      <c r="AO107" s="90">
        <f t="shared" ca="1" si="19"/>
        <v>1418738631791.9414</v>
      </c>
      <c r="AP107">
        <f ca="1">IF('Liv 2050'!$A115="LM",INDIRECT("'Liv 2050'!"&amp;'Country Selector'!$B$3&amp;ROW($A115))*10^12,0)</f>
        <v>1417807494282.7166</v>
      </c>
    </row>
    <row r="108" spans="1:4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IF('Liv 2020'!$A116="LM",INDIRECT("'Liv 2020'!"&amp;'Country Selector'!$B$3&amp;ROW($A116))*10^12,0)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IF('Liv 2030'!$A116="LM",INDIRECT("'Liv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IF('Liv 2050'!$A116="LM",INDIRECT("'Liv 2050'!"&amp;'Country Selector'!$B$3&amp;ROW($A116))*10^12,0)</f>
        <v>0</v>
      </c>
    </row>
    <row r="109" spans="1:4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IF('Liv 2020'!$A117="LM",INDIRECT("'Liv 2020'!"&amp;'Country Selector'!$B$3&amp;ROW($A117))*10^12,0)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IF('Liv 2030'!$A117="LM",INDIRECT("'Liv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IF('Liv 2050'!$A117="LM",INDIRECT("'Liv 2050'!"&amp;'Country Selector'!$B$3&amp;ROW($A117))*10^12,0)</f>
        <v>0</v>
      </c>
    </row>
    <row r="110" spans="1:4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IF('Liv 2020'!$A118="LM",INDIRECT("'Liv 2020'!"&amp;'Country Selector'!$B$3&amp;ROW($A118))*10^12,0)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IF('Liv 2030'!$A118="LM",INDIRECT("'Liv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73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IF('Liv 2050'!$A118="LM",INDIRECT("'Liv 2050'!"&amp;'Country Selector'!$B$3&amp;ROW($A118))*10^12,0)</f>
        <v>0</v>
      </c>
    </row>
    <row r="111" spans="1:4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IF('Liv 2020'!$A119="LM",INDIRECT("'Liv 2020'!"&amp;'Country Selector'!$B$3&amp;ROW($A119))*10^12,0)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IF('Liv 2030'!$A119="LM",INDIRECT("'Liv 2030'!"&amp;'Country Selector'!$B$3&amp;ROW($A119))*10^12,0)</f>
        <v>0</v>
      </c>
      <c r="W111" s="90">
        <f t="shared" ref="W111:AL142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IF('Liv 2050'!$A119="LM",INDIRECT("'Liv 2050'!"&amp;'Country Selector'!$B$3&amp;ROW($A119))*10^12,0)</f>
        <v>0</v>
      </c>
    </row>
    <row r="112" spans="1:4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IF('Liv 2020'!$A120="LM",INDIRECT("'Liv 2020'!"&amp;'Country Selector'!$B$3&amp;ROW($A120))*10^12,0)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IF('Liv 2030'!$A120="LM",INDIRECT("'Liv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IF('Liv 2050'!$A120="LM",INDIRECT("'Liv 2050'!"&amp;'Country Selector'!$B$3&amp;ROW($A120))*10^12,0)</f>
        <v>0</v>
      </c>
    </row>
    <row r="113" spans="1:42">
      <c r="A113" s="74">
        <v>61</v>
      </c>
      <c r="B113">
        <f ca="1">IF('Liv 2010'!$A121="LM",INDIRECT("'Liv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IF('Liv 2020'!$A121="LM",INDIRECT("'Liv 2020'!"&amp;'Country Selector'!$B$3&amp;ROW($A121))*10^12,0)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IF('Liv 2030'!$A121="LM",INDIRECT("'Liv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IF('Liv 2050'!$A121="LM",INDIRECT("'Liv 2050'!"&amp;'Country Selector'!$B$3&amp;ROW($A121))*10^12,0)</f>
        <v>0</v>
      </c>
    </row>
    <row r="114" spans="1:42">
      <c r="A114" s="74">
        <v>62</v>
      </c>
      <c r="B114">
        <f ca="1">IF('Liv 2010'!$A122="LM",INDIRECT("'Liv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IF('Liv 2020'!$A122="LM",INDIRECT("'Liv 2020'!"&amp;'Country Selector'!$B$3&amp;ROW($A122))*10^12,0)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IF('Liv 2030'!$A122="LM",INDIRECT("'Liv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IF('Liv 2050'!$A122="LM",INDIRECT("'Liv 2050'!"&amp;'Country Selector'!$B$3&amp;ROW($A122))*10^12,0)</f>
        <v>0</v>
      </c>
    </row>
    <row r="115" spans="1:4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IF('Liv 2020'!$A123="LM",INDIRECT("'Liv 2020'!"&amp;'Country Selector'!$B$3&amp;ROW($A123))*10^12,0)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IF('Liv 2030'!$A123="LM",INDIRECT("'Liv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IF('Liv 2050'!$A123="LM",INDIRECT("'Liv 2050'!"&amp;'Country Selector'!$B$3&amp;ROW($A123))*10^12,0)</f>
        <v>0</v>
      </c>
    </row>
    <row r="116" spans="1:42">
      <c r="A116" s="74">
        <v>64</v>
      </c>
      <c r="B116">
        <f ca="1">IF('Liv 2010'!$A124="LM",INDIRECT("'Liv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IF('Liv 2020'!$A124="LM",INDIRECT("'Liv 2020'!"&amp;'Country Selector'!$B$3&amp;ROW($A124))*10^12,0)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IF('Liv 2030'!$A124="LM",INDIRECT("'Liv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IF('Liv 2050'!$A124="LM",INDIRECT("'Liv 2050'!"&amp;'Country Selector'!$B$3&amp;ROW($A124))*10^12,0)</f>
        <v>0</v>
      </c>
    </row>
    <row r="117" spans="1:42">
      <c r="A117" s="74">
        <v>65</v>
      </c>
      <c r="B117">
        <f ca="1">IF('Liv 2010'!$A125="LM",INDIRECT("'Liv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IF('Liv 2020'!$A125="LM",INDIRECT("'Liv 2020'!"&amp;'Country Selector'!$B$3&amp;ROW($A125))*10^12,0)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IF('Liv 2030'!$A125="LM",INDIRECT("'Liv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IF('Liv 2050'!$A125="LM",INDIRECT("'Liv 2050'!"&amp;'Country Selector'!$B$3&amp;ROW($A125))*10^12,0)</f>
        <v>0</v>
      </c>
    </row>
    <row r="118" spans="1:42">
      <c r="A118" s="74">
        <v>66</v>
      </c>
      <c r="B118">
        <f ca="1">IF('Liv 2010'!$A126="LM",INDIRECT("'Liv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IF('Liv 2020'!$A126="LM",INDIRECT("'Liv 2020'!"&amp;'Country Selector'!$B$3&amp;ROW($A126))*10^12,0)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IF('Liv 2030'!$A126="LM",INDIRECT("'Liv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IF('Liv 2050'!$A126="LM",INDIRECT("'Liv 2050'!"&amp;'Country Selector'!$B$3&amp;ROW($A126))*10^12,0)</f>
        <v>0</v>
      </c>
    </row>
    <row r="119" spans="1:42">
      <c r="A119" s="74">
        <v>67</v>
      </c>
      <c r="B119">
        <f ca="1">IF('Liv 2010'!$A127="LM",INDIRECT("'Liv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IF('Liv 2020'!$A127="LM",INDIRECT("'Liv 2020'!"&amp;'Country Selector'!$B$3&amp;ROW($A127))*10^12,0)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IF('Liv 2030'!$A127="LM",INDIRECT("'Liv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IF('Liv 2050'!$A127="LM",INDIRECT("'Liv 2050'!"&amp;'Country Selector'!$B$3&amp;ROW($A127))*10^12,0)</f>
        <v>0</v>
      </c>
    </row>
    <row r="120" spans="1:4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IF('Liv 2020'!$A128="LM",INDIRECT("'Liv 2020'!"&amp;'Country Selector'!$B$3&amp;ROW($A128))*10^12,0)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IF('Liv 2030'!$A128="LM",INDIRECT("'Liv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IF('Liv 2050'!$A128="LM",INDIRECT("'Liv 2050'!"&amp;'Country Selector'!$B$3&amp;ROW($A128))*10^12,0)</f>
        <v>0</v>
      </c>
    </row>
    <row r="121" spans="1:4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IF('Liv 2020'!$A129="LM",INDIRECT("'Liv 2020'!"&amp;'Country Selector'!$B$3&amp;ROW($A129))*10^12,0)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IF('Liv 2030'!$A129="LM",INDIRECT("'Liv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IF('Liv 2050'!$A129="LM",INDIRECT("'Liv 2050'!"&amp;'Country Selector'!$B$3&amp;ROW($A129))*10^12,0)</f>
        <v>0</v>
      </c>
    </row>
    <row r="122" spans="1:4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IF('Liv 2020'!$A130="LM",INDIRECT("'Liv 2020'!"&amp;'Country Selector'!$B$3&amp;ROW($A130))*10^12,0)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IF('Liv 2030'!$A130="LM",INDIRECT("'Liv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IF('Liv 2050'!$A130="LM",INDIRECT("'Liv 2050'!"&amp;'Country Selector'!$B$3&amp;ROW($A130))*10^12,0)</f>
        <v>0</v>
      </c>
    </row>
    <row r="123" spans="1:4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IF('Liv 2020'!$A131="LM",INDIRECT("'Liv 2020'!"&amp;'Country Selector'!$B$3&amp;ROW($A131))*10^12,0)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IF('Liv 2030'!$A131="LM",INDIRECT("'Liv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IF('Liv 2050'!$A131="LM",INDIRECT("'Liv 2050'!"&amp;'Country Selector'!$B$3&amp;ROW($A131))*10^12,0)</f>
        <v>0</v>
      </c>
    </row>
    <row r="124" spans="1:42">
      <c r="A124" s="74">
        <v>72</v>
      </c>
      <c r="B124">
        <f ca="1">IF('Liv 2010'!$A132="LM",INDIRECT("'Liv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IF('Liv 2020'!$A132="LM",INDIRECT("'Liv 2020'!"&amp;'Country Selector'!$B$3&amp;ROW($A132))*10^12,0)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IF('Liv 2030'!$A132="LM",INDIRECT("'Liv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IF('Liv 2050'!$A132="LM",INDIRECT("'Liv 2050'!"&amp;'Country Selector'!$B$3&amp;ROW($A132))*10^12,0)</f>
        <v>0</v>
      </c>
    </row>
    <row r="125" spans="1:42">
      <c r="A125" s="74">
        <v>73</v>
      </c>
      <c r="B125">
        <f ca="1">IF('Liv 2010'!$A133="LM",INDIRECT("'Liv 2010'!"&amp;'Country Selector'!$B$3&amp;ROW($A133))*10^12,0)</f>
        <v>1570874218433.8577</v>
      </c>
      <c r="C125">
        <f t="shared" ca="1" si="15"/>
        <v>1564001683922.3271</v>
      </c>
      <c r="D125">
        <f t="shared" ca="1" si="20"/>
        <v>1557129149410.7969</v>
      </c>
      <c r="E125">
        <f t="shared" ca="1" si="20"/>
        <v>1550256614899.2666</v>
      </c>
      <c r="F125">
        <f t="shared" ca="1" si="20"/>
        <v>1543384080387.7361</v>
      </c>
      <c r="G125">
        <f t="shared" ca="1" si="20"/>
        <v>1536511545876.2056</v>
      </c>
      <c r="H125">
        <f t="shared" ca="1" si="20"/>
        <v>1529639011364.6753</v>
      </c>
      <c r="I125">
        <f t="shared" ca="1" si="20"/>
        <v>1522766476853.145</v>
      </c>
      <c r="J125">
        <f t="shared" ca="1" si="20"/>
        <v>1515893942341.6143</v>
      </c>
      <c r="K125">
        <f t="shared" ca="1" si="20"/>
        <v>1509021407830.0837</v>
      </c>
      <c r="L125">
        <f ca="1">IF('Liv 2020'!$A133="LM",INDIRECT("'Liv 2020'!"&amp;'Country Selector'!$B$3&amp;ROW($A133))*10^12,0)</f>
        <v>1502148873318.5535</v>
      </c>
      <c r="M125">
        <f t="shared" ca="1" si="16"/>
        <v>1495577010433.4197</v>
      </c>
      <c r="N125">
        <f t="shared" ca="1" si="21"/>
        <v>1489005147548.2864</v>
      </c>
      <c r="O125">
        <f t="shared" ca="1" si="21"/>
        <v>1482433284663.1528</v>
      </c>
      <c r="P125">
        <f t="shared" ca="1" si="21"/>
        <v>1475861421778.019</v>
      </c>
      <c r="Q125">
        <f t="shared" ca="1" si="21"/>
        <v>1469289558892.8857</v>
      </c>
      <c r="R125">
        <f t="shared" ca="1" si="21"/>
        <v>1462717696007.752</v>
      </c>
      <c r="S125">
        <f t="shared" ca="1" si="21"/>
        <v>1456145833122.6184</v>
      </c>
      <c r="T125">
        <f t="shared" ca="1" si="21"/>
        <v>1449573970237.4849</v>
      </c>
      <c r="U125">
        <f t="shared" ca="1" si="21"/>
        <v>1443002107352.3516</v>
      </c>
      <c r="V125">
        <f ca="1">IF('Liv 2030'!$A133="LM",INDIRECT("'Liv 2030'!"&amp;'Country Selector'!$B$3&amp;ROW($A133))*10^12,0)</f>
        <v>1436430244467.2178</v>
      </c>
      <c r="W125" s="90">
        <f t="shared" ca="1" si="24"/>
        <v>1435499106957.9927</v>
      </c>
      <c r="X125" s="90">
        <f t="shared" ca="1" si="24"/>
        <v>1434567969448.7678</v>
      </c>
      <c r="Y125" s="90">
        <f t="shared" ca="1" si="24"/>
        <v>1433636831939.5427</v>
      </c>
      <c r="Z125" s="90">
        <f t="shared" ca="1" si="24"/>
        <v>1432705694430.3174</v>
      </c>
      <c r="AA125" s="90">
        <f t="shared" ca="1" si="24"/>
        <v>1431774556921.0925</v>
      </c>
      <c r="AB125" s="90">
        <f t="shared" ca="1" si="24"/>
        <v>1430843419411.8672</v>
      </c>
      <c r="AC125" s="90">
        <f t="shared" ca="1" si="24"/>
        <v>1429912281902.6426</v>
      </c>
      <c r="AD125" s="90">
        <f t="shared" ca="1" si="24"/>
        <v>1428981144393.4175</v>
      </c>
      <c r="AE125" s="90">
        <f t="shared" ca="1" si="24"/>
        <v>1428050006884.1921</v>
      </c>
      <c r="AF125" s="90">
        <f t="shared" ca="1" si="24"/>
        <v>1427118869374.9673</v>
      </c>
      <c r="AG125" s="90">
        <f t="shared" ca="1" si="24"/>
        <v>1426187731865.7422</v>
      </c>
      <c r="AH125" s="90">
        <f t="shared" ca="1" si="24"/>
        <v>1425256594356.5171</v>
      </c>
      <c r="AI125" s="90">
        <f t="shared" ca="1" si="24"/>
        <v>1424325456847.292</v>
      </c>
      <c r="AJ125" s="90">
        <f t="shared" ca="1" si="24"/>
        <v>1423394319338.0669</v>
      </c>
      <c r="AK125" s="90">
        <f t="shared" ca="1" si="24"/>
        <v>1422463181828.8418</v>
      </c>
      <c r="AL125" s="90">
        <f t="shared" ca="1" si="24"/>
        <v>1421532044319.6169</v>
      </c>
      <c r="AM125" s="90">
        <f t="shared" ca="1" si="23"/>
        <v>1420600906810.3918</v>
      </c>
      <c r="AN125" s="90">
        <f t="shared" ca="1" si="23"/>
        <v>1419669769301.1665</v>
      </c>
      <c r="AO125" s="90">
        <f t="shared" ca="1" si="23"/>
        <v>1418738631791.9414</v>
      </c>
      <c r="AP125">
        <f ca="1">IF('Liv 2050'!$A133="LM",INDIRECT("'Liv 2050'!"&amp;'Country Selector'!$B$3&amp;ROW($A133))*10^12,0)</f>
        <v>1417807494282.7166</v>
      </c>
    </row>
    <row r="126" spans="1:42">
      <c r="A126" s="74">
        <v>74</v>
      </c>
      <c r="B126">
        <f ca="1">IF('Liv 2010'!$A134="LM",INDIRECT("'Liv 2010'!"&amp;'Country Selector'!$B$3&amp;ROW($A134))*10^12,0)</f>
        <v>1570874218433.8577</v>
      </c>
      <c r="C126">
        <f t="shared" ca="1" si="15"/>
        <v>1564001683922.3271</v>
      </c>
      <c r="D126">
        <f t="shared" ca="1" si="20"/>
        <v>1557129149410.7969</v>
      </c>
      <c r="E126">
        <f t="shared" ca="1" si="20"/>
        <v>1550256614899.2666</v>
      </c>
      <c r="F126">
        <f t="shared" ca="1" si="20"/>
        <v>1543384080387.7361</v>
      </c>
      <c r="G126">
        <f t="shared" ca="1" si="20"/>
        <v>1536511545876.2056</v>
      </c>
      <c r="H126">
        <f t="shared" ca="1" si="20"/>
        <v>1529639011364.6753</v>
      </c>
      <c r="I126">
        <f t="shared" ca="1" si="20"/>
        <v>1522766476853.145</v>
      </c>
      <c r="J126">
        <f t="shared" ca="1" si="20"/>
        <v>1515893942341.6143</v>
      </c>
      <c r="K126">
        <f t="shared" ca="1" si="20"/>
        <v>1509021407830.0837</v>
      </c>
      <c r="L126">
        <f ca="1">IF('Liv 2020'!$A134="LM",INDIRECT("'Liv 2020'!"&amp;'Country Selector'!$B$3&amp;ROW($A134))*10^12,0)</f>
        <v>1502148873318.5535</v>
      </c>
      <c r="M126">
        <f t="shared" ca="1" si="16"/>
        <v>1495577010433.4197</v>
      </c>
      <c r="N126">
        <f t="shared" ca="1" si="21"/>
        <v>1489005147548.2864</v>
      </c>
      <c r="O126">
        <f t="shared" ca="1" si="21"/>
        <v>1482433284663.1528</v>
      </c>
      <c r="P126">
        <f t="shared" ca="1" si="21"/>
        <v>1475861421778.019</v>
      </c>
      <c r="Q126">
        <f t="shared" ca="1" si="21"/>
        <v>1469289558892.8857</v>
      </c>
      <c r="R126">
        <f t="shared" ca="1" si="21"/>
        <v>1462717696007.752</v>
      </c>
      <c r="S126">
        <f t="shared" ca="1" si="21"/>
        <v>1456145833122.6184</v>
      </c>
      <c r="T126">
        <f t="shared" ca="1" si="21"/>
        <v>1449573970237.4849</v>
      </c>
      <c r="U126">
        <f t="shared" ca="1" si="21"/>
        <v>1443002107352.3516</v>
      </c>
      <c r="V126">
        <f ca="1">IF('Liv 2030'!$A134="LM",INDIRECT("'Liv 2030'!"&amp;'Country Selector'!$B$3&amp;ROW($A134))*10^12,0)</f>
        <v>1436430244467.2178</v>
      </c>
      <c r="W126" s="90">
        <f t="shared" ca="1" si="24"/>
        <v>1435499106957.9927</v>
      </c>
      <c r="X126" s="90">
        <f t="shared" ca="1" si="24"/>
        <v>1434567969448.7678</v>
      </c>
      <c r="Y126" s="90">
        <f t="shared" ca="1" si="24"/>
        <v>1433636831939.5427</v>
      </c>
      <c r="Z126" s="90">
        <f t="shared" ca="1" si="24"/>
        <v>1432705694430.3174</v>
      </c>
      <c r="AA126" s="90">
        <f t="shared" ca="1" si="24"/>
        <v>1431774556921.0925</v>
      </c>
      <c r="AB126" s="90">
        <f t="shared" ca="1" si="24"/>
        <v>1430843419411.8672</v>
      </c>
      <c r="AC126" s="90">
        <f t="shared" ca="1" si="24"/>
        <v>1429912281902.6426</v>
      </c>
      <c r="AD126" s="90">
        <f t="shared" ca="1" si="24"/>
        <v>1428981144393.4175</v>
      </c>
      <c r="AE126" s="90">
        <f t="shared" ca="1" si="24"/>
        <v>1428050006884.1921</v>
      </c>
      <c r="AF126" s="90">
        <f t="shared" ca="1" si="24"/>
        <v>1427118869374.9673</v>
      </c>
      <c r="AG126" s="90">
        <f t="shared" ca="1" si="24"/>
        <v>1426187731865.7422</v>
      </c>
      <c r="AH126" s="90">
        <f t="shared" ca="1" si="24"/>
        <v>1425256594356.5171</v>
      </c>
      <c r="AI126" s="90">
        <f t="shared" ca="1" si="24"/>
        <v>1424325456847.292</v>
      </c>
      <c r="AJ126" s="90">
        <f t="shared" ca="1" si="24"/>
        <v>1423394319338.0669</v>
      </c>
      <c r="AK126" s="90">
        <f t="shared" ca="1" si="24"/>
        <v>1422463181828.8418</v>
      </c>
      <c r="AL126" s="90">
        <f t="shared" ref="AL126:AO177" ca="1" si="25">$V126*($AP$1-AL$1)/($AP$1-$V$1)+$AP126*(AL$1-$V$1)/($AP$1-$V$1)</f>
        <v>1421532044319.6169</v>
      </c>
      <c r="AM126" s="90">
        <f t="shared" ca="1" si="25"/>
        <v>1420600906810.3918</v>
      </c>
      <c r="AN126" s="90">
        <f t="shared" ca="1" si="25"/>
        <v>1419669769301.1665</v>
      </c>
      <c r="AO126" s="90">
        <f t="shared" ca="1" si="25"/>
        <v>1418738631791.9414</v>
      </c>
      <c r="AP126">
        <f ca="1">IF('Liv 2050'!$A134="LM",INDIRECT("'Liv 2050'!"&amp;'Country Selector'!$B$3&amp;ROW($A134))*10^12,0)</f>
        <v>1417807494282.7166</v>
      </c>
    </row>
    <row r="127" spans="1:42">
      <c r="A127" s="74">
        <v>75</v>
      </c>
      <c r="B127">
        <f ca="1">IF('Liv 2010'!$A135="LM",INDIRECT("'Liv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IF('Liv 2020'!$A135="LM",INDIRECT("'Liv 2020'!"&amp;'Country Selector'!$B$3&amp;ROW($A135))*10^12,0)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IF('Liv 2030'!$A135="LM",INDIRECT("'Liv 2030'!"&amp;'Country Selector'!$B$3&amp;ROW($A135))*10^12,0)</f>
        <v>0</v>
      </c>
      <c r="W127" s="90">
        <f t="shared" ref="W127:AL158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IF('Liv 2050'!$A135="LM",INDIRECT("'Liv 2050'!"&amp;'Country Selector'!$B$3&amp;ROW($A135))*10^12,0)</f>
        <v>0</v>
      </c>
    </row>
    <row r="128" spans="1:4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IF('Liv 2020'!$A136="LM",INDIRECT("'Liv 2020'!"&amp;'Country Selector'!$B$3&amp;ROW($A136))*10^12,0)</f>
        <v>0</v>
      </c>
      <c r="M128">
        <f t="shared" ref="M128:U156" ca="1" si="28">$L128*($V$1-M$1)/($V$1-$L$1)+$V128*(M$1-$L$1)/($V$1-$L$1)</f>
        <v>223565430263.32822</v>
      </c>
      <c r="N128">
        <f t="shared" ca="1" si="28"/>
        <v>447130860526.65643</v>
      </c>
      <c r="O128">
        <f t="shared" ca="1" si="28"/>
        <v>670696290789.98462</v>
      </c>
      <c r="P128">
        <f t="shared" ca="1" si="28"/>
        <v>894261721053.31287</v>
      </c>
      <c r="Q128">
        <f t="shared" ca="1" si="28"/>
        <v>1117827151316.6411</v>
      </c>
      <c r="R128">
        <f t="shared" ca="1" si="28"/>
        <v>1341392581579.9692</v>
      </c>
      <c r="S128">
        <f t="shared" ca="1" si="28"/>
        <v>1564958011843.2976</v>
      </c>
      <c r="T128">
        <f t="shared" ca="1" si="28"/>
        <v>1788523442106.6257</v>
      </c>
      <c r="U128">
        <f t="shared" ca="1" si="28"/>
        <v>2012088872369.9539</v>
      </c>
      <c r="V128">
        <f ca="1">IF('Liv 2030'!$A136="LM",INDIRECT("'Liv 2030'!"&amp;'Country Selector'!$B$3&amp;ROW($A136))*10^12,0)</f>
        <v>2235654302633.2822</v>
      </c>
      <c r="W128" s="90">
        <f t="shared" ca="1" si="26"/>
        <v>2234205083928.1899</v>
      </c>
      <c r="X128" s="90">
        <f t="shared" ca="1" si="26"/>
        <v>2232755865223.0977</v>
      </c>
      <c r="Y128" s="90">
        <f t="shared" ca="1" si="26"/>
        <v>2231306646518.0054</v>
      </c>
      <c r="Z128" s="90">
        <f t="shared" ca="1" si="26"/>
        <v>2229857427812.9131</v>
      </c>
      <c r="AA128" s="90">
        <f t="shared" ca="1" si="26"/>
        <v>2228408209107.8208</v>
      </c>
      <c r="AB128" s="90">
        <f t="shared" ca="1" si="26"/>
        <v>2226958990402.7285</v>
      </c>
      <c r="AC128" s="90">
        <f t="shared" ca="1" si="26"/>
        <v>2225509771697.6357</v>
      </c>
      <c r="AD128" s="90">
        <f t="shared" ca="1" si="26"/>
        <v>2224060552992.5439</v>
      </c>
      <c r="AE128" s="90">
        <f t="shared" ca="1" si="26"/>
        <v>2222611334287.4512</v>
      </c>
      <c r="AF128" s="90">
        <f t="shared" ca="1" si="26"/>
        <v>2221162115582.3594</v>
      </c>
      <c r="AG128" s="90">
        <f t="shared" ca="1" si="26"/>
        <v>2219712896877.2666</v>
      </c>
      <c r="AH128" s="90">
        <f t="shared" ca="1" si="26"/>
        <v>2218263678172.1748</v>
      </c>
      <c r="AI128" s="90">
        <f t="shared" ca="1" si="26"/>
        <v>2216814459467.082</v>
      </c>
      <c r="AJ128" s="90">
        <f t="shared" ca="1" si="26"/>
        <v>2215365240761.9902</v>
      </c>
      <c r="AK128" s="90">
        <f t="shared" ca="1" si="26"/>
        <v>2213916022056.8975</v>
      </c>
      <c r="AL128" s="90">
        <f t="shared" ca="1" si="26"/>
        <v>2212466803351.8052</v>
      </c>
      <c r="AM128" s="90">
        <f t="shared" ca="1" si="25"/>
        <v>2211017584646.7129</v>
      </c>
      <c r="AN128" s="90">
        <f t="shared" ca="1" si="25"/>
        <v>2209568365941.6206</v>
      </c>
      <c r="AO128" s="90">
        <f t="shared" ca="1" si="25"/>
        <v>2208119147236.5283</v>
      </c>
      <c r="AP128">
        <f ca="1">IF('Liv 2050'!$A136="LM",INDIRECT("'Liv 2050'!"&amp;'Country Selector'!$B$3&amp;ROW($A136))*10^12,0)</f>
        <v>2206669928531.436</v>
      </c>
    </row>
    <row r="129" spans="1:42">
      <c r="A129" s="74">
        <v>77</v>
      </c>
      <c r="B129">
        <f ca="1">IF('Liv 2010'!$A137="LM",INDIRECT("'Liv 2010'!"&amp;'Country Selector'!$B$3&amp;ROW($A137))*10^12,0)</f>
        <v>2209861542346.4951</v>
      </c>
      <c r="C129">
        <f t="shared" ca="1" si="27"/>
        <v>2220073544045.5361</v>
      </c>
      <c r="D129">
        <f t="shared" ca="1" si="27"/>
        <v>2230285545744.5767</v>
      </c>
      <c r="E129">
        <f t="shared" ca="1" si="27"/>
        <v>2240497547443.6172</v>
      </c>
      <c r="F129">
        <f t="shared" ca="1" si="27"/>
        <v>2250709549142.6582</v>
      </c>
      <c r="G129">
        <f t="shared" ca="1" si="27"/>
        <v>2260921550841.6992</v>
      </c>
      <c r="H129">
        <f t="shared" ca="1" si="27"/>
        <v>2271133552540.7402</v>
      </c>
      <c r="I129">
        <f t="shared" ca="1" si="27"/>
        <v>2281345554239.7812</v>
      </c>
      <c r="J129">
        <f t="shared" ca="1" si="27"/>
        <v>2291557555938.8218</v>
      </c>
      <c r="K129">
        <f t="shared" ca="1" si="27"/>
        <v>2301769557637.8623</v>
      </c>
      <c r="L129">
        <f ca="1">IF('Liv 2020'!$A137="LM",INDIRECT("'Liv 2020'!"&amp;'Country Selector'!$B$3&amp;ROW($A137))*10^12,0)</f>
        <v>2311981559336.9033</v>
      </c>
      <c r="M129">
        <f t="shared" ca="1" si="28"/>
        <v>2080783403403.2129</v>
      </c>
      <c r="N129">
        <f t="shared" ca="1" si="28"/>
        <v>1849585247469.5227</v>
      </c>
      <c r="O129">
        <f t="shared" ca="1" si="28"/>
        <v>1618387091535.8325</v>
      </c>
      <c r="P129">
        <f t="shared" ca="1" si="28"/>
        <v>1387188935602.1421</v>
      </c>
      <c r="Q129">
        <f t="shared" ca="1" si="28"/>
        <v>1155990779668.4517</v>
      </c>
      <c r="R129">
        <f t="shared" ca="1" si="28"/>
        <v>924792623734.76135</v>
      </c>
      <c r="S129">
        <f t="shared" ca="1" si="28"/>
        <v>693594467801.07104</v>
      </c>
      <c r="T129">
        <f t="shared" ca="1" si="28"/>
        <v>462396311867.38068</v>
      </c>
      <c r="U129">
        <f t="shared" ca="1" si="28"/>
        <v>231198155933.69034</v>
      </c>
      <c r="V129">
        <f ca="1">IF('Liv 2030'!$A137="LM",INDIRECT("'Liv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IF('Liv 2050'!$A137="LM",INDIRECT("'Liv 2050'!"&amp;'Country Selector'!$B$3&amp;ROW($A137))*10^12,0)</f>
        <v>0</v>
      </c>
    </row>
    <row r="130" spans="1:42">
      <c r="A130" s="74">
        <v>78</v>
      </c>
      <c r="B130">
        <f ca="1">IF('Liv 2010'!$A138="LM",INDIRECT("'Liv 2010'!"&amp;'Country Selector'!$B$3&amp;ROW($A138))*10^12,0)</f>
        <v>2390914697508.4282</v>
      </c>
      <c r="C130">
        <f t="shared" ca="1" si="27"/>
        <v>2151823227757.5854</v>
      </c>
      <c r="D130">
        <f t="shared" ca="1" si="27"/>
        <v>1912731758006.7427</v>
      </c>
      <c r="E130">
        <f t="shared" ca="1" si="27"/>
        <v>1673640288255.8999</v>
      </c>
      <c r="F130">
        <f t="shared" ca="1" si="27"/>
        <v>1434548818505.0571</v>
      </c>
      <c r="G130">
        <f t="shared" ca="1" si="27"/>
        <v>1195457348754.2141</v>
      </c>
      <c r="H130">
        <f t="shared" ca="1" si="27"/>
        <v>956365879003.37134</v>
      </c>
      <c r="I130">
        <f t="shared" ca="1" si="27"/>
        <v>717274409252.52856</v>
      </c>
      <c r="J130">
        <f t="shared" ca="1" si="27"/>
        <v>478182939501.68567</v>
      </c>
      <c r="K130">
        <f t="shared" ca="1" si="27"/>
        <v>239091469750.84283</v>
      </c>
      <c r="L130">
        <f ca="1">IF('Liv 2020'!$A138="LM",INDIRECT("'Liv 2020'!"&amp;'Country Selector'!$B$3&amp;ROW($A138))*10^12,0)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IF('Liv 2030'!$A138="LM",INDIRECT("'Liv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IF('Liv 2050'!$A138="LM",INDIRECT("'Liv 2050'!"&amp;'Country Selector'!$B$3&amp;ROW($A138))*10^12,0)</f>
        <v>0</v>
      </c>
    </row>
    <row r="131" spans="1:4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IF('Liv 2020'!$A139="LM",INDIRECT("'Liv 2020'!"&amp;'Country Selector'!$B$3&amp;ROW($A139))*10^12,0)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IF('Liv 2030'!$A139="LM",INDIRECT("'Liv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IF('Liv 2050'!$A139="LM",INDIRECT("'Liv 2050'!"&amp;'Country Selector'!$B$3&amp;ROW($A139))*10^12,0)</f>
        <v>0</v>
      </c>
    </row>
    <row r="132" spans="1:42">
      <c r="A132" s="74">
        <v>80</v>
      </c>
      <c r="B132">
        <f ca="1">IF('Liv 2010'!$A140="LM",INDIRECT("'Liv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IF('Liv 2020'!$A140="LM",INDIRECT("'Liv 2020'!"&amp;'Country Selector'!$B$3&amp;ROW($A140))*10^12,0)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IF('Liv 2030'!$A140="LM",INDIRECT("'Liv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IF('Liv 2050'!$A140="LM",INDIRECT("'Liv 2050'!"&amp;'Country Selector'!$B$3&amp;ROW($A140))*10^12,0)</f>
        <v>0</v>
      </c>
    </row>
    <row r="133" spans="1:42">
      <c r="A133" s="74">
        <v>81</v>
      </c>
      <c r="B133">
        <f ca="1">IF('Liv 2010'!$A141="LM",INDIRECT("'Liv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IF('Liv 2020'!$A141="LM",INDIRECT("'Liv 2020'!"&amp;'Country Selector'!$B$3&amp;ROW($A141))*10^12,0)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IF('Liv 2030'!$A141="LM",INDIRECT("'Liv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IF('Liv 2050'!$A141="LM",INDIRECT("'Liv 2050'!"&amp;'Country Selector'!$B$3&amp;ROW($A141))*10^12,0)</f>
        <v>0</v>
      </c>
    </row>
    <row r="134" spans="1:42">
      <c r="A134" s="74">
        <v>82</v>
      </c>
      <c r="B134">
        <f ca="1">IF('Liv 2010'!$A142="LM",INDIRECT("'Liv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IF('Liv 2020'!$A142="LM",INDIRECT("'Liv 2020'!"&amp;'Country Selector'!$B$3&amp;ROW($A142))*10^12,0)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IF('Liv 2030'!$A142="LM",INDIRECT("'Liv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IF('Liv 2050'!$A142="LM",INDIRECT("'Liv 2050'!"&amp;'Country Selector'!$B$3&amp;ROW($A142))*10^12,0)</f>
        <v>0</v>
      </c>
    </row>
    <row r="135" spans="1:4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IF('Liv 2020'!$A143="LM",INDIRECT("'Liv 2020'!"&amp;'Country Selector'!$B$3&amp;ROW($A143))*10^12,0)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IF('Liv 2030'!$A143="LM",INDIRECT("'Liv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IF('Liv 2050'!$A143="LM",INDIRECT("'Liv 2050'!"&amp;'Country Selector'!$B$3&amp;ROW($A143))*10^12,0)</f>
        <v>0</v>
      </c>
    </row>
    <row r="136" spans="1:4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IF('Liv 2020'!$A144="LM",INDIRECT("'Liv 2020'!"&amp;'Country Selector'!$B$3&amp;ROW($A144))*10^12,0)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IF('Liv 2030'!$A144="LM",INDIRECT("'Liv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IF('Liv 2050'!$A144="LM",INDIRECT("'Liv 2050'!"&amp;'Country Selector'!$B$3&amp;ROW($A144))*10^12,0)</f>
        <v>0</v>
      </c>
    </row>
    <row r="137" spans="1:4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27"/>
        <v>236372547621.28424</v>
      </c>
      <c r="D137">
        <f t="shared" ca="1" si="27"/>
        <v>472745095242.56848</v>
      </c>
      <c r="E137">
        <f t="shared" ca="1" si="27"/>
        <v>709117642863.85278</v>
      </c>
      <c r="F137">
        <f t="shared" ca="1" si="27"/>
        <v>945490190485.13696</v>
      </c>
      <c r="G137">
        <f t="shared" ca="1" si="27"/>
        <v>1181862738106.4211</v>
      </c>
      <c r="H137">
        <f t="shared" ca="1" si="27"/>
        <v>1418235285727.7056</v>
      </c>
      <c r="I137">
        <f t="shared" ca="1" si="27"/>
        <v>1654607833348.9897</v>
      </c>
      <c r="J137">
        <f t="shared" ca="1" si="27"/>
        <v>1890980380970.2739</v>
      </c>
      <c r="K137">
        <f t="shared" ca="1" si="27"/>
        <v>2127352928591.5581</v>
      </c>
      <c r="L137">
        <f ca="1">IF('Liv 2020'!$A145="LM",INDIRECT("'Liv 2020'!"&amp;'Country Selector'!$B$3&amp;ROW($A145))*10^12,0)</f>
        <v>2363725476212.8423</v>
      </c>
      <c r="M137">
        <f t="shared" ca="1" si="28"/>
        <v>2127352928591.5581</v>
      </c>
      <c r="N137">
        <f t="shared" ca="1" si="28"/>
        <v>1890980380970.2739</v>
      </c>
      <c r="O137">
        <f t="shared" ca="1" si="28"/>
        <v>1654607833348.9897</v>
      </c>
      <c r="P137">
        <f t="shared" ca="1" si="28"/>
        <v>1418235285727.7056</v>
      </c>
      <c r="Q137">
        <f t="shared" ca="1" si="28"/>
        <v>1181862738106.4211</v>
      </c>
      <c r="R137">
        <f t="shared" ca="1" si="28"/>
        <v>945490190485.13696</v>
      </c>
      <c r="S137">
        <f t="shared" ca="1" si="28"/>
        <v>709117642863.85278</v>
      </c>
      <c r="T137">
        <f t="shared" ca="1" si="28"/>
        <v>472745095242.56848</v>
      </c>
      <c r="U137">
        <f t="shared" ca="1" si="28"/>
        <v>236372547621.28424</v>
      </c>
      <c r="V137">
        <f ca="1">IF('Liv 2030'!$A145="LM",INDIRECT("'Liv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IF('Liv 2050'!$A145="LM",INDIRECT("'Liv 2050'!"&amp;'Country Selector'!$B$3&amp;ROW($A145))*10^12,0)</f>
        <v>0</v>
      </c>
    </row>
    <row r="138" spans="1:4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IF('Liv 2020'!$A146="LM",INDIRECT("'Liv 2020'!"&amp;'Country Selector'!$B$3&amp;ROW($A146))*10^12,0)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IF('Liv 2030'!$A146="LM",INDIRECT("'Liv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IF('Liv 2050'!$A146="LM",INDIRECT("'Liv 2050'!"&amp;'Country Selector'!$B$3&amp;ROW($A146))*10^12,0)</f>
        <v>0</v>
      </c>
    </row>
    <row r="139" spans="1:4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IF('Liv 2020'!$A147="LM",INDIRECT("'Liv 2020'!"&amp;'Country Selector'!$B$3&amp;ROW($A147))*10^12,0)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IF('Liv 2030'!$A147="LM",INDIRECT("'Liv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IF('Liv 2050'!$A147="LM",INDIRECT("'Liv 2050'!"&amp;'Country Selector'!$B$3&amp;ROW($A147))*10^12,0)</f>
        <v>0</v>
      </c>
    </row>
    <row r="140" spans="1:4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IF('Liv 2020'!$A148="LM",INDIRECT("'Liv 2020'!"&amp;'Country Selector'!$B$3&amp;ROW($A148))*10^12,0)</f>
        <v>0</v>
      </c>
      <c r="M140">
        <f t="shared" ca="1" si="28"/>
        <v>223565430263.32788</v>
      </c>
      <c r="N140">
        <f t="shared" ca="1" si="28"/>
        <v>447130860526.65576</v>
      </c>
      <c r="O140">
        <f t="shared" ca="1" si="28"/>
        <v>670696290789.98364</v>
      </c>
      <c r="P140">
        <f t="shared" ca="1" si="28"/>
        <v>894261721053.31152</v>
      </c>
      <c r="Q140">
        <f t="shared" ca="1" si="28"/>
        <v>1117827151316.6394</v>
      </c>
      <c r="R140">
        <f t="shared" ca="1" si="28"/>
        <v>1341392581579.9673</v>
      </c>
      <c r="S140">
        <f t="shared" ca="1" si="28"/>
        <v>1564958011843.2952</v>
      </c>
      <c r="T140">
        <f t="shared" ca="1" si="28"/>
        <v>1788523442106.623</v>
      </c>
      <c r="U140">
        <f t="shared" ca="1" si="28"/>
        <v>2012088872369.9507</v>
      </c>
      <c r="V140">
        <f ca="1">IF('Liv 2030'!$A148="LM",INDIRECT("'Liv 2030'!"&amp;'Country Selector'!$B$3&amp;ROW($A148))*10^12,0)</f>
        <v>2235654302633.2788</v>
      </c>
      <c r="W140" s="90">
        <f t="shared" ca="1" si="26"/>
        <v>2234205083928.1865</v>
      </c>
      <c r="X140" s="90">
        <f t="shared" ca="1" si="26"/>
        <v>2232755865223.0937</v>
      </c>
      <c r="Y140" s="90">
        <f t="shared" ca="1" si="26"/>
        <v>2231306646518.002</v>
      </c>
      <c r="Z140" s="90">
        <f t="shared" ca="1" si="26"/>
        <v>2229857427812.9097</v>
      </c>
      <c r="AA140" s="90">
        <f t="shared" ca="1" si="26"/>
        <v>2228408209107.8174</v>
      </c>
      <c r="AB140" s="90">
        <f t="shared" ca="1" si="26"/>
        <v>2226958990402.7251</v>
      </c>
      <c r="AC140" s="90">
        <f t="shared" ca="1" si="26"/>
        <v>2225509771697.6328</v>
      </c>
      <c r="AD140" s="90">
        <f t="shared" ca="1" si="26"/>
        <v>2224060552992.54</v>
      </c>
      <c r="AE140" s="90">
        <f t="shared" ca="1" si="26"/>
        <v>2222611334287.4482</v>
      </c>
      <c r="AF140" s="90">
        <f t="shared" ca="1" si="26"/>
        <v>2221162115582.3555</v>
      </c>
      <c r="AG140" s="90">
        <f t="shared" ca="1" si="26"/>
        <v>2219712896877.2632</v>
      </c>
      <c r="AH140" s="90">
        <f t="shared" ca="1" si="26"/>
        <v>2218263678172.1709</v>
      </c>
      <c r="AI140" s="90">
        <f t="shared" ca="1" si="26"/>
        <v>2216814459467.0786</v>
      </c>
      <c r="AJ140" s="90">
        <f t="shared" ca="1" si="26"/>
        <v>2215365240761.9863</v>
      </c>
      <c r="AK140" s="90">
        <f t="shared" ca="1" si="26"/>
        <v>2213916022056.894</v>
      </c>
      <c r="AL140" s="90">
        <f t="shared" ca="1" si="26"/>
        <v>2212466803351.8018</v>
      </c>
      <c r="AM140" s="90">
        <f t="shared" ca="1" si="25"/>
        <v>2211017584646.7095</v>
      </c>
      <c r="AN140" s="90">
        <f t="shared" ca="1" si="25"/>
        <v>2209568365941.6172</v>
      </c>
      <c r="AO140" s="90">
        <f t="shared" ca="1" si="25"/>
        <v>2208119147236.5249</v>
      </c>
      <c r="AP140">
        <f ca="1">IF('Liv 2050'!$A148="LM",INDIRECT("'Liv 2050'!"&amp;'Country Selector'!$B$3&amp;ROW($A148))*10^12,0)</f>
        <v>2206669928531.4326</v>
      </c>
    </row>
    <row r="141" spans="1:4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27"/>
        <v>231198155933.68927</v>
      </c>
      <c r="D141">
        <f t="shared" ca="1" si="27"/>
        <v>462396311867.37854</v>
      </c>
      <c r="E141">
        <f t="shared" ca="1" si="27"/>
        <v>693594467801.06775</v>
      </c>
      <c r="F141">
        <f t="shared" ca="1" si="27"/>
        <v>924792623734.75708</v>
      </c>
      <c r="G141">
        <f t="shared" ca="1" si="27"/>
        <v>1155990779668.4463</v>
      </c>
      <c r="H141">
        <f t="shared" ca="1" si="27"/>
        <v>1387188935602.1355</v>
      </c>
      <c r="I141">
        <f t="shared" ca="1" si="27"/>
        <v>1618387091535.8247</v>
      </c>
      <c r="J141">
        <f t="shared" ca="1" si="27"/>
        <v>1849585247469.5142</v>
      </c>
      <c r="K141">
        <f t="shared" ca="1" si="27"/>
        <v>2080783403403.2031</v>
      </c>
      <c r="L141">
        <f ca="1">IF('Liv 2020'!$A149="LM",INDIRECT("'Liv 2020'!"&amp;'Country Selector'!$B$3&amp;ROW($A149))*10^12,0)</f>
        <v>2311981559336.8926</v>
      </c>
      <c r="M141">
        <f t="shared" ca="1" si="28"/>
        <v>2080783403403.2031</v>
      </c>
      <c r="N141">
        <f t="shared" ca="1" si="28"/>
        <v>1849585247469.5142</v>
      </c>
      <c r="O141">
        <f t="shared" ca="1" si="28"/>
        <v>1618387091535.8247</v>
      </c>
      <c r="P141">
        <f t="shared" ca="1" si="28"/>
        <v>1387188935602.1355</v>
      </c>
      <c r="Q141">
        <f t="shared" ca="1" si="28"/>
        <v>1155990779668.4463</v>
      </c>
      <c r="R141">
        <f t="shared" ca="1" si="28"/>
        <v>924792623734.75708</v>
      </c>
      <c r="S141">
        <f t="shared" ca="1" si="28"/>
        <v>693594467801.06775</v>
      </c>
      <c r="T141">
        <f t="shared" ca="1" si="28"/>
        <v>462396311867.37854</v>
      </c>
      <c r="U141">
        <f t="shared" ca="1" si="28"/>
        <v>231198155933.68927</v>
      </c>
      <c r="V141">
        <f ca="1">IF('Liv 2030'!$A149="LM",INDIRECT("'Liv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IF('Liv 2050'!$A149="LM",INDIRECT("'Liv 2050'!"&amp;'Country Selector'!$B$3&amp;ROW($A149))*10^12,0)</f>
        <v>0</v>
      </c>
    </row>
    <row r="142" spans="1:42">
      <c r="A142" s="74">
        <v>90</v>
      </c>
      <c r="B142">
        <f ca="1">IF('Liv 2010'!$A150="LM",INDIRECT("'Liv 2010'!"&amp;'Country Selector'!$B$3&amp;ROW($A150))*10^12,0)</f>
        <v>2390914697508.4282</v>
      </c>
      <c r="C142">
        <f t="shared" ca="1" si="27"/>
        <v>2151823227757.5854</v>
      </c>
      <c r="D142">
        <f t="shared" ca="1" si="27"/>
        <v>1912731758006.7427</v>
      </c>
      <c r="E142">
        <f t="shared" ca="1" si="27"/>
        <v>1673640288255.8999</v>
      </c>
      <c r="F142">
        <f t="shared" ca="1" si="27"/>
        <v>1434548818505.0571</v>
      </c>
      <c r="G142">
        <f t="shared" ca="1" si="27"/>
        <v>1195457348754.2141</v>
      </c>
      <c r="H142">
        <f t="shared" ca="1" si="27"/>
        <v>956365879003.37134</v>
      </c>
      <c r="I142">
        <f t="shared" ca="1" si="27"/>
        <v>717274409252.52856</v>
      </c>
      <c r="J142">
        <f t="shared" ca="1" si="27"/>
        <v>478182939501.68567</v>
      </c>
      <c r="K142">
        <f t="shared" ca="1" si="27"/>
        <v>239091469750.84283</v>
      </c>
      <c r="L142">
        <f ca="1">IF('Liv 2020'!$A150="LM",INDIRECT("'Liv 2020'!"&amp;'Country Selector'!$B$3&amp;ROW($A150))*10^12,0)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IF('Liv 2030'!$A150="LM",INDIRECT("'Liv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7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IF('Liv 2050'!$A150="LM",INDIRECT("'Liv 2050'!"&amp;'Country Selector'!$B$3&amp;ROW($A150))*10^12,0)</f>
        <v>0</v>
      </c>
    </row>
    <row r="143" spans="1:4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IF('Liv 2020'!$A151="LM",INDIRECT("'Liv 2020'!"&amp;'Country Selector'!$B$3&amp;ROW($A151))*10^12,0)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IF('Liv 2030'!$A151="LM",INDIRECT("'Liv 2030'!"&amp;'Country Selector'!$B$3&amp;ROW($A151))*10^12,0)</f>
        <v>0</v>
      </c>
      <c r="W143" s="90">
        <f t="shared" ref="W143:AL177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IF('Liv 2050'!$A151="LM",INDIRECT("'Liv 2050'!"&amp;'Country Selector'!$B$3&amp;ROW($A151))*10^12,0)</f>
        <v>0</v>
      </c>
    </row>
    <row r="144" spans="1:4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IF('Liv 2020'!$A152="LM",INDIRECT("'Liv 2020'!"&amp;'Country Selector'!$B$3&amp;ROW($A152))*10^12,0)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IF('Liv 2030'!$A152="LM",INDIRECT("'Liv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IF('Liv 2050'!$A152="LM",INDIRECT("'Liv 2050'!"&amp;'Country Selector'!$B$3&amp;ROW($A152))*10^12,0)</f>
        <v>0</v>
      </c>
    </row>
    <row r="145" spans="1:4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IF('Liv 2020'!$A153="LM",INDIRECT("'Liv 2020'!"&amp;'Country Selector'!$B$3&amp;ROW($A153))*10^12,0)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IF('Liv 2030'!$A153="LM",INDIRECT("'Liv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IF('Liv 2050'!$A153="LM",INDIRECT("'Liv 2050'!"&amp;'Country Selector'!$B$3&amp;ROW($A153))*10^12,0)</f>
        <v>0</v>
      </c>
    </row>
    <row r="146" spans="1:4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IF('Liv 2020'!$A154="LM",INDIRECT("'Liv 2020'!"&amp;'Country Selector'!$B$3&amp;ROW($A154))*10^12,0)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IF('Liv 2030'!$A154="LM",INDIRECT("'Liv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IF('Liv 2050'!$A154="LM",INDIRECT("'Liv 2050'!"&amp;'Country Selector'!$B$3&amp;ROW($A154))*10^12,0)</f>
        <v>0</v>
      </c>
    </row>
    <row r="147" spans="1:42">
      <c r="A147" s="74">
        <v>95</v>
      </c>
      <c r="B147">
        <f ca="1">IF('Liv 2010'!$A155="LM",INDIRECT("'Liv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IF('Liv 2020'!$A155="LM",INDIRECT("'Liv 2020'!"&amp;'Country Selector'!$B$3&amp;ROW($A155))*10^12,0)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IF('Liv 2030'!$A155="LM",INDIRECT("'Liv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IF('Liv 2050'!$A155="LM",INDIRECT("'Liv 2050'!"&amp;'Country Selector'!$B$3&amp;ROW($A155))*10^12,0)</f>
        <v>0</v>
      </c>
    </row>
    <row r="148" spans="1:4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IF('Liv 2020'!$A156="LM",INDIRECT("'Liv 2020'!"&amp;'Country Selector'!$B$3&amp;ROW($A156))*10^12,0)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IF('Liv 2030'!$A156="LM",INDIRECT("'Liv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IF('Liv 2050'!$A156="LM",INDIRECT("'Liv 2050'!"&amp;'Country Selector'!$B$3&amp;ROW($A156))*10^12,0)</f>
        <v>0</v>
      </c>
    </row>
    <row r="149" spans="1:4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IF('Liv 2020'!$A157="LM",INDIRECT("'Liv 2020'!"&amp;'Country Selector'!$B$3&amp;ROW($A157))*10^12,0)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IF('Liv 2030'!$A157="LM",INDIRECT("'Liv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IF('Liv 2050'!$A157="LM",INDIRECT("'Liv 2050'!"&amp;'Country Selector'!$B$3&amp;ROW($A157))*10^12,0)</f>
        <v>0</v>
      </c>
    </row>
    <row r="150" spans="1:4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IF('Liv 2020'!$A158="LM",INDIRECT("'Liv 2020'!"&amp;'Country Selector'!$B$3&amp;ROW($A158))*10^12,0)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IF('Liv 2030'!$A158="LM",INDIRECT("'Liv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IF('Liv 2050'!$A158="LM",INDIRECT("'Liv 2050'!"&amp;'Country Selector'!$B$3&amp;ROW($A158))*10^12,0)</f>
        <v>0</v>
      </c>
    </row>
    <row r="151" spans="1:4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IF('Liv 2020'!$A159="LM",INDIRECT("'Liv 2020'!"&amp;'Country Selector'!$B$3&amp;ROW($A159))*10^12,0)</f>
        <v>0</v>
      </c>
      <c r="M151">
        <f t="shared" ca="1" si="28"/>
        <v>247698625702.09259</v>
      </c>
      <c r="N151">
        <f t="shared" ca="1" si="28"/>
        <v>495397251404.18518</v>
      </c>
      <c r="O151">
        <f t="shared" ca="1" si="28"/>
        <v>743095877106.27771</v>
      </c>
      <c r="P151">
        <f t="shared" ca="1" si="28"/>
        <v>990794502808.37036</v>
      </c>
      <c r="Q151">
        <f t="shared" ca="1" si="28"/>
        <v>1238493128510.4629</v>
      </c>
      <c r="R151">
        <f t="shared" ca="1" si="28"/>
        <v>1486191754212.5554</v>
      </c>
      <c r="S151">
        <f t="shared" ca="1" si="28"/>
        <v>1733890379914.6479</v>
      </c>
      <c r="T151">
        <f t="shared" ca="1" si="28"/>
        <v>1981589005616.7407</v>
      </c>
      <c r="U151">
        <f t="shared" ca="1" si="28"/>
        <v>2229287631318.833</v>
      </c>
      <c r="V151">
        <f ca="1">IF('Liv 2030'!$A159="LM",INDIRECT("'Liv 2030'!"&amp;'Country Selector'!$B$3&amp;ROW($A159))*10^12,0)</f>
        <v>2476986257020.9258</v>
      </c>
      <c r="W151" s="90">
        <f t="shared" ca="1" si="30"/>
        <v>2475380599647.2871</v>
      </c>
      <c r="X151" s="90">
        <f t="shared" ca="1" si="30"/>
        <v>2473774942273.647</v>
      </c>
      <c r="Y151" s="90">
        <f t="shared" ca="1" si="30"/>
        <v>2472169284900.0078</v>
      </c>
      <c r="Z151" s="90">
        <f t="shared" ca="1" si="30"/>
        <v>2470563627526.3691</v>
      </c>
      <c r="AA151" s="90">
        <f t="shared" ca="1" si="30"/>
        <v>2468957970152.73</v>
      </c>
      <c r="AB151" s="90">
        <f t="shared" ca="1" si="30"/>
        <v>2467352312779.0903</v>
      </c>
      <c r="AC151" s="90">
        <f t="shared" ca="1" si="30"/>
        <v>2465746655405.4512</v>
      </c>
      <c r="AD151" s="90">
        <f t="shared" ca="1" si="30"/>
        <v>2464140998031.812</v>
      </c>
      <c r="AE151" s="90">
        <f t="shared" ca="1" si="30"/>
        <v>2462535340658.1729</v>
      </c>
      <c r="AF151" s="90">
        <f t="shared" ca="1" si="30"/>
        <v>2460929683284.5337</v>
      </c>
      <c r="AG151" s="90">
        <f t="shared" ca="1" si="30"/>
        <v>2459324025910.8945</v>
      </c>
      <c r="AH151" s="90">
        <f t="shared" ca="1" si="30"/>
        <v>2457718368537.2554</v>
      </c>
      <c r="AI151" s="90">
        <f t="shared" ca="1" si="30"/>
        <v>2456112711163.6162</v>
      </c>
      <c r="AJ151" s="90">
        <f t="shared" ca="1" si="30"/>
        <v>2454507053789.9771</v>
      </c>
      <c r="AK151" s="90">
        <f t="shared" ca="1" si="30"/>
        <v>2452901396416.3379</v>
      </c>
      <c r="AL151" s="90">
        <f t="shared" ca="1" si="30"/>
        <v>2451295739042.6982</v>
      </c>
      <c r="AM151" s="90">
        <f t="shared" ca="1" si="29"/>
        <v>2449690081669.0591</v>
      </c>
      <c r="AN151" s="90">
        <f t="shared" ca="1" si="29"/>
        <v>2448084424295.4199</v>
      </c>
      <c r="AO151" s="90">
        <f t="shared" ca="1" si="29"/>
        <v>2446478766921.7808</v>
      </c>
      <c r="AP151">
        <f ca="1">IF('Liv 2050'!$A159="LM",INDIRECT("'Liv 2050'!"&amp;'Country Selector'!$B$3&amp;ROW($A159))*10^12,0)</f>
        <v>2444873109548.1416</v>
      </c>
    </row>
    <row r="152" spans="1:4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IF('Liv 2020'!$A160="LM",INDIRECT("'Liv 2020'!"&amp;'Country Selector'!$B$3&amp;ROW($A160))*10^12,0)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IF('Liv 2030'!$A160="LM",INDIRECT("'Liv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IF('Liv 2050'!$A160="LM",INDIRECT("'Liv 2050'!"&amp;'Country Selector'!$B$3&amp;ROW($A160))*10^12,0)</f>
        <v>0</v>
      </c>
    </row>
    <row r="153" spans="1:42">
      <c r="A153" s="74">
        <v>150</v>
      </c>
      <c r="B153">
        <f ca="1">IF('Liv 2010'!$A161="LM",INDIRECT("'Liv 2010'!"&amp;'Country Selector'!$B$3&amp;ROW($A161))*10^12,0)</f>
        <v>4712622655301.5801</v>
      </c>
      <c r="C153">
        <f t="shared" ca="1" si="27"/>
        <v>4692005051766.9873</v>
      </c>
      <c r="D153">
        <f t="shared" ca="1" si="27"/>
        <v>4671387448232.3945</v>
      </c>
      <c r="E153">
        <f t="shared" ca="1" si="27"/>
        <v>4650769844697.8027</v>
      </c>
      <c r="F153">
        <f t="shared" ca="1" si="27"/>
        <v>4630152241163.209</v>
      </c>
      <c r="G153">
        <f t="shared" ca="1" si="27"/>
        <v>4609534637628.6172</v>
      </c>
      <c r="H153">
        <f t="shared" ca="1" si="27"/>
        <v>4588917034094.0244</v>
      </c>
      <c r="I153">
        <f t="shared" ca="1" si="27"/>
        <v>4568299430559.4316</v>
      </c>
      <c r="J153">
        <f t="shared" ca="1" si="27"/>
        <v>4547681827024.8389</v>
      </c>
      <c r="K153">
        <f t="shared" ca="1" si="27"/>
        <v>4527064223490.2461</v>
      </c>
      <c r="L153">
        <f ca="1">IF('Liv 2020'!$A161="LM",INDIRECT("'Liv 2020'!"&amp;'Country Selector'!$B$3&amp;ROW($A161))*10^12,0)</f>
        <v>4506446619955.6533</v>
      </c>
      <c r="M153">
        <f t="shared" ca="1" si="28"/>
        <v>4569656590353.4512</v>
      </c>
      <c r="N153">
        <f t="shared" ca="1" si="28"/>
        <v>4632866560751.249</v>
      </c>
      <c r="O153">
        <f t="shared" ca="1" si="28"/>
        <v>4696076531149.0469</v>
      </c>
      <c r="P153">
        <f t="shared" ca="1" si="28"/>
        <v>4759286501546.8447</v>
      </c>
      <c r="Q153">
        <f t="shared" ca="1" si="28"/>
        <v>4822496471944.6426</v>
      </c>
      <c r="R153">
        <f t="shared" ca="1" si="28"/>
        <v>4885706442342.4395</v>
      </c>
      <c r="S153">
        <f t="shared" ca="1" si="28"/>
        <v>4948916412740.2383</v>
      </c>
      <c r="T153">
        <f t="shared" ca="1" si="28"/>
        <v>5012126383138.0361</v>
      </c>
      <c r="U153">
        <f t="shared" ca="1" si="28"/>
        <v>5075336353535.834</v>
      </c>
      <c r="V153">
        <f ca="1">IF('Liv 2030'!$A161="LM",INDIRECT("'Liv 2030'!"&amp;'Country Selector'!$B$3&amp;ROW($A161))*10^12,0)</f>
        <v>5138546323933.6318</v>
      </c>
      <c r="W153" s="90">
        <f t="shared" ca="1" si="30"/>
        <v>5135215362862.9258</v>
      </c>
      <c r="X153" s="90">
        <f t="shared" ca="1" si="30"/>
        <v>5131884401792.2197</v>
      </c>
      <c r="Y153" s="90">
        <f t="shared" ca="1" si="30"/>
        <v>5128553440721.5137</v>
      </c>
      <c r="Z153" s="90">
        <f t="shared" ca="1" si="30"/>
        <v>5125222479650.8076</v>
      </c>
      <c r="AA153" s="90">
        <f t="shared" ca="1" si="30"/>
        <v>5121891518580.1016</v>
      </c>
      <c r="AB153" s="90">
        <f t="shared" ca="1" si="30"/>
        <v>5118560557509.3945</v>
      </c>
      <c r="AC153" s="90">
        <f t="shared" ca="1" si="30"/>
        <v>5115229596438.6895</v>
      </c>
      <c r="AD153" s="90">
        <f t="shared" ca="1" si="30"/>
        <v>5111898635367.9824</v>
      </c>
      <c r="AE153" s="90">
        <f t="shared" ca="1" si="30"/>
        <v>5108567674297.2773</v>
      </c>
      <c r="AF153" s="90">
        <f t="shared" ca="1" si="30"/>
        <v>5105236713226.5703</v>
      </c>
      <c r="AG153" s="90">
        <f t="shared" ca="1" si="30"/>
        <v>5101905752155.8652</v>
      </c>
      <c r="AH153" s="90">
        <f t="shared" ca="1" si="30"/>
        <v>5098574791085.1582</v>
      </c>
      <c r="AI153" s="90">
        <f t="shared" ca="1" si="30"/>
        <v>5095243830014.4521</v>
      </c>
      <c r="AJ153" s="90">
        <f t="shared" ca="1" si="30"/>
        <v>5091912868943.7461</v>
      </c>
      <c r="AK153" s="90">
        <f t="shared" ca="1" si="30"/>
        <v>5088581907873.04</v>
      </c>
      <c r="AL153" s="90">
        <f t="shared" ca="1" si="30"/>
        <v>5085250946802.334</v>
      </c>
      <c r="AM153" s="90">
        <f t="shared" ca="1" si="29"/>
        <v>5081919985731.6279</v>
      </c>
      <c r="AN153" s="90">
        <f t="shared" ca="1" si="29"/>
        <v>5078589024660.9219</v>
      </c>
      <c r="AO153" s="90">
        <f t="shared" ca="1" si="29"/>
        <v>5075258063590.2158</v>
      </c>
      <c r="AP153">
        <f ca="1">IF('Liv 2050'!$A161="LM",INDIRECT("'Liv 2050'!"&amp;'Country Selector'!$B$3&amp;ROW($A161))*10^12,0)</f>
        <v>5071927102519.5098</v>
      </c>
    </row>
    <row r="154" spans="1:42">
      <c r="A154" s="74">
        <v>200</v>
      </c>
      <c r="B154">
        <f ca="1">IF('Liv 2010'!$A162="LM",INDIRECT("'Liv 2010'!"&amp;'Country Selector'!$B$3&amp;ROW($A162))*10^12,0)</f>
        <v>1374537808026.0479</v>
      </c>
      <c r="C154">
        <f t="shared" ca="1" si="27"/>
        <v>1323803542898.4116</v>
      </c>
      <c r="D154">
        <f t="shared" ca="1" si="27"/>
        <v>1273069277770.7759</v>
      </c>
      <c r="E154">
        <f t="shared" ca="1" si="27"/>
        <v>1222335012643.1399</v>
      </c>
      <c r="F154">
        <f t="shared" ca="1" si="27"/>
        <v>1171600747515.5037</v>
      </c>
      <c r="G154">
        <f t="shared" ca="1" si="27"/>
        <v>1120866482387.8677</v>
      </c>
      <c r="H154">
        <f t="shared" ca="1" si="27"/>
        <v>1070132217260.2318</v>
      </c>
      <c r="I154">
        <f t="shared" ca="1" si="27"/>
        <v>1019397952132.5957</v>
      </c>
      <c r="J154">
        <f t="shared" ca="1" si="27"/>
        <v>968663687004.95972</v>
      </c>
      <c r="K154">
        <f t="shared" ca="1" si="27"/>
        <v>917929421877.32373</v>
      </c>
      <c r="L154">
        <f ca="1">IF('Liv 2020'!$A162="LM",INDIRECT("'Liv 2020'!"&amp;'Country Selector'!$B$3&amp;ROW($A162))*10^12,0)</f>
        <v>867195156749.68762</v>
      </c>
      <c r="M154">
        <f t="shared" ca="1" si="28"/>
        <v>780475641074.71887</v>
      </c>
      <c r="N154">
        <f t="shared" ca="1" si="28"/>
        <v>693756125399.75012</v>
      </c>
      <c r="O154">
        <f t="shared" ca="1" si="28"/>
        <v>607036609724.78137</v>
      </c>
      <c r="P154">
        <f t="shared" ca="1" si="28"/>
        <v>520317094049.81262</v>
      </c>
      <c r="Q154">
        <f t="shared" ca="1" si="28"/>
        <v>433597578374.84381</v>
      </c>
      <c r="R154">
        <f t="shared" ca="1" si="28"/>
        <v>346878062699.87506</v>
      </c>
      <c r="S154">
        <f t="shared" ca="1" si="28"/>
        <v>260158547024.90631</v>
      </c>
      <c r="T154">
        <f t="shared" ca="1" si="28"/>
        <v>173439031349.93753</v>
      </c>
      <c r="U154">
        <f t="shared" ca="1" si="28"/>
        <v>86719515674.968765</v>
      </c>
      <c r="V154">
        <f ca="1">IF('Liv 2030'!$A162="LM",INDIRECT("'Liv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IF('Liv 2050'!$A162="LM",INDIRECT("'Liv 2050'!"&amp;'Country Selector'!$B$3&amp;ROW($A162))*10^12,0)</f>
        <v>0</v>
      </c>
    </row>
    <row r="155" spans="1:42">
      <c r="A155" s="74">
        <v>250</v>
      </c>
      <c r="B155">
        <f ca="1">IF('Liv 2010'!$A163="LM",INDIRECT("'Liv 2010'!"&amp;'Country Selector'!$B$3&amp;ROW($A163))*10^12,0)</f>
        <v>0</v>
      </c>
      <c r="C155">
        <f t="shared" ca="1" si="27"/>
        <v>44720697387.960937</v>
      </c>
      <c r="D155">
        <f t="shared" ca="1" si="27"/>
        <v>89441394775.921875</v>
      </c>
      <c r="E155">
        <f t="shared" ca="1" si="27"/>
        <v>134162092163.88281</v>
      </c>
      <c r="F155">
        <f t="shared" ca="1" si="27"/>
        <v>178882789551.84375</v>
      </c>
      <c r="G155">
        <f t="shared" ca="1" si="27"/>
        <v>223603486939.80469</v>
      </c>
      <c r="H155">
        <f t="shared" ca="1" si="27"/>
        <v>268324184327.76562</v>
      </c>
      <c r="I155">
        <f t="shared" ca="1" si="27"/>
        <v>313044881715.72656</v>
      </c>
      <c r="J155">
        <f t="shared" ca="1" si="27"/>
        <v>357765579103.6875</v>
      </c>
      <c r="K155">
        <f t="shared" ca="1" si="27"/>
        <v>402486276491.64844</v>
      </c>
      <c r="L155">
        <f ca="1">IF('Liv 2020'!$A163="LM",INDIRECT("'Liv 2020'!"&amp;'Country Selector'!$B$3&amp;ROW($A163))*10^12,0)</f>
        <v>447206973879.60937</v>
      </c>
      <c r="M155">
        <f t="shared" ca="1" si="28"/>
        <v>402486276491.64844</v>
      </c>
      <c r="N155">
        <f t="shared" ca="1" si="28"/>
        <v>357765579103.6875</v>
      </c>
      <c r="O155">
        <f t="shared" ca="1" si="28"/>
        <v>313044881715.72656</v>
      </c>
      <c r="P155">
        <f t="shared" ca="1" si="28"/>
        <v>268324184327.76562</v>
      </c>
      <c r="Q155">
        <f t="shared" ca="1" si="28"/>
        <v>223603486939.80469</v>
      </c>
      <c r="R155">
        <f t="shared" ca="1" si="28"/>
        <v>178882789551.84375</v>
      </c>
      <c r="S155">
        <f t="shared" ca="1" si="28"/>
        <v>134162092163.88281</v>
      </c>
      <c r="T155">
        <f t="shared" ca="1" si="28"/>
        <v>89441394775.921875</v>
      </c>
      <c r="U155">
        <f t="shared" ca="1" si="28"/>
        <v>44720697387.960937</v>
      </c>
      <c r="V155">
        <f ca="1">IF('Liv 2030'!$A163="LM",INDIRECT("'Liv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IF('Liv 2050'!$A163="LM",INDIRECT("'Liv 2050'!"&amp;'Country Selector'!$B$3&amp;ROW($A163))*10^12,0)</f>
        <v>0</v>
      </c>
    </row>
    <row r="156" spans="1:4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IF('Liv 2020'!$A164="LM",INDIRECT("'Liv 2020'!"&amp;'Country Selector'!$B$3&amp;ROW($A164))*10^12,0)</f>
        <v>0</v>
      </c>
      <c r="M156">
        <f t="shared" ca="1" si="28"/>
        <v>42764178319.968239</v>
      </c>
      <c r="N156">
        <f t="shared" ca="1" si="28"/>
        <v>85528356639.936478</v>
      </c>
      <c r="O156">
        <f t="shared" ca="1" si="28"/>
        <v>128292534959.90471</v>
      </c>
      <c r="P156">
        <f t="shared" ref="N156:U177" ca="1" si="32">$L156*($V$1-P$1)/($V$1-$L$1)+$V156*(P$1-$L$1)/($V$1-$L$1)</f>
        <v>171056713279.87296</v>
      </c>
      <c r="Q156">
        <f t="shared" ca="1" si="32"/>
        <v>213820891599.84119</v>
      </c>
      <c r="R156">
        <f t="shared" ca="1" si="32"/>
        <v>256585069919.80942</v>
      </c>
      <c r="S156">
        <f t="shared" ca="1" si="32"/>
        <v>299349248239.77765</v>
      </c>
      <c r="T156">
        <f t="shared" ca="1" si="32"/>
        <v>342113426559.74591</v>
      </c>
      <c r="U156">
        <f t="shared" ca="1" si="32"/>
        <v>384877604879.71417</v>
      </c>
      <c r="V156">
        <f ca="1">IF('Liv 2030'!$A164="LM",INDIRECT("'Liv 2030'!"&amp;'Country Selector'!$B$3&amp;ROW($A164))*10^12,0)</f>
        <v>427641783199.68237</v>
      </c>
      <c r="W156" s="90">
        <f t="shared" ca="1" si="30"/>
        <v>427364572867.76208</v>
      </c>
      <c r="X156" s="90">
        <f t="shared" ca="1" si="30"/>
        <v>427087362535.8418</v>
      </c>
      <c r="Y156" s="90">
        <f t="shared" ca="1" si="30"/>
        <v>426810152203.92151</v>
      </c>
      <c r="Z156" s="90">
        <f t="shared" ca="1" si="30"/>
        <v>426532941872.00122</v>
      </c>
      <c r="AA156" s="90">
        <f t="shared" ca="1" si="30"/>
        <v>426255731540.08087</v>
      </c>
      <c r="AB156" s="90">
        <f t="shared" ca="1" si="30"/>
        <v>425978521208.16052</v>
      </c>
      <c r="AC156" s="90">
        <f t="shared" ca="1" si="30"/>
        <v>425701310876.2403</v>
      </c>
      <c r="AD156" s="90">
        <f t="shared" ca="1" si="30"/>
        <v>425424100544.31995</v>
      </c>
      <c r="AE156" s="90">
        <f t="shared" ca="1" si="30"/>
        <v>425146890212.39966</v>
      </c>
      <c r="AF156" s="90">
        <f t="shared" ca="1" si="30"/>
        <v>424869679880.47937</v>
      </c>
      <c r="AG156" s="90">
        <f t="shared" ca="1" si="30"/>
        <v>424592469548.55908</v>
      </c>
      <c r="AH156" s="90">
        <f t="shared" ca="1" si="30"/>
        <v>424315259216.63879</v>
      </c>
      <c r="AI156" s="90">
        <f t="shared" ca="1" si="30"/>
        <v>424038048884.71851</v>
      </c>
      <c r="AJ156" s="90">
        <f t="shared" ca="1" si="30"/>
        <v>423760838552.79816</v>
      </c>
      <c r="AK156" s="90">
        <f t="shared" ca="1" si="30"/>
        <v>423483628220.87787</v>
      </c>
      <c r="AL156" s="90">
        <f t="shared" ca="1" si="30"/>
        <v>423206417888.95758</v>
      </c>
      <c r="AM156" s="90">
        <f t="shared" ca="1" si="29"/>
        <v>422929207557.03723</v>
      </c>
      <c r="AN156" s="90">
        <f t="shared" ca="1" si="29"/>
        <v>422651997225.117</v>
      </c>
      <c r="AO156" s="90">
        <f t="shared" ca="1" si="29"/>
        <v>422374786893.19666</v>
      </c>
      <c r="AP156">
        <f ca="1">IF('Liv 2050'!$A164="LM",INDIRECT("'Liv 2050'!"&amp;'Country Selector'!$B$3&amp;ROW($A164))*10^12,0)</f>
        <v>422097576561.27637</v>
      </c>
    </row>
    <row r="157" spans="1:42">
      <c r="A157" s="74">
        <v>350</v>
      </c>
      <c r="B157">
        <f ca="1">IF('Liv 2010'!$A165="LM",INDIRECT("'Liv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IF('Liv 2020'!$A165="LM",INDIRECT("'Liv 2020'!"&amp;'Country Selector'!$B$3&amp;ROW($A165))*10^12,0)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IF('Liv 2030'!$A165="LM",INDIRECT("'Liv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IF('Liv 2050'!$A165="LM",INDIRECT("'Liv 2050'!"&amp;'Country Selector'!$B$3&amp;ROW($A165))*10^12,0)</f>
        <v>0</v>
      </c>
    </row>
    <row r="158" spans="1:4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IF('Liv 2020'!$A166="LM",INDIRECT("'Liv 2020'!"&amp;'Country Selector'!$B$3&amp;ROW($A166))*10^12,0)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IF('Liv 2030'!$A166="LM",INDIRECT("'Liv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7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IF('Liv 2050'!$A166="LM",INDIRECT("'Liv 2050'!"&amp;'Country Selector'!$B$3&amp;ROW($A166))*10^12,0)</f>
        <v>0</v>
      </c>
    </row>
    <row r="159" spans="1:4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IF('Liv 2020'!$A167="LM",INDIRECT("'Liv 2020'!"&amp;'Country Selector'!$B$3&amp;ROW($A167))*10^12,0)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IF('Liv 2030'!$A167="LM",INDIRECT("'Liv 2030'!"&amp;'Country Selector'!$B$3&amp;ROW($A167))*10^12,0)</f>
        <v>0</v>
      </c>
      <c r="W159" s="90">
        <f t="shared" ref="W159:AL177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IF('Liv 2050'!$A167="LM",INDIRECT("'Liv 2050'!"&amp;'Country Selector'!$B$3&amp;ROW($A167))*10^12,0)</f>
        <v>0</v>
      </c>
    </row>
    <row r="160" spans="1:42">
      <c r="A160" s="74">
        <v>500</v>
      </c>
      <c r="B160">
        <f ca="1">IF('Liv 2010'!$A168="LM",INDIRECT("'Liv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IF('Liv 2020'!$A168="LM",INDIRECT("'Liv 2020'!"&amp;'Country Selector'!$B$3&amp;ROW($A168))*10^12,0)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IF('Liv 2030'!$A168="LM",INDIRECT("'Liv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IF('Liv 2050'!$A168="LM",INDIRECT("'Liv 2050'!"&amp;'Country Selector'!$B$3&amp;ROW($A168))*10^12,0)</f>
        <v>0</v>
      </c>
    </row>
    <row r="161" spans="1:42">
      <c r="A161" s="74">
        <v>550</v>
      </c>
      <c r="B161">
        <f ca="1">IF('Liv 2010'!$A169="LM",INDIRECT("'Liv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IF('Liv 2020'!$A169="LM",INDIRECT("'Liv 2020'!"&amp;'Country Selector'!$B$3&amp;ROW($A169))*10^12,0)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IF('Liv 2030'!$A169="LM",INDIRECT("'Liv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IF('Liv 2050'!$A169="LM",INDIRECT("'Liv 2050'!"&amp;'Country Selector'!$B$3&amp;ROW($A169))*10^12,0)</f>
        <v>0</v>
      </c>
    </row>
    <row r="162" spans="1:4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IF('Liv 2020'!$A170="LM",INDIRECT("'Liv 2020'!"&amp;'Country Selector'!$B$3&amp;ROW($A170))*10^12,0)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IF('Liv 2030'!$A170="LM",INDIRECT("'Liv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IF('Liv 2050'!$A170="LM",INDIRECT("'Liv 2050'!"&amp;'Country Selector'!$B$3&amp;ROW($A170))*10^12,0)</f>
        <v>0</v>
      </c>
    </row>
    <row r="163" spans="1:42">
      <c r="A163" s="74">
        <v>650</v>
      </c>
      <c r="B163">
        <f ca="1">IF('Liv 2010'!$A171="LM",INDIRECT("'Liv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IF('Liv 2020'!$A171="LM",INDIRECT("'Liv 2020'!"&amp;'Country Selector'!$B$3&amp;ROW($A171))*10^12,0)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IF('Liv 2030'!$A171="LM",INDIRECT("'Liv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IF('Liv 2050'!$A171="LM",INDIRECT("'Liv 2050'!"&amp;'Country Selector'!$B$3&amp;ROW($A171))*10^12,0)</f>
        <v>0</v>
      </c>
    </row>
    <row r="164" spans="1:42">
      <c r="A164" s="74">
        <v>700</v>
      </c>
      <c r="B164">
        <f ca="1">IF('Liv 2010'!$A172="LM",INDIRECT("'Liv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IF('Liv 2020'!$A172="LM",INDIRECT("'Liv 2020'!"&amp;'Country Selector'!$B$3&amp;ROW($A172))*10^12,0)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IF('Liv 2030'!$A172="LM",INDIRECT("'Liv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IF('Liv 2050'!$A172="LM",INDIRECT("'Liv 2050'!"&amp;'Country Selector'!$B$3&amp;ROW($A172))*10^12,0)</f>
        <v>0</v>
      </c>
    </row>
    <row r="165" spans="1:4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IF('Liv 2020'!$A173="LM",INDIRECT("'Liv 2020'!"&amp;'Country Selector'!$B$3&amp;ROW($A173))*10^12,0)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IF('Liv 2030'!$A173="LM",INDIRECT("'Liv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IF('Liv 2050'!$A173="LM",INDIRECT("'Liv 2050'!"&amp;'Country Selector'!$B$3&amp;ROW($A173))*10^12,0)</f>
        <v>0</v>
      </c>
    </row>
    <row r="166" spans="1:4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IF('Liv 2020'!$A174="LM",INDIRECT("'Liv 2020'!"&amp;'Country Selector'!$B$3&amp;ROW($A174))*10^12,0)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IF('Liv 2030'!$A174="LM",INDIRECT("'Liv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IF('Liv 2050'!$A174="LM",INDIRECT("'Liv 2050'!"&amp;'Country Selector'!$B$3&amp;ROW($A174))*10^12,0)</f>
        <v>0</v>
      </c>
    </row>
    <row r="167" spans="1:4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IF('Liv 2020'!$A175="LM",INDIRECT("'Liv 2020'!"&amp;'Country Selector'!$B$3&amp;ROW($A175))*10^12,0)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IF('Liv 2030'!$A175="LM",INDIRECT("'Liv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IF('Liv 2050'!$A175="LM",INDIRECT("'Liv 2050'!"&amp;'Country Selector'!$B$3&amp;ROW($A175))*10^12,0)</f>
        <v>0</v>
      </c>
    </row>
    <row r="168" spans="1:4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IF('Liv 2020'!$A176="LM",INDIRECT("'Liv 2020'!"&amp;'Country Selector'!$B$3&amp;ROW($A176))*10^12,0)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IF('Liv 2030'!$A176="LM",INDIRECT("'Liv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IF('Liv 2050'!$A176="LM",INDIRECT("'Liv 2050'!"&amp;'Country Selector'!$B$3&amp;ROW($A176))*10^12,0)</f>
        <v>0</v>
      </c>
    </row>
    <row r="169" spans="1:42">
      <c r="A169" s="74">
        <v>950</v>
      </c>
      <c r="B169">
        <f ca="1">IF('Liv 2010'!$A177="LM",INDIRECT("'Liv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IF('Liv 2020'!$A177="LM",INDIRECT("'Liv 2020'!"&amp;'Country Selector'!$B$3&amp;ROW($A177))*10^12,0)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IF('Liv 2030'!$A177="LM",INDIRECT("'Liv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IF('Liv 2050'!$A177="LM",INDIRECT("'Liv 2050'!"&amp;'Country Selector'!$B$3&amp;ROW($A177))*10^12,0)</f>
        <v>0</v>
      </c>
    </row>
    <row r="170" spans="1:4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IF('Liv 2020'!$A178="LM",INDIRECT("'Liv 2020'!"&amp;'Country Selector'!$B$3&amp;ROW($A178))*10^12,0)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IF('Liv 2030'!$A178="LM",INDIRECT("'Liv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IF('Liv 2050'!$A178="LM",INDIRECT("'Liv 2050'!"&amp;'Country Selector'!$B$3&amp;ROW($A178))*10^12,0)</f>
        <v>0</v>
      </c>
    </row>
    <row r="171" spans="1:42">
      <c r="A171" s="74">
        <v>1500</v>
      </c>
      <c r="B171">
        <f ca="1">IF('Liv 2010'!$A179="LM",INDIRECT("'Liv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IF('Liv 2020'!$A179="LM",INDIRECT("'Liv 2020'!"&amp;'Country Selector'!$B$3&amp;ROW($A179))*10^12,0)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IF('Liv 2030'!$A179="LM",INDIRECT("'Liv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IF('Liv 2050'!$A179="LM",INDIRECT("'Liv 2050'!"&amp;'Country Selector'!$B$3&amp;ROW($A179))*10^12,0)</f>
        <v>0</v>
      </c>
    </row>
    <row r="172" spans="1:42">
      <c r="A172" s="74">
        <v>2000</v>
      </c>
      <c r="B172">
        <f ca="1">IF('Liv 2010'!$A180="LM",INDIRECT("'Liv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IF('Liv 2020'!$A180="LM",INDIRECT("'Liv 2020'!"&amp;'Country Selector'!$B$3&amp;ROW($A180))*10^12,0)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IF('Liv 2030'!$A180="LM",INDIRECT("'Liv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IF('Liv 2050'!$A180="LM",INDIRECT("'Liv 2050'!"&amp;'Country Selector'!$B$3&amp;ROW($A180))*10^12,0)</f>
        <v>0</v>
      </c>
    </row>
    <row r="173" spans="1:42">
      <c r="A173" s="74">
        <v>3000</v>
      </c>
      <c r="B173">
        <f ca="1">IF('Liv 2010'!$A181="LM",INDIRECT("'Liv 2010'!"&amp;'Country Selector'!$B$3&amp;ROW($A181))*10^12,0)</f>
        <v>23009066818.133305</v>
      </c>
      <c r="C173">
        <f t="shared" ca="1" si="33"/>
        <v>23971211778.398071</v>
      </c>
      <c r="D173">
        <f t="shared" ca="1" si="31"/>
        <v>24933356738.662838</v>
      </c>
      <c r="E173">
        <f t="shared" ca="1" si="31"/>
        <v>25895501698.927605</v>
      </c>
      <c r="F173">
        <f t="shared" ca="1" si="31"/>
        <v>26857646659.192368</v>
      </c>
      <c r="G173">
        <f t="shared" ca="1" si="31"/>
        <v>27819791619.457134</v>
      </c>
      <c r="H173">
        <f t="shared" ca="1" si="31"/>
        <v>28781936579.721901</v>
      </c>
      <c r="I173">
        <f t="shared" ca="1" si="31"/>
        <v>29744081539.986664</v>
      </c>
      <c r="J173">
        <f t="shared" ca="1" si="31"/>
        <v>30706226500.251434</v>
      </c>
      <c r="K173">
        <f t="shared" ca="1" si="31"/>
        <v>31668371460.516201</v>
      </c>
      <c r="L173">
        <f ca="1">IF('Liv 2020'!$A181="LM",INDIRECT("'Liv 2020'!"&amp;'Country Selector'!$B$3&amp;ROW($A181))*10^12,0)</f>
        <v>32630516420.780964</v>
      </c>
      <c r="M173">
        <f t="shared" ca="1" si="34"/>
        <v>33994991006.962753</v>
      </c>
      <c r="N173">
        <f t="shared" ca="1" si="32"/>
        <v>35359465593.144531</v>
      </c>
      <c r="O173">
        <f t="shared" ca="1" si="32"/>
        <v>36723940179.326317</v>
      </c>
      <c r="P173">
        <f t="shared" ca="1" si="32"/>
        <v>38088414765.508102</v>
      </c>
      <c r="Q173">
        <f t="shared" ca="1" si="32"/>
        <v>39452889351.689888</v>
      </c>
      <c r="R173">
        <f t="shared" ca="1" si="32"/>
        <v>40817363937.871674</v>
      </c>
      <c r="S173">
        <f t="shared" ca="1" si="32"/>
        <v>42181838524.053459</v>
      </c>
      <c r="T173">
        <f t="shared" ca="1" si="32"/>
        <v>43546313110.235245</v>
      </c>
      <c r="U173">
        <f t="shared" ca="1" si="32"/>
        <v>44910787696.41703</v>
      </c>
      <c r="V173">
        <f ca="1">IF('Liv 2030'!$A181="LM",INDIRECT("'Liv 2030'!"&amp;'Country Selector'!$B$3&amp;ROW($A181))*10^12,0)</f>
        <v>46275262282.598816</v>
      </c>
      <c r="W173" s="90">
        <f t="shared" ca="1" si="36"/>
        <v>46245265258.638535</v>
      </c>
      <c r="X173" s="90">
        <f t="shared" ca="1" si="36"/>
        <v>46215268234.678253</v>
      </c>
      <c r="Y173" s="90">
        <f t="shared" ca="1" si="36"/>
        <v>46185271210.717979</v>
      </c>
      <c r="Z173" s="90">
        <f t="shared" ca="1" si="36"/>
        <v>46155274186.75769</v>
      </c>
      <c r="AA173" s="90">
        <f t="shared" ca="1" si="36"/>
        <v>46125277162.797409</v>
      </c>
      <c r="AB173" s="90">
        <f t="shared" ca="1" si="36"/>
        <v>46095280138.837128</v>
      </c>
      <c r="AC173" s="90">
        <f t="shared" ca="1" si="36"/>
        <v>46065283114.876846</v>
      </c>
      <c r="AD173" s="90">
        <f t="shared" ca="1" si="36"/>
        <v>46035286090.916565</v>
      </c>
      <c r="AE173" s="90">
        <f t="shared" ca="1" si="36"/>
        <v>46005289066.956284</v>
      </c>
      <c r="AF173" s="90">
        <f t="shared" ca="1" si="36"/>
        <v>45975292042.996002</v>
      </c>
      <c r="AG173" s="90">
        <f t="shared" ca="1" si="36"/>
        <v>45945295019.035721</v>
      </c>
      <c r="AH173" s="90">
        <f t="shared" ca="1" si="36"/>
        <v>45915297995.075447</v>
      </c>
      <c r="AI173" s="90">
        <f t="shared" ca="1" si="36"/>
        <v>45885300971.115166</v>
      </c>
      <c r="AJ173" s="90">
        <f t="shared" ca="1" si="36"/>
        <v>45855303947.154877</v>
      </c>
      <c r="AK173" s="90">
        <f t="shared" ca="1" si="36"/>
        <v>45825306923.194603</v>
      </c>
      <c r="AL173" s="90">
        <f t="shared" ca="1" si="36"/>
        <v>45795309899.234314</v>
      </c>
      <c r="AM173" s="90">
        <f t="shared" ca="1" si="35"/>
        <v>45765312875.27404</v>
      </c>
      <c r="AN173" s="90">
        <f t="shared" ca="1" si="35"/>
        <v>45735315851.313759</v>
      </c>
      <c r="AO173" s="90">
        <f t="shared" ca="1" si="35"/>
        <v>45705318827.353477</v>
      </c>
      <c r="AP173">
        <f ca="1">IF('Liv 2050'!$A181="LM",INDIRECT("'Liv 2050'!"&amp;'Country Selector'!$B$3&amp;ROW($A181))*10^12,0)</f>
        <v>45675321803.393196</v>
      </c>
    </row>
    <row r="174" spans="1:42">
      <c r="A174" s="74">
        <v>5000</v>
      </c>
      <c r="B174">
        <f ca="1">IF('Liv 2010'!$A182="LM",INDIRECT("'Liv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IF('Liv 2020'!$A182="LM",INDIRECT("'Liv 2020'!"&amp;'Country Selector'!$B$3&amp;ROW($A182))*10^12,0)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IF('Liv 2030'!$A182="LM",INDIRECT("'Liv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IF('Liv 2050'!$A182="LM",INDIRECT("'Liv 2050'!"&amp;'Country Selector'!$B$3&amp;ROW($A182))*10^12,0)</f>
        <v>0</v>
      </c>
    </row>
    <row r="175" spans="1:42">
      <c r="A175" s="74">
        <v>10000</v>
      </c>
      <c r="B175">
        <f ca="1">IF('Liv 2010'!$A183="LM",INDIRECT("'Liv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IF('Liv 2020'!$A183="LM",INDIRECT("'Liv 2020'!"&amp;'Country Selector'!$B$3&amp;ROW($A183))*10^12,0)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IF('Liv 2030'!$A183="LM",INDIRECT("'Liv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IF('Liv 2050'!$A183="LM",INDIRECT("'Liv 2050'!"&amp;'Country Selector'!$B$3&amp;ROW($A183))*10^12,0)</f>
        <v>0</v>
      </c>
    </row>
    <row r="176" spans="1:4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IF('Liv 2020'!$A184="LM",INDIRECT("'Liv 2020'!"&amp;'Country Selector'!$B$3&amp;ROW($A184))*10^12,0)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IF('Liv 2030'!$A184="LM",INDIRECT("'Liv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IF('Liv 2050'!$A184="LM",INDIRECT("'Liv 2050'!"&amp;'Country Selector'!$B$3&amp;ROW($A184))*10^12,0)</f>
        <v>0</v>
      </c>
    </row>
    <row r="177" spans="1:4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IF('Liv 2020'!$A185="LM",INDIRECT("'Liv 2020'!"&amp;'Country Selector'!$B$3&amp;ROW($A185))*10^12,0)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IF('Liv 2030'!$A185="LM",INDIRECT("'Liv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IF('Liv 2050'!$A185="LM",INDIRECT("'Liv 2050'!"&amp;'Country Selector'!$B$3&amp;ROW($A185))*10^12,0)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IF('Other 2050'!$A10="WT",INDIRECT("'Other 2050'!"&amp;'Country Selector'!$B$3&amp;ROW($A10))*10^12,0)</f>
        <v>0</v>
      </c>
    </row>
    <row r="3" spans="1:42">
      <c r="A3" s="74">
        <v>-49</v>
      </c>
      <c r="B3">
        <f ca="1">IF('Other 2010'!$A11="WT",INDIRECT("'Other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</f>
        <v>0</v>
      </c>
      <c r="W3" s="90">
        <f t="shared" ref="W3:AL34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IF('Other 2050'!$A11="WT",INDIRECT("'Other 2050'!"&amp;'Country Selector'!$B$3&amp;ROW($A11))*10^12,0)</f>
        <v>0</v>
      </c>
    </row>
    <row r="4" spans="1:42">
      <c r="A4" s="74">
        <v>-48</v>
      </c>
      <c r="B4">
        <f ca="1">IF('Other 2010'!$A12="WT",INDIRECT("'Other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IF('Other 2050'!$A12="WT",INDIRECT("'Other 2050'!"&amp;'Country Selector'!$B$3&amp;ROW($A12))*10^12,0)</f>
        <v>0</v>
      </c>
    </row>
    <row r="5" spans="1:42">
      <c r="A5" s="74">
        <v>-47</v>
      </c>
      <c r="B5">
        <f ca="1">IF('Other 2010'!$A13="WT",INDIRECT("'Other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IF('Other 2050'!$A13="WT",INDIRECT("'Other 2050'!"&amp;'Country Selector'!$B$3&amp;ROW($A13))*10^12,0)</f>
        <v>0</v>
      </c>
    </row>
    <row r="6" spans="1:42">
      <c r="A6" s="74">
        <v>-46</v>
      </c>
      <c r="B6">
        <f ca="1">IF('Other 2010'!$A14="WT",INDIRECT("'Other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IF('Other 2050'!$A14="WT",INDIRECT("'Other 2050'!"&amp;'Country Selector'!$B$3&amp;ROW($A14))*10^12,0)</f>
        <v>0</v>
      </c>
    </row>
    <row r="7" spans="1:42">
      <c r="A7" s="74">
        <v>-45</v>
      </c>
      <c r="B7">
        <f ca="1">IF('Other 2010'!$A15="WT",INDIRECT("'Other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IF('Other 2050'!$A15="WT",INDIRECT("'Other 2050'!"&amp;'Country Selector'!$B$3&amp;ROW($A15))*10^12,0)</f>
        <v>0</v>
      </c>
    </row>
    <row r="8" spans="1:42">
      <c r="A8" s="74">
        <v>-44</v>
      </c>
      <c r="B8">
        <f ca="1">IF('Other 2010'!$A16="WT",INDIRECT("'Other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IF('Other 2050'!$A16="WT",INDIRECT("'Other 2050'!"&amp;'Country Selector'!$B$3&amp;ROW($A16))*10^12,0)</f>
        <v>0</v>
      </c>
    </row>
    <row r="9" spans="1:42">
      <c r="A9" s="74">
        <v>-43</v>
      </c>
      <c r="B9">
        <f ca="1">IF('Other 2010'!$A17="WT",INDIRECT("'Other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IF('Other 2050'!$A17="WT",INDIRECT("'Other 2050'!"&amp;'Country Selector'!$B$3&amp;ROW($A17))*10^12,0)</f>
        <v>0</v>
      </c>
    </row>
    <row r="10" spans="1:42">
      <c r="A10" s="74">
        <v>-42</v>
      </c>
      <c r="B10">
        <f ca="1">IF('Other 2010'!$A18="WT",INDIRECT("'Other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IF('Other 2050'!$A18="WT",INDIRECT("'Other 2050'!"&amp;'Country Selector'!$B$3&amp;ROW($A18))*10^12,0)</f>
        <v>0</v>
      </c>
    </row>
    <row r="11" spans="1:42">
      <c r="A11" s="74">
        <v>-41</v>
      </c>
      <c r="B11">
        <f ca="1">IF('Other 2010'!$A19="WT",INDIRECT("'Other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IF('Other 2050'!$A19="WT",INDIRECT("'Other 2050'!"&amp;'Country Selector'!$B$3&amp;ROW($A19))*10^12,0)</f>
        <v>0</v>
      </c>
    </row>
    <row r="12" spans="1:42">
      <c r="A12" s="74">
        <v>-40</v>
      </c>
      <c r="B12">
        <f ca="1">IF('Other 2010'!$A20="WT",INDIRECT("'Other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IF('Other 2050'!$A20="WT",INDIRECT("'Other 2050'!"&amp;'Country Selector'!$B$3&amp;ROW($A20))*10^12,0)</f>
        <v>0</v>
      </c>
    </row>
    <row r="13" spans="1:42">
      <c r="A13" s="74">
        <v>-39</v>
      </c>
      <c r="B13">
        <f ca="1">IF('Other 2010'!$A21="WT",INDIRECT("'Other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IF('Other 2050'!$A21="WT",INDIRECT("'Other 2050'!"&amp;'Country Selector'!$B$3&amp;ROW($A21))*10^12,0)</f>
        <v>0</v>
      </c>
    </row>
    <row r="14" spans="1:42">
      <c r="A14" s="74">
        <v>-38</v>
      </c>
      <c r="B14">
        <f ca="1">IF('Other 2010'!$A22="WT",INDIRECT("'Other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IF('Other 2050'!$A22="WT",INDIRECT("'Other 2050'!"&amp;'Country Selector'!$B$3&amp;ROW($A22))*10^12,0)</f>
        <v>0</v>
      </c>
    </row>
    <row r="15" spans="1:42">
      <c r="A15" s="74">
        <v>-37</v>
      </c>
      <c r="B15">
        <f ca="1">IF('Other 2010'!$A23="WT",INDIRECT("'Other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IF('Other 2050'!$A23="WT",INDIRECT("'Other 2050'!"&amp;'Country Selector'!$B$3&amp;ROW($A23))*10^12,0)</f>
        <v>0</v>
      </c>
    </row>
    <row r="16" spans="1:42">
      <c r="A16" s="74">
        <v>-36</v>
      </c>
      <c r="B16">
        <f ca="1">IF('Other 2010'!$A24="WT",INDIRECT("'Other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79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IF('Other 2050'!$A24="WT",INDIRECT("'Other 2050'!"&amp;'Country Selector'!$B$3&amp;ROW($A24))*10^12,0)</f>
        <v>0</v>
      </c>
    </row>
    <row r="17" spans="1:42">
      <c r="A17" s="74">
        <v>-35</v>
      </c>
      <c r="B17">
        <f ca="1">IF('Other 2010'!$A25="WT",INDIRECT("'Other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IF('Other 2050'!$A25="WT",INDIRECT("'Other 2050'!"&amp;'Country Selector'!$B$3&amp;ROW($A25))*10^12,0)</f>
        <v>0</v>
      </c>
    </row>
    <row r="18" spans="1:42">
      <c r="A18" s="74">
        <v>-34</v>
      </c>
      <c r="B18">
        <f ca="1">IF('Other 2010'!$A26="WT",INDIRECT("'Other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IF('Other 2050'!$A26="WT",INDIRECT("'Other 2050'!"&amp;'Country Selector'!$B$3&amp;ROW($A26))*10^12,0)</f>
        <v>0</v>
      </c>
    </row>
    <row r="19" spans="1:42">
      <c r="A19" s="74">
        <v>-33</v>
      </c>
      <c r="B19">
        <f ca="1">IF('Other 2010'!$A27="WT",INDIRECT("'Other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IF('Other 2050'!$A27="WT",INDIRECT("'Other 2050'!"&amp;'Country Selector'!$B$3&amp;ROW($A27))*10^12,0)</f>
        <v>0</v>
      </c>
    </row>
    <row r="20" spans="1:42">
      <c r="A20" s="74">
        <v>-32</v>
      </c>
      <c r="B20">
        <f ca="1">IF('Other 2010'!$A28="WT",INDIRECT("'Other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IF('Other 2050'!$A28="WT",INDIRECT("'Other 2050'!"&amp;'Country Selector'!$B$3&amp;ROW($A28))*10^12,0)</f>
        <v>0</v>
      </c>
    </row>
    <row r="21" spans="1:42">
      <c r="A21" s="74">
        <v>-31</v>
      </c>
      <c r="B21">
        <f ca="1">IF('Other 2010'!$A29="WT",INDIRECT("'Other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IF('Other 2050'!$A29="WT",INDIRECT("'Other 2050'!"&amp;'Country Selector'!$B$3&amp;ROW($A29))*10^12,0)</f>
        <v>0</v>
      </c>
    </row>
    <row r="22" spans="1:42">
      <c r="A22" s="74">
        <v>-30</v>
      </c>
      <c r="B22">
        <f ca="1">IF('Other 2010'!$A30="WT",INDIRECT("'Other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IF('Other 2050'!$A30="WT",INDIRECT("'Other 2050'!"&amp;'Country Selector'!$B$3&amp;ROW($A30))*10^12,0)</f>
        <v>0</v>
      </c>
    </row>
    <row r="23" spans="1:42">
      <c r="A23" s="74">
        <v>-29</v>
      </c>
      <c r="B23">
        <f ca="1">IF('Other 2010'!$A31="WT",INDIRECT("'Other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IF('Other 2050'!$A31="WT",INDIRECT("'Other 2050'!"&amp;'Country Selector'!$B$3&amp;ROW($A31))*10^12,0)</f>
        <v>0</v>
      </c>
    </row>
    <row r="24" spans="1:42">
      <c r="A24" s="74">
        <v>-28</v>
      </c>
      <c r="B24">
        <f ca="1">IF('Other 2010'!$A32="WT",INDIRECT("'Other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IF('Other 2050'!$A32="WT",INDIRECT("'Other 2050'!"&amp;'Country Selector'!$B$3&amp;ROW($A32))*10^12,0)</f>
        <v>0</v>
      </c>
    </row>
    <row r="25" spans="1:42">
      <c r="A25" s="74">
        <v>-27</v>
      </c>
      <c r="B25">
        <f ca="1">IF('Other 2010'!$A33="WT",INDIRECT("'Other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IF('Other 2050'!$A33="WT",INDIRECT("'Other 2050'!"&amp;'Country Selector'!$B$3&amp;ROW($A33))*10^12,0)</f>
        <v>0</v>
      </c>
    </row>
    <row r="26" spans="1:42">
      <c r="A26" s="74">
        <v>-26</v>
      </c>
      <c r="B26">
        <f ca="1">IF('Other 2010'!$A34="WT",INDIRECT("'Other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IF('Other 2050'!$A34="WT",INDIRECT("'Other 2050'!"&amp;'Country Selector'!$B$3&amp;ROW($A34))*10^12,0)</f>
        <v>0</v>
      </c>
    </row>
    <row r="27" spans="1:42">
      <c r="A27" s="74">
        <v>-25</v>
      </c>
      <c r="B27">
        <f ca="1">IF('Other 2010'!$A35="WT",INDIRECT("'Other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IF('Other 2050'!$A35="WT",INDIRECT("'Other 2050'!"&amp;'Country Selector'!$B$3&amp;ROW($A35))*10^12,0)</f>
        <v>0</v>
      </c>
    </row>
    <row r="28" spans="1:42">
      <c r="A28" s="74">
        <v>-24</v>
      </c>
      <c r="B28">
        <f ca="1">IF('Other 2010'!$A36="WT",INDIRECT("'Other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IF('Other 2050'!$A36="WT",INDIRECT("'Other 2050'!"&amp;'Country Selector'!$B$3&amp;ROW($A36))*10^12,0)</f>
        <v>0</v>
      </c>
    </row>
    <row r="29" spans="1:42">
      <c r="A29" s="74">
        <v>-23</v>
      </c>
      <c r="B29">
        <f ca="1">IF('Other 2010'!$A37="WT",INDIRECT("'Other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IF('Other 2050'!$A37="WT",INDIRECT("'Other 2050'!"&amp;'Country Selector'!$B$3&amp;ROW($A37))*10^12,0)</f>
        <v>0</v>
      </c>
    </row>
    <row r="30" spans="1:42">
      <c r="A30" s="74">
        <v>-22</v>
      </c>
      <c r="B30">
        <f ca="1">IF('Other 2010'!$A38="WT",INDIRECT("'Other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IF('Other 2050'!$A38="WT",INDIRECT("'Other 2050'!"&amp;'Country Selector'!$B$3&amp;ROW($A38))*10^12,0)</f>
        <v>0</v>
      </c>
    </row>
    <row r="31" spans="1:42">
      <c r="A31" s="74">
        <v>-21</v>
      </c>
      <c r="B31">
        <f ca="1">IF('Other 2010'!$A39="WT",INDIRECT("'Other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IF('Other 2050'!$A39="WT",INDIRECT("'Other 2050'!"&amp;'Country Selector'!$B$3&amp;ROW($A39))*10^12,0)</f>
        <v>0</v>
      </c>
    </row>
    <row r="32" spans="1:42">
      <c r="A32" s="74">
        <v>-20</v>
      </c>
      <c r="B32">
        <f ca="1">IF('Other 2010'!$A40="WT",INDIRECT("'Other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</f>
        <v>0</v>
      </c>
      <c r="W32" s="90">
        <f t="shared" ca="1" si="5"/>
        <v>0</v>
      </c>
      <c r="X32" s="90">
        <f t="shared" ref="X32:AM95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IF('Other 2050'!$A40="WT",INDIRECT("'Other 2050'!"&amp;'Country Selector'!$B$3&amp;ROW($A40))*10^12,0)</f>
        <v>0</v>
      </c>
    </row>
    <row r="33" spans="1:42">
      <c r="A33" s="74">
        <v>-19</v>
      </c>
      <c r="B33">
        <f ca="1">IF('Other 2010'!$A41="WT",INDIRECT("'Other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</f>
        <v>0</v>
      </c>
      <c r="W33" s="90">
        <f t="shared" ref="W33:AL64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IF('Other 2050'!$A41="WT",INDIRECT("'Other 2050'!"&amp;'Country Selector'!$B$3&amp;ROW($A41))*10^12,0)</f>
        <v>0</v>
      </c>
    </row>
    <row r="34" spans="1:42">
      <c r="A34" s="74">
        <v>-18</v>
      </c>
      <c r="B34">
        <f ca="1">IF('Other 2010'!$A42="WT",INDIRECT("'Other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IF('Other 2050'!$A42="WT",INDIRECT("'Other 2050'!"&amp;'Country Selector'!$B$3&amp;ROW($A42))*10^12,0)</f>
        <v>0</v>
      </c>
    </row>
    <row r="35" spans="1:42">
      <c r="A35" s="74">
        <v>-17</v>
      </c>
      <c r="B35">
        <f ca="1">IF('Other 2010'!$A43="WT",INDIRECT("'Other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IF('Other 2050'!$A43="WT",INDIRECT("'Other 2050'!"&amp;'Country Selector'!$B$3&amp;ROW($A43))*10^12,0)</f>
        <v>0</v>
      </c>
    </row>
    <row r="36" spans="1:42">
      <c r="A36" s="74">
        <v>-16</v>
      </c>
      <c r="B36">
        <f ca="1">IF('Other 2010'!$A44="WT",INDIRECT("'Other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IF('Other 2050'!$A44="WT",INDIRECT("'Other 2050'!"&amp;'Country Selector'!$B$3&amp;ROW($A44))*10^12,0)</f>
        <v>0</v>
      </c>
    </row>
    <row r="37" spans="1:42">
      <c r="A37" s="74">
        <v>-15</v>
      </c>
      <c r="B37">
        <f ca="1">IF('Other 2010'!$A45="WT",INDIRECT("'Other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IF('Other 2050'!$A45="WT",INDIRECT("'Other 2050'!"&amp;'Country Selector'!$B$3&amp;ROW($A45))*10^12,0)</f>
        <v>0</v>
      </c>
    </row>
    <row r="38" spans="1:42">
      <c r="A38" s="74">
        <v>-14</v>
      </c>
      <c r="B38">
        <f ca="1">IF('Other 2010'!$A46="WT",INDIRECT("'Other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IF('Other 2050'!$A46="WT",INDIRECT("'Other 2050'!"&amp;'Country Selector'!$B$3&amp;ROW($A46))*10^12,0)</f>
        <v>0</v>
      </c>
    </row>
    <row r="39" spans="1:42">
      <c r="A39" s="74">
        <v>-13</v>
      </c>
      <c r="B39">
        <f ca="1">IF('Other 2010'!$A47="WT",INDIRECT("'Other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IF('Other 2050'!$A47="WT",INDIRECT("'Other 2050'!"&amp;'Country Selector'!$B$3&amp;ROW($A47))*10^12,0)</f>
        <v>0</v>
      </c>
    </row>
    <row r="40" spans="1:42">
      <c r="A40" s="74">
        <v>-12</v>
      </c>
      <c r="B40">
        <f ca="1">IF('Other 2010'!$A48="WT",INDIRECT("'Other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IF('Other 2050'!$A48="WT",INDIRECT("'Other 2050'!"&amp;'Country Selector'!$B$3&amp;ROW($A48))*10^12,0)</f>
        <v>0</v>
      </c>
    </row>
    <row r="41" spans="1:42">
      <c r="A41" s="74">
        <v>-11</v>
      </c>
      <c r="B41">
        <f ca="1">IF('Other 2010'!$A49="WT",INDIRECT("'Other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IF('Other 2050'!$A49="WT",INDIRECT("'Other 2050'!"&amp;'Country Selector'!$B$3&amp;ROW($A49))*10^12,0)</f>
        <v>0</v>
      </c>
    </row>
    <row r="42" spans="1:42">
      <c r="A42" s="74">
        <v>-10</v>
      </c>
      <c r="B42">
        <f ca="1">IF('Other 2010'!$A50="WT",INDIRECT("'Other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IF('Other 2050'!$A50="WT",INDIRECT("'Other 2050'!"&amp;'Country Selector'!$B$3&amp;ROW($A50))*10^12,0)</f>
        <v>0</v>
      </c>
    </row>
    <row r="43" spans="1:42">
      <c r="A43" s="74">
        <v>-9</v>
      </c>
      <c r="B43">
        <f ca="1">IF('Other 2010'!$A51="WT",INDIRECT("'Other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IF('Other 2050'!$A51="WT",INDIRECT("'Other 2050'!"&amp;'Country Selector'!$B$3&amp;ROW($A51))*10^12,0)</f>
        <v>0</v>
      </c>
    </row>
    <row r="44" spans="1:42">
      <c r="A44" s="74">
        <v>-8</v>
      </c>
      <c r="B44">
        <f ca="1">IF('Other 2010'!$A52="WT",INDIRECT("'Other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IF('Other 2050'!$A52="WT",INDIRECT("'Other 2050'!"&amp;'Country Selector'!$B$3&amp;ROW($A52))*10^12,0)</f>
        <v>0</v>
      </c>
    </row>
    <row r="45" spans="1:42">
      <c r="A45" s="74">
        <v>-7</v>
      </c>
      <c r="B45">
        <f ca="1">IF('Other 2010'!$A53="WT",INDIRECT("'Other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IF('Other 2050'!$A53="WT",INDIRECT("'Other 2050'!"&amp;'Country Selector'!$B$3&amp;ROW($A53))*10^12,0)</f>
        <v>0</v>
      </c>
    </row>
    <row r="46" spans="1:42">
      <c r="A46" s="74">
        <v>-6</v>
      </c>
      <c r="B46">
        <f ca="1">IF('Other 2010'!$A54="WT",INDIRECT("'Other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IF('Other 2050'!$A54="WT",INDIRECT("'Other 2050'!"&amp;'Country Selector'!$B$3&amp;ROW($A54))*10^12,0)</f>
        <v>0</v>
      </c>
    </row>
    <row r="47" spans="1:42">
      <c r="A47" s="74">
        <v>-5</v>
      </c>
      <c r="B47">
        <f ca="1">IF('Other 2010'!$A55="WT",INDIRECT("'Other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110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IF('Other 2050'!$A55="WT",INDIRECT("'Other 2050'!"&amp;'Country Selector'!$B$3&amp;ROW($A55))*10^12,0)</f>
        <v>0</v>
      </c>
    </row>
    <row r="48" spans="1:42">
      <c r="A48" s="74">
        <v>-4</v>
      </c>
      <c r="B48">
        <f ca="1">IF('Other 2010'!$A56="WT",INDIRECT("'Other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IF('Other 2050'!$A56="WT",INDIRECT("'Other 2050'!"&amp;'Country Selector'!$B$3&amp;ROW($A56))*10^12,0)</f>
        <v>0</v>
      </c>
    </row>
    <row r="49" spans="1:42">
      <c r="A49" s="74">
        <v>-3</v>
      </c>
      <c r="B49">
        <f ca="1">IF('Other 2010'!$A57="WT",INDIRECT("'Other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IF('Other 2050'!$A57="WT",INDIRECT("'Other 2050'!"&amp;'Country Selector'!$B$3&amp;ROW($A57))*10^12,0)</f>
        <v>0</v>
      </c>
    </row>
    <row r="50" spans="1:42">
      <c r="A50" s="74">
        <v>-2</v>
      </c>
      <c r="B50">
        <f ca="1">IF('Other 2010'!$A58="WT",INDIRECT("'Other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IF('Other 2050'!$A58="WT",INDIRECT("'Other 2050'!"&amp;'Country Selector'!$B$3&amp;ROW($A58))*10^12,0)</f>
        <v>0</v>
      </c>
    </row>
    <row r="51" spans="1:42">
      <c r="A51" s="74">
        <v>-1</v>
      </c>
      <c r="B51">
        <f ca="1">IF('Other 2010'!$A59="WT",INDIRECT("'Other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IF('Other 2050'!$A59="WT",INDIRECT("'Other 2050'!"&amp;'Country Selector'!$B$3&amp;ROW($A59))*10^12,0)</f>
        <v>0</v>
      </c>
    </row>
    <row r="52" spans="1:42">
      <c r="A52" s="74">
        <v>0</v>
      </c>
      <c r="B52">
        <f ca="1">IF('Other 2010'!$A60="WT",INDIRECT("'Other 2010'!"&amp;'Country Selector'!$B$3&amp;ROW($A60))*10^12,0)</f>
        <v>5249147147489.9414</v>
      </c>
      <c r="C52">
        <f t="shared" ca="1" si="9"/>
        <v>5129546107573.749</v>
      </c>
      <c r="D52">
        <f t="shared" ca="1" si="9"/>
        <v>5009945067657.5557</v>
      </c>
      <c r="E52">
        <f t="shared" ca="1" si="9"/>
        <v>4890344027741.3633</v>
      </c>
      <c r="F52">
        <f t="shared" ca="1" si="9"/>
        <v>4770742987825.1699</v>
      </c>
      <c r="G52">
        <f t="shared" ca="1" si="9"/>
        <v>4651141947908.9775</v>
      </c>
      <c r="H52">
        <f t="shared" ca="1" si="9"/>
        <v>4531540907992.7842</v>
      </c>
      <c r="I52">
        <f t="shared" ca="1" si="9"/>
        <v>4411939868076.5918</v>
      </c>
      <c r="J52">
        <f t="shared" ca="1" si="9"/>
        <v>4292338828160.3989</v>
      </c>
      <c r="K52">
        <f t="shared" ca="1" si="9"/>
        <v>4172737788244.2061</v>
      </c>
      <c r="L52">
        <f ca="1">IF('Other 2020'!$A60="WT",INDIRECT("'Other 2020'!"&amp;'Country Selector'!$B$3&amp;ROW($A60))*10^12,0)</f>
        <v>4053136748328.0132</v>
      </c>
      <c r="M52">
        <f t="shared" ca="1" si="10"/>
        <v>4023763592156.0596</v>
      </c>
      <c r="N52">
        <f t="shared" ca="1" si="10"/>
        <v>3994390435984.106</v>
      </c>
      <c r="O52">
        <f t="shared" ca="1" si="10"/>
        <v>3965017279812.1523</v>
      </c>
      <c r="P52">
        <f t="shared" ca="1" si="10"/>
        <v>3935644123640.1982</v>
      </c>
      <c r="Q52">
        <f t="shared" ca="1" si="10"/>
        <v>3906270967468.2451</v>
      </c>
      <c r="R52">
        <f t="shared" ca="1" si="10"/>
        <v>3876897811296.292</v>
      </c>
      <c r="S52">
        <f t="shared" ca="1" si="10"/>
        <v>3847524655124.3379</v>
      </c>
      <c r="T52">
        <f t="shared" ca="1" si="10"/>
        <v>3818151498952.3843</v>
      </c>
      <c r="U52">
        <f t="shared" ca="1" si="10"/>
        <v>3788778342780.4307</v>
      </c>
      <c r="V52">
        <f ca="1">IF('Other 2030'!$A60="WT",INDIRECT("'Other 2030'!"&amp;'Country Selector'!$B$3&amp;ROW($A60))*10^12,0)</f>
        <v>3759405186608.4771</v>
      </c>
      <c r="W52" s="90">
        <f t="shared" ca="1" si="8"/>
        <v>3732682876397.7056</v>
      </c>
      <c r="X52" s="90">
        <f t="shared" ca="1" si="8"/>
        <v>3705960566186.9336</v>
      </c>
      <c r="Y52" s="90">
        <f t="shared" ca="1" si="8"/>
        <v>3679238255976.1621</v>
      </c>
      <c r="Z52" s="90">
        <f t="shared" ca="1" si="8"/>
        <v>3652515945765.3906</v>
      </c>
      <c r="AA52" s="90">
        <f t="shared" ca="1" si="8"/>
        <v>3625793635554.6191</v>
      </c>
      <c r="AB52" s="90">
        <f t="shared" ca="1" si="8"/>
        <v>3599071325343.8477</v>
      </c>
      <c r="AC52" s="90">
        <f t="shared" ca="1" si="8"/>
        <v>3572349015133.0757</v>
      </c>
      <c r="AD52" s="90">
        <f t="shared" ca="1" si="8"/>
        <v>3545626704922.3037</v>
      </c>
      <c r="AE52" s="90">
        <f t="shared" ca="1" si="8"/>
        <v>3518904394711.5322</v>
      </c>
      <c r="AF52" s="90">
        <f t="shared" ca="1" si="8"/>
        <v>3492182084500.7607</v>
      </c>
      <c r="AG52" s="90">
        <f t="shared" ca="1" si="8"/>
        <v>3465459774289.9893</v>
      </c>
      <c r="AH52" s="90">
        <f t="shared" ca="1" si="8"/>
        <v>3438737464079.2178</v>
      </c>
      <c r="AI52" s="90">
        <f t="shared" ca="1" si="8"/>
        <v>3412015153868.4453</v>
      </c>
      <c r="AJ52" s="90">
        <f t="shared" ca="1" si="8"/>
        <v>3385292843657.6738</v>
      </c>
      <c r="AK52" s="90">
        <f t="shared" ca="1" si="8"/>
        <v>3358570533446.9023</v>
      </c>
      <c r="AL52" s="90">
        <f t="shared" ca="1" si="8"/>
        <v>3331848223236.1304</v>
      </c>
      <c r="AM52" s="90">
        <f t="shared" ca="1" si="11"/>
        <v>3305125913025.3589</v>
      </c>
      <c r="AN52" s="90">
        <f t="shared" ca="1" si="11"/>
        <v>3278403602814.5869</v>
      </c>
      <c r="AO52" s="90">
        <f t="shared" ca="1" si="11"/>
        <v>3251681292603.8154</v>
      </c>
      <c r="AP52">
        <f ca="1">IF('Other 2050'!$A60="WT",INDIRECT("'Other 2050'!"&amp;'Country Selector'!$B$3&amp;ROW($A60))*10^12,0)</f>
        <v>3224958982393.0439</v>
      </c>
    </row>
    <row r="53" spans="1:42">
      <c r="A53" s="74">
        <v>1</v>
      </c>
      <c r="B53">
        <f ca="1">IF('Other 2010'!$A61="WT",INDIRECT("'Other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IF('Other 2050'!$A61="WT",INDIRECT("'Other 2050'!"&amp;'Country Selector'!$B$3&amp;ROW($A61))*10^12,0)</f>
        <v>0</v>
      </c>
    </row>
    <row r="54" spans="1:42">
      <c r="A54" s="74">
        <v>2</v>
      </c>
      <c r="B54">
        <f ca="1">IF('Other 2010'!$A62="WT",INDIRECT("'Other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IF('Other 2050'!$A62="WT",INDIRECT("'Other 2050'!"&amp;'Country Selector'!$B$3&amp;ROW($A62))*10^12,0)</f>
        <v>0</v>
      </c>
    </row>
    <row r="55" spans="1:42">
      <c r="A55" s="74">
        <v>3</v>
      </c>
      <c r="B55">
        <f ca="1">IF('Other 2010'!$A63="WT",INDIRECT("'Other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IF('Other 2050'!$A63="WT",INDIRECT("'Other 2050'!"&amp;'Country Selector'!$B$3&amp;ROW($A63))*10^12,0)</f>
        <v>0</v>
      </c>
    </row>
    <row r="56" spans="1:42">
      <c r="A56" s="74">
        <v>4</v>
      </c>
      <c r="B56">
        <f ca="1">IF('Other 2010'!$A64="WT",INDIRECT("'Other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IF('Other 2050'!$A64="WT",INDIRECT("'Other 2050'!"&amp;'Country Selector'!$B$3&amp;ROW($A64))*10^12,0)</f>
        <v>0</v>
      </c>
    </row>
    <row r="57" spans="1:42">
      <c r="A57" s="74">
        <v>5</v>
      </c>
      <c r="B57">
        <f ca="1">IF('Other 2010'!$A65="WT",INDIRECT("'Other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IF('Other 2050'!$A65="WT",INDIRECT("'Other 2050'!"&amp;'Country Selector'!$B$3&amp;ROW($A65))*10^12,0)</f>
        <v>0</v>
      </c>
    </row>
    <row r="58" spans="1:42">
      <c r="A58" s="74">
        <v>6</v>
      </c>
      <c r="B58">
        <f ca="1">IF('Other 2010'!$A66="WT",INDIRECT("'Other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IF('Other 2050'!$A66="WT",INDIRECT("'Other 2050'!"&amp;'Country Selector'!$B$3&amp;ROW($A66))*10^12,0)</f>
        <v>0</v>
      </c>
    </row>
    <row r="59" spans="1:42">
      <c r="A59" s="74">
        <v>7</v>
      </c>
      <c r="B59">
        <f ca="1">IF('Other 2010'!$A67="WT",INDIRECT("'Other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IF('Other 2050'!$A67="WT",INDIRECT("'Other 2050'!"&amp;'Country Selector'!$B$3&amp;ROW($A67))*10^12,0)</f>
        <v>0</v>
      </c>
    </row>
    <row r="60" spans="1:42">
      <c r="A60" s="74">
        <v>8</v>
      </c>
      <c r="B60">
        <f ca="1">IF('Other 2010'!$A68="WT",INDIRECT("'Other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IF('Other 2050'!$A68="WT",INDIRECT("'Other 2050'!"&amp;'Country Selector'!$B$3&amp;ROW($A68))*10^12,0)</f>
        <v>0</v>
      </c>
    </row>
    <row r="61" spans="1:42">
      <c r="A61" s="74">
        <v>9</v>
      </c>
      <c r="B61">
        <f ca="1">IF('Other 2010'!$A69="WT",INDIRECT("'Other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IF('Other 2050'!$A69="WT",INDIRECT("'Other 2050'!"&amp;'Country Selector'!$B$3&amp;ROW($A69))*10^12,0)</f>
        <v>0</v>
      </c>
    </row>
    <row r="62" spans="1:42">
      <c r="A62" s="74">
        <v>10</v>
      </c>
      <c r="B62">
        <f ca="1">IF('Other 2010'!$A70="WT",INDIRECT("'Other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IF('Other 2050'!$A70="WT",INDIRECT("'Other 2050'!"&amp;'Country Selector'!$B$3&amp;ROW($A70))*10^12,0)</f>
        <v>0</v>
      </c>
    </row>
    <row r="63" spans="1:42">
      <c r="A63" s="74">
        <v>11</v>
      </c>
      <c r="B63">
        <f ca="1">IF('Other 2010'!$A71="WT",INDIRECT("'Other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</f>
        <v>0</v>
      </c>
      <c r="W63" s="90">
        <f t="shared" ref="W63:AL94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IF('Other 2050'!$A71="WT",INDIRECT("'Other 2050'!"&amp;'Country Selector'!$B$3&amp;ROW($A71))*10^12,0)</f>
        <v>0</v>
      </c>
    </row>
    <row r="64" spans="1:42">
      <c r="A64" s="74">
        <v>12</v>
      </c>
      <c r="B64">
        <f ca="1">IF('Other 2010'!$A72="WT",INDIRECT("'Other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IF('Other 2050'!$A72="WT",INDIRECT("'Other 2050'!"&amp;'Country Selector'!$B$3&amp;ROW($A72))*10^12,0)</f>
        <v>0</v>
      </c>
    </row>
    <row r="65" spans="1:42">
      <c r="A65" s="74">
        <v>13</v>
      </c>
      <c r="B65">
        <f ca="1">IF('Other 2010'!$A73="WT",INDIRECT("'Other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IF('Other 2050'!$A73="WT",INDIRECT("'Other 2050'!"&amp;'Country Selector'!$B$3&amp;ROW($A73))*10^12,0)</f>
        <v>0</v>
      </c>
    </row>
    <row r="66" spans="1:42">
      <c r="A66" s="74">
        <v>14</v>
      </c>
      <c r="B66">
        <f ca="1">IF('Other 2010'!$A74="WT",INDIRECT("'Other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IF('Other 2050'!$A74="WT",INDIRECT("'Other 2050'!"&amp;'Country Selector'!$B$3&amp;ROW($A74))*10^12,0)</f>
        <v>0</v>
      </c>
    </row>
    <row r="67" spans="1:42">
      <c r="A67" s="74">
        <v>15</v>
      </c>
      <c r="B67">
        <f ca="1">IF('Other 2010'!$A75="WT",INDIRECT("'Other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IF('Other 2050'!$A75="WT",INDIRECT("'Other 2050'!"&amp;'Country Selector'!$B$3&amp;ROW($A75))*10^12,0)</f>
        <v>0</v>
      </c>
    </row>
    <row r="68" spans="1:42">
      <c r="A68" s="74">
        <v>16</v>
      </c>
      <c r="B68">
        <f ca="1">IF('Other 2010'!$A76="WT",INDIRECT("'Other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IF('Other 2050'!$A76="WT",INDIRECT("'Other 2050'!"&amp;'Country Selector'!$B$3&amp;ROW($A76))*10^12,0)</f>
        <v>0</v>
      </c>
    </row>
    <row r="69" spans="1:42">
      <c r="A69" s="74">
        <v>17</v>
      </c>
      <c r="B69">
        <f ca="1">IF('Other 2010'!$A77="WT",INDIRECT("'Other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IF('Other 2050'!$A77="WT",INDIRECT("'Other 2050'!"&amp;'Country Selector'!$B$3&amp;ROW($A77))*10^12,0)</f>
        <v>0</v>
      </c>
    </row>
    <row r="70" spans="1:42">
      <c r="A70" s="74">
        <v>18</v>
      </c>
      <c r="B70">
        <f ca="1">IF('Other 2010'!$A78="WT",INDIRECT("'Other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IF('Other 2050'!$A78="WT",INDIRECT("'Other 2050'!"&amp;'Country Selector'!$B$3&amp;ROW($A78))*10^12,0)</f>
        <v>0</v>
      </c>
    </row>
    <row r="71" spans="1:42">
      <c r="A71" s="74">
        <v>19</v>
      </c>
      <c r="B71">
        <f ca="1">IF('Other 2010'!$A79="WT",INDIRECT("'Other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IF('Other 2050'!$A79="WT",INDIRECT("'Other 2050'!"&amp;'Country Selector'!$B$3&amp;ROW($A79))*10^12,0)</f>
        <v>0</v>
      </c>
    </row>
    <row r="72" spans="1:42">
      <c r="A72" s="74">
        <v>20</v>
      </c>
      <c r="B72">
        <f ca="1">IF('Other 2010'!$A80="WT",INDIRECT("'Other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IF('Other 2050'!$A80="WT",INDIRECT("'Other 2050'!"&amp;'Country Selector'!$B$3&amp;ROW($A80))*10^12,0)</f>
        <v>0</v>
      </c>
    </row>
    <row r="73" spans="1:42">
      <c r="A73" s="74">
        <v>21</v>
      </c>
      <c r="B73">
        <f ca="1">IF('Other 2010'!$A81="WT",INDIRECT("'Other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IF('Other 2050'!$A81="WT",INDIRECT("'Other 2050'!"&amp;'Country Selector'!$B$3&amp;ROW($A81))*10^12,0)</f>
        <v>0</v>
      </c>
    </row>
    <row r="74" spans="1:42">
      <c r="A74" s="74">
        <v>22</v>
      </c>
      <c r="B74">
        <f ca="1">IF('Other 2010'!$A82="WT",INDIRECT("'Other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IF('Other 2050'!$A82="WT",INDIRECT("'Other 2050'!"&amp;'Country Selector'!$B$3&amp;ROW($A82))*10^12,0)</f>
        <v>0</v>
      </c>
    </row>
    <row r="75" spans="1:42">
      <c r="A75" s="74">
        <v>23</v>
      </c>
      <c r="B75">
        <f ca="1">IF('Other 2010'!$A83="WT",INDIRECT("'Other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IF('Other 2050'!$A83="WT",INDIRECT("'Other 2050'!"&amp;'Country Selector'!$B$3&amp;ROW($A83))*10^12,0)</f>
        <v>0</v>
      </c>
    </row>
    <row r="76" spans="1:42">
      <c r="A76" s="74">
        <v>24</v>
      </c>
      <c r="B76">
        <f ca="1">IF('Other 2010'!$A84="WT",INDIRECT("'Other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IF('Other 2050'!$A84="WT",INDIRECT("'Other 2050'!"&amp;'Country Selector'!$B$3&amp;ROW($A84))*10^12,0)</f>
        <v>0</v>
      </c>
    </row>
    <row r="77" spans="1:42">
      <c r="A77" s="74">
        <v>25</v>
      </c>
      <c r="B77">
        <f ca="1">IF('Other 2010'!$A85="WT",INDIRECT("'Other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IF('Other 2050'!$A85="WT",INDIRECT("'Other 2050'!"&amp;'Country Selector'!$B$3&amp;ROW($A85))*10^12,0)</f>
        <v>0</v>
      </c>
    </row>
    <row r="78" spans="1:42">
      <c r="A78" s="74">
        <v>26</v>
      </c>
      <c r="B78">
        <f ca="1">IF('Other 2010'!$A86="WT",INDIRECT("'Other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141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IF('Other 2050'!$A86="WT",INDIRECT("'Other 2050'!"&amp;'Country Selector'!$B$3&amp;ROW($A86))*10^12,0)</f>
        <v>0</v>
      </c>
    </row>
    <row r="79" spans="1:42">
      <c r="A79" s="74">
        <v>27</v>
      </c>
      <c r="B79">
        <f ca="1">IF('Other 2010'!$A87="WT",INDIRECT("'Other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</f>
        <v>0</v>
      </c>
      <c r="W79" s="90">
        <f t="shared" ref="W79:AL110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IF('Other 2050'!$A87="WT",INDIRECT("'Other 2050'!"&amp;'Country Selector'!$B$3&amp;ROW($A87))*10^12,0)</f>
        <v>0</v>
      </c>
    </row>
    <row r="80" spans="1:42">
      <c r="A80" s="74">
        <v>28</v>
      </c>
      <c r="B80">
        <f ca="1">IF('Other 2010'!$A88="WT",INDIRECT("'Other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IF('Other 2050'!$A88="WT",INDIRECT("'Other 2050'!"&amp;'Country Selector'!$B$3&amp;ROW($A88))*10^12,0)</f>
        <v>0</v>
      </c>
    </row>
    <row r="81" spans="1:42">
      <c r="A81" s="74">
        <v>29</v>
      </c>
      <c r="B81">
        <f ca="1">IF('Other 2010'!$A89="WT",INDIRECT("'Other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IF('Other 2050'!$A89="WT",INDIRECT("'Other 2050'!"&amp;'Country Selector'!$B$3&amp;ROW($A89))*10^12,0)</f>
        <v>0</v>
      </c>
    </row>
    <row r="82" spans="1:42">
      <c r="A82" s="74">
        <v>30</v>
      </c>
      <c r="B82">
        <f ca="1">IF('Other 2010'!$A90="WT",INDIRECT("'Other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IF('Other 2050'!$A90="WT",INDIRECT("'Other 2050'!"&amp;'Country Selector'!$B$3&amp;ROW($A90))*10^12,0)</f>
        <v>0</v>
      </c>
    </row>
    <row r="83" spans="1:42">
      <c r="A83" s="74">
        <v>31</v>
      </c>
      <c r="B83">
        <f ca="1">IF('Other 2010'!$A91="WT",INDIRECT("'Other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IF('Other 2050'!$A91="WT",INDIRECT("'Other 2050'!"&amp;'Country Selector'!$B$3&amp;ROW($A91))*10^12,0)</f>
        <v>0</v>
      </c>
    </row>
    <row r="84" spans="1:42">
      <c r="A84" s="74">
        <v>32</v>
      </c>
      <c r="B84">
        <f ca="1">IF('Other 2010'!$A92="WT",INDIRECT("'Other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IF('Other 2050'!$A92="WT",INDIRECT("'Other 2050'!"&amp;'Country Selector'!$B$3&amp;ROW($A92))*10^12,0)</f>
        <v>0</v>
      </c>
    </row>
    <row r="85" spans="1:42">
      <c r="A85" s="74">
        <v>33</v>
      </c>
      <c r="B85">
        <f ca="1">IF('Other 2010'!$A93="WT",INDIRECT("'Other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IF('Other 2050'!$A93="WT",INDIRECT("'Other 2050'!"&amp;'Country Selector'!$B$3&amp;ROW($A93))*10^12,0)</f>
        <v>0</v>
      </c>
    </row>
    <row r="86" spans="1:42">
      <c r="A86" s="74">
        <v>34</v>
      </c>
      <c r="B86">
        <f ca="1">IF('Other 2010'!$A94="WT",INDIRECT("'Other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IF('Other 2050'!$A94="WT",INDIRECT("'Other 2050'!"&amp;'Country Selector'!$B$3&amp;ROW($A94))*10^12,0)</f>
        <v>0</v>
      </c>
    </row>
    <row r="87" spans="1:42">
      <c r="A87" s="74">
        <v>35</v>
      </c>
      <c r="B87">
        <f ca="1">IF('Other 2010'!$A95="WT",INDIRECT("'Other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IF('Other 2050'!$A95="WT",INDIRECT("'Other 2050'!"&amp;'Country Selector'!$B$3&amp;ROW($A95))*10^12,0)</f>
        <v>0</v>
      </c>
    </row>
    <row r="88" spans="1:42">
      <c r="A88" s="74">
        <v>36</v>
      </c>
      <c r="B88">
        <f ca="1">IF('Other 2010'!$A96="WT",INDIRECT("'Other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IF('Other 2050'!$A96="WT",INDIRECT("'Other 2050'!"&amp;'Country Selector'!$B$3&amp;ROW($A96))*10^12,0)</f>
        <v>0</v>
      </c>
    </row>
    <row r="89" spans="1:42">
      <c r="A89" s="74">
        <v>37</v>
      </c>
      <c r="B89">
        <f ca="1">IF('Other 2010'!$A97="WT",INDIRECT("'Other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IF('Other 2050'!$A97="WT",INDIRECT("'Other 2050'!"&amp;'Country Selector'!$B$3&amp;ROW($A97))*10^12,0)</f>
        <v>0</v>
      </c>
    </row>
    <row r="90" spans="1:42">
      <c r="A90" s="74">
        <v>38</v>
      </c>
      <c r="B90">
        <f ca="1">IF('Other 2010'!$A98="WT",INDIRECT("'Other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IF('Other 2050'!$A98="WT",INDIRECT("'Other 2050'!"&amp;'Country Selector'!$B$3&amp;ROW($A98))*10^12,0)</f>
        <v>0</v>
      </c>
    </row>
    <row r="91" spans="1:42">
      <c r="A91" s="74">
        <v>39</v>
      </c>
      <c r="B91">
        <f ca="1">IF('Other 2010'!$A99="WT",INDIRECT("'Other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IF('Other 2050'!$A99="WT",INDIRECT("'Other 2050'!"&amp;'Country Selector'!$B$3&amp;ROW($A99))*10^12,0)</f>
        <v>0</v>
      </c>
    </row>
    <row r="92" spans="1:42">
      <c r="A92" s="74">
        <v>40</v>
      </c>
      <c r="B92">
        <f ca="1">IF('Other 2010'!$A100="WT",INDIRECT("'Other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IF('Other 2050'!$A100="WT",INDIRECT("'Other 2050'!"&amp;'Country Selector'!$B$3&amp;ROW($A100))*10^12,0)</f>
        <v>0</v>
      </c>
    </row>
    <row r="93" spans="1:42">
      <c r="A93" s="74">
        <v>41</v>
      </c>
      <c r="B93">
        <f ca="1">IF('Other 2010'!$A101="WT",INDIRECT("'Other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IF('Other 2050'!$A101="WT",INDIRECT("'Other 2050'!"&amp;'Country Selector'!$B$3&amp;ROW($A101))*10^12,0)</f>
        <v>0</v>
      </c>
    </row>
    <row r="94" spans="1:42">
      <c r="A94" s="74">
        <v>42</v>
      </c>
      <c r="B94">
        <f ca="1">IF('Other 2010'!$A102="WT",INDIRECT("'Other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57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IF('Other 2050'!$A102="WT",INDIRECT("'Other 2050'!"&amp;'Country Selector'!$B$3&amp;ROW($A102))*10^12,0)</f>
        <v>0</v>
      </c>
    </row>
    <row r="95" spans="1:42">
      <c r="A95" s="74">
        <v>43</v>
      </c>
      <c r="B95">
        <f ca="1">IF('Other 2010'!$A103="WT",INDIRECT("'Other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</f>
        <v>0</v>
      </c>
      <c r="W95" s="90">
        <f t="shared" ref="W95:AL126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IF('Other 2050'!$A103="WT",INDIRECT("'Other 2050'!"&amp;'Country Selector'!$B$3&amp;ROW($A103))*10^12,0)</f>
        <v>0</v>
      </c>
    </row>
    <row r="96" spans="1:42">
      <c r="A96" s="74">
        <v>44</v>
      </c>
      <c r="B96">
        <f ca="1">IF('Other 2010'!$A104="WT",INDIRECT("'Other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IF('Other 2050'!$A104="WT",INDIRECT("'Other 2050'!"&amp;'Country Selector'!$B$3&amp;ROW($A104))*10^12,0)</f>
        <v>0</v>
      </c>
    </row>
    <row r="97" spans="1:42">
      <c r="A97" s="74">
        <v>45</v>
      </c>
      <c r="B97">
        <f ca="1">IF('Other 2010'!$A105="WT",INDIRECT("'Other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IF('Other 2050'!$A105="WT",INDIRECT("'Other 2050'!"&amp;'Country Selector'!$B$3&amp;ROW($A105))*10^12,0)</f>
        <v>0</v>
      </c>
    </row>
    <row r="98" spans="1:42">
      <c r="A98" s="74">
        <v>46</v>
      </c>
      <c r="B98">
        <f ca="1">IF('Other 2010'!$A106="WT",INDIRECT("'Other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IF('Other 2050'!$A106="WT",INDIRECT("'Other 2050'!"&amp;'Country Selector'!$B$3&amp;ROW($A106))*10^12,0)</f>
        <v>0</v>
      </c>
    </row>
    <row r="99" spans="1:42">
      <c r="A99" s="74">
        <v>47</v>
      </c>
      <c r="B99">
        <f ca="1">IF('Other 2010'!$A107="WT",INDIRECT("'Other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IF('Other 2050'!$A107="WT",INDIRECT("'Other 2050'!"&amp;'Country Selector'!$B$3&amp;ROW($A107))*10^12,0)</f>
        <v>0</v>
      </c>
    </row>
    <row r="100" spans="1:42">
      <c r="A100" s="74">
        <v>48</v>
      </c>
      <c r="B100">
        <f ca="1">IF('Other 2010'!$A108="WT",INDIRECT("'Other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IF('Other 2050'!$A108="WT",INDIRECT("'Other 2050'!"&amp;'Country Selector'!$B$3&amp;ROW($A108))*10^12,0)</f>
        <v>0</v>
      </c>
    </row>
    <row r="101" spans="1:42">
      <c r="A101" s="74">
        <v>49</v>
      </c>
      <c r="B101">
        <f ca="1">IF('Other 2010'!$A109="WT",INDIRECT("'Other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IF('Other 2050'!$A109="WT",INDIRECT("'Other 2050'!"&amp;'Country Selector'!$B$3&amp;ROW($A109))*10^12,0)</f>
        <v>0</v>
      </c>
    </row>
    <row r="102" spans="1:42">
      <c r="A102" s="74">
        <v>50</v>
      </c>
      <c r="B102">
        <f ca="1">IF('Other 2010'!$A110="WT",INDIRECT("'Other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IF('Other 2050'!$A110="WT",INDIRECT("'Other 2050'!"&amp;'Country Selector'!$B$3&amp;ROW($A110))*10^12,0)</f>
        <v>0</v>
      </c>
    </row>
    <row r="103" spans="1:42">
      <c r="A103" s="74">
        <v>51</v>
      </c>
      <c r="B103">
        <f ca="1">IF('Other 2010'!$A111="WT",INDIRECT("'Other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IF('Other 2050'!$A111="WT",INDIRECT("'Other 2050'!"&amp;'Country Selector'!$B$3&amp;ROW($A111))*10^12,0)</f>
        <v>0</v>
      </c>
    </row>
    <row r="104" spans="1:42">
      <c r="A104" s="74">
        <v>52</v>
      </c>
      <c r="B104">
        <f ca="1">IF('Other 2010'!$A112="WT",INDIRECT("'Other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IF('Other 2050'!$A112="WT",INDIRECT("'Other 2050'!"&amp;'Country Selector'!$B$3&amp;ROW($A112))*10^12,0)</f>
        <v>0</v>
      </c>
    </row>
    <row r="105" spans="1:42">
      <c r="A105" s="74">
        <v>53</v>
      </c>
      <c r="B105">
        <f ca="1">IF('Other 2010'!$A113="WT",INDIRECT("'Other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IF('Other 2050'!$A113="WT",INDIRECT("'Other 2050'!"&amp;'Country Selector'!$B$3&amp;ROW($A113))*10^12,0)</f>
        <v>0</v>
      </c>
    </row>
    <row r="106" spans="1:42">
      <c r="A106" s="74">
        <v>54</v>
      </c>
      <c r="B106">
        <f ca="1">IF('Other 2010'!$A114="WT",INDIRECT("'Other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IF('Other 2050'!$A114="WT",INDIRECT("'Other 2050'!"&amp;'Country Selector'!$B$3&amp;ROW($A114))*10^12,0)</f>
        <v>0</v>
      </c>
    </row>
    <row r="107" spans="1:42">
      <c r="A107" s="74">
        <v>55</v>
      </c>
      <c r="B107">
        <f ca="1">IF('Other 2010'!$A115="WT",INDIRECT("'Other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IF('Other 2050'!$A115="WT",INDIRECT("'Other 2050'!"&amp;'Country Selector'!$B$3&amp;ROW($A115))*10^12,0)</f>
        <v>0</v>
      </c>
    </row>
    <row r="108" spans="1:42">
      <c r="A108" s="74">
        <v>56</v>
      </c>
      <c r="B108">
        <f ca="1">IF('Other 2010'!$A116="WT",INDIRECT("'Other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IF('Other 2050'!$A116="WT",INDIRECT("'Other 2050'!"&amp;'Country Selector'!$B$3&amp;ROW($A116))*10^12,0)</f>
        <v>0</v>
      </c>
    </row>
    <row r="109" spans="1:42">
      <c r="A109" s="74">
        <v>57</v>
      </c>
      <c r="B109">
        <f ca="1">IF('Other 2010'!$A117="WT",INDIRECT("'Other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IF('Other 2050'!$A117="WT",INDIRECT("'Other 2050'!"&amp;'Country Selector'!$B$3&amp;ROW($A117))*10^12,0)</f>
        <v>0</v>
      </c>
    </row>
    <row r="110" spans="1:42">
      <c r="A110" s="74">
        <v>58</v>
      </c>
      <c r="B110">
        <f ca="1">IF('Other 2010'!$A118="WT",INDIRECT("'Other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73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IF('Other 2050'!$A118="WT",INDIRECT("'Other 2050'!"&amp;'Country Selector'!$B$3&amp;ROW($A118))*10^12,0)</f>
        <v>0</v>
      </c>
    </row>
    <row r="111" spans="1:42">
      <c r="A111" s="74">
        <v>59</v>
      </c>
      <c r="B111">
        <f ca="1">IF('Other 2010'!$A119="WT",INDIRECT("'Other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</f>
        <v>0</v>
      </c>
      <c r="W111" s="90">
        <f t="shared" ref="W111:AL142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IF('Other 2050'!$A119="WT",INDIRECT("'Other 2050'!"&amp;'Country Selector'!$B$3&amp;ROW($A119))*10^12,0)</f>
        <v>0</v>
      </c>
    </row>
    <row r="112" spans="1:42">
      <c r="A112" s="74">
        <v>60</v>
      </c>
      <c r="B112">
        <f ca="1">IF('Other 2010'!$A120="WT",INDIRECT("'Other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IF('Other 2050'!$A120="WT",INDIRECT("'Other 2050'!"&amp;'Country Selector'!$B$3&amp;ROW($A120))*10^12,0)</f>
        <v>0</v>
      </c>
    </row>
    <row r="113" spans="1:42">
      <c r="A113" s="74">
        <v>61</v>
      </c>
      <c r="B113">
        <f ca="1">IF('Other 2010'!$A121="WT",INDIRECT("'Other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IF('Other 2050'!$A121="WT",INDIRECT("'Other 2050'!"&amp;'Country Selector'!$B$3&amp;ROW($A121))*10^12,0)</f>
        <v>0</v>
      </c>
    </row>
    <row r="114" spans="1:42">
      <c r="A114" s="74">
        <v>62</v>
      </c>
      <c r="B114">
        <f ca="1">IF('Other 2010'!$A122="WT",INDIRECT("'Other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IF('Other 2050'!$A122="WT",INDIRECT("'Other 2050'!"&amp;'Country Selector'!$B$3&amp;ROW($A122))*10^12,0)</f>
        <v>0</v>
      </c>
    </row>
    <row r="115" spans="1:42">
      <c r="A115" s="74">
        <v>63</v>
      </c>
      <c r="B115">
        <f ca="1">IF('Other 2010'!$A123="WT",INDIRECT("'Other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IF('Other 2050'!$A123="WT",INDIRECT("'Other 2050'!"&amp;'Country Selector'!$B$3&amp;ROW($A123))*10^12,0)</f>
        <v>0</v>
      </c>
    </row>
    <row r="116" spans="1:42">
      <c r="A116" s="74">
        <v>64</v>
      </c>
      <c r="B116">
        <f ca="1">IF('Other 2010'!$A124="WT",INDIRECT("'Other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IF('Other 2050'!$A124="WT",INDIRECT("'Other 2050'!"&amp;'Country Selector'!$B$3&amp;ROW($A124))*10^12,0)</f>
        <v>0</v>
      </c>
    </row>
    <row r="117" spans="1:42">
      <c r="A117" s="74">
        <v>65</v>
      </c>
      <c r="B117">
        <f ca="1">IF('Other 2010'!$A125="WT",INDIRECT("'Other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IF('Other 2050'!$A125="WT",INDIRECT("'Other 2050'!"&amp;'Country Selector'!$B$3&amp;ROW($A125))*10^12,0)</f>
        <v>0</v>
      </c>
    </row>
    <row r="118" spans="1:42">
      <c r="A118" s="74">
        <v>66</v>
      </c>
      <c r="B118">
        <f ca="1">IF('Other 2010'!$A126="WT",INDIRECT("'Other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IF('Other 2050'!$A126="WT",INDIRECT("'Other 2050'!"&amp;'Country Selector'!$B$3&amp;ROW($A126))*10^12,0)</f>
        <v>0</v>
      </c>
    </row>
    <row r="119" spans="1:42">
      <c r="A119" s="74">
        <v>67</v>
      </c>
      <c r="B119">
        <f ca="1">IF('Other 2010'!$A127="WT",INDIRECT("'Other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IF('Other 2050'!$A127="WT",INDIRECT("'Other 2050'!"&amp;'Country Selector'!$B$3&amp;ROW($A127))*10^12,0)</f>
        <v>0</v>
      </c>
    </row>
    <row r="120" spans="1:42">
      <c r="A120" s="74">
        <v>68</v>
      </c>
      <c r="B120">
        <f ca="1">IF('Other 2010'!$A128="WT",INDIRECT("'Other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IF('Other 2050'!$A128="WT",INDIRECT("'Other 2050'!"&amp;'Country Selector'!$B$3&amp;ROW($A128))*10^12,0)</f>
        <v>0</v>
      </c>
    </row>
    <row r="121" spans="1:42">
      <c r="A121" s="74">
        <v>69</v>
      </c>
      <c r="B121">
        <f ca="1">IF('Other 2010'!$A129="WT",INDIRECT("'Other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IF('Other 2050'!$A129="WT",INDIRECT("'Other 2050'!"&amp;'Country Selector'!$B$3&amp;ROW($A129))*10^12,0)</f>
        <v>0</v>
      </c>
    </row>
    <row r="122" spans="1:42">
      <c r="A122" s="74">
        <v>70</v>
      </c>
      <c r="B122">
        <f ca="1">IF('Other 2010'!$A130="WT",INDIRECT("'Other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IF('Other 2050'!$A130="WT",INDIRECT("'Other 2050'!"&amp;'Country Selector'!$B$3&amp;ROW($A130))*10^12,0)</f>
        <v>0</v>
      </c>
    </row>
    <row r="123" spans="1:42">
      <c r="A123" s="74">
        <v>71</v>
      </c>
      <c r="B123">
        <f ca="1">IF('Other 2010'!$A131="WT",INDIRECT("'Other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IF('Other 2050'!$A131="WT",INDIRECT("'Other 2050'!"&amp;'Country Selector'!$B$3&amp;ROW($A131))*10^12,0)</f>
        <v>0</v>
      </c>
    </row>
    <row r="124" spans="1:42">
      <c r="A124" s="74">
        <v>72</v>
      </c>
      <c r="B124">
        <f ca="1">IF('Other 2010'!$A132="WT",INDIRECT("'Other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IF('Other 2050'!$A132="WT",INDIRECT("'Other 2050'!"&amp;'Country Selector'!$B$3&amp;ROW($A132))*10^12,0)</f>
        <v>0</v>
      </c>
    </row>
    <row r="125" spans="1:42">
      <c r="A125" s="74">
        <v>73</v>
      </c>
      <c r="B125">
        <f ca="1">IF('Other 2010'!$A133="WT",INDIRECT("'Other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IF('Other 2050'!$A133="WT",INDIRECT("'Other 2050'!"&amp;'Country Selector'!$B$3&amp;ROW($A133))*10^12,0)</f>
        <v>0</v>
      </c>
    </row>
    <row r="126" spans="1:42">
      <c r="A126" s="74">
        <v>74</v>
      </c>
      <c r="B126">
        <f ca="1">IF('Other 2010'!$A134="WT",INDIRECT("'Other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77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IF('Other 2050'!$A134="WT",INDIRECT("'Other 2050'!"&amp;'Country Selector'!$B$3&amp;ROW($A134))*10^12,0)</f>
        <v>0</v>
      </c>
    </row>
    <row r="127" spans="1:42">
      <c r="A127" s="74">
        <v>75</v>
      </c>
      <c r="B127">
        <f ca="1">IF('Other 2010'!$A135="WT",INDIRECT("'Other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</f>
        <v>0</v>
      </c>
      <c r="W127" s="90">
        <f t="shared" ref="W127:AL158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IF('Other 2050'!$A135="WT",INDIRECT("'Other 2050'!"&amp;'Country Selector'!$B$3&amp;ROW($A135))*10^12,0)</f>
        <v>0</v>
      </c>
    </row>
    <row r="128" spans="1:42">
      <c r="A128" s="74">
        <v>76</v>
      </c>
      <c r="B128">
        <f ca="1">IF('Other 2010'!$A136="WT",INDIRECT("'Other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IF('Other 2050'!$A136="WT",INDIRECT("'Other 2050'!"&amp;'Country Selector'!$B$3&amp;ROW($A136))*10^12,0)</f>
        <v>0</v>
      </c>
    </row>
    <row r="129" spans="1:42">
      <c r="A129" s="74">
        <v>77</v>
      </c>
      <c r="B129">
        <f ca="1">IF('Other 2010'!$A137="WT",INDIRECT("'Other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IF('Other 2050'!$A137="WT",INDIRECT("'Other 2050'!"&amp;'Country Selector'!$B$3&amp;ROW($A137))*10^12,0)</f>
        <v>0</v>
      </c>
    </row>
    <row r="130" spans="1:42">
      <c r="A130" s="74">
        <v>78</v>
      </c>
      <c r="B130">
        <f ca="1">IF('Other 2010'!$A138="WT",INDIRECT("'Other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IF('Other 2050'!$A138="WT",INDIRECT("'Other 2050'!"&amp;'Country Selector'!$B$3&amp;ROW($A138))*10^12,0)</f>
        <v>0</v>
      </c>
    </row>
    <row r="131" spans="1:42">
      <c r="A131" s="74">
        <v>79</v>
      </c>
      <c r="B131">
        <f ca="1">IF('Other 2010'!$A139="WT",INDIRECT("'Other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IF('Other 2050'!$A139="WT",INDIRECT("'Other 2050'!"&amp;'Country Selector'!$B$3&amp;ROW($A139))*10^12,0)</f>
        <v>0</v>
      </c>
    </row>
    <row r="132" spans="1:42">
      <c r="A132" s="74">
        <v>80</v>
      </c>
      <c r="B132">
        <f ca="1">IF('Other 2010'!$A140="WT",INDIRECT("'Other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IF('Other 2050'!$A140="WT",INDIRECT("'Other 2050'!"&amp;'Country Selector'!$B$3&amp;ROW($A140))*10^12,0)</f>
        <v>0</v>
      </c>
    </row>
    <row r="133" spans="1:42">
      <c r="A133" s="74">
        <v>81</v>
      </c>
      <c r="B133">
        <f ca="1">IF('Other 2010'!$A141="WT",INDIRECT("'Other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IF('Other 2050'!$A141="WT",INDIRECT("'Other 2050'!"&amp;'Country Selector'!$B$3&amp;ROW($A141))*10^12,0)</f>
        <v>0</v>
      </c>
    </row>
    <row r="134" spans="1:42">
      <c r="A134" s="74">
        <v>82</v>
      </c>
      <c r="B134">
        <f ca="1">IF('Other 2010'!$A142="WT",INDIRECT("'Other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IF('Other 2050'!$A142="WT",INDIRECT("'Other 2050'!"&amp;'Country Selector'!$B$3&amp;ROW($A142))*10^12,0)</f>
        <v>0</v>
      </c>
    </row>
    <row r="135" spans="1:42">
      <c r="A135" s="74">
        <v>83</v>
      </c>
      <c r="B135">
        <f ca="1">IF('Other 2010'!$A143="WT",INDIRECT("'Other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IF('Other 2050'!$A143="WT",INDIRECT("'Other 2050'!"&amp;'Country Selector'!$B$3&amp;ROW($A143))*10^12,0)</f>
        <v>0</v>
      </c>
    </row>
    <row r="136" spans="1:42">
      <c r="A136" s="74">
        <v>84</v>
      </c>
      <c r="B136">
        <f ca="1">IF('Other 2010'!$A144="WT",INDIRECT("'Other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IF('Other 2050'!$A144="WT",INDIRECT("'Other 2050'!"&amp;'Country Selector'!$B$3&amp;ROW($A144))*10^12,0)</f>
        <v>0</v>
      </c>
    </row>
    <row r="137" spans="1:42">
      <c r="A137" s="74">
        <v>85</v>
      </c>
      <c r="B137">
        <f ca="1">IF('Other 2010'!$A145="WT",INDIRECT("'Other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IF('Other 2050'!$A145="WT",INDIRECT("'Other 2050'!"&amp;'Country Selector'!$B$3&amp;ROW($A145))*10^12,0)</f>
        <v>0</v>
      </c>
    </row>
    <row r="138" spans="1:42">
      <c r="A138" s="74">
        <v>86</v>
      </c>
      <c r="B138">
        <f ca="1">IF('Other 2010'!$A146="WT",INDIRECT("'Other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IF('Other 2050'!$A146="WT",INDIRECT("'Other 2050'!"&amp;'Country Selector'!$B$3&amp;ROW($A146))*10^12,0)</f>
        <v>0</v>
      </c>
    </row>
    <row r="139" spans="1:42">
      <c r="A139" s="74">
        <v>87</v>
      </c>
      <c r="B139">
        <f ca="1">IF('Other 2010'!$A147="WT",INDIRECT("'Other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IF('Other 2050'!$A147="WT",INDIRECT("'Other 2050'!"&amp;'Country Selector'!$B$3&amp;ROW($A147))*10^12,0)</f>
        <v>0</v>
      </c>
    </row>
    <row r="140" spans="1:42">
      <c r="A140" s="74">
        <v>88</v>
      </c>
      <c r="B140">
        <f ca="1">IF('Other 2010'!$A148="WT",INDIRECT("'Other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IF('Other 2050'!$A148="WT",INDIRECT("'Other 2050'!"&amp;'Country Selector'!$B$3&amp;ROW($A148))*10^12,0)</f>
        <v>0</v>
      </c>
    </row>
    <row r="141" spans="1:42">
      <c r="A141" s="74">
        <v>89</v>
      </c>
      <c r="B141">
        <f ca="1">IF('Other 2010'!$A149="WT",INDIRECT("'Other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IF('Other 2050'!$A149="WT",INDIRECT("'Other 2050'!"&amp;'Country Selector'!$B$3&amp;ROW($A149))*10^12,0)</f>
        <v>0</v>
      </c>
    </row>
    <row r="142" spans="1:42">
      <c r="A142" s="74">
        <v>90</v>
      </c>
      <c r="B142">
        <f ca="1">IF('Other 2010'!$A150="WT",INDIRECT("'Other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7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IF('Other 2050'!$A150="WT",INDIRECT("'Other 2050'!"&amp;'Country Selector'!$B$3&amp;ROW($A150))*10^12,0)</f>
        <v>0</v>
      </c>
    </row>
    <row r="143" spans="1:42">
      <c r="A143" s="74">
        <v>91</v>
      </c>
      <c r="B143">
        <f ca="1">IF('Other 2010'!$A151="WT",INDIRECT("'Other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</f>
        <v>0</v>
      </c>
      <c r="W143" s="90">
        <f t="shared" ref="W143:AL177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IF('Other 2050'!$A151="WT",INDIRECT("'Other 2050'!"&amp;'Country Selector'!$B$3&amp;ROW($A151))*10^12,0)</f>
        <v>0</v>
      </c>
    </row>
    <row r="144" spans="1:42">
      <c r="A144" s="74">
        <v>92</v>
      </c>
      <c r="B144">
        <f ca="1">IF('Other 2010'!$A152="WT",INDIRECT("'Other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IF('Other 2050'!$A152="WT",INDIRECT("'Other 2050'!"&amp;'Country Selector'!$B$3&amp;ROW($A152))*10^12,0)</f>
        <v>0</v>
      </c>
    </row>
    <row r="145" spans="1:42">
      <c r="A145" s="74">
        <v>93</v>
      </c>
      <c r="B145">
        <f ca="1">IF('Other 2010'!$A153="WT",INDIRECT("'Other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IF('Other 2050'!$A153="WT",INDIRECT("'Other 2050'!"&amp;'Country Selector'!$B$3&amp;ROW($A153))*10^12,0)</f>
        <v>0</v>
      </c>
    </row>
    <row r="146" spans="1:42">
      <c r="A146" s="74">
        <v>94</v>
      </c>
      <c r="B146">
        <f ca="1">IF('Other 2010'!$A154="WT",INDIRECT("'Other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IF('Other 2050'!$A154="WT",INDIRECT("'Other 2050'!"&amp;'Country Selector'!$B$3&amp;ROW($A154))*10^12,0)</f>
        <v>0</v>
      </c>
    </row>
    <row r="147" spans="1:42">
      <c r="A147" s="74">
        <v>95</v>
      </c>
      <c r="B147">
        <f ca="1">IF('Other 2010'!$A155="WT",INDIRECT("'Other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IF('Other 2050'!$A155="WT",INDIRECT("'Other 2050'!"&amp;'Country Selector'!$B$3&amp;ROW($A155))*10^12,0)</f>
        <v>0</v>
      </c>
    </row>
    <row r="148" spans="1:42">
      <c r="A148" s="74">
        <v>96</v>
      </c>
      <c r="B148">
        <f ca="1">IF('Other 2010'!$A156="WT",INDIRECT("'Other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IF('Other 2050'!$A156="WT",INDIRECT("'Other 2050'!"&amp;'Country Selector'!$B$3&amp;ROW($A156))*10^12,0)</f>
        <v>0</v>
      </c>
    </row>
    <row r="149" spans="1:42">
      <c r="A149" s="74">
        <v>97</v>
      </c>
      <c r="B149">
        <f ca="1">IF('Other 2010'!$A157="WT",INDIRECT("'Other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IF('Other 2050'!$A157="WT",INDIRECT("'Other 2050'!"&amp;'Country Selector'!$B$3&amp;ROW($A157))*10^12,0)</f>
        <v>0</v>
      </c>
    </row>
    <row r="150" spans="1:42">
      <c r="A150" s="74">
        <v>98</v>
      </c>
      <c r="B150">
        <f ca="1">IF('Other 2010'!$A158="WT",INDIRECT("'Other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IF('Other 2050'!$A158="WT",INDIRECT("'Other 2050'!"&amp;'Country Selector'!$B$3&amp;ROW($A158))*10^12,0)</f>
        <v>0</v>
      </c>
    </row>
    <row r="151" spans="1:42">
      <c r="A151" s="74">
        <v>99</v>
      </c>
      <c r="B151">
        <f ca="1">IF('Other 2010'!$A159="WT",INDIRECT("'Other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IF('Other 2050'!$A159="WT",INDIRECT("'Other 2050'!"&amp;'Country Selector'!$B$3&amp;ROW($A159))*10^12,0)</f>
        <v>0</v>
      </c>
    </row>
    <row r="152" spans="1:42">
      <c r="A152" s="74">
        <v>100</v>
      </c>
      <c r="B152">
        <f ca="1">IF('Other 2010'!$A160="WT",INDIRECT("'Other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IF('Other 2050'!$A160="WT",INDIRECT("'Other 2050'!"&amp;'Country Selector'!$B$3&amp;ROW($A160))*10^12,0)</f>
        <v>0</v>
      </c>
    </row>
    <row r="153" spans="1:42">
      <c r="A153" s="74">
        <v>150</v>
      </c>
      <c r="B153">
        <f ca="1">IF('Other 2010'!$A161="WT",INDIRECT("'Other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IF('Other 2050'!$A161="WT",INDIRECT("'Other 2050'!"&amp;'Country Selector'!$B$3&amp;ROW($A161))*10^12,0)</f>
        <v>0</v>
      </c>
    </row>
    <row r="154" spans="1:42">
      <c r="A154" s="74">
        <v>200</v>
      </c>
      <c r="B154">
        <f ca="1">IF('Other 2010'!$A162="WT",INDIRECT("'Other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IF('Other 2050'!$A162="WT",INDIRECT("'Other 2050'!"&amp;'Country Selector'!$B$3&amp;ROW($A162))*10^12,0)</f>
        <v>0</v>
      </c>
    </row>
    <row r="155" spans="1:42">
      <c r="A155" s="74">
        <v>250</v>
      </c>
      <c r="B155">
        <f ca="1">IF('Other 2010'!$A163="WT",INDIRECT("'Other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IF('Other 2050'!$A163="WT",INDIRECT("'Other 2050'!"&amp;'Country Selector'!$B$3&amp;ROW($A163))*10^12,0)</f>
        <v>0</v>
      </c>
    </row>
    <row r="156" spans="1:42">
      <c r="A156" s="74">
        <v>300</v>
      </c>
      <c r="B156">
        <f ca="1">IF('Other 2010'!$A164="WT",INDIRECT("'Other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IF('Other 2050'!$A164="WT",INDIRECT("'Other 2050'!"&amp;'Country Selector'!$B$3&amp;ROW($A164))*10^12,0)</f>
        <v>0</v>
      </c>
    </row>
    <row r="157" spans="1:42">
      <c r="A157" s="74">
        <v>350</v>
      </c>
      <c r="B157">
        <f ca="1">IF('Other 2010'!$A165="WT",INDIRECT("'Other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IF('Other 2050'!$A165="WT",INDIRECT("'Other 2050'!"&amp;'Country Selector'!$B$3&amp;ROW($A165))*10^12,0)</f>
        <v>0</v>
      </c>
    </row>
    <row r="158" spans="1:42">
      <c r="A158" s="74">
        <v>400</v>
      </c>
      <c r="B158">
        <f ca="1">IF('Other 2010'!$A166="WT",INDIRECT("'Other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7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IF('Other 2050'!$A166="WT",INDIRECT("'Other 2050'!"&amp;'Country Selector'!$B$3&amp;ROW($A166))*10^12,0)</f>
        <v>0</v>
      </c>
    </row>
    <row r="159" spans="1:42">
      <c r="A159" s="74">
        <v>450</v>
      </c>
      <c r="B159">
        <f ca="1">IF('Other 2010'!$A167="WT",INDIRECT("'Other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</f>
        <v>0</v>
      </c>
      <c r="W159" s="90">
        <f t="shared" ref="W159:AL177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IF('Other 2050'!$A167="WT",INDIRECT("'Other 2050'!"&amp;'Country Selector'!$B$3&amp;ROW($A167))*10^12,0)</f>
        <v>0</v>
      </c>
    </row>
    <row r="160" spans="1:42">
      <c r="A160" s="74">
        <v>500</v>
      </c>
      <c r="B160">
        <f ca="1">IF('Other 2010'!$A168="WT",INDIRECT("'Other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IF('Other 2050'!$A168="WT",INDIRECT("'Other 2050'!"&amp;'Country Selector'!$B$3&amp;ROW($A168))*10^12,0)</f>
        <v>0</v>
      </c>
    </row>
    <row r="161" spans="1:42">
      <c r="A161" s="74">
        <v>550</v>
      </c>
      <c r="B161">
        <f ca="1">IF('Other 2010'!$A169="WT",INDIRECT("'Other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IF('Other 2050'!$A169="WT",INDIRECT("'Other 2050'!"&amp;'Country Selector'!$B$3&amp;ROW($A169))*10^12,0)</f>
        <v>0</v>
      </c>
    </row>
    <row r="162" spans="1:42">
      <c r="A162" s="74">
        <v>600</v>
      </c>
      <c r="B162">
        <f ca="1">IF('Other 2010'!$A170="WT",INDIRECT("'Other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IF('Other 2050'!$A170="WT",INDIRECT("'Other 2050'!"&amp;'Country Selector'!$B$3&amp;ROW($A170))*10^12,0)</f>
        <v>0</v>
      </c>
    </row>
    <row r="163" spans="1:42">
      <c r="A163" s="74">
        <v>650</v>
      </c>
      <c r="B163">
        <f ca="1">IF('Other 2010'!$A171="WT",INDIRECT("'Other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IF('Other 2050'!$A171="WT",INDIRECT("'Other 2050'!"&amp;'Country Selector'!$B$3&amp;ROW($A171))*10^12,0)</f>
        <v>0</v>
      </c>
    </row>
    <row r="164" spans="1:42">
      <c r="A164" s="74">
        <v>700</v>
      </c>
      <c r="B164">
        <f ca="1">IF('Other 2010'!$A172="WT",INDIRECT("'Other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IF('Other 2050'!$A172="WT",INDIRECT("'Other 2050'!"&amp;'Country Selector'!$B$3&amp;ROW($A172))*10^12,0)</f>
        <v>0</v>
      </c>
    </row>
    <row r="165" spans="1:42">
      <c r="A165" s="74">
        <v>750</v>
      </c>
      <c r="B165">
        <f ca="1">IF('Other 2010'!$A173="WT",INDIRECT("'Other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IF('Other 2050'!$A173="WT",INDIRECT("'Other 2050'!"&amp;'Country Selector'!$B$3&amp;ROW($A173))*10^12,0)</f>
        <v>0</v>
      </c>
    </row>
    <row r="166" spans="1:42">
      <c r="A166" s="74">
        <v>800</v>
      </c>
      <c r="B166">
        <f ca="1">IF('Other 2010'!$A174="WT",INDIRECT("'Other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IF('Other 2050'!$A174="WT",INDIRECT("'Other 2050'!"&amp;'Country Selector'!$B$3&amp;ROW($A174))*10^12,0)</f>
        <v>0</v>
      </c>
    </row>
    <row r="167" spans="1:42">
      <c r="A167" s="74">
        <v>850</v>
      </c>
      <c r="B167">
        <f ca="1">IF('Other 2010'!$A175="WT",INDIRECT("'Other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IF('Other 2050'!$A175="WT",INDIRECT("'Other 2050'!"&amp;'Country Selector'!$B$3&amp;ROW($A175))*10^12,0)</f>
        <v>0</v>
      </c>
    </row>
    <row r="168" spans="1:42">
      <c r="A168" s="74">
        <v>900</v>
      </c>
      <c r="B168">
        <f ca="1">IF('Other 2010'!$A176="WT",INDIRECT("'Other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IF('Other 2050'!$A176="WT",INDIRECT("'Other 2050'!"&amp;'Country Selector'!$B$3&amp;ROW($A176))*10^12,0)</f>
        <v>0</v>
      </c>
    </row>
    <row r="169" spans="1:42">
      <c r="A169" s="74">
        <v>950</v>
      </c>
      <c r="B169">
        <f ca="1">IF('Other 2010'!$A177="WT",INDIRECT("'Other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IF('Other 2050'!$A177="WT",INDIRECT("'Other 2050'!"&amp;'Country Selector'!$B$3&amp;ROW($A177))*10^12,0)</f>
        <v>0</v>
      </c>
    </row>
    <row r="170" spans="1:42">
      <c r="A170" s="74">
        <v>1000</v>
      </c>
      <c r="B170">
        <f ca="1">IF('Other 2010'!$A178="WT",INDIRECT("'Other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IF('Other 2050'!$A178="WT",INDIRECT("'Other 2050'!"&amp;'Country Selector'!$B$3&amp;ROW($A178))*10^12,0)</f>
        <v>0</v>
      </c>
    </row>
    <row r="171" spans="1:42">
      <c r="A171" s="74">
        <v>1500</v>
      </c>
      <c r="B171">
        <f ca="1">IF('Other 2010'!$A179="WT",INDIRECT("'Other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IF('Other 2050'!$A179="WT",INDIRECT("'Other 2050'!"&amp;'Country Selector'!$B$3&amp;ROW($A179))*10^12,0)</f>
        <v>0</v>
      </c>
    </row>
    <row r="172" spans="1:42">
      <c r="A172" s="74">
        <v>2000</v>
      </c>
      <c r="B172">
        <f ca="1">IF('Other 2010'!$A180="WT",INDIRECT("'Other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IF('Other 2050'!$A180="WT",INDIRECT("'Other 2050'!"&amp;'Country Selector'!$B$3&amp;ROW($A180))*10^12,0)</f>
        <v>0</v>
      </c>
    </row>
    <row r="173" spans="1:42">
      <c r="A173" s="74">
        <v>3000</v>
      </c>
      <c r="B173">
        <f ca="1">IF('Other 2010'!$A181="WT",INDIRECT("'Other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IF('Other 2050'!$A181="WT",INDIRECT("'Other 2050'!"&amp;'Country Selector'!$B$3&amp;ROW($A181))*10^12,0)</f>
        <v>0</v>
      </c>
    </row>
    <row r="174" spans="1:42">
      <c r="A174" s="74">
        <v>5000</v>
      </c>
      <c r="B174">
        <f ca="1">IF('Other 2010'!$A182="WT",INDIRECT("'Other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IF('Other 2050'!$A182="WT",INDIRECT("'Other 2050'!"&amp;'Country Selector'!$B$3&amp;ROW($A182))*10^12,0)</f>
        <v>0</v>
      </c>
    </row>
    <row r="175" spans="1:42">
      <c r="A175" s="74">
        <v>10000</v>
      </c>
      <c r="B175">
        <f ca="1">IF('Other 2010'!$A183="WT",INDIRECT("'Other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IF('Other 2050'!$A183="WT",INDIRECT("'Other 2050'!"&amp;'Country Selector'!$B$3&amp;ROW($A183))*10^12,0)</f>
        <v>0</v>
      </c>
    </row>
    <row r="176" spans="1:42">
      <c r="A176" s="74">
        <v>100000</v>
      </c>
      <c r="B176">
        <f ca="1">IF('Other 2010'!$A184="WT",INDIRECT("'Other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IF('Other 2050'!$A184="WT",INDIRECT("'Other 2050'!"&amp;'Country Selector'!$B$3&amp;ROW($A184))*10^12,0)</f>
        <v>0</v>
      </c>
    </row>
    <row r="177" spans="1:42">
      <c r="A177" s="74">
        <v>1000000</v>
      </c>
      <c r="B177">
        <f ca="1">IF('Other 2010'!$A185="WT",INDIRECT("'Other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IF('Other 2050'!$A185="WT",INDIRECT("'Other 2050'!"&amp;'Country Selector'!$B$3&amp;ROW($A185))*10^12,0)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IF('Other 2050'!$A10="CP",INDIRECT("'Other 2050'!"&amp;'Country Selector'!$B$3&amp;ROW($A10))*10^12,0)</f>
        <v>0</v>
      </c>
    </row>
    <row r="3" spans="1:42">
      <c r="A3" s="74">
        <v>-49</v>
      </c>
      <c r="B3">
        <f ca="1">IF('Other 2010'!$A11="CP",INDIRECT("'Other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</f>
        <v>0</v>
      </c>
      <c r="W3" s="90">
        <f t="shared" ref="W3:AL34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IF('Other 2050'!$A11="CP",INDIRECT("'Other 2050'!"&amp;'Country Selector'!$B$3&amp;ROW($A11))*10^12,0)</f>
        <v>0</v>
      </c>
    </row>
    <row r="4" spans="1:42">
      <c r="A4" s="74">
        <v>-48</v>
      </c>
      <c r="B4">
        <f ca="1">IF('Other 2010'!$A12="CP",INDIRECT("'Other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IF('Other 2050'!$A12="CP",INDIRECT("'Other 2050'!"&amp;'Country Selector'!$B$3&amp;ROW($A12))*10^12,0)</f>
        <v>0</v>
      </c>
    </row>
    <row r="5" spans="1:42">
      <c r="A5" s="74">
        <v>-47</v>
      </c>
      <c r="B5">
        <f ca="1">IF('Other 2010'!$A13="CP",INDIRECT("'Other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IF('Other 2050'!$A13="CP",INDIRECT("'Other 2050'!"&amp;'Country Selector'!$B$3&amp;ROW($A13))*10^12,0)</f>
        <v>0</v>
      </c>
    </row>
    <row r="6" spans="1:42">
      <c r="A6" s="74">
        <v>-46</v>
      </c>
      <c r="B6">
        <f ca="1">IF('Other 2010'!$A14="CP",INDIRECT("'Other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IF('Other 2050'!$A14="CP",INDIRECT("'Other 2050'!"&amp;'Country Selector'!$B$3&amp;ROW($A14))*10^12,0)</f>
        <v>0</v>
      </c>
    </row>
    <row r="7" spans="1:42">
      <c r="A7" s="74">
        <v>-45</v>
      </c>
      <c r="B7">
        <f ca="1">IF('Other 2010'!$A15="CP",INDIRECT("'Other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IF('Other 2050'!$A15="CP",INDIRECT("'Other 2050'!"&amp;'Country Selector'!$B$3&amp;ROW($A15))*10^12,0)</f>
        <v>0</v>
      </c>
    </row>
    <row r="8" spans="1:42">
      <c r="A8" s="74">
        <v>-44</v>
      </c>
      <c r="B8">
        <f ca="1">IF('Other 2010'!$A16="CP",INDIRECT("'Other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IF('Other 2050'!$A16="CP",INDIRECT("'Other 2050'!"&amp;'Country Selector'!$B$3&amp;ROW($A16))*10^12,0)</f>
        <v>0</v>
      </c>
    </row>
    <row r="9" spans="1:42">
      <c r="A9" s="74">
        <v>-43</v>
      </c>
      <c r="B9">
        <f ca="1">IF('Other 2010'!$A17="CP",INDIRECT("'Other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IF('Other 2050'!$A17="CP",INDIRECT("'Other 2050'!"&amp;'Country Selector'!$B$3&amp;ROW($A17))*10^12,0)</f>
        <v>0</v>
      </c>
    </row>
    <row r="10" spans="1:42">
      <c r="A10" s="74">
        <v>-42</v>
      </c>
      <c r="B10">
        <f ca="1">IF('Other 2010'!$A18="CP",INDIRECT("'Other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IF('Other 2050'!$A18="CP",INDIRECT("'Other 2050'!"&amp;'Country Selector'!$B$3&amp;ROW($A18))*10^12,0)</f>
        <v>0</v>
      </c>
    </row>
    <row r="11" spans="1:42">
      <c r="A11" s="74">
        <v>-41</v>
      </c>
      <c r="B11">
        <f ca="1">IF('Other 2010'!$A19="CP",INDIRECT("'Other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IF('Other 2050'!$A19="CP",INDIRECT("'Other 2050'!"&amp;'Country Selector'!$B$3&amp;ROW($A19))*10^12,0)</f>
        <v>0</v>
      </c>
    </row>
    <row r="12" spans="1:42">
      <c r="A12" s="74">
        <v>-40</v>
      </c>
      <c r="B12">
        <f ca="1">IF('Other 2010'!$A20="CP",INDIRECT("'Other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IF('Other 2050'!$A20="CP",INDIRECT("'Other 2050'!"&amp;'Country Selector'!$B$3&amp;ROW($A20))*10^12,0)</f>
        <v>0</v>
      </c>
    </row>
    <row r="13" spans="1:42">
      <c r="A13" s="74">
        <v>-39</v>
      </c>
      <c r="B13">
        <f ca="1">IF('Other 2010'!$A21="CP",INDIRECT("'Other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IF('Other 2050'!$A21="CP",INDIRECT("'Other 2050'!"&amp;'Country Selector'!$B$3&amp;ROW($A21))*10^12,0)</f>
        <v>0</v>
      </c>
    </row>
    <row r="14" spans="1:42">
      <c r="A14" s="74">
        <v>-38</v>
      </c>
      <c r="B14">
        <f ca="1">IF('Other 2010'!$A22="CP",INDIRECT("'Other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IF('Other 2050'!$A22="CP",INDIRECT("'Other 2050'!"&amp;'Country Selector'!$B$3&amp;ROW($A22))*10^12,0)</f>
        <v>0</v>
      </c>
    </row>
    <row r="15" spans="1:42">
      <c r="A15" s="74">
        <v>-37</v>
      </c>
      <c r="B15">
        <f ca="1">IF('Other 2010'!$A23="CP",INDIRECT("'Other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IF('Other 2050'!$A23="CP",INDIRECT("'Other 2050'!"&amp;'Country Selector'!$B$3&amp;ROW($A23))*10^12,0)</f>
        <v>0</v>
      </c>
    </row>
    <row r="16" spans="1:42">
      <c r="A16" s="74">
        <v>-36</v>
      </c>
      <c r="B16">
        <f ca="1">IF('Other 2010'!$A24="CP",INDIRECT("'Other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79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IF('Other 2050'!$A24="CP",INDIRECT("'Other 2050'!"&amp;'Country Selector'!$B$3&amp;ROW($A24))*10^12,0)</f>
        <v>0</v>
      </c>
    </row>
    <row r="17" spans="1:42">
      <c r="A17" s="74">
        <v>-35</v>
      </c>
      <c r="B17">
        <f ca="1">IF('Other 2010'!$A25="CP",INDIRECT("'Other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IF('Other 2050'!$A25="CP",INDIRECT("'Other 2050'!"&amp;'Country Selector'!$B$3&amp;ROW($A25))*10^12,0)</f>
        <v>0</v>
      </c>
    </row>
    <row r="18" spans="1:42">
      <c r="A18" s="74">
        <v>-34</v>
      </c>
      <c r="B18">
        <f ca="1">IF('Other 2010'!$A26="CP",INDIRECT("'Other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IF('Other 2050'!$A26="CP",INDIRECT("'Other 2050'!"&amp;'Country Selector'!$B$3&amp;ROW($A26))*10^12,0)</f>
        <v>0</v>
      </c>
    </row>
    <row r="19" spans="1:42">
      <c r="A19" s="74">
        <v>-33</v>
      </c>
      <c r="B19">
        <f ca="1">IF('Other 2010'!$A27="CP",INDIRECT("'Other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IF('Other 2050'!$A27="CP",INDIRECT("'Other 2050'!"&amp;'Country Selector'!$B$3&amp;ROW($A27))*10^12,0)</f>
        <v>0</v>
      </c>
    </row>
    <row r="20" spans="1:42">
      <c r="A20" s="74">
        <v>-32</v>
      </c>
      <c r="B20">
        <f ca="1">IF('Other 2010'!$A28="CP",INDIRECT("'Other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IF('Other 2050'!$A28="CP",INDIRECT("'Other 2050'!"&amp;'Country Selector'!$B$3&amp;ROW($A28))*10^12,0)</f>
        <v>0</v>
      </c>
    </row>
    <row r="21" spans="1:42">
      <c r="A21" s="74">
        <v>-31</v>
      </c>
      <c r="B21">
        <f ca="1">IF('Other 2010'!$A29="CP",INDIRECT("'Other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IF('Other 2050'!$A29="CP",INDIRECT("'Other 2050'!"&amp;'Country Selector'!$B$3&amp;ROW($A29))*10^12,0)</f>
        <v>0</v>
      </c>
    </row>
    <row r="22" spans="1:42">
      <c r="A22" s="74">
        <v>-30</v>
      </c>
      <c r="B22">
        <f ca="1">IF('Other 2010'!$A30="CP",INDIRECT("'Other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IF('Other 2050'!$A30="CP",INDIRECT("'Other 2050'!"&amp;'Country Selector'!$B$3&amp;ROW($A30))*10^12,0)</f>
        <v>0</v>
      </c>
    </row>
    <row r="23" spans="1:42">
      <c r="A23" s="74">
        <v>-29</v>
      </c>
      <c r="B23">
        <f ca="1">IF('Other 2010'!$A31="CP",INDIRECT("'Other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IF('Other 2050'!$A31="CP",INDIRECT("'Other 2050'!"&amp;'Country Selector'!$B$3&amp;ROW($A31))*10^12,0)</f>
        <v>0</v>
      </c>
    </row>
    <row r="24" spans="1:42">
      <c r="A24" s="74">
        <v>-28</v>
      </c>
      <c r="B24">
        <f ca="1">IF('Other 2010'!$A32="CP",INDIRECT("'Other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IF('Other 2050'!$A32="CP",INDIRECT("'Other 2050'!"&amp;'Country Selector'!$B$3&amp;ROW($A32))*10^12,0)</f>
        <v>0</v>
      </c>
    </row>
    <row r="25" spans="1:42">
      <c r="A25" s="74">
        <v>-27</v>
      </c>
      <c r="B25">
        <f ca="1">IF('Other 2010'!$A33="CP",INDIRECT("'Other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IF('Other 2050'!$A33="CP",INDIRECT("'Other 2050'!"&amp;'Country Selector'!$B$3&amp;ROW($A33))*10^12,0)</f>
        <v>0</v>
      </c>
    </row>
    <row r="26" spans="1:42">
      <c r="A26" s="74">
        <v>-26</v>
      </c>
      <c r="B26">
        <f ca="1">IF('Other 2010'!$A34="CP",INDIRECT("'Other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IF('Other 2050'!$A34="CP",INDIRECT("'Other 2050'!"&amp;'Country Selector'!$B$3&amp;ROW($A34))*10^12,0)</f>
        <v>0</v>
      </c>
    </row>
    <row r="27" spans="1:42">
      <c r="A27" s="74">
        <v>-25</v>
      </c>
      <c r="B27">
        <f ca="1">IF('Other 2010'!$A35="CP",INDIRECT("'Other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IF('Other 2050'!$A35="CP",INDIRECT("'Other 2050'!"&amp;'Country Selector'!$B$3&amp;ROW($A35))*10^12,0)</f>
        <v>0</v>
      </c>
    </row>
    <row r="28" spans="1:42">
      <c r="A28" s="74">
        <v>-24</v>
      </c>
      <c r="B28">
        <f ca="1">IF('Other 2010'!$A36="CP",INDIRECT("'Other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IF('Other 2050'!$A36="CP",INDIRECT("'Other 2050'!"&amp;'Country Selector'!$B$3&amp;ROW($A36))*10^12,0)</f>
        <v>0</v>
      </c>
    </row>
    <row r="29" spans="1:42">
      <c r="A29" s="74">
        <v>-23</v>
      </c>
      <c r="B29">
        <f ca="1">IF('Other 2010'!$A37="CP",INDIRECT("'Other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IF('Other 2050'!$A37="CP",INDIRECT("'Other 2050'!"&amp;'Country Selector'!$B$3&amp;ROW($A37))*10^12,0)</f>
        <v>0</v>
      </c>
    </row>
    <row r="30" spans="1:42">
      <c r="A30" s="74">
        <v>-22</v>
      </c>
      <c r="B30">
        <f ca="1">IF('Other 2010'!$A38="CP",INDIRECT("'Other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IF('Other 2050'!$A38="CP",INDIRECT("'Other 2050'!"&amp;'Country Selector'!$B$3&amp;ROW($A38))*10^12,0)</f>
        <v>0</v>
      </c>
    </row>
    <row r="31" spans="1:42">
      <c r="A31" s="74">
        <v>-21</v>
      </c>
      <c r="B31">
        <f ca="1">IF('Other 2010'!$A39="CP",INDIRECT("'Other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IF('Other 2050'!$A39="CP",INDIRECT("'Other 2050'!"&amp;'Country Selector'!$B$3&amp;ROW($A39))*10^12,0)</f>
        <v>0</v>
      </c>
    </row>
    <row r="32" spans="1:42">
      <c r="A32" s="74">
        <v>-20</v>
      </c>
      <c r="B32">
        <f ca="1">IF('Other 2010'!$A40="CP",INDIRECT("'Other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</f>
        <v>0</v>
      </c>
      <c r="W32" s="90">
        <f t="shared" ca="1" si="5"/>
        <v>0</v>
      </c>
      <c r="X32" s="90">
        <f t="shared" ref="X32:AM95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IF('Other 2050'!$A40="CP",INDIRECT("'Other 2050'!"&amp;'Country Selector'!$B$3&amp;ROW($A40))*10^12,0)</f>
        <v>0</v>
      </c>
    </row>
    <row r="33" spans="1:42">
      <c r="A33" s="74">
        <v>-19</v>
      </c>
      <c r="B33">
        <f ca="1">IF('Other 2010'!$A41="CP",INDIRECT("'Other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</f>
        <v>0</v>
      </c>
      <c r="W33" s="90">
        <f t="shared" ref="W33:AL64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IF('Other 2050'!$A41="CP",INDIRECT("'Other 2050'!"&amp;'Country Selector'!$B$3&amp;ROW($A41))*10^12,0)</f>
        <v>0</v>
      </c>
    </row>
    <row r="34" spans="1:42">
      <c r="A34" s="74">
        <v>-18</v>
      </c>
      <c r="B34">
        <f ca="1">IF('Other 2010'!$A42="CP",INDIRECT("'Other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IF('Other 2050'!$A42="CP",INDIRECT("'Other 2050'!"&amp;'Country Selector'!$B$3&amp;ROW($A42))*10^12,0)</f>
        <v>0</v>
      </c>
    </row>
    <row r="35" spans="1:42">
      <c r="A35" s="74">
        <v>-17</v>
      </c>
      <c r="B35">
        <f ca="1">IF('Other 2010'!$A43="CP",INDIRECT("'Other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IF('Other 2050'!$A43="CP",INDIRECT("'Other 2050'!"&amp;'Country Selector'!$B$3&amp;ROW($A43))*10^12,0)</f>
        <v>0</v>
      </c>
    </row>
    <row r="36" spans="1:42">
      <c r="A36" s="74">
        <v>-16</v>
      </c>
      <c r="B36">
        <f ca="1">IF('Other 2010'!$A44="CP",INDIRECT("'Other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IF('Other 2050'!$A44="CP",INDIRECT("'Other 2050'!"&amp;'Country Selector'!$B$3&amp;ROW($A44))*10^12,0)</f>
        <v>0</v>
      </c>
    </row>
    <row r="37" spans="1:42">
      <c r="A37" s="74">
        <v>-15</v>
      </c>
      <c r="B37">
        <f ca="1">IF('Other 2010'!$A45="CP",INDIRECT("'Other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IF('Other 2050'!$A45="CP",INDIRECT("'Other 2050'!"&amp;'Country Selector'!$B$3&amp;ROW($A45))*10^12,0)</f>
        <v>0</v>
      </c>
    </row>
    <row r="38" spans="1:42">
      <c r="A38" s="74">
        <v>-14</v>
      </c>
      <c r="B38">
        <f ca="1">IF('Other 2010'!$A46="CP",INDIRECT("'Other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IF('Other 2050'!$A46="CP",INDIRECT("'Other 2050'!"&amp;'Country Selector'!$B$3&amp;ROW($A46))*10^12,0)</f>
        <v>0</v>
      </c>
    </row>
    <row r="39" spans="1:42">
      <c r="A39" s="74">
        <v>-13</v>
      </c>
      <c r="B39">
        <f ca="1">IF('Other 2010'!$A47="CP",INDIRECT("'Other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IF('Other 2050'!$A47="CP",INDIRECT("'Other 2050'!"&amp;'Country Selector'!$B$3&amp;ROW($A47))*10^12,0)</f>
        <v>0</v>
      </c>
    </row>
    <row r="40" spans="1:42">
      <c r="A40" s="74">
        <v>-12</v>
      </c>
      <c r="B40">
        <f ca="1">IF('Other 2010'!$A48="CP",INDIRECT("'Other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IF('Other 2050'!$A48="CP",INDIRECT("'Other 2050'!"&amp;'Country Selector'!$B$3&amp;ROW($A48))*10^12,0)</f>
        <v>0</v>
      </c>
    </row>
    <row r="41" spans="1:42">
      <c r="A41" s="74">
        <v>-11</v>
      </c>
      <c r="B41">
        <f ca="1">IF('Other 2010'!$A49="CP",INDIRECT("'Other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IF('Other 2050'!$A49="CP",INDIRECT("'Other 2050'!"&amp;'Country Selector'!$B$3&amp;ROW($A49))*10^12,0)</f>
        <v>0</v>
      </c>
    </row>
    <row r="42" spans="1:42">
      <c r="A42" s="74">
        <v>-10</v>
      </c>
      <c r="B42">
        <f ca="1">IF('Other 2010'!$A50="CP",INDIRECT("'Other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IF('Other 2050'!$A50="CP",INDIRECT("'Other 2050'!"&amp;'Country Selector'!$B$3&amp;ROW($A50))*10^12,0)</f>
        <v>0</v>
      </c>
    </row>
    <row r="43" spans="1:42">
      <c r="A43" s="74">
        <v>-9</v>
      </c>
      <c r="B43">
        <f ca="1">IF('Other 2010'!$A51="CP",INDIRECT("'Other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IF('Other 2050'!$A51="CP",INDIRECT("'Other 2050'!"&amp;'Country Selector'!$B$3&amp;ROW($A51))*10^12,0)</f>
        <v>0</v>
      </c>
    </row>
    <row r="44" spans="1:42">
      <c r="A44" s="74">
        <v>-8</v>
      </c>
      <c r="B44">
        <f ca="1">IF('Other 2010'!$A52="CP",INDIRECT("'Other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IF('Other 2050'!$A52="CP",INDIRECT("'Other 2050'!"&amp;'Country Selector'!$B$3&amp;ROW($A52))*10^12,0)</f>
        <v>0</v>
      </c>
    </row>
    <row r="45" spans="1:42">
      <c r="A45" s="74">
        <v>-7</v>
      </c>
      <c r="B45">
        <f ca="1">IF('Other 2010'!$A53="CP",INDIRECT("'Other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IF('Other 2050'!$A53="CP",INDIRECT("'Other 2050'!"&amp;'Country Selector'!$B$3&amp;ROW($A53))*10^12,0)</f>
        <v>0</v>
      </c>
    </row>
    <row r="46" spans="1:42">
      <c r="A46" s="74">
        <v>-6</v>
      </c>
      <c r="B46">
        <f ca="1">IF('Other 2010'!$A54="CP",INDIRECT("'Other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IF('Other 2050'!$A54="CP",INDIRECT("'Other 2050'!"&amp;'Country Selector'!$B$3&amp;ROW($A54))*10^12,0)</f>
        <v>0</v>
      </c>
    </row>
    <row r="47" spans="1:42">
      <c r="A47" s="74">
        <v>-5</v>
      </c>
      <c r="B47">
        <f ca="1">IF('Other 2010'!$A55="CP",INDIRECT("'Other 2010'!"&amp;'Country Selector'!$B$3&amp;ROW($A55))*10^12,0)</f>
        <v>615959627394.42639</v>
      </c>
      <c r="C47">
        <f t="shared" ca="1" si="9"/>
        <v>559686772546.04675</v>
      </c>
      <c r="D47">
        <f t="shared" ca="1" si="9"/>
        <v>503413917697.66724</v>
      </c>
      <c r="E47">
        <f t="shared" ca="1" si="9"/>
        <v>447141062849.2876</v>
      </c>
      <c r="F47">
        <f t="shared" ca="1" si="9"/>
        <v>390868208000.90802</v>
      </c>
      <c r="G47">
        <f t="shared" ca="1" si="9"/>
        <v>334595353152.52838</v>
      </c>
      <c r="H47">
        <f t="shared" ca="1" si="9"/>
        <v>278322498304.1488</v>
      </c>
      <c r="I47">
        <f t="shared" ca="1" si="9"/>
        <v>222049643455.76923</v>
      </c>
      <c r="J47">
        <f t="shared" ca="1" si="9"/>
        <v>165776788607.38959</v>
      </c>
      <c r="K47">
        <f t="shared" ca="1" si="9"/>
        <v>109503933759.00998</v>
      </c>
      <c r="L47">
        <f ca="1">IF('Other 2020'!$A55="CP",INDIRECT("'Other 2020'!"&amp;'Country Selector'!$B$3&amp;ROW($A55))*10^12,0)</f>
        <v>53231078910.630379</v>
      </c>
      <c r="M47">
        <f t="shared" ca="1" si="10"/>
        <v>51710190941.755135</v>
      </c>
      <c r="N47">
        <f t="shared" ca="1" si="10"/>
        <v>50189302972.879906</v>
      </c>
      <c r="O47">
        <f t="shared" ca="1" si="10"/>
        <v>48668415004.004669</v>
      </c>
      <c r="P47">
        <f t="shared" ca="1" si="10"/>
        <v>47147527035.129425</v>
      </c>
      <c r="Q47">
        <f t="shared" ca="1" si="10"/>
        <v>45626639066.254189</v>
      </c>
      <c r="R47">
        <f t="shared" ca="1" si="10"/>
        <v>44105751097.378952</v>
      </c>
      <c r="S47">
        <f t="shared" ca="1" si="10"/>
        <v>42584863128.503708</v>
      </c>
      <c r="T47">
        <f t="shared" ca="1" si="10"/>
        <v>41063975159.628479</v>
      </c>
      <c r="U47">
        <f t="shared" ca="1" si="10"/>
        <v>39543087190.753235</v>
      </c>
      <c r="V47">
        <f ca="1">IF('Other 2030'!$A55="CP",INDIRECT("'Other 2030'!"&amp;'Country Selector'!$B$3&amp;ROW($A55))*10^12,0)</f>
        <v>38022199221.877998</v>
      </c>
      <c r="W47" s="90">
        <f t="shared" ca="1" si="8"/>
        <v>37751932796.188622</v>
      </c>
      <c r="X47" s="90">
        <f t="shared" ca="1" si="7"/>
        <v>37481666370.499237</v>
      </c>
      <c r="Y47" s="90">
        <f t="shared" ca="1" si="7"/>
        <v>37211399944.809868</v>
      </c>
      <c r="Z47" s="90">
        <f t="shared" ca="1" si="7"/>
        <v>36941133519.120483</v>
      </c>
      <c r="AA47" s="90">
        <f t="shared" ca="1" si="7"/>
        <v>36670867093.431107</v>
      </c>
      <c r="AB47" s="90">
        <f t="shared" ca="1" si="7"/>
        <v>36400600667.74173</v>
      </c>
      <c r="AC47" s="90">
        <f t="shared" ca="1" si="7"/>
        <v>36130334242.052353</v>
      </c>
      <c r="AD47" s="90">
        <f t="shared" ca="1" si="7"/>
        <v>35860067816.362976</v>
      </c>
      <c r="AE47" s="90">
        <f t="shared" ca="1" si="7"/>
        <v>35589801390.673592</v>
      </c>
      <c r="AF47" s="90">
        <f t="shared" ca="1" si="7"/>
        <v>35319534964.984215</v>
      </c>
      <c r="AG47" s="90">
        <f t="shared" ca="1" si="7"/>
        <v>35049268539.29483</v>
      </c>
      <c r="AH47" s="90">
        <f t="shared" ca="1" si="7"/>
        <v>34779002113.605453</v>
      </c>
      <c r="AI47" s="90">
        <f t="shared" ca="1" si="7"/>
        <v>34508735687.916077</v>
      </c>
      <c r="AJ47" s="90">
        <f t="shared" ca="1" si="7"/>
        <v>34238469262.2267</v>
      </c>
      <c r="AK47" s="90">
        <f t="shared" ca="1" si="7"/>
        <v>33968202836.537315</v>
      </c>
      <c r="AL47" s="90">
        <f t="shared" ca="1" si="7"/>
        <v>33697936410.847942</v>
      </c>
      <c r="AM47" s="90">
        <f t="shared" ref="AM47:AO110" ca="1" si="11">$V47*($AP$1-AM$1)/($AP$1-$V$1)+$AP47*(AM$1-$V$1)/($AP$1-$V$1)</f>
        <v>33427669985.158562</v>
      </c>
      <c r="AN47" s="90">
        <f t="shared" ca="1" si="11"/>
        <v>33157403559.469185</v>
      </c>
      <c r="AO47" s="90">
        <f t="shared" ca="1" si="11"/>
        <v>32887137133.779804</v>
      </c>
      <c r="AP47">
        <f ca="1">IF('Other 2050'!$A55="CP",INDIRECT("'Other 2050'!"&amp;'Country Selector'!$B$3&amp;ROW($A55))*10^12,0)</f>
        <v>32616870708.090427</v>
      </c>
    </row>
    <row r="48" spans="1:42">
      <c r="A48" s="74">
        <v>-4</v>
      </c>
      <c r="B48">
        <f ca="1">IF('Other 2010'!$A56="CP",INDIRECT("'Other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2020'!$A56="CP",INDIRECT("'Other 2020'!"&amp;'Country Selector'!$B$3&amp;ROW($A56))*10^12,0)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2030'!$A56="CP",INDIRECT("'Other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IF('Other 2050'!$A56="CP",INDIRECT("'Other 2050'!"&amp;'Country Selector'!$B$3&amp;ROW($A56))*10^12,0)</f>
        <v>0</v>
      </c>
    </row>
    <row r="49" spans="1:42">
      <c r="A49" s="74">
        <v>-3</v>
      </c>
      <c r="B49">
        <f ca="1">IF('Other 2010'!$A57="CP",INDIRECT("'Other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2020'!$A57="CP",INDIRECT("'Other 2020'!"&amp;'Country Selector'!$B$3&amp;ROW($A57))*10^12,0)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2030'!$A57="CP",INDIRECT("'Other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IF('Other 2050'!$A57="CP",INDIRECT("'Other 2050'!"&amp;'Country Selector'!$B$3&amp;ROW($A57))*10^12,0)</f>
        <v>0</v>
      </c>
    </row>
    <row r="50" spans="1:42">
      <c r="A50" s="74">
        <v>-2</v>
      </c>
      <c r="B50">
        <f ca="1">IF('Other 2010'!$A58="CP",INDIRECT("'Other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2020'!$A58="CP",INDIRECT("'Other 2020'!"&amp;'Country Selector'!$B$3&amp;ROW($A58))*10^12,0)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2030'!$A58="CP",INDIRECT("'Other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IF('Other 2050'!$A58="CP",INDIRECT("'Other 2050'!"&amp;'Country Selector'!$B$3&amp;ROW($A58))*10^12,0)</f>
        <v>0</v>
      </c>
    </row>
    <row r="51" spans="1:42">
      <c r="A51" s="74">
        <v>-1</v>
      </c>
      <c r="B51">
        <f ca="1">IF('Other 2010'!$A59="CP",INDIRECT("'Other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2020'!$A59="CP",INDIRECT("'Other 2020'!"&amp;'Country Selector'!$B$3&amp;ROW($A59))*10^12,0)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2030'!$A59="CP",INDIRECT("'Other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IF('Other 2050'!$A59="CP",INDIRECT("'Other 2050'!"&amp;'Country Selector'!$B$3&amp;ROW($A59))*10^12,0)</f>
        <v>0</v>
      </c>
    </row>
    <row r="52" spans="1:42">
      <c r="A52" s="74">
        <v>0</v>
      </c>
      <c r="B52">
        <f ca="1">IF('Other 2010'!$A60="CP",INDIRECT("'Other 2010'!"&amp;'Country Selector'!$B$3&amp;ROW($A60))*10^12,0)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IF('Other 2050'!$A60="CP",INDIRECT("'Other 2050'!"&amp;'Country Selector'!$B$3&amp;ROW($A60))*10^12,0)</f>
        <v>0</v>
      </c>
    </row>
    <row r="53" spans="1:42">
      <c r="A53" s="74">
        <v>1</v>
      </c>
      <c r="B53">
        <f ca="1">IF('Other 2010'!$A61="CP",INDIRECT("'Other 2010'!"&amp;'Country Selector'!$B$3&amp;ROW($A61))*10^12,0)</f>
        <v>238399045610.63107</v>
      </c>
      <c r="C53">
        <f t="shared" ca="1" si="9"/>
        <v>216121113548.96182</v>
      </c>
      <c r="D53">
        <f t="shared" ca="1" si="9"/>
        <v>193843181487.2926</v>
      </c>
      <c r="E53">
        <f t="shared" ca="1" si="9"/>
        <v>171565249425.62335</v>
      </c>
      <c r="F53">
        <f t="shared" ca="1" si="9"/>
        <v>149287317363.9541</v>
      </c>
      <c r="G53">
        <f t="shared" ca="1" si="9"/>
        <v>127009385302.28488</v>
      </c>
      <c r="H53">
        <f t="shared" ca="1" si="9"/>
        <v>104731453240.61565</v>
      </c>
      <c r="I53">
        <f t="shared" ca="1" si="9"/>
        <v>82453521178.946411</v>
      </c>
      <c r="J53">
        <f t="shared" ca="1" si="9"/>
        <v>60175589117.277184</v>
      </c>
      <c r="K53">
        <f t="shared" ca="1" si="9"/>
        <v>37897657055.607948</v>
      </c>
      <c r="L53">
        <f ca="1">IF('Other 2020'!$A61="CP",INDIRECT("'Other 2020'!"&amp;'Country Selector'!$B$3&amp;ROW($A61))*10^12,0)</f>
        <v>15619724993.938711</v>
      </c>
      <c r="M53">
        <f t="shared" ca="1" si="10"/>
        <v>15476897129.444689</v>
      </c>
      <c r="N53">
        <f t="shared" ca="1" si="10"/>
        <v>15334069264.950668</v>
      </c>
      <c r="O53">
        <f t="shared" ca="1" si="10"/>
        <v>15191241400.456648</v>
      </c>
      <c r="P53">
        <f t="shared" ca="1" si="10"/>
        <v>15048413535.962624</v>
      </c>
      <c r="Q53">
        <f t="shared" ca="1" si="10"/>
        <v>14905585671.468601</v>
      </c>
      <c r="R53">
        <f t="shared" ca="1" si="10"/>
        <v>14762757806.974581</v>
      </c>
      <c r="S53">
        <f t="shared" ca="1" si="10"/>
        <v>14619929942.48056</v>
      </c>
      <c r="T53">
        <f t="shared" ca="1" si="10"/>
        <v>14477102077.986538</v>
      </c>
      <c r="U53">
        <f t="shared" ca="1" si="10"/>
        <v>14334274213.492516</v>
      </c>
      <c r="V53">
        <f ca="1">IF('Other 2030'!$A61="CP",INDIRECT("'Other 2030'!"&amp;'Country Selector'!$B$3&amp;ROW($A61))*10^12,0)</f>
        <v>14191446348.998493</v>
      </c>
      <c r="W53" s="90">
        <f t="shared" ca="1" si="8"/>
        <v>14090571818.892422</v>
      </c>
      <c r="X53" s="90">
        <f t="shared" ca="1" si="8"/>
        <v>13989697288.786348</v>
      </c>
      <c r="Y53" s="90">
        <f t="shared" ca="1" si="8"/>
        <v>13888822758.680277</v>
      </c>
      <c r="Z53" s="90">
        <f t="shared" ca="1" si="8"/>
        <v>13787948228.574205</v>
      </c>
      <c r="AA53" s="90">
        <f t="shared" ca="1" si="8"/>
        <v>13687073698.468132</v>
      </c>
      <c r="AB53" s="90">
        <f t="shared" ca="1" si="8"/>
        <v>13586199168.362061</v>
      </c>
      <c r="AC53" s="90">
        <f t="shared" ca="1" si="8"/>
        <v>13485324638.255987</v>
      </c>
      <c r="AD53" s="90">
        <f t="shared" ca="1" si="8"/>
        <v>13384450108.149916</v>
      </c>
      <c r="AE53" s="90">
        <f t="shared" ca="1" si="8"/>
        <v>13283575578.043842</v>
      </c>
      <c r="AF53" s="90">
        <f t="shared" ca="1" si="8"/>
        <v>13182701047.937771</v>
      </c>
      <c r="AG53" s="90">
        <f t="shared" ca="1" si="8"/>
        <v>13081826517.831699</v>
      </c>
      <c r="AH53" s="90">
        <f t="shared" ca="1" si="8"/>
        <v>12980951987.725628</v>
      </c>
      <c r="AI53" s="90">
        <f t="shared" ca="1" si="8"/>
        <v>12880077457.619556</v>
      </c>
      <c r="AJ53" s="90">
        <f t="shared" ca="1" si="8"/>
        <v>12779202927.513483</v>
      </c>
      <c r="AK53" s="90">
        <f t="shared" ca="1" si="8"/>
        <v>12678328397.40741</v>
      </c>
      <c r="AL53" s="90">
        <f t="shared" ca="1" si="8"/>
        <v>12577453867.301338</v>
      </c>
      <c r="AM53" s="90">
        <f t="shared" ca="1" si="11"/>
        <v>12476579337.195265</v>
      </c>
      <c r="AN53" s="90">
        <f t="shared" ca="1" si="11"/>
        <v>12375704807.089191</v>
      </c>
      <c r="AO53" s="90">
        <f t="shared" ca="1" si="11"/>
        <v>12274830276.98312</v>
      </c>
      <c r="AP53">
        <f ca="1">IF('Other 2050'!$A61="CP",INDIRECT("'Other 2050'!"&amp;'Country Selector'!$B$3&amp;ROW($A61))*10^12,0)</f>
        <v>12173955746.877048</v>
      </c>
    </row>
    <row r="54" spans="1:42">
      <c r="A54" s="74">
        <v>2</v>
      </c>
      <c r="B54">
        <f ca="1">IF('Other 2010'!$A62="CP",INDIRECT("'Other 2010'!"&amp;'Country Selector'!$B$3&amp;ROW($A62))*10^12,0)</f>
        <v>288462124560.62756</v>
      </c>
      <c r="C54">
        <f t="shared" ca="1" si="9"/>
        <v>285197376237.06537</v>
      </c>
      <c r="D54">
        <f t="shared" ca="1" si="9"/>
        <v>281932627913.50317</v>
      </c>
      <c r="E54">
        <f t="shared" ca="1" si="9"/>
        <v>278667879589.94098</v>
      </c>
      <c r="F54">
        <f t="shared" ca="1" si="9"/>
        <v>275403131266.37872</v>
      </c>
      <c r="G54">
        <f t="shared" ca="1" si="9"/>
        <v>272138382942.81653</v>
      </c>
      <c r="H54">
        <f t="shared" ca="1" si="9"/>
        <v>268873634619.25433</v>
      </c>
      <c r="I54">
        <f t="shared" ca="1" si="9"/>
        <v>265608886295.69211</v>
      </c>
      <c r="J54">
        <f t="shared" ca="1" si="9"/>
        <v>262344137972.12994</v>
      </c>
      <c r="K54">
        <f t="shared" ca="1" si="9"/>
        <v>259079389648.56772</v>
      </c>
      <c r="L54">
        <f ca="1">IF('Other 2020'!$A62="CP",INDIRECT("'Other 2020'!"&amp;'Country Selector'!$B$3&amp;ROW($A62))*10^12,0)</f>
        <v>255814641325.00552</v>
      </c>
      <c r="M54">
        <f t="shared" ca="1" si="10"/>
        <v>252312784649.98117</v>
      </c>
      <c r="N54">
        <f t="shared" ca="1" si="10"/>
        <v>248810927974.95679</v>
      </c>
      <c r="O54">
        <f t="shared" ca="1" si="10"/>
        <v>245309071299.9324</v>
      </c>
      <c r="P54">
        <f t="shared" ca="1" si="10"/>
        <v>241807214624.90808</v>
      </c>
      <c r="Q54">
        <f t="shared" ca="1" si="10"/>
        <v>238305357949.88373</v>
      </c>
      <c r="R54">
        <f t="shared" ca="1" si="10"/>
        <v>234803501274.85934</v>
      </c>
      <c r="S54">
        <f t="shared" ca="1" si="10"/>
        <v>231301644599.83496</v>
      </c>
      <c r="T54">
        <f t="shared" ca="1" si="10"/>
        <v>227799787924.81061</v>
      </c>
      <c r="U54">
        <f t="shared" ca="1" si="10"/>
        <v>224297931249.78625</v>
      </c>
      <c r="V54">
        <f ca="1">IF('Other 2030'!$A62="CP",INDIRECT("'Other 2030'!"&amp;'Country Selector'!$B$3&amp;ROW($A62))*10^12,0)</f>
        <v>220796074574.7619</v>
      </c>
      <c r="W54" s="90">
        <f t="shared" ca="1" si="8"/>
        <v>219226629169.10977</v>
      </c>
      <c r="X54" s="90">
        <f t="shared" ca="1" si="8"/>
        <v>217657183763.45764</v>
      </c>
      <c r="Y54" s="90">
        <f t="shared" ca="1" si="8"/>
        <v>216087738357.80551</v>
      </c>
      <c r="Z54" s="90">
        <f t="shared" ca="1" si="8"/>
        <v>214518292952.15338</v>
      </c>
      <c r="AA54" s="90">
        <f t="shared" ca="1" si="8"/>
        <v>212948847546.50128</v>
      </c>
      <c r="AB54" s="90">
        <f t="shared" ca="1" si="8"/>
        <v>211379402140.84912</v>
      </c>
      <c r="AC54" s="90">
        <f t="shared" ca="1" si="8"/>
        <v>209809956735.19702</v>
      </c>
      <c r="AD54" s="90">
        <f t="shared" ca="1" si="8"/>
        <v>208240511329.54486</v>
      </c>
      <c r="AE54" s="90">
        <f t="shared" ca="1" si="8"/>
        <v>206671065923.89276</v>
      </c>
      <c r="AF54" s="90">
        <f t="shared" ca="1" si="8"/>
        <v>205101620518.2406</v>
      </c>
      <c r="AG54" s="90">
        <f t="shared" ca="1" si="8"/>
        <v>203532175112.5885</v>
      </c>
      <c r="AH54" s="90">
        <f t="shared" ca="1" si="8"/>
        <v>201962729706.93634</v>
      </c>
      <c r="AI54" s="90">
        <f t="shared" ca="1" si="8"/>
        <v>200393284301.28421</v>
      </c>
      <c r="AJ54" s="90">
        <f t="shared" ca="1" si="8"/>
        <v>198823838895.63211</v>
      </c>
      <c r="AK54" s="90">
        <f t="shared" ca="1" si="8"/>
        <v>197254393489.97998</v>
      </c>
      <c r="AL54" s="90">
        <f t="shared" ca="1" si="8"/>
        <v>195684948084.32782</v>
      </c>
      <c r="AM54" s="90">
        <f t="shared" ca="1" si="11"/>
        <v>194115502678.67572</v>
      </c>
      <c r="AN54" s="90">
        <f t="shared" ca="1" si="11"/>
        <v>192546057273.02359</v>
      </c>
      <c r="AO54" s="90">
        <f t="shared" ca="1" si="11"/>
        <v>190976611867.37146</v>
      </c>
      <c r="AP54">
        <f ca="1">IF('Other 2050'!$A62="CP",INDIRECT("'Other 2050'!"&amp;'Country Selector'!$B$3&amp;ROW($A62))*10^12,0)</f>
        <v>189407166461.71933</v>
      </c>
    </row>
    <row r="55" spans="1:42">
      <c r="A55" s="74">
        <v>3</v>
      </c>
      <c r="B55">
        <f ca="1">IF('Other 2010'!$A63="CP",INDIRECT("'Other 2010'!"&amp;'Country Selector'!$B$3&amp;ROW($A63))*10^12,0)</f>
        <v>72115531140.156891</v>
      </c>
      <c r="C55">
        <f t="shared" ca="1" si="9"/>
        <v>71299344059.266266</v>
      </c>
      <c r="D55">
        <f t="shared" ca="1" si="9"/>
        <v>70483156978.375656</v>
      </c>
      <c r="E55">
        <f t="shared" ca="1" si="9"/>
        <v>69666969897.485046</v>
      </c>
      <c r="F55">
        <f t="shared" ca="1" si="9"/>
        <v>68850782816.594421</v>
      </c>
      <c r="G55">
        <f t="shared" ca="1" si="9"/>
        <v>68034595735.703804</v>
      </c>
      <c r="H55">
        <f t="shared" ca="1" si="9"/>
        <v>67218408654.813187</v>
      </c>
      <c r="I55">
        <f t="shared" ca="1" si="9"/>
        <v>66402221573.922569</v>
      </c>
      <c r="J55">
        <f t="shared" ca="1" si="9"/>
        <v>65586034493.031952</v>
      </c>
      <c r="K55">
        <f t="shared" ca="1" si="9"/>
        <v>64769847412.141335</v>
      </c>
      <c r="L55">
        <f ca="1">IF('Other 2020'!$A63="CP",INDIRECT("'Other 2020'!"&amp;'Country Selector'!$B$3&amp;ROW($A63))*10^12,0)</f>
        <v>63953660331.250717</v>
      </c>
      <c r="M55">
        <f t="shared" ca="1" si="10"/>
        <v>63078196162.494843</v>
      </c>
      <c r="N55">
        <f t="shared" ca="1" si="10"/>
        <v>62202731993.738953</v>
      </c>
      <c r="O55">
        <f t="shared" ca="1" si="10"/>
        <v>61327267824.983078</v>
      </c>
      <c r="P55">
        <f t="shared" ca="1" si="10"/>
        <v>60451803656.227196</v>
      </c>
      <c r="Q55">
        <f t="shared" ca="1" si="10"/>
        <v>59576339487.471313</v>
      </c>
      <c r="R55">
        <f t="shared" ca="1" si="10"/>
        <v>58700875318.715439</v>
      </c>
      <c r="S55">
        <f t="shared" ca="1" si="10"/>
        <v>57825411149.959564</v>
      </c>
      <c r="T55">
        <f t="shared" ca="1" si="10"/>
        <v>56949946981.203682</v>
      </c>
      <c r="U55">
        <f t="shared" ca="1" si="10"/>
        <v>56074482812.4478</v>
      </c>
      <c r="V55">
        <f ca="1">IF('Other 2030'!$A63="CP",INDIRECT("'Other 2030'!"&amp;'Country Selector'!$B$3&amp;ROW($A63))*10^12,0)</f>
        <v>55199018643.691925</v>
      </c>
      <c r="W55" s="90">
        <f t="shared" ca="1" si="8"/>
        <v>54806657292.278885</v>
      </c>
      <c r="X55" s="90">
        <f t="shared" ca="1" si="8"/>
        <v>54414295940.865837</v>
      </c>
      <c r="Y55" s="90">
        <f t="shared" ca="1" si="8"/>
        <v>54021934589.452797</v>
      </c>
      <c r="Z55" s="90">
        <f t="shared" ca="1" si="8"/>
        <v>53629573238.039749</v>
      </c>
      <c r="AA55" s="90">
        <f t="shared" ca="1" si="8"/>
        <v>53237211886.626709</v>
      </c>
      <c r="AB55" s="90">
        <f t="shared" ca="1" si="8"/>
        <v>52844850535.213669</v>
      </c>
      <c r="AC55" s="90">
        <f t="shared" ca="1" si="8"/>
        <v>52452489183.800621</v>
      </c>
      <c r="AD55" s="90">
        <f t="shared" ca="1" si="8"/>
        <v>52060127832.387581</v>
      </c>
      <c r="AE55" s="90">
        <f t="shared" ca="1" si="8"/>
        <v>51667766480.974533</v>
      </c>
      <c r="AF55" s="90">
        <f t="shared" ca="1" si="8"/>
        <v>51275405129.561493</v>
      </c>
      <c r="AG55" s="90">
        <f t="shared" ca="1" si="8"/>
        <v>50883043778.148453</v>
      </c>
      <c r="AH55" s="90">
        <f t="shared" ca="1" si="8"/>
        <v>50490682426.735405</v>
      </c>
      <c r="AI55" s="90">
        <f t="shared" ca="1" si="8"/>
        <v>50098321075.322365</v>
      </c>
      <c r="AJ55" s="90">
        <f t="shared" ca="1" si="8"/>
        <v>49705959723.909325</v>
      </c>
      <c r="AK55" s="90">
        <f t="shared" ca="1" si="8"/>
        <v>49313598372.496277</v>
      </c>
      <c r="AL55" s="90">
        <f t="shared" ca="1" si="8"/>
        <v>48921237021.083237</v>
      </c>
      <c r="AM55" s="90">
        <f t="shared" ca="1" si="11"/>
        <v>48528875669.670189</v>
      </c>
      <c r="AN55" s="90">
        <f t="shared" ca="1" si="11"/>
        <v>48136514318.257149</v>
      </c>
      <c r="AO55" s="90">
        <f t="shared" ca="1" si="11"/>
        <v>47744152966.844101</v>
      </c>
      <c r="AP55">
        <f ca="1">IF('Other 2050'!$A63="CP",INDIRECT("'Other 2050'!"&amp;'Country Selector'!$B$3&amp;ROW($A63))*10^12,0)</f>
        <v>47351791615.431061</v>
      </c>
    </row>
    <row r="56" spans="1:42">
      <c r="A56" s="74">
        <v>4</v>
      </c>
      <c r="B56">
        <f ca="1">IF('Other 2010'!$A64="CP",INDIRECT("'Other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2020'!$A64="CP",INDIRECT("'Other 2020'!"&amp;'Country Selector'!$B$3&amp;ROW($A64))*10^12,0)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2030'!$A64="CP",INDIRECT("'Other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IF('Other 2050'!$A64="CP",INDIRECT("'Other 2050'!"&amp;'Country Selector'!$B$3&amp;ROW($A64))*10^12,0)</f>
        <v>0</v>
      </c>
    </row>
    <row r="57" spans="1:42">
      <c r="A57" s="74">
        <v>5</v>
      </c>
      <c r="B57">
        <f ca="1">IF('Other 2010'!$A65="CP",INDIRECT("'Other 2010'!"&amp;'Country Selector'!$B$3&amp;ROW($A65))*10^12,0)</f>
        <v>87214324542.792099</v>
      </c>
      <c r="C57">
        <f t="shared" ca="1" si="9"/>
        <v>86227252772.883133</v>
      </c>
      <c r="D57">
        <f t="shared" ca="1" si="9"/>
        <v>85240181002.974136</v>
      </c>
      <c r="E57">
        <f t="shared" ca="1" si="9"/>
        <v>84253109233.06517</v>
      </c>
      <c r="F57">
        <f t="shared" ca="1" si="9"/>
        <v>83266037463.156189</v>
      </c>
      <c r="G57">
        <f t="shared" ca="1" si="9"/>
        <v>82278965693.247223</v>
      </c>
      <c r="H57">
        <f t="shared" ca="1" si="9"/>
        <v>81291893923.338257</v>
      </c>
      <c r="I57">
        <f t="shared" ca="1" si="9"/>
        <v>80304822153.429276</v>
      </c>
      <c r="J57">
        <f t="shared" ca="1" si="9"/>
        <v>79317750383.520294</v>
      </c>
      <c r="K57">
        <f t="shared" ca="1" si="9"/>
        <v>78330678613.611328</v>
      </c>
      <c r="L57">
        <f ca="1">IF('Other 2020'!$A65="CP",INDIRECT("'Other 2020'!"&amp;'Country Selector'!$B$3&amp;ROW($A65))*10^12,0)</f>
        <v>77343606843.702347</v>
      </c>
      <c r="M57">
        <f t="shared" ca="1" si="10"/>
        <v>76284847171.100555</v>
      </c>
      <c r="N57">
        <f t="shared" ca="1" si="10"/>
        <v>75226087498.498734</v>
      </c>
      <c r="O57">
        <f t="shared" ca="1" si="10"/>
        <v>74167327825.896927</v>
      </c>
      <c r="P57">
        <f t="shared" ca="1" si="10"/>
        <v>73108568153.29512</v>
      </c>
      <c r="Q57">
        <f t="shared" ca="1" si="10"/>
        <v>72049808480.693314</v>
      </c>
      <c r="R57">
        <f t="shared" ca="1" si="10"/>
        <v>70991048808.091507</v>
      </c>
      <c r="S57">
        <f t="shared" ca="1" si="10"/>
        <v>69932289135.4897</v>
      </c>
      <c r="T57">
        <f t="shared" ca="1" si="10"/>
        <v>68873529462.887894</v>
      </c>
      <c r="U57">
        <f t="shared" ca="1" si="10"/>
        <v>67814769790.286087</v>
      </c>
      <c r="V57">
        <f ca="1">IF('Other 2030'!$A65="CP",INDIRECT("'Other 2030'!"&amp;'Country Selector'!$B$3&amp;ROW($A65))*10^12,0)</f>
        <v>66756010117.68428</v>
      </c>
      <c r="W57" s="90">
        <f t="shared" ca="1" si="8"/>
        <v>66281500262.467667</v>
      </c>
      <c r="X57" s="90">
        <f t="shared" ca="1" si="8"/>
        <v>65806990407.25106</v>
      </c>
      <c r="Y57" s="90">
        <f t="shared" ca="1" si="8"/>
        <v>65332480552.034447</v>
      </c>
      <c r="Z57" s="90">
        <f t="shared" ca="1" si="8"/>
        <v>64857970696.817825</v>
      </c>
      <c r="AA57" s="90">
        <f t="shared" ca="1" si="8"/>
        <v>64383460841.601212</v>
      </c>
      <c r="AB57" s="90">
        <f t="shared" ca="1" si="8"/>
        <v>63908950986.384605</v>
      </c>
      <c r="AC57" s="90">
        <f t="shared" ca="1" si="8"/>
        <v>63434441131.167992</v>
      </c>
      <c r="AD57" s="90">
        <f t="shared" ca="1" si="8"/>
        <v>62959931275.951385</v>
      </c>
      <c r="AE57" s="90">
        <f t="shared" ca="1" si="8"/>
        <v>62485421420.734772</v>
      </c>
      <c r="AF57" s="90">
        <f t="shared" ca="1" si="8"/>
        <v>62010911565.518158</v>
      </c>
      <c r="AG57" s="90">
        <f t="shared" ca="1" si="8"/>
        <v>61536401710.301544</v>
      </c>
      <c r="AH57" s="90">
        <f t="shared" ca="1" si="8"/>
        <v>61061891855.08493</v>
      </c>
      <c r="AI57" s="90">
        <f t="shared" ca="1" si="8"/>
        <v>60587381999.868317</v>
      </c>
      <c r="AJ57" s="90">
        <f t="shared" ca="1" si="8"/>
        <v>60112872144.651703</v>
      </c>
      <c r="AK57" s="90">
        <f t="shared" ca="1" si="8"/>
        <v>59638362289.435089</v>
      </c>
      <c r="AL57" s="90">
        <f t="shared" ca="1" si="8"/>
        <v>59163852434.218483</v>
      </c>
      <c r="AM57" s="90">
        <f t="shared" ca="1" si="11"/>
        <v>58689342579.001869</v>
      </c>
      <c r="AN57" s="90">
        <f t="shared" ca="1" si="11"/>
        <v>58214832723.785255</v>
      </c>
      <c r="AO57" s="90">
        <f t="shared" ca="1" si="11"/>
        <v>57740322868.568642</v>
      </c>
      <c r="AP57">
        <f ca="1">IF('Other 2050'!$A65="CP",INDIRECT("'Other 2050'!"&amp;'Country Selector'!$B$3&amp;ROW($A65))*10^12,0)</f>
        <v>57265813013.352028</v>
      </c>
    </row>
    <row r="58" spans="1:42">
      <c r="A58" s="74">
        <v>6</v>
      </c>
      <c r="B58">
        <f ca="1">IF('Other 2010'!$A66="CP",INDIRECT("'Other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2020'!$A66="CP",INDIRECT("'Other 2020'!"&amp;'Country Selector'!$B$3&amp;ROW($A66))*10^12,0)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2030'!$A66="CP",INDIRECT("'Other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IF('Other 2050'!$A66="CP",INDIRECT("'Other 2050'!"&amp;'Country Selector'!$B$3&amp;ROW($A66))*10^12,0)</f>
        <v>0</v>
      </c>
    </row>
    <row r="59" spans="1:42">
      <c r="A59" s="74">
        <v>7</v>
      </c>
      <c r="B59">
        <f ca="1">IF('Other 2010'!$A67="CP",INDIRECT("'Other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2020'!$A67="CP",INDIRECT("'Other 2020'!"&amp;'Country Selector'!$B$3&amp;ROW($A67))*10^12,0)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2030'!$A67="CP",INDIRECT("'Other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IF('Other 2050'!$A67="CP",INDIRECT("'Other 2050'!"&amp;'Country Selector'!$B$3&amp;ROW($A67))*10^12,0)</f>
        <v>0</v>
      </c>
    </row>
    <row r="60" spans="1:42">
      <c r="A60" s="74">
        <v>8</v>
      </c>
      <c r="B60">
        <f ca="1">IF('Other 2010'!$A68="CP",INDIRECT("'Other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2020'!$A68="CP",INDIRECT("'Other 2020'!"&amp;'Country Selector'!$B$3&amp;ROW($A68))*10^12,0)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2030'!$A68="CP",INDIRECT("'Other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IF('Other 2050'!$A68="CP",INDIRECT("'Other 2050'!"&amp;'Country Selector'!$B$3&amp;ROW($A68))*10^12,0)</f>
        <v>0</v>
      </c>
    </row>
    <row r="61" spans="1:42">
      <c r="A61" s="74">
        <v>9</v>
      </c>
      <c r="B61">
        <f ca="1">IF('Other 2010'!$A69="CP",INDIRECT("'Other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2020'!$A69="CP",INDIRECT("'Other 2020'!"&amp;'Country Selector'!$B$3&amp;ROW($A69))*10^12,0)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2030'!$A69="CP",INDIRECT("'Other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IF('Other 2050'!$A69="CP",INDIRECT("'Other 2050'!"&amp;'Country Selector'!$B$3&amp;ROW($A69))*10^12,0)</f>
        <v>0</v>
      </c>
    </row>
    <row r="62" spans="1:42">
      <c r="A62" s="74">
        <v>10</v>
      </c>
      <c r="B62">
        <f ca="1">IF('Other 2010'!$A70="CP",INDIRECT("'Other 2010'!"&amp;'Country Selector'!$B$3&amp;ROW($A70))*10^12,0)</f>
        <v>903712604568.1853</v>
      </c>
      <c r="C62">
        <f t="shared" ca="1" si="9"/>
        <v>823184212760.49158</v>
      </c>
      <c r="D62">
        <f t="shared" ca="1" si="9"/>
        <v>742655820952.79785</v>
      </c>
      <c r="E62">
        <f t="shared" ca="1" si="9"/>
        <v>662127429145.10413</v>
      </c>
      <c r="F62">
        <f t="shared" ca="1" si="9"/>
        <v>581599037337.4104</v>
      </c>
      <c r="G62">
        <f t="shared" ca="1" si="9"/>
        <v>501070645529.71667</v>
      </c>
      <c r="H62">
        <f t="shared" ca="1" si="9"/>
        <v>420542253722.02295</v>
      </c>
      <c r="I62">
        <f t="shared" ca="1" si="9"/>
        <v>340013861914.32922</v>
      </c>
      <c r="J62">
        <f t="shared" ca="1" si="9"/>
        <v>259485470106.6355</v>
      </c>
      <c r="K62">
        <f t="shared" ca="1" si="9"/>
        <v>178957078298.94177</v>
      </c>
      <c r="L62">
        <f ca="1">IF('Other 2020'!$A70="CP",INDIRECT("'Other 2020'!"&amp;'Country Selector'!$B$3&amp;ROW($A70))*10^12,0)</f>
        <v>98428686491.248032</v>
      </c>
      <c r="M62">
        <f t="shared" ca="1" si="10"/>
        <v>95951665776.49704</v>
      </c>
      <c r="N62">
        <f t="shared" ca="1" si="10"/>
        <v>93474645061.746033</v>
      </c>
      <c r="O62">
        <f t="shared" ca="1" si="10"/>
        <v>90997624346.995041</v>
      </c>
      <c r="P62">
        <f t="shared" ca="1" si="10"/>
        <v>88520603632.244034</v>
      </c>
      <c r="Q62">
        <f t="shared" ca="1" si="10"/>
        <v>86043582917.493042</v>
      </c>
      <c r="R62">
        <f t="shared" ca="1" si="10"/>
        <v>83566562202.742035</v>
      </c>
      <c r="S62">
        <f t="shared" ca="1" si="10"/>
        <v>81089541487.991028</v>
      </c>
      <c r="T62">
        <f t="shared" ca="1" si="10"/>
        <v>78612520773.240036</v>
      </c>
      <c r="U62">
        <f t="shared" ca="1" si="10"/>
        <v>76135500058.489044</v>
      </c>
      <c r="V62">
        <f ca="1">IF('Other 2030'!$A70="CP",INDIRECT("'Other 2030'!"&amp;'Country Selector'!$B$3&amp;ROW($A70))*10^12,0)</f>
        <v>73658479343.738037</v>
      </c>
      <c r="W62" s="90">
        <f t="shared" ca="1" si="8"/>
        <v>73134905896.085052</v>
      </c>
      <c r="X62" s="90">
        <f t="shared" ca="1" si="8"/>
        <v>72611332448.432083</v>
      </c>
      <c r="Y62" s="90">
        <f t="shared" ca="1" si="8"/>
        <v>72087759000.779099</v>
      </c>
      <c r="Z62" s="90">
        <f t="shared" ca="1" si="8"/>
        <v>71564185553.126129</v>
      </c>
      <c r="AA62" s="90">
        <f t="shared" ca="1" si="8"/>
        <v>71040612105.473145</v>
      </c>
      <c r="AB62" s="90">
        <f t="shared" ca="1" si="8"/>
        <v>70517038657.82016</v>
      </c>
      <c r="AC62" s="90">
        <f t="shared" ca="1" si="8"/>
        <v>69993465210.167206</v>
      </c>
      <c r="AD62" s="90">
        <f t="shared" ca="1" si="8"/>
        <v>69469891762.514221</v>
      </c>
      <c r="AE62" s="90">
        <f t="shared" ca="1" si="8"/>
        <v>68946318314.861237</v>
      </c>
      <c r="AF62" s="90">
        <f t="shared" ca="1" si="8"/>
        <v>68422744867.208267</v>
      </c>
      <c r="AG62" s="90">
        <f t="shared" ca="1" si="8"/>
        <v>67899171419.555283</v>
      </c>
      <c r="AH62" s="90">
        <f t="shared" ca="1" si="8"/>
        <v>67375597971.902306</v>
      </c>
      <c r="AI62" s="90">
        <f t="shared" ca="1" si="8"/>
        <v>66852024524.249329</v>
      </c>
      <c r="AJ62" s="90">
        <f t="shared" ca="1" si="8"/>
        <v>66328451076.596359</v>
      </c>
      <c r="AK62" s="90">
        <f t="shared" ca="1" si="8"/>
        <v>65804877628.943375</v>
      </c>
      <c r="AL62" s="90">
        <f t="shared" ca="1" si="8"/>
        <v>65281304181.290405</v>
      </c>
      <c r="AM62" s="90">
        <f t="shared" ca="1" si="11"/>
        <v>64757730733.637421</v>
      </c>
      <c r="AN62" s="90">
        <f t="shared" ca="1" si="11"/>
        <v>64234157285.984444</v>
      </c>
      <c r="AO62" s="90">
        <f t="shared" ca="1" si="11"/>
        <v>63710583838.331474</v>
      </c>
      <c r="AP62">
        <f ca="1">IF('Other 2050'!$A70="CP",INDIRECT("'Other 2050'!"&amp;'Country Selector'!$B$3&amp;ROW($A70))*10^12,0)</f>
        <v>63187010390.67849</v>
      </c>
    </row>
    <row r="63" spans="1:42">
      <c r="A63" s="74">
        <v>11</v>
      </c>
      <c r="B63">
        <f ca="1">IF('Other 2010'!$A71="CP",INDIRECT("'Other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2020'!$A71="CP",INDIRECT("'Other 2020'!"&amp;'Country Selector'!$B$3&amp;ROW($A71))*10^12,0)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2030'!$A71="CP",INDIRECT("'Other 2030'!"&amp;'Country Selector'!$B$3&amp;ROW($A71))*10^12,0)</f>
        <v>0</v>
      </c>
      <c r="W63" s="90">
        <f t="shared" ref="W63:AL94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IF('Other 2050'!$A71="CP",INDIRECT("'Other 2050'!"&amp;'Country Selector'!$B$3&amp;ROW($A71))*10^12,0)</f>
        <v>0</v>
      </c>
    </row>
    <row r="64" spans="1:42">
      <c r="A64" s="74">
        <v>12</v>
      </c>
      <c r="B64">
        <f ca="1">IF('Other 2010'!$A72="CP",INDIRECT("'Other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2020'!$A72="CP",INDIRECT("'Other 2020'!"&amp;'Country Selector'!$B$3&amp;ROW($A72))*10^12,0)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2030'!$A72="CP",INDIRECT("'Other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IF('Other 2050'!$A72="CP",INDIRECT("'Other 2050'!"&amp;'Country Selector'!$B$3&amp;ROW($A72))*10^12,0)</f>
        <v>0</v>
      </c>
    </row>
    <row r="65" spans="1:42">
      <c r="A65" s="74">
        <v>13</v>
      </c>
      <c r="B65">
        <f ca="1">IF('Other 2010'!$A73="CP",INDIRECT("'Other 2010'!"&amp;'Country Selector'!$B$3&amp;ROW($A73))*10^12,0)</f>
        <v>64770837629.420265</v>
      </c>
      <c r="C65">
        <f t="shared" ca="1" si="15"/>
        <v>64026245597.499275</v>
      </c>
      <c r="D65">
        <f t="shared" ca="1" si="12"/>
        <v>63281653565.578285</v>
      </c>
      <c r="E65">
        <f t="shared" ca="1" si="12"/>
        <v>62537061533.657303</v>
      </c>
      <c r="F65">
        <f t="shared" ca="1" si="12"/>
        <v>61792469501.736313</v>
      </c>
      <c r="G65">
        <f t="shared" ca="1" si="12"/>
        <v>61047877469.815323</v>
      </c>
      <c r="H65">
        <f t="shared" ca="1" si="12"/>
        <v>60303285437.894341</v>
      </c>
      <c r="I65">
        <f t="shared" ca="1" si="12"/>
        <v>59558693405.973351</v>
      </c>
      <c r="J65">
        <f t="shared" ca="1" si="12"/>
        <v>58814101374.052368</v>
      </c>
      <c r="K65">
        <f t="shared" ca="1" si="12"/>
        <v>58069509342.131371</v>
      </c>
      <c r="L65">
        <f ca="1">IF('Other 2020'!$A73="CP",INDIRECT("'Other 2020'!"&amp;'Country Selector'!$B$3&amp;ROW($A73))*10^12,0)</f>
        <v>57324917310.210388</v>
      </c>
      <c r="M65">
        <f t="shared" ca="1" si="16"/>
        <v>56540392768.877899</v>
      </c>
      <c r="N65">
        <f t="shared" ca="1" si="13"/>
        <v>55755868227.54541</v>
      </c>
      <c r="O65">
        <f t="shared" ca="1" si="13"/>
        <v>54971343686.212921</v>
      </c>
      <c r="P65">
        <f t="shared" ca="1" si="13"/>
        <v>54186819144.88044</v>
      </c>
      <c r="Q65">
        <f t="shared" ca="1" si="13"/>
        <v>53402294603.547951</v>
      </c>
      <c r="R65">
        <f t="shared" ca="1" si="13"/>
        <v>52617770062.215469</v>
      </c>
      <c r="S65">
        <f t="shared" ca="1" si="13"/>
        <v>51833245520.88298</v>
      </c>
      <c r="T65">
        <f t="shared" ca="1" si="13"/>
        <v>51048720979.550484</v>
      </c>
      <c r="U65">
        <f t="shared" ca="1" si="13"/>
        <v>50264196438.218002</v>
      </c>
      <c r="V65">
        <f ca="1">IF('Other 2030'!$A73="CP",INDIRECT("'Other 2030'!"&amp;'Country Selector'!$B$3&amp;ROW($A73))*10^12,0)</f>
        <v>49479671896.885513</v>
      </c>
      <c r="W65" s="90">
        <f t="shared" ca="1" si="14"/>
        <v>49127964359.143723</v>
      </c>
      <c r="X65" s="90">
        <f t="shared" ca="1" si="14"/>
        <v>48776256821.401932</v>
      </c>
      <c r="Y65" s="90">
        <f t="shared" ca="1" si="14"/>
        <v>48424549283.660149</v>
      </c>
      <c r="Z65" s="90">
        <f t="shared" ca="1" si="14"/>
        <v>48072841745.918358</v>
      </c>
      <c r="AA65" s="90">
        <f t="shared" ca="1" si="14"/>
        <v>47721134208.176575</v>
      </c>
      <c r="AB65" s="90">
        <f t="shared" ca="1" si="14"/>
        <v>47369426670.434784</v>
      </c>
      <c r="AC65" s="90">
        <f t="shared" ca="1" si="14"/>
        <v>47017719132.692993</v>
      </c>
      <c r="AD65" s="90">
        <f t="shared" ca="1" si="14"/>
        <v>46666011594.951202</v>
      </c>
      <c r="AE65" s="90">
        <f t="shared" ca="1" si="14"/>
        <v>46314304057.209419</v>
      </c>
      <c r="AF65" s="90">
        <f t="shared" ca="1" si="14"/>
        <v>45962596519.467628</v>
      </c>
      <c r="AG65" s="90">
        <f t="shared" ca="1" si="14"/>
        <v>45610888981.725838</v>
      </c>
      <c r="AH65" s="90">
        <f t="shared" ca="1" si="14"/>
        <v>45259181443.984055</v>
      </c>
      <c r="AI65" s="90">
        <f t="shared" ca="1" si="14"/>
        <v>44907473906.242264</v>
      </c>
      <c r="AJ65" s="90">
        <f t="shared" ca="1" si="14"/>
        <v>44555766368.500473</v>
      </c>
      <c r="AK65" s="90">
        <f t="shared" ca="1" si="14"/>
        <v>44204058830.758682</v>
      </c>
      <c r="AL65" s="90">
        <f t="shared" ca="1" si="14"/>
        <v>43852351293.016891</v>
      </c>
      <c r="AM65" s="90">
        <f t="shared" ca="1" si="11"/>
        <v>43500643755.275116</v>
      </c>
      <c r="AN65" s="90">
        <f t="shared" ca="1" si="11"/>
        <v>43148936217.533325</v>
      </c>
      <c r="AO65" s="90">
        <f t="shared" ca="1" si="11"/>
        <v>42797228679.791527</v>
      </c>
      <c r="AP65">
        <f ca="1">IF('Other 2050'!$A73="CP",INDIRECT("'Other 2050'!"&amp;'Country Selector'!$B$3&amp;ROW($A73))*10^12,0)</f>
        <v>42445521142.049744</v>
      </c>
    </row>
    <row r="66" spans="1:42">
      <c r="A66" s="74">
        <v>14</v>
      </c>
      <c r="B66">
        <f ca="1">IF('Other 2010'!$A74="CP",INDIRECT("'Other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2020'!$A74="CP",INDIRECT("'Other 2020'!"&amp;'Country Selector'!$B$3&amp;ROW($A74))*10^12,0)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2030'!$A74="CP",INDIRECT("'Other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IF('Other 2050'!$A74="CP",INDIRECT("'Other 2050'!"&amp;'Country Selector'!$B$3&amp;ROW($A74))*10^12,0)</f>
        <v>0</v>
      </c>
    </row>
    <row r="67" spans="1:42">
      <c r="A67" s="74">
        <v>15</v>
      </c>
      <c r="B67">
        <f ca="1">IF('Other 2010'!$A75="CP",INDIRECT("'Other 2010'!"&amp;'Country Selector'!$B$3&amp;ROW($A75))*10^12,0)</f>
        <v>1132574659650.6416</v>
      </c>
      <c r="C67">
        <f t="shared" ca="1" si="15"/>
        <v>1138104654140.8477</v>
      </c>
      <c r="D67">
        <f t="shared" ca="1" si="12"/>
        <v>1143634648631.054</v>
      </c>
      <c r="E67">
        <f t="shared" ca="1" si="12"/>
        <v>1149164643121.26</v>
      </c>
      <c r="F67">
        <f t="shared" ca="1" si="12"/>
        <v>1154694637611.4663</v>
      </c>
      <c r="G67">
        <f t="shared" ca="1" si="12"/>
        <v>1160224632101.6724</v>
      </c>
      <c r="H67">
        <f t="shared" ca="1" si="12"/>
        <v>1165754626591.8784</v>
      </c>
      <c r="I67">
        <f t="shared" ca="1" si="12"/>
        <v>1171284621082.0845</v>
      </c>
      <c r="J67">
        <f t="shared" ca="1" si="12"/>
        <v>1176814615572.2908</v>
      </c>
      <c r="K67">
        <f t="shared" ca="1" si="12"/>
        <v>1182344610062.4968</v>
      </c>
      <c r="L67">
        <f ca="1">IF('Other 2020'!$A75="CP",INDIRECT("'Other 2020'!"&amp;'Country Selector'!$B$3&amp;ROW($A75))*10^12,0)</f>
        <v>1187874604552.7029</v>
      </c>
      <c r="M67">
        <f t="shared" ca="1" si="16"/>
        <v>1199045104746.7202</v>
      </c>
      <c r="N67">
        <f t="shared" ca="1" si="13"/>
        <v>1210215604940.7375</v>
      </c>
      <c r="O67">
        <f t="shared" ca="1" si="13"/>
        <v>1221386105134.7549</v>
      </c>
      <c r="P67">
        <f t="shared" ca="1" si="13"/>
        <v>1232556605328.772</v>
      </c>
      <c r="Q67">
        <f t="shared" ca="1" si="13"/>
        <v>1243727105522.7896</v>
      </c>
      <c r="R67">
        <f t="shared" ca="1" si="13"/>
        <v>1254897605716.8066</v>
      </c>
      <c r="S67">
        <f t="shared" ca="1" si="13"/>
        <v>1266068105910.8242</v>
      </c>
      <c r="T67">
        <f t="shared" ca="1" si="13"/>
        <v>1277238606104.8413</v>
      </c>
      <c r="U67">
        <f t="shared" ca="1" si="13"/>
        <v>1288409106298.8586</v>
      </c>
      <c r="V67">
        <f ca="1">IF('Other 2030'!$A75="CP",INDIRECT("'Other 2030'!"&amp;'Country Selector'!$B$3&amp;ROW($A75))*10^12,0)</f>
        <v>1299579606492.876</v>
      </c>
      <c r="W67" s="90">
        <f t="shared" ca="1" si="14"/>
        <v>1290342036275.1191</v>
      </c>
      <c r="X67" s="90">
        <f t="shared" ca="1" si="14"/>
        <v>1281104466057.3623</v>
      </c>
      <c r="Y67" s="90">
        <f t="shared" ca="1" si="14"/>
        <v>1271866895839.6052</v>
      </c>
      <c r="Z67" s="90">
        <f t="shared" ca="1" si="14"/>
        <v>1262629325621.8484</v>
      </c>
      <c r="AA67" s="90">
        <f t="shared" ca="1" si="14"/>
        <v>1253391755404.0916</v>
      </c>
      <c r="AB67" s="90">
        <f t="shared" ca="1" si="14"/>
        <v>1244154185186.3347</v>
      </c>
      <c r="AC67" s="90">
        <f t="shared" ca="1" si="14"/>
        <v>1234916614968.5776</v>
      </c>
      <c r="AD67" s="90">
        <f t="shared" ca="1" si="14"/>
        <v>1225679044750.8208</v>
      </c>
      <c r="AE67" s="90">
        <f t="shared" ca="1" si="14"/>
        <v>1216441474533.064</v>
      </c>
      <c r="AF67" s="90">
        <f t="shared" ca="1" si="14"/>
        <v>1207203904315.3071</v>
      </c>
      <c r="AG67" s="90">
        <f t="shared" ca="1" si="14"/>
        <v>1197966334097.5503</v>
      </c>
      <c r="AH67" s="90">
        <f t="shared" ca="1" si="14"/>
        <v>1188728763879.7935</v>
      </c>
      <c r="AI67" s="90">
        <f t="shared" ca="1" si="14"/>
        <v>1179491193662.0366</v>
      </c>
      <c r="AJ67" s="90">
        <f t="shared" ca="1" si="14"/>
        <v>1170253623444.2795</v>
      </c>
      <c r="AK67" s="90">
        <f t="shared" ca="1" si="14"/>
        <v>1161016053226.5227</v>
      </c>
      <c r="AL67" s="90">
        <f t="shared" ca="1" si="14"/>
        <v>1151778483008.7659</v>
      </c>
      <c r="AM67" s="90">
        <f t="shared" ca="1" si="11"/>
        <v>1142540912791.0088</v>
      </c>
      <c r="AN67" s="90">
        <f t="shared" ca="1" si="11"/>
        <v>1133303342573.252</v>
      </c>
      <c r="AO67" s="90">
        <f t="shared" ca="1" si="11"/>
        <v>1124065772355.4951</v>
      </c>
      <c r="AP67">
        <f ca="1">IF('Other 2050'!$A75="CP",INDIRECT("'Other 2050'!"&amp;'Country Selector'!$B$3&amp;ROW($A75))*10^12,0)</f>
        <v>1114828202137.7383</v>
      </c>
    </row>
    <row r="68" spans="1:42">
      <c r="A68" s="74">
        <v>16</v>
      </c>
      <c r="B68">
        <f ca="1">IF('Other 2010'!$A76="CP",INDIRECT("'Other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2020'!$A76="CP",INDIRECT("'Other 2020'!"&amp;'Country Selector'!$B$3&amp;ROW($A76))*10^12,0)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2030'!$A76="CP",INDIRECT("'Other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IF('Other 2050'!$A76="CP",INDIRECT("'Other 2050'!"&amp;'Country Selector'!$B$3&amp;ROW($A76))*10^12,0)</f>
        <v>0</v>
      </c>
    </row>
    <row r="69" spans="1:42">
      <c r="A69" s="74">
        <v>17</v>
      </c>
      <c r="B69">
        <f ca="1">IF('Other 2010'!$A77="CP",INDIRECT("'Other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2020'!$A77="CP",INDIRECT("'Other 2020'!"&amp;'Country Selector'!$B$3&amp;ROW($A77))*10^12,0)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2030'!$A77="CP",INDIRECT("'Other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IF('Other 2050'!$A77="CP",INDIRECT("'Other 2050'!"&amp;'Country Selector'!$B$3&amp;ROW($A77))*10^12,0)</f>
        <v>0</v>
      </c>
    </row>
    <row r="70" spans="1:42">
      <c r="A70" s="74">
        <v>18</v>
      </c>
      <c r="B70">
        <f ca="1">IF('Other 2010'!$A78="CP",INDIRECT("'Other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2020'!$A78="CP",INDIRECT("'Other 2020'!"&amp;'Country Selector'!$B$3&amp;ROW($A78))*10^12,0)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2030'!$A78="CP",INDIRECT("'Other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IF('Other 2050'!$A78="CP",INDIRECT("'Other 2050'!"&amp;'Country Selector'!$B$3&amp;ROW($A78))*10^12,0)</f>
        <v>0</v>
      </c>
    </row>
    <row r="71" spans="1:42">
      <c r="A71" s="74">
        <v>19</v>
      </c>
      <c r="B71">
        <f ca="1">IF('Other 2010'!$A79="CP",INDIRECT("'Other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IF('Other 2050'!$A79="CP",INDIRECT("'Other 2050'!"&amp;'Country Selector'!$B$3&amp;ROW($A79))*10^12,0)</f>
        <v>0</v>
      </c>
    </row>
    <row r="72" spans="1:42">
      <c r="A72" s="74">
        <v>20</v>
      </c>
      <c r="B72">
        <f ca="1">IF('Other 2010'!$A80="CP",INDIRECT("'Other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2020'!$A80="CP",INDIRECT("'Other 2020'!"&amp;'Country Selector'!$B$3&amp;ROW($A80))*10^12,0)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2030'!$A80="CP",INDIRECT("'Other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IF('Other 2050'!$A80="CP",INDIRECT("'Other 2050'!"&amp;'Country Selector'!$B$3&amp;ROW($A80))*10^12,0)</f>
        <v>0</v>
      </c>
    </row>
    <row r="73" spans="1:42">
      <c r="A73" s="74">
        <v>21</v>
      </c>
      <c r="B73">
        <f ca="1">IF('Other 2010'!$A81="CP",INDIRECT("'Other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IF('Other 2050'!$A81="CP",INDIRECT("'Other 2050'!"&amp;'Country Selector'!$B$3&amp;ROW($A81))*10^12,0)</f>
        <v>0</v>
      </c>
    </row>
    <row r="74" spans="1:42">
      <c r="A74" s="74">
        <v>22</v>
      </c>
      <c r="B74">
        <f ca="1">IF('Other 2010'!$A82="CP",INDIRECT("'Other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2020'!$A82="CP",INDIRECT("'Other 2020'!"&amp;'Country Selector'!$B$3&amp;ROW($A82))*10^12,0)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2030'!$A82="CP",INDIRECT("'Other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IF('Other 2050'!$A82="CP",INDIRECT("'Other 2050'!"&amp;'Country Selector'!$B$3&amp;ROW($A82))*10^12,0)</f>
        <v>0</v>
      </c>
    </row>
    <row r="75" spans="1:42">
      <c r="A75" s="74">
        <v>23</v>
      </c>
      <c r="B75">
        <f ca="1">IF('Other 2010'!$A83="CP",INDIRECT("'Other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2020'!$A83="CP",INDIRECT("'Other 2020'!"&amp;'Country Selector'!$B$3&amp;ROW($A83))*10^12,0)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2030'!$A83="CP",INDIRECT("'Other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IF('Other 2050'!$A83="CP",INDIRECT("'Other 2050'!"&amp;'Country Selector'!$B$3&amp;ROW($A83))*10^12,0)</f>
        <v>0</v>
      </c>
    </row>
    <row r="76" spans="1:42">
      <c r="A76" s="74">
        <v>24</v>
      </c>
      <c r="B76">
        <f ca="1">IF('Other 2010'!$A84="CP",INDIRECT("'Other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2020'!$A84="CP",INDIRECT("'Other 2020'!"&amp;'Country Selector'!$B$3&amp;ROW($A84))*10^12,0)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2030'!$A84="CP",INDIRECT("'Other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IF('Other 2050'!$A84="CP",INDIRECT("'Other 2050'!"&amp;'Country Selector'!$B$3&amp;ROW($A84))*10^12,0)</f>
        <v>0</v>
      </c>
    </row>
    <row r="77" spans="1:42">
      <c r="A77" s="74">
        <v>25</v>
      </c>
      <c r="B77">
        <f ca="1">IF('Other 2010'!$A85="CP",INDIRECT("'Other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IF('Other 2050'!$A85="CP",INDIRECT("'Other 2050'!"&amp;'Country Selector'!$B$3&amp;ROW($A85))*10^12,0)</f>
        <v>0</v>
      </c>
    </row>
    <row r="78" spans="1:42">
      <c r="A78" s="74">
        <v>26</v>
      </c>
      <c r="B78">
        <f ca="1">IF('Other 2010'!$A86="CP",INDIRECT("'Other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2020'!$A86="CP",INDIRECT("'Other 2020'!"&amp;'Country Selector'!$B$3&amp;ROW($A86))*10^12,0)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2030'!$A86="CP",INDIRECT("'Other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141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IF('Other 2050'!$A86="CP",INDIRECT("'Other 2050'!"&amp;'Country Selector'!$B$3&amp;ROW($A86))*10^12,0)</f>
        <v>0</v>
      </c>
    </row>
    <row r="79" spans="1:42">
      <c r="A79" s="74">
        <v>27</v>
      </c>
      <c r="B79">
        <f ca="1">IF('Other 2010'!$A87="CP",INDIRECT("'Other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2020'!$A87="CP",INDIRECT("'Other 2020'!"&amp;'Country Selector'!$B$3&amp;ROW($A87))*10^12,0)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2030'!$A87="CP",INDIRECT("'Other 2030'!"&amp;'Country Selector'!$B$3&amp;ROW($A87))*10^12,0)</f>
        <v>0</v>
      </c>
      <c r="W79" s="90">
        <f t="shared" ref="W79:AL110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IF('Other 2050'!$A87="CP",INDIRECT("'Other 2050'!"&amp;'Country Selector'!$B$3&amp;ROW($A87))*10^12,0)</f>
        <v>0</v>
      </c>
    </row>
    <row r="80" spans="1:42">
      <c r="A80" s="74">
        <v>28</v>
      </c>
      <c r="B80">
        <f ca="1">IF('Other 2010'!$A88="CP",INDIRECT("'Other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IF('Other 2050'!$A88="CP",INDIRECT("'Other 2050'!"&amp;'Country Selector'!$B$3&amp;ROW($A88))*10^12,0)</f>
        <v>0</v>
      </c>
    </row>
    <row r="81" spans="1:42">
      <c r="A81" s="74">
        <v>29</v>
      </c>
      <c r="B81">
        <f ca="1">IF('Other 2010'!$A89="CP",INDIRECT("'Other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2020'!$A89="CP",INDIRECT("'Other 2020'!"&amp;'Country Selector'!$B$3&amp;ROW($A89))*10^12,0)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2030'!$A89="CP",INDIRECT("'Other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IF('Other 2050'!$A89="CP",INDIRECT("'Other 2050'!"&amp;'Country Selector'!$B$3&amp;ROW($A89))*10^12,0)</f>
        <v>0</v>
      </c>
    </row>
    <row r="82" spans="1:42">
      <c r="A82" s="74">
        <v>30</v>
      </c>
      <c r="B82">
        <f ca="1">IF('Other 2010'!$A90="CP",INDIRECT("'Other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IF('Other 2050'!$A90="CP",INDIRECT("'Other 2050'!"&amp;'Country Selector'!$B$3&amp;ROW($A90))*10^12,0)</f>
        <v>0</v>
      </c>
    </row>
    <row r="83" spans="1:42">
      <c r="A83" s="74">
        <v>31</v>
      </c>
      <c r="B83">
        <f ca="1">IF('Other 2010'!$A91="CP",INDIRECT("'Other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IF('Other 2050'!$A91="CP",INDIRECT("'Other 2050'!"&amp;'Country Selector'!$B$3&amp;ROW($A91))*10^12,0)</f>
        <v>0</v>
      </c>
    </row>
    <row r="84" spans="1:42">
      <c r="A84" s="74">
        <v>32</v>
      </c>
      <c r="B84">
        <f ca="1">IF('Other 2010'!$A92="CP",INDIRECT("'Other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2020'!$A92="CP",INDIRECT("'Other 2020'!"&amp;'Country Selector'!$B$3&amp;ROW($A92))*10^12,0)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2030'!$A92="CP",INDIRECT("'Other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IF('Other 2050'!$A92="CP",INDIRECT("'Other 2050'!"&amp;'Country Selector'!$B$3&amp;ROW($A92))*10^12,0)</f>
        <v>0</v>
      </c>
    </row>
    <row r="85" spans="1:42">
      <c r="A85" s="74">
        <v>33</v>
      </c>
      <c r="B85">
        <f ca="1">IF('Other 2010'!$A93="CP",INDIRECT("'Other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2020'!$A93="CP",INDIRECT("'Other 2020'!"&amp;'Country Selector'!$B$3&amp;ROW($A93))*10^12,0)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2030'!$A93="CP",INDIRECT("'Other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IF('Other 2050'!$A93="CP",INDIRECT("'Other 2050'!"&amp;'Country Selector'!$B$3&amp;ROW($A93))*10^12,0)</f>
        <v>0</v>
      </c>
    </row>
    <row r="86" spans="1:42">
      <c r="A86" s="74">
        <v>34</v>
      </c>
      <c r="B86">
        <f ca="1">IF('Other 2010'!$A94="CP",INDIRECT("'Other 2010'!"&amp;'Country Selector'!$B$3&amp;ROW($A94))*10^12,0)</f>
        <v>2291219165316.7275</v>
      </c>
      <c r="C86">
        <f t="shared" ca="1" si="15"/>
        <v>2208822513129.7026</v>
      </c>
      <c r="D86">
        <f t="shared" ca="1" si="12"/>
        <v>2126425860942.6782</v>
      </c>
      <c r="E86">
        <f t="shared" ca="1" si="12"/>
        <v>2044029208755.6536</v>
      </c>
      <c r="F86">
        <f t="shared" ca="1" si="12"/>
        <v>1961632556568.6287</v>
      </c>
      <c r="G86">
        <f t="shared" ca="1" si="12"/>
        <v>1879235904381.604</v>
      </c>
      <c r="H86">
        <f t="shared" ca="1" si="12"/>
        <v>1796839252194.5791</v>
      </c>
      <c r="I86">
        <f t="shared" ca="1" si="12"/>
        <v>1714442600007.5544</v>
      </c>
      <c r="J86">
        <f t="shared" ca="1" si="12"/>
        <v>1632045947820.5295</v>
      </c>
      <c r="K86">
        <f t="shared" ca="1" si="12"/>
        <v>1549649295633.5051</v>
      </c>
      <c r="L86">
        <f ca="1">IF('Other 2020'!$A94="CP",INDIRECT("'Other 2020'!"&amp;'Country Selector'!$B$3&amp;ROW($A94))*10^12,0)</f>
        <v>1467252643446.4802</v>
      </c>
      <c r="M86">
        <f t="shared" ca="1" si="16"/>
        <v>1433142817548.5515</v>
      </c>
      <c r="N86">
        <f t="shared" ca="1" si="13"/>
        <v>1399032991650.6226</v>
      </c>
      <c r="O86">
        <f t="shared" ca="1" si="13"/>
        <v>1364923165752.6938</v>
      </c>
      <c r="P86">
        <f t="shared" ca="1" si="13"/>
        <v>1330813339854.7651</v>
      </c>
      <c r="Q86">
        <f t="shared" ca="1" si="13"/>
        <v>1296703513956.8364</v>
      </c>
      <c r="R86">
        <f t="shared" ca="1" si="13"/>
        <v>1262593688058.9077</v>
      </c>
      <c r="S86">
        <f t="shared" ca="1" si="13"/>
        <v>1228483862160.979</v>
      </c>
      <c r="T86">
        <f t="shared" ca="1" si="13"/>
        <v>1194374036263.0503</v>
      </c>
      <c r="U86">
        <f t="shared" ca="1" si="13"/>
        <v>1160264210365.1216</v>
      </c>
      <c r="V86">
        <f ca="1">IF('Other 2030'!$A94="CP",INDIRECT("'Other 2030'!"&amp;'Country Selector'!$B$3&amp;ROW($A94))*10^12,0)</f>
        <v>1126154384467.1929</v>
      </c>
      <c r="W86" s="90">
        <f t="shared" ca="1" si="18"/>
        <v>1118149541862.2644</v>
      </c>
      <c r="X86" s="90">
        <f t="shared" ca="1" si="18"/>
        <v>1110144699257.3357</v>
      </c>
      <c r="Y86" s="90">
        <f t="shared" ca="1" si="18"/>
        <v>1102139856652.4072</v>
      </c>
      <c r="Z86" s="90">
        <f t="shared" ca="1" si="18"/>
        <v>1094135014047.4785</v>
      </c>
      <c r="AA86" s="90">
        <f t="shared" ca="1" si="18"/>
        <v>1086130171442.55</v>
      </c>
      <c r="AB86" s="90">
        <f t="shared" ca="1" si="18"/>
        <v>1078125328837.6213</v>
      </c>
      <c r="AC86" s="90">
        <f t="shared" ca="1" si="18"/>
        <v>1070120486232.693</v>
      </c>
      <c r="AD86" s="90">
        <f t="shared" ca="1" si="18"/>
        <v>1062115643627.7643</v>
      </c>
      <c r="AE86" s="90">
        <f t="shared" ca="1" si="18"/>
        <v>1054110801022.8357</v>
      </c>
      <c r="AF86" s="90">
        <f t="shared" ca="1" si="18"/>
        <v>1046105958417.9072</v>
      </c>
      <c r="AG86" s="90">
        <f t="shared" ca="1" si="18"/>
        <v>1038101115812.9788</v>
      </c>
      <c r="AH86" s="90">
        <f t="shared" ca="1" si="18"/>
        <v>1030096273208.05</v>
      </c>
      <c r="AI86" s="90">
        <f t="shared" ca="1" si="18"/>
        <v>1022091430603.1215</v>
      </c>
      <c r="AJ86" s="90">
        <f t="shared" ca="1" si="18"/>
        <v>1014086587998.193</v>
      </c>
      <c r="AK86" s="90">
        <f t="shared" ca="1" si="18"/>
        <v>1006081745393.2644</v>
      </c>
      <c r="AL86" s="90">
        <f t="shared" ca="1" si="18"/>
        <v>998076902788.33582</v>
      </c>
      <c r="AM86" s="90">
        <f t="shared" ca="1" si="17"/>
        <v>990072060183.40723</v>
      </c>
      <c r="AN86" s="90">
        <f t="shared" ca="1" si="17"/>
        <v>982067217578.47864</v>
      </c>
      <c r="AO86" s="90">
        <f t="shared" ca="1" si="17"/>
        <v>974062374973.55005</v>
      </c>
      <c r="AP86">
        <f ca="1">IF('Other 2050'!$A94="CP",INDIRECT("'Other 2050'!"&amp;'Country Selector'!$B$3&amp;ROW($A94))*10^12,0)</f>
        <v>966057532368.62158</v>
      </c>
    </row>
    <row r="87" spans="1:42">
      <c r="A87" s="74">
        <v>35</v>
      </c>
      <c r="B87">
        <f ca="1">IF('Other 2010'!$A95="CP",INDIRECT("'Other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2020'!$A95="CP",INDIRECT("'Other 2020'!"&amp;'Country Selector'!$B$3&amp;ROW($A95))*10^12,0)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2030'!$A95="CP",INDIRECT("'Other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IF('Other 2050'!$A95="CP",INDIRECT("'Other 2050'!"&amp;'Country Selector'!$B$3&amp;ROW($A95))*10^12,0)</f>
        <v>0</v>
      </c>
    </row>
    <row r="88" spans="1:42">
      <c r="A88" s="74">
        <v>36</v>
      </c>
      <c r="B88">
        <f ca="1">IF('Other 2010'!$A96="CP",INDIRECT("'Other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IF('Other 2050'!$A96="CP",INDIRECT("'Other 2050'!"&amp;'Country Selector'!$B$3&amp;ROW($A96))*10^12,0)</f>
        <v>0</v>
      </c>
    </row>
    <row r="89" spans="1:42">
      <c r="A89" s="74">
        <v>37</v>
      </c>
      <c r="B89">
        <f ca="1">IF('Other 2010'!$A97="CP",INDIRECT("'Other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2020'!$A97="CP",INDIRECT("'Other 2020'!"&amp;'Country Selector'!$B$3&amp;ROW($A97))*10^12,0)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2030'!$A97="CP",INDIRECT("'Other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IF('Other 2050'!$A97="CP",INDIRECT("'Other 2050'!"&amp;'Country Selector'!$B$3&amp;ROW($A97))*10^12,0)</f>
        <v>0</v>
      </c>
    </row>
    <row r="90" spans="1:42">
      <c r="A90" s="74">
        <v>38</v>
      </c>
      <c r="B90">
        <f ca="1">IF('Other 2010'!$A98="CP",INDIRECT("'Other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2020'!$A98="CP",INDIRECT("'Other 2020'!"&amp;'Country Selector'!$B$3&amp;ROW($A98))*10^12,0)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2030'!$A98="CP",INDIRECT("'Other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IF('Other 2050'!$A98="CP",INDIRECT("'Other 2050'!"&amp;'Country Selector'!$B$3&amp;ROW($A98))*10^12,0)</f>
        <v>0</v>
      </c>
    </row>
    <row r="91" spans="1:42">
      <c r="A91" s="74">
        <v>39</v>
      </c>
      <c r="B91">
        <f ca="1">IF('Other 2010'!$A99="CP",INDIRECT("'Other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2020'!$A99="CP",INDIRECT("'Other 2020'!"&amp;'Country Selector'!$B$3&amp;ROW($A99))*10^12,0)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2030'!$A99="CP",INDIRECT("'Other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IF('Other 2050'!$A99="CP",INDIRECT("'Other 2050'!"&amp;'Country Selector'!$B$3&amp;ROW($A99))*10^12,0)</f>
        <v>0</v>
      </c>
    </row>
    <row r="92" spans="1:42">
      <c r="A92" s="74">
        <v>40</v>
      </c>
      <c r="B92">
        <f ca="1">IF('Other 2010'!$A100="CP",INDIRECT("'Other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2020'!$A100="CP",INDIRECT("'Other 2020'!"&amp;'Country Selector'!$B$3&amp;ROW($A100))*10^12,0)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2030'!$A100="CP",INDIRECT("'Other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IF('Other 2050'!$A100="CP",INDIRECT("'Other 2050'!"&amp;'Country Selector'!$B$3&amp;ROW($A100))*10^12,0)</f>
        <v>0</v>
      </c>
    </row>
    <row r="93" spans="1:42">
      <c r="A93" s="74">
        <v>41</v>
      </c>
      <c r="B93">
        <f ca="1">IF('Other 2010'!$A101="CP",INDIRECT("'Other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2020'!$A101="CP",INDIRECT("'Other 2020'!"&amp;'Country Selector'!$B$3&amp;ROW($A101))*10^12,0)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2030'!$A101="CP",INDIRECT("'Other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IF('Other 2050'!$A101="CP",INDIRECT("'Other 2050'!"&amp;'Country Selector'!$B$3&amp;ROW($A101))*10^12,0)</f>
        <v>0</v>
      </c>
    </row>
    <row r="94" spans="1:42">
      <c r="A94" s="74">
        <v>42</v>
      </c>
      <c r="B94">
        <f ca="1">IF('Other 2010'!$A102="CP",INDIRECT("'Other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2020'!$A102="CP",INDIRECT("'Other 2020'!"&amp;'Country Selector'!$B$3&amp;ROW($A102))*10^12,0)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2030'!$A102="CP",INDIRECT("'Other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57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IF('Other 2050'!$A102="CP",INDIRECT("'Other 2050'!"&amp;'Country Selector'!$B$3&amp;ROW($A102))*10^12,0)</f>
        <v>0</v>
      </c>
    </row>
    <row r="95" spans="1:42">
      <c r="A95" s="74">
        <v>43</v>
      </c>
      <c r="B95">
        <f ca="1">IF('Other 2010'!$A103="CP",INDIRECT("'Other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2020'!$A103="CP",INDIRECT("'Other 2020'!"&amp;'Country Selector'!$B$3&amp;ROW($A103))*10^12,0)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2030'!$A103="CP",INDIRECT("'Other 2030'!"&amp;'Country Selector'!$B$3&amp;ROW($A103))*10^12,0)</f>
        <v>0</v>
      </c>
      <c r="W95" s="90">
        <f t="shared" ref="W95:AL126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IF('Other 2050'!$A103="CP",INDIRECT("'Other 2050'!"&amp;'Country Selector'!$B$3&amp;ROW($A103))*10^12,0)</f>
        <v>0</v>
      </c>
    </row>
    <row r="96" spans="1:42">
      <c r="A96" s="74">
        <v>44</v>
      </c>
      <c r="B96">
        <f ca="1">IF('Other 2010'!$A104="CP",INDIRECT("'Other 2010'!"&amp;'Country Selector'!$B$3&amp;ROW($A104))*10^12,0)</f>
        <v>42621234236.344566</v>
      </c>
      <c r="C96">
        <f t="shared" ca="1" si="15"/>
        <v>40016603255.234528</v>
      </c>
      <c r="D96">
        <f t="shared" ca="1" si="20"/>
        <v>37411972274.124496</v>
      </c>
      <c r="E96">
        <f t="shared" ca="1" si="20"/>
        <v>34807341293.014465</v>
      </c>
      <c r="F96">
        <f t="shared" ca="1" si="20"/>
        <v>32202710311.904427</v>
      </c>
      <c r="G96">
        <f t="shared" ca="1" si="20"/>
        <v>29598079330.794395</v>
      </c>
      <c r="H96">
        <f t="shared" ca="1" si="20"/>
        <v>26993448349.684357</v>
      </c>
      <c r="I96">
        <f t="shared" ca="1" si="20"/>
        <v>24388817368.574326</v>
      </c>
      <c r="J96">
        <f t="shared" ca="1" si="20"/>
        <v>21784186387.464287</v>
      </c>
      <c r="K96">
        <f t="shared" ca="1" si="20"/>
        <v>19179555406.354256</v>
      </c>
      <c r="L96">
        <f ca="1">IF('Other 2020'!$A104="CP",INDIRECT("'Other 2020'!"&amp;'Country Selector'!$B$3&amp;ROW($A104))*10^12,0)</f>
        <v>16574924425.244219</v>
      </c>
      <c r="M96">
        <f t="shared" ca="1" si="16"/>
        <v>15627785886.658873</v>
      </c>
      <c r="N96">
        <f t="shared" ca="1" si="21"/>
        <v>14680647348.073528</v>
      </c>
      <c r="O96">
        <f t="shared" ca="1" si="21"/>
        <v>13733508809.488182</v>
      </c>
      <c r="P96">
        <f t="shared" ca="1" si="21"/>
        <v>12786370270.902836</v>
      </c>
      <c r="Q96">
        <f t="shared" ca="1" si="21"/>
        <v>11839231732.31749</v>
      </c>
      <c r="R96">
        <f t="shared" ca="1" si="21"/>
        <v>10892093193.732143</v>
      </c>
      <c r="S96">
        <f t="shared" ca="1" si="21"/>
        <v>9944954655.1467972</v>
      </c>
      <c r="T96">
        <f t="shared" ca="1" si="21"/>
        <v>8997816116.5614529</v>
      </c>
      <c r="U96">
        <f t="shared" ca="1" si="21"/>
        <v>8050677577.9761066</v>
      </c>
      <c r="V96">
        <f ca="1">IF('Other 2030'!$A104="CP",INDIRECT("'Other 2030'!"&amp;'Country Selector'!$B$3&amp;ROW($A104))*10^12,0)</f>
        <v>7103539039.3907604</v>
      </c>
      <c r="W96" s="90">
        <f t="shared" ca="1" si="22"/>
        <v>7053046218.2175865</v>
      </c>
      <c r="X96" s="90">
        <f t="shared" ca="1" si="22"/>
        <v>7002553397.0444117</v>
      </c>
      <c r="Y96" s="90">
        <f t="shared" ca="1" si="22"/>
        <v>6952060575.8712368</v>
      </c>
      <c r="Z96" s="90">
        <f t="shared" ca="1" si="22"/>
        <v>6901567754.6980629</v>
      </c>
      <c r="AA96" s="90">
        <f t="shared" ca="1" si="22"/>
        <v>6851074933.5248871</v>
      </c>
      <c r="AB96" s="90">
        <f t="shared" ca="1" si="22"/>
        <v>6800582112.3517132</v>
      </c>
      <c r="AC96" s="90">
        <f t="shared" ca="1" si="22"/>
        <v>6750089291.1785383</v>
      </c>
      <c r="AD96" s="90">
        <f t="shared" ca="1" si="22"/>
        <v>6699596470.0053635</v>
      </c>
      <c r="AE96" s="90">
        <f t="shared" ca="1" si="22"/>
        <v>6649103648.8321896</v>
      </c>
      <c r="AF96" s="90">
        <f t="shared" ca="1" si="22"/>
        <v>6598610827.6590147</v>
      </c>
      <c r="AG96" s="90">
        <f t="shared" ca="1" si="22"/>
        <v>6548118006.4858398</v>
      </c>
      <c r="AH96" s="90">
        <f t="shared" ca="1" si="22"/>
        <v>6497625185.3126659</v>
      </c>
      <c r="AI96" s="90">
        <f t="shared" ca="1" si="22"/>
        <v>6447132364.1394911</v>
      </c>
      <c r="AJ96" s="90">
        <f t="shared" ca="1" si="22"/>
        <v>6396639542.9663162</v>
      </c>
      <c r="AK96" s="90">
        <f t="shared" ca="1" si="22"/>
        <v>6346146721.7931423</v>
      </c>
      <c r="AL96" s="90">
        <f t="shared" ca="1" si="22"/>
        <v>6295653900.6199675</v>
      </c>
      <c r="AM96" s="90">
        <f t="shared" ca="1" si="19"/>
        <v>6245161079.4467936</v>
      </c>
      <c r="AN96" s="90">
        <f t="shared" ca="1" si="19"/>
        <v>6194668258.2736187</v>
      </c>
      <c r="AO96" s="90">
        <f t="shared" ca="1" si="19"/>
        <v>6144175437.1004429</v>
      </c>
      <c r="AP96">
        <f ca="1">IF('Other 2050'!$A104="CP",INDIRECT("'Other 2050'!"&amp;'Country Selector'!$B$3&amp;ROW($A104))*10^12,0)</f>
        <v>6093682615.927269</v>
      </c>
    </row>
    <row r="97" spans="1:42">
      <c r="A97" s="74">
        <v>45</v>
      </c>
      <c r="B97">
        <f ca="1">IF('Other 2010'!$A105="CP",INDIRECT("'Other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2020'!$A105="CP",INDIRECT("'Other 2020'!"&amp;'Country Selector'!$B$3&amp;ROW($A105))*10^12,0)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2030'!$A105="CP",INDIRECT("'Other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IF('Other 2050'!$A105="CP",INDIRECT("'Other 2050'!"&amp;'Country Selector'!$B$3&amp;ROW($A105))*10^12,0)</f>
        <v>0</v>
      </c>
    </row>
    <row r="98" spans="1:42">
      <c r="A98" s="74">
        <v>46</v>
      </c>
      <c r="B98">
        <f ca="1">IF('Other 2010'!$A106="CP",INDIRECT("'Other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2020'!$A106="CP",INDIRECT("'Other 2020'!"&amp;'Country Selector'!$B$3&amp;ROW($A106))*10^12,0)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2030'!$A106="CP",INDIRECT("'Other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IF('Other 2050'!$A106="CP",INDIRECT("'Other 2050'!"&amp;'Country Selector'!$B$3&amp;ROW($A106))*10^12,0)</f>
        <v>0</v>
      </c>
    </row>
    <row r="99" spans="1:42">
      <c r="A99" s="74">
        <v>47</v>
      </c>
      <c r="B99">
        <f ca="1">IF('Other 2010'!$A107="CP",INDIRECT("'Other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IF('Other 2050'!$A107="CP",INDIRECT("'Other 2050'!"&amp;'Country Selector'!$B$3&amp;ROW($A107))*10^12,0)</f>
        <v>0</v>
      </c>
    </row>
    <row r="100" spans="1:42">
      <c r="A100" s="74">
        <v>48</v>
      </c>
      <c r="B100">
        <f ca="1">IF('Other 2010'!$A108="CP",INDIRECT("'Other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2020'!$A108="CP",INDIRECT("'Other 2020'!"&amp;'Country Selector'!$B$3&amp;ROW($A108))*10^12,0)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2030'!$A108="CP",INDIRECT("'Other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IF('Other 2050'!$A108="CP",INDIRECT("'Other 2050'!"&amp;'Country Selector'!$B$3&amp;ROW($A108))*10^12,0)</f>
        <v>0</v>
      </c>
    </row>
    <row r="101" spans="1:42">
      <c r="A101" s="74">
        <v>49</v>
      </c>
      <c r="B101">
        <f ca="1">IF('Other 2010'!$A109="CP",INDIRECT("'Other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2020'!$A109="CP",INDIRECT("'Other 2020'!"&amp;'Country Selector'!$B$3&amp;ROW($A109))*10^12,0)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2030'!$A109="CP",INDIRECT("'Other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IF('Other 2050'!$A109="CP",INDIRECT("'Other 2050'!"&amp;'Country Selector'!$B$3&amp;ROW($A109))*10^12,0)</f>
        <v>0</v>
      </c>
    </row>
    <row r="102" spans="1:42">
      <c r="A102" s="74">
        <v>50</v>
      </c>
      <c r="B102">
        <f ca="1">IF('Other 2010'!$A110="CP",INDIRECT("'Other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2020'!$A110="CP",INDIRECT("'Other 2020'!"&amp;'Country Selector'!$B$3&amp;ROW($A110))*10^12,0)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2030'!$A110="CP",INDIRECT("'Other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IF('Other 2050'!$A110="CP",INDIRECT("'Other 2050'!"&amp;'Country Selector'!$B$3&amp;ROW($A110))*10^12,0)</f>
        <v>0</v>
      </c>
    </row>
    <row r="103" spans="1:42">
      <c r="A103" s="74">
        <v>51</v>
      </c>
      <c r="B103">
        <f ca="1">IF('Other 2010'!$A111="CP",INDIRECT("'Other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IF('Other 2050'!$A111="CP",INDIRECT("'Other 2050'!"&amp;'Country Selector'!$B$3&amp;ROW($A111))*10^12,0)</f>
        <v>0</v>
      </c>
    </row>
    <row r="104" spans="1:42">
      <c r="A104" s="74">
        <v>52</v>
      </c>
      <c r="B104">
        <f ca="1">IF('Other 2010'!$A112="CP",INDIRECT("'Other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IF('Other 2050'!$A112="CP",INDIRECT("'Other 2050'!"&amp;'Country Selector'!$B$3&amp;ROW($A112))*10^12,0)</f>
        <v>0</v>
      </c>
    </row>
    <row r="105" spans="1:42">
      <c r="A105" s="74">
        <v>53</v>
      </c>
      <c r="B105">
        <f ca="1">IF('Other 2010'!$A113="CP",INDIRECT("'Other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2020'!$A113="CP",INDIRECT("'Other 2020'!"&amp;'Country Selector'!$B$3&amp;ROW($A113))*10^12,0)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2030'!$A113="CP",INDIRECT("'Other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IF('Other 2050'!$A113="CP",INDIRECT("'Other 2050'!"&amp;'Country Selector'!$B$3&amp;ROW($A113))*10^12,0)</f>
        <v>0</v>
      </c>
    </row>
    <row r="106" spans="1:42">
      <c r="A106" s="74">
        <v>54</v>
      </c>
      <c r="B106">
        <f ca="1">IF('Other 2010'!$A114="CP",INDIRECT("'Other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2020'!$A114="CP",INDIRECT("'Other 2020'!"&amp;'Country Selector'!$B$3&amp;ROW($A114))*10^12,0)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2030'!$A114="CP",INDIRECT("'Other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IF('Other 2050'!$A114="CP",INDIRECT("'Other 2050'!"&amp;'Country Selector'!$B$3&amp;ROW($A114))*10^12,0)</f>
        <v>0</v>
      </c>
    </row>
    <row r="107" spans="1:42">
      <c r="A107" s="74">
        <v>55</v>
      </c>
      <c r="B107">
        <f ca="1">IF('Other 2010'!$A115="CP",INDIRECT("'Other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2020'!$A115="CP",INDIRECT("'Other 2020'!"&amp;'Country Selector'!$B$3&amp;ROW($A115))*10^12,0)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2030'!$A115="CP",INDIRECT("'Other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IF('Other 2050'!$A115="CP",INDIRECT("'Other 2050'!"&amp;'Country Selector'!$B$3&amp;ROW($A115))*10^12,0)</f>
        <v>0</v>
      </c>
    </row>
    <row r="108" spans="1:42">
      <c r="A108" s="74">
        <v>56</v>
      </c>
      <c r="B108">
        <f ca="1">IF('Other 2010'!$A116="CP",INDIRECT("'Other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2020'!$A116="CP",INDIRECT("'Other 2020'!"&amp;'Country Selector'!$B$3&amp;ROW($A116))*10^12,0)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2030'!$A116="CP",INDIRECT("'Other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IF('Other 2050'!$A116="CP",INDIRECT("'Other 2050'!"&amp;'Country Selector'!$B$3&amp;ROW($A116))*10^12,0)</f>
        <v>0</v>
      </c>
    </row>
    <row r="109" spans="1:42">
      <c r="A109" s="74">
        <v>57</v>
      </c>
      <c r="B109">
        <f ca="1">IF('Other 2010'!$A117="CP",INDIRECT("'Other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2020'!$A117="CP",INDIRECT("'Other 2020'!"&amp;'Country Selector'!$B$3&amp;ROW($A117))*10^12,0)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2030'!$A117="CP",INDIRECT("'Other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IF('Other 2050'!$A117="CP",INDIRECT("'Other 2050'!"&amp;'Country Selector'!$B$3&amp;ROW($A117))*10^12,0)</f>
        <v>0</v>
      </c>
    </row>
    <row r="110" spans="1:42">
      <c r="A110" s="74">
        <v>58</v>
      </c>
      <c r="B110">
        <f ca="1">IF('Other 2010'!$A118="CP",INDIRECT("'Other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2020'!$A118="CP",INDIRECT("'Other 2020'!"&amp;'Country Selector'!$B$3&amp;ROW($A118))*10^12,0)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2030'!$A118="CP",INDIRECT("'Other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73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IF('Other 2050'!$A118="CP",INDIRECT("'Other 2050'!"&amp;'Country Selector'!$B$3&amp;ROW($A118))*10^12,0)</f>
        <v>0</v>
      </c>
    </row>
    <row r="111" spans="1:42">
      <c r="A111" s="74">
        <v>59</v>
      </c>
      <c r="B111">
        <f ca="1">IF('Other 2010'!$A119="CP",INDIRECT("'Other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2020'!$A119="CP",INDIRECT("'Other 2020'!"&amp;'Country Selector'!$B$3&amp;ROW($A119))*10^12,0)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2030'!$A119="CP",INDIRECT("'Other 2030'!"&amp;'Country Selector'!$B$3&amp;ROW($A119))*10^12,0)</f>
        <v>0</v>
      </c>
      <c r="W111" s="90">
        <f t="shared" ref="W111:AL142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IF('Other 2050'!$A119="CP",INDIRECT("'Other 2050'!"&amp;'Country Selector'!$B$3&amp;ROW($A119))*10^12,0)</f>
        <v>0</v>
      </c>
    </row>
    <row r="112" spans="1:42">
      <c r="A112" s="74">
        <v>60</v>
      </c>
      <c r="B112">
        <f ca="1">IF('Other 2010'!$A120="CP",INDIRECT("'Other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IF('Other 2050'!$A120="CP",INDIRECT("'Other 2050'!"&amp;'Country Selector'!$B$3&amp;ROW($A120))*10^12,0)</f>
        <v>0</v>
      </c>
    </row>
    <row r="113" spans="1:42">
      <c r="A113" s="74">
        <v>61</v>
      </c>
      <c r="B113">
        <f ca="1">IF('Other 2010'!$A121="CP",INDIRECT("'Other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IF('Other 2050'!$A121="CP",INDIRECT("'Other 2050'!"&amp;'Country Selector'!$B$3&amp;ROW($A121))*10^12,0)</f>
        <v>0</v>
      </c>
    </row>
    <row r="114" spans="1:42">
      <c r="A114" s="74">
        <v>62</v>
      </c>
      <c r="B114">
        <f ca="1">IF('Other 2010'!$A122="CP",INDIRECT("'Other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IF('Other 2050'!$A122="CP",INDIRECT("'Other 2050'!"&amp;'Country Selector'!$B$3&amp;ROW($A122))*10^12,0)</f>
        <v>0</v>
      </c>
    </row>
    <row r="115" spans="1:42">
      <c r="A115" s="74">
        <v>63</v>
      </c>
      <c r="B115">
        <f ca="1">IF('Other 2010'!$A123="CP",INDIRECT("'Other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IF('Other 2050'!$A123="CP",INDIRECT("'Other 2050'!"&amp;'Country Selector'!$B$3&amp;ROW($A123))*10^12,0)</f>
        <v>0</v>
      </c>
    </row>
    <row r="116" spans="1:42">
      <c r="A116" s="74">
        <v>64</v>
      </c>
      <c r="B116">
        <f ca="1">IF('Other 2010'!$A124="CP",INDIRECT("'Other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2020'!$A124="CP",INDIRECT("'Other 2020'!"&amp;'Country Selector'!$B$3&amp;ROW($A124))*10^12,0)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2030'!$A124="CP",INDIRECT("'Other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IF('Other 2050'!$A124="CP",INDIRECT("'Other 2050'!"&amp;'Country Selector'!$B$3&amp;ROW($A124))*10^12,0)</f>
        <v>0</v>
      </c>
    </row>
    <row r="117" spans="1:42">
      <c r="A117" s="74">
        <v>65</v>
      </c>
      <c r="B117">
        <f ca="1">IF('Other 2010'!$A125="CP",INDIRECT("'Other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IF('Other 2050'!$A125="CP",INDIRECT("'Other 2050'!"&amp;'Country Selector'!$B$3&amp;ROW($A125))*10^12,0)</f>
        <v>0</v>
      </c>
    </row>
    <row r="118" spans="1:42">
      <c r="A118" s="74">
        <v>66</v>
      </c>
      <c r="B118">
        <f ca="1">IF('Other 2010'!$A126="CP",INDIRECT("'Other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IF('Other 2050'!$A126="CP",INDIRECT("'Other 2050'!"&amp;'Country Selector'!$B$3&amp;ROW($A126))*10^12,0)</f>
        <v>0</v>
      </c>
    </row>
    <row r="119" spans="1:42">
      <c r="A119" s="74">
        <v>67</v>
      </c>
      <c r="B119">
        <f ca="1">IF('Other 2010'!$A127="CP",INDIRECT("'Other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2020'!$A127="CP",INDIRECT("'Other 2020'!"&amp;'Country Selector'!$B$3&amp;ROW($A127))*10^12,0)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2030'!$A127="CP",INDIRECT("'Other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IF('Other 2050'!$A127="CP",INDIRECT("'Other 2050'!"&amp;'Country Selector'!$B$3&amp;ROW($A127))*10^12,0)</f>
        <v>0</v>
      </c>
    </row>
    <row r="120" spans="1:42">
      <c r="A120" s="74">
        <v>68</v>
      </c>
      <c r="B120">
        <f ca="1">IF('Other 2010'!$A128="CP",INDIRECT("'Other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2020'!$A128="CP",INDIRECT("'Other 2020'!"&amp;'Country Selector'!$B$3&amp;ROW($A128))*10^12,0)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2030'!$A128="CP",INDIRECT("'Other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IF('Other 2050'!$A128="CP",INDIRECT("'Other 2050'!"&amp;'Country Selector'!$B$3&amp;ROW($A128))*10^12,0)</f>
        <v>0</v>
      </c>
    </row>
    <row r="121" spans="1:42">
      <c r="A121" s="74">
        <v>69</v>
      </c>
      <c r="B121">
        <f ca="1">IF('Other 2010'!$A129="CP",INDIRECT("'Other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IF('Other 2050'!$A129="CP",INDIRECT("'Other 2050'!"&amp;'Country Selector'!$B$3&amp;ROW($A129))*10^12,0)</f>
        <v>0</v>
      </c>
    </row>
    <row r="122" spans="1:42">
      <c r="A122" s="74">
        <v>70</v>
      </c>
      <c r="B122">
        <f ca="1">IF('Other 2010'!$A130="CP",INDIRECT("'Other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IF('Other 2050'!$A130="CP",INDIRECT("'Other 2050'!"&amp;'Country Selector'!$B$3&amp;ROW($A130))*10^12,0)</f>
        <v>0</v>
      </c>
    </row>
    <row r="123" spans="1:42">
      <c r="A123" s="74">
        <v>71</v>
      </c>
      <c r="B123">
        <f ca="1">IF('Other 2010'!$A131="CP",INDIRECT("'Other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2020'!$A131="CP",INDIRECT("'Other 2020'!"&amp;'Country Selector'!$B$3&amp;ROW($A131))*10^12,0)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2030'!$A131="CP",INDIRECT("'Other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IF('Other 2050'!$A131="CP",INDIRECT("'Other 2050'!"&amp;'Country Selector'!$B$3&amp;ROW($A131))*10^12,0)</f>
        <v>0</v>
      </c>
    </row>
    <row r="124" spans="1:42">
      <c r="A124" s="74">
        <v>72</v>
      </c>
      <c r="B124">
        <f ca="1">IF('Other 2010'!$A132="CP",INDIRECT("'Other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2020'!$A132="CP",INDIRECT("'Other 2020'!"&amp;'Country Selector'!$B$3&amp;ROW($A132))*10^12,0)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2030'!$A132="CP",INDIRECT("'Other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IF('Other 2050'!$A132="CP",INDIRECT("'Other 2050'!"&amp;'Country Selector'!$B$3&amp;ROW($A132))*10^12,0)</f>
        <v>0</v>
      </c>
    </row>
    <row r="125" spans="1:42">
      <c r="A125" s="74">
        <v>73</v>
      </c>
      <c r="B125">
        <f ca="1">IF('Other 2010'!$A133="CP",INDIRECT("'Other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2020'!$A133="CP",INDIRECT("'Other 2020'!"&amp;'Country Selector'!$B$3&amp;ROW($A133))*10^12,0)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2030'!$A133="CP",INDIRECT("'Other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IF('Other 2050'!$A133="CP",INDIRECT("'Other 2050'!"&amp;'Country Selector'!$B$3&amp;ROW($A133))*10^12,0)</f>
        <v>0</v>
      </c>
    </row>
    <row r="126" spans="1:42">
      <c r="A126" s="74">
        <v>74</v>
      </c>
      <c r="B126">
        <f ca="1">IF('Other 2010'!$A134="CP",INDIRECT("'Other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2020'!$A134="CP",INDIRECT("'Other 2020'!"&amp;'Country Selector'!$B$3&amp;ROW($A134))*10^12,0)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2030'!$A134="CP",INDIRECT("'Other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77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IF('Other 2050'!$A134="CP",INDIRECT("'Other 2050'!"&amp;'Country Selector'!$B$3&amp;ROW($A134))*10^12,0)</f>
        <v>0</v>
      </c>
    </row>
    <row r="127" spans="1:42">
      <c r="A127" s="74">
        <v>75</v>
      </c>
      <c r="B127">
        <f ca="1">IF('Other 2010'!$A135="CP",INDIRECT("'Other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2020'!$A135="CP",INDIRECT("'Other 2020'!"&amp;'Country Selector'!$B$3&amp;ROW($A135))*10^12,0)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2030'!$A135="CP",INDIRECT("'Other 2030'!"&amp;'Country Selector'!$B$3&amp;ROW($A135))*10^12,0)</f>
        <v>0</v>
      </c>
      <c r="W127" s="90">
        <f t="shared" ref="W127:AL158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IF('Other 2050'!$A135="CP",INDIRECT("'Other 2050'!"&amp;'Country Selector'!$B$3&amp;ROW($A135))*10^12,0)</f>
        <v>0</v>
      </c>
    </row>
    <row r="128" spans="1:42">
      <c r="A128" s="74">
        <v>76</v>
      </c>
      <c r="B128">
        <f ca="1">IF('Other 2010'!$A136="CP",INDIRECT("'Other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IF('Other 2050'!$A136="CP",INDIRECT("'Other 2050'!"&amp;'Country Selector'!$B$3&amp;ROW($A136))*10^12,0)</f>
        <v>0</v>
      </c>
    </row>
    <row r="129" spans="1:42">
      <c r="A129" s="74">
        <v>77</v>
      </c>
      <c r="B129">
        <f ca="1">IF('Other 2010'!$A137="CP",INDIRECT("'Other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IF('Other 2050'!$A137="CP",INDIRECT("'Other 2050'!"&amp;'Country Selector'!$B$3&amp;ROW($A137))*10^12,0)</f>
        <v>0</v>
      </c>
    </row>
    <row r="130" spans="1:42">
      <c r="A130" s="74">
        <v>78</v>
      </c>
      <c r="B130">
        <f ca="1">IF('Other 2010'!$A138="CP",INDIRECT("'Other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IF('Other 2050'!$A138="CP",INDIRECT("'Other 2050'!"&amp;'Country Selector'!$B$3&amp;ROW($A138))*10^12,0)</f>
        <v>0</v>
      </c>
    </row>
    <row r="131" spans="1:42">
      <c r="A131" s="74">
        <v>79</v>
      </c>
      <c r="B131">
        <f ca="1">IF('Other 2010'!$A139="CP",INDIRECT("'Other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2020'!$A139="CP",INDIRECT("'Other 2020'!"&amp;'Country Selector'!$B$3&amp;ROW($A139))*10^12,0)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2030'!$A139="CP",INDIRECT("'Other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IF('Other 2050'!$A139="CP",INDIRECT("'Other 2050'!"&amp;'Country Selector'!$B$3&amp;ROW($A139))*10^12,0)</f>
        <v>0</v>
      </c>
    </row>
    <row r="132" spans="1:42">
      <c r="A132" s="74">
        <v>80</v>
      </c>
      <c r="B132">
        <f ca="1">IF('Other 2010'!$A140="CP",INDIRECT("'Other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IF('Other 2050'!$A140="CP",INDIRECT("'Other 2050'!"&amp;'Country Selector'!$B$3&amp;ROW($A140))*10^12,0)</f>
        <v>0</v>
      </c>
    </row>
    <row r="133" spans="1:42">
      <c r="A133" s="74">
        <v>81</v>
      </c>
      <c r="B133">
        <f ca="1">IF('Other 2010'!$A141="CP",INDIRECT("'Other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IF('Other 2050'!$A141="CP",INDIRECT("'Other 2050'!"&amp;'Country Selector'!$B$3&amp;ROW($A141))*10^12,0)</f>
        <v>0</v>
      </c>
    </row>
    <row r="134" spans="1:42">
      <c r="A134" s="74">
        <v>82</v>
      </c>
      <c r="B134">
        <f ca="1">IF('Other 2010'!$A142="CP",INDIRECT("'Other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2020'!$A142="CP",INDIRECT("'Other 2020'!"&amp;'Country Selector'!$B$3&amp;ROW($A142))*10^12,0)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2030'!$A142="CP",INDIRECT("'Other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IF('Other 2050'!$A142="CP",INDIRECT("'Other 2050'!"&amp;'Country Selector'!$B$3&amp;ROW($A142))*10^12,0)</f>
        <v>0</v>
      </c>
    </row>
    <row r="135" spans="1:42">
      <c r="A135" s="74">
        <v>83</v>
      </c>
      <c r="B135">
        <f ca="1">IF('Other 2010'!$A143="CP",INDIRECT("'Other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2020'!$A143="CP",INDIRECT("'Other 2020'!"&amp;'Country Selector'!$B$3&amp;ROW($A143))*10^12,0)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2030'!$A143="CP",INDIRECT("'Other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IF('Other 2050'!$A143="CP",INDIRECT("'Other 2050'!"&amp;'Country Selector'!$B$3&amp;ROW($A143))*10^12,0)</f>
        <v>0</v>
      </c>
    </row>
    <row r="136" spans="1:42">
      <c r="A136" s="74">
        <v>84</v>
      </c>
      <c r="B136">
        <f ca="1">IF('Other 2010'!$A144="CP",INDIRECT("'Other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IF('Other 2050'!$A144="CP",INDIRECT("'Other 2050'!"&amp;'Country Selector'!$B$3&amp;ROW($A144))*10^12,0)</f>
        <v>0</v>
      </c>
    </row>
    <row r="137" spans="1:42">
      <c r="A137" s="74">
        <v>85</v>
      </c>
      <c r="B137">
        <f ca="1">IF('Other 2010'!$A145="CP",INDIRECT("'Other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2020'!$A145="CP",INDIRECT("'Other 2020'!"&amp;'Country Selector'!$B$3&amp;ROW($A145))*10^12,0)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2030'!$A145="CP",INDIRECT("'Other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IF('Other 2050'!$A145="CP",INDIRECT("'Other 2050'!"&amp;'Country Selector'!$B$3&amp;ROW($A145))*10^12,0)</f>
        <v>0</v>
      </c>
    </row>
    <row r="138" spans="1:42">
      <c r="A138" s="74">
        <v>86</v>
      </c>
      <c r="B138">
        <f ca="1">IF('Other 2010'!$A146="CP",INDIRECT("'Other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2020'!$A146="CP",INDIRECT("'Other 2020'!"&amp;'Country Selector'!$B$3&amp;ROW($A146))*10^12,0)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2030'!$A146="CP",INDIRECT("'Other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IF('Other 2050'!$A146="CP",INDIRECT("'Other 2050'!"&amp;'Country Selector'!$B$3&amp;ROW($A146))*10^12,0)</f>
        <v>0</v>
      </c>
    </row>
    <row r="139" spans="1:42">
      <c r="A139" s="74">
        <v>87</v>
      </c>
      <c r="B139">
        <f ca="1">IF('Other 2010'!$A147="CP",INDIRECT("'Other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IF('Other 2050'!$A147="CP",INDIRECT("'Other 2050'!"&amp;'Country Selector'!$B$3&amp;ROW($A147))*10^12,0)</f>
        <v>0</v>
      </c>
    </row>
    <row r="140" spans="1:42">
      <c r="A140" s="74">
        <v>88</v>
      </c>
      <c r="B140">
        <f ca="1">IF('Other 2010'!$A148="CP",INDIRECT("'Other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2020'!$A148="CP",INDIRECT("'Other 2020'!"&amp;'Country Selector'!$B$3&amp;ROW($A148))*10^12,0)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2030'!$A148="CP",INDIRECT("'Other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IF('Other 2050'!$A148="CP",INDIRECT("'Other 2050'!"&amp;'Country Selector'!$B$3&amp;ROW($A148))*10^12,0)</f>
        <v>0</v>
      </c>
    </row>
    <row r="141" spans="1:42">
      <c r="A141" s="74">
        <v>89</v>
      </c>
      <c r="B141">
        <f ca="1">IF('Other 2010'!$A149="CP",INDIRECT("'Other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IF('Other 2050'!$A149="CP",INDIRECT("'Other 2050'!"&amp;'Country Selector'!$B$3&amp;ROW($A149))*10^12,0)</f>
        <v>0</v>
      </c>
    </row>
    <row r="142" spans="1:42">
      <c r="A142" s="74">
        <v>90</v>
      </c>
      <c r="B142">
        <f ca="1">IF('Other 2010'!$A150="CP",INDIRECT("'Other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2020'!$A150="CP",INDIRECT("'Other 2020'!"&amp;'Country Selector'!$B$3&amp;ROW($A150))*10^12,0)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2030'!$A150="CP",INDIRECT("'Other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7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IF('Other 2050'!$A150="CP",INDIRECT("'Other 2050'!"&amp;'Country Selector'!$B$3&amp;ROW($A150))*10^12,0)</f>
        <v>0</v>
      </c>
    </row>
    <row r="143" spans="1:42">
      <c r="A143" s="74">
        <v>91</v>
      </c>
      <c r="B143">
        <f ca="1">IF('Other 2010'!$A151="CP",INDIRECT("'Other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2020'!$A151="CP",INDIRECT("'Other 2020'!"&amp;'Country Selector'!$B$3&amp;ROW($A151))*10^12,0)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2030'!$A151="CP",INDIRECT("'Other 2030'!"&amp;'Country Selector'!$B$3&amp;ROW($A151))*10^12,0)</f>
        <v>0</v>
      </c>
      <c r="W143" s="90">
        <f t="shared" ref="W143:AL177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IF('Other 2050'!$A151="CP",INDIRECT("'Other 2050'!"&amp;'Country Selector'!$B$3&amp;ROW($A151))*10^12,0)</f>
        <v>0</v>
      </c>
    </row>
    <row r="144" spans="1:42">
      <c r="A144" s="74">
        <v>92</v>
      </c>
      <c r="B144">
        <f ca="1">IF('Other 2010'!$A152="CP",INDIRECT("'Other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IF('Other 2050'!$A152="CP",INDIRECT("'Other 2050'!"&amp;'Country Selector'!$B$3&amp;ROW($A152))*10^12,0)</f>
        <v>0</v>
      </c>
    </row>
    <row r="145" spans="1:42">
      <c r="A145" s="74">
        <v>93</v>
      </c>
      <c r="B145">
        <f ca="1">IF('Other 2010'!$A153="CP",INDIRECT("'Other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IF('Other 2050'!$A153="CP",INDIRECT("'Other 2050'!"&amp;'Country Selector'!$B$3&amp;ROW($A153))*10^12,0)</f>
        <v>0</v>
      </c>
    </row>
    <row r="146" spans="1:42">
      <c r="A146" s="74">
        <v>94</v>
      </c>
      <c r="B146">
        <f ca="1">IF('Other 2010'!$A154="CP",INDIRECT("'Other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2020'!$A154="CP",INDIRECT("'Other 2020'!"&amp;'Country Selector'!$B$3&amp;ROW($A154))*10^12,0)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2030'!$A154="CP",INDIRECT("'Other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IF('Other 2050'!$A154="CP",INDIRECT("'Other 2050'!"&amp;'Country Selector'!$B$3&amp;ROW($A154))*10^12,0)</f>
        <v>0</v>
      </c>
    </row>
    <row r="147" spans="1:42">
      <c r="A147" s="74">
        <v>95</v>
      </c>
      <c r="B147">
        <f ca="1">IF('Other 2010'!$A155="CP",INDIRECT("'Other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2020'!$A155="CP",INDIRECT("'Other 2020'!"&amp;'Country Selector'!$B$3&amp;ROW($A155))*10^12,0)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2030'!$A155="CP",INDIRECT("'Other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IF('Other 2050'!$A155="CP",INDIRECT("'Other 2050'!"&amp;'Country Selector'!$B$3&amp;ROW($A155))*10^12,0)</f>
        <v>0</v>
      </c>
    </row>
    <row r="148" spans="1:42">
      <c r="A148" s="74">
        <v>96</v>
      </c>
      <c r="B148">
        <f ca="1">IF('Other 2010'!$A156="CP",INDIRECT("'Other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2020'!$A156="CP",INDIRECT("'Other 2020'!"&amp;'Country Selector'!$B$3&amp;ROW($A156))*10^12,0)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2030'!$A156="CP",INDIRECT("'Other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IF('Other 2050'!$A156="CP",INDIRECT("'Other 2050'!"&amp;'Country Selector'!$B$3&amp;ROW($A156))*10^12,0)</f>
        <v>0</v>
      </c>
    </row>
    <row r="149" spans="1:42">
      <c r="A149" s="74">
        <v>97</v>
      </c>
      <c r="B149">
        <f ca="1">IF('Other 2010'!$A157="CP",INDIRECT("'Other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2020'!$A157="CP",INDIRECT("'Other 2020'!"&amp;'Country Selector'!$B$3&amp;ROW($A157))*10^12,0)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2030'!$A157="CP",INDIRECT("'Other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IF('Other 2050'!$A157="CP",INDIRECT("'Other 2050'!"&amp;'Country Selector'!$B$3&amp;ROW($A157))*10^12,0)</f>
        <v>0</v>
      </c>
    </row>
    <row r="150" spans="1:42">
      <c r="A150" s="74">
        <v>98</v>
      </c>
      <c r="B150">
        <f ca="1">IF('Other 2010'!$A158="CP",INDIRECT("'Other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2020'!$A158="CP",INDIRECT("'Other 2020'!"&amp;'Country Selector'!$B$3&amp;ROW($A158))*10^12,0)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2030'!$A158="CP",INDIRECT("'Other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IF('Other 2050'!$A158="CP",INDIRECT("'Other 2050'!"&amp;'Country Selector'!$B$3&amp;ROW($A158))*10^12,0)</f>
        <v>0</v>
      </c>
    </row>
    <row r="151" spans="1:42">
      <c r="A151" s="74">
        <v>99</v>
      </c>
      <c r="B151">
        <f ca="1">IF('Other 2010'!$A159="CP",INDIRECT("'Other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IF('Other 2050'!$A159="CP",INDIRECT("'Other 2050'!"&amp;'Country Selector'!$B$3&amp;ROW($A159))*10^12,0)</f>
        <v>0</v>
      </c>
    </row>
    <row r="152" spans="1:42">
      <c r="A152" s="74">
        <v>100</v>
      </c>
      <c r="B152">
        <f ca="1">IF('Other 2010'!$A160="CP",INDIRECT("'Other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IF('Other 2050'!$A160="CP",INDIRECT("'Other 2050'!"&amp;'Country Selector'!$B$3&amp;ROW($A160))*10^12,0)</f>
        <v>0</v>
      </c>
    </row>
    <row r="153" spans="1:42">
      <c r="A153" s="74">
        <v>150</v>
      </c>
      <c r="B153">
        <f ca="1">IF('Other 2010'!$A161="CP",INDIRECT("'Other 2010'!"&amp;'Country Selector'!$B$3&amp;ROW($A161))*10^12,0)</f>
        <v>2224197324264.3984</v>
      </c>
      <c r="C153">
        <f t="shared" ca="1" si="27"/>
        <v>2202713171534.54</v>
      </c>
      <c r="D153">
        <f t="shared" ca="1" si="27"/>
        <v>2181229018804.6819</v>
      </c>
      <c r="E153">
        <f t="shared" ca="1" si="27"/>
        <v>2159744866074.8235</v>
      </c>
      <c r="F153">
        <f t="shared" ca="1" si="27"/>
        <v>2138260713344.9653</v>
      </c>
      <c r="G153">
        <f t="shared" ca="1" si="27"/>
        <v>2116776560615.1069</v>
      </c>
      <c r="H153">
        <f t="shared" ca="1" si="27"/>
        <v>2095292407885.2485</v>
      </c>
      <c r="I153">
        <f t="shared" ca="1" si="27"/>
        <v>2073808255155.3904</v>
      </c>
      <c r="J153">
        <f t="shared" ca="1" si="27"/>
        <v>2052324102425.532</v>
      </c>
      <c r="K153">
        <f t="shared" ca="1" si="27"/>
        <v>2030839949695.6738</v>
      </c>
      <c r="L153">
        <f ca="1">IF('Other 2020'!$A161="CP",INDIRECT("'Other 2020'!"&amp;'Country Selector'!$B$3&amp;ROW($A161))*10^12,0)</f>
        <v>2009355796965.8154</v>
      </c>
      <c r="M153">
        <f t="shared" ca="1" si="28"/>
        <v>1989384479848.7698</v>
      </c>
      <c r="N153">
        <f t="shared" ca="1" si="28"/>
        <v>1969413162731.7241</v>
      </c>
      <c r="O153">
        <f t="shared" ca="1" si="28"/>
        <v>1949441845614.6785</v>
      </c>
      <c r="P153">
        <f t="shared" ca="1" si="28"/>
        <v>1929470528497.6328</v>
      </c>
      <c r="Q153">
        <f t="shared" ca="1" si="28"/>
        <v>1909499211380.5874</v>
      </c>
      <c r="R153">
        <f t="shared" ca="1" si="28"/>
        <v>1889527894263.5415</v>
      </c>
      <c r="S153">
        <f t="shared" ca="1" si="28"/>
        <v>1869556577146.4958</v>
      </c>
      <c r="T153">
        <f t="shared" ca="1" si="28"/>
        <v>1849585260029.4502</v>
      </c>
      <c r="U153">
        <f t="shared" ca="1" si="28"/>
        <v>1829613942912.4045</v>
      </c>
      <c r="V153">
        <f ca="1">IF('Other 2030'!$A161="CP",INDIRECT("'Other 2030'!"&amp;'Country Selector'!$B$3&amp;ROW($A161))*10^12,0)</f>
        <v>1809642625795.3589</v>
      </c>
      <c r="W153" s="90">
        <f t="shared" ca="1" si="30"/>
        <v>1796779465476.967</v>
      </c>
      <c r="X153" s="90">
        <f t="shared" ca="1" si="30"/>
        <v>1783916305158.575</v>
      </c>
      <c r="Y153" s="90">
        <f t="shared" ca="1" si="30"/>
        <v>1771053144840.1831</v>
      </c>
      <c r="Z153" s="90">
        <f t="shared" ca="1" si="30"/>
        <v>1758189984521.791</v>
      </c>
      <c r="AA153" s="90">
        <f t="shared" ca="1" si="30"/>
        <v>1745326824203.3992</v>
      </c>
      <c r="AB153" s="90">
        <f t="shared" ca="1" si="30"/>
        <v>1732463663885.0073</v>
      </c>
      <c r="AC153" s="90">
        <f t="shared" ca="1" si="30"/>
        <v>1719600503566.6152</v>
      </c>
      <c r="AD153" s="90">
        <f t="shared" ca="1" si="30"/>
        <v>1706737343248.2231</v>
      </c>
      <c r="AE153" s="90">
        <f t="shared" ca="1" si="30"/>
        <v>1693874182929.8315</v>
      </c>
      <c r="AF153" s="90">
        <f t="shared" ca="1" si="30"/>
        <v>1681011022611.4395</v>
      </c>
      <c r="AG153" s="90">
        <f t="shared" ca="1" si="30"/>
        <v>1668147862293.0476</v>
      </c>
      <c r="AH153" s="90">
        <f t="shared" ca="1" si="30"/>
        <v>1655284701974.6558</v>
      </c>
      <c r="AI153" s="90">
        <f t="shared" ca="1" si="30"/>
        <v>1642421541656.2637</v>
      </c>
      <c r="AJ153" s="90">
        <f t="shared" ca="1" si="30"/>
        <v>1629558381337.8718</v>
      </c>
      <c r="AK153" s="90">
        <f t="shared" ca="1" si="30"/>
        <v>1616695221019.48</v>
      </c>
      <c r="AL153" s="90">
        <f t="shared" ca="1" si="30"/>
        <v>1603832060701.0879</v>
      </c>
      <c r="AM153" s="90">
        <f t="shared" ca="1" si="29"/>
        <v>1590968900382.6958</v>
      </c>
      <c r="AN153" s="90">
        <f t="shared" ca="1" si="29"/>
        <v>1578105740064.304</v>
      </c>
      <c r="AO153" s="90">
        <f t="shared" ca="1" si="29"/>
        <v>1565242579745.9121</v>
      </c>
      <c r="AP153">
        <f ca="1">IF('Other 2050'!$A161="CP",INDIRECT("'Other 2050'!"&amp;'Country Selector'!$B$3&amp;ROW($A161))*10^12,0)</f>
        <v>1552379419427.5203</v>
      </c>
    </row>
    <row r="154" spans="1:42">
      <c r="A154" s="74">
        <v>200</v>
      </c>
      <c r="B154">
        <f ca="1">IF('Other 2010'!$A162="CP",INDIRECT("'Other 2010'!"&amp;'Country Selector'!$B$3&amp;ROW($A162))*10^12,0)</f>
        <v>59006481642.674301</v>
      </c>
      <c r="C154">
        <f t="shared" ca="1" si="27"/>
        <v>56397139414.705856</v>
      </c>
      <c r="D154">
        <f t="shared" ca="1" si="27"/>
        <v>53787797186.737411</v>
      </c>
      <c r="E154">
        <f t="shared" ca="1" si="27"/>
        <v>51178454958.768959</v>
      </c>
      <c r="F154">
        <f t="shared" ca="1" si="27"/>
        <v>48569112730.800507</v>
      </c>
      <c r="G154">
        <f t="shared" ca="1" si="27"/>
        <v>45959770502.832062</v>
      </c>
      <c r="H154">
        <f t="shared" ca="1" si="27"/>
        <v>43350428274.863617</v>
      </c>
      <c r="I154">
        <f t="shared" ca="1" si="27"/>
        <v>40741086046.895164</v>
      </c>
      <c r="J154">
        <f t="shared" ca="1" si="27"/>
        <v>38131743818.92672</v>
      </c>
      <c r="K154">
        <f t="shared" ca="1" si="27"/>
        <v>35522401590.958275</v>
      </c>
      <c r="L154">
        <f ca="1">IF('Other 2020'!$A162="CP",INDIRECT("'Other 2020'!"&amp;'Country Selector'!$B$3&amp;ROW($A162))*10^12,0)</f>
        <v>32913059362.989826</v>
      </c>
      <c r="M154">
        <f t="shared" ca="1" si="28"/>
        <v>31920274719.05661</v>
      </c>
      <c r="N154">
        <f t="shared" ca="1" si="28"/>
        <v>30927490075.123386</v>
      </c>
      <c r="O154">
        <f t="shared" ca="1" si="28"/>
        <v>29934705431.190163</v>
      </c>
      <c r="P154">
        <f t="shared" ca="1" si="28"/>
        <v>28941920787.256947</v>
      </c>
      <c r="Q154">
        <f t="shared" ca="1" si="28"/>
        <v>27949136143.323727</v>
      </c>
      <c r="R154">
        <f t="shared" ca="1" si="28"/>
        <v>26956351499.390507</v>
      </c>
      <c r="S154">
        <f t="shared" ca="1" si="28"/>
        <v>25963566855.457287</v>
      </c>
      <c r="T154">
        <f t="shared" ca="1" si="28"/>
        <v>24970782211.524067</v>
      </c>
      <c r="U154">
        <f t="shared" ca="1" si="28"/>
        <v>23977997567.590843</v>
      </c>
      <c r="V154">
        <f ca="1">IF('Other 2030'!$A162="CP",INDIRECT("'Other 2030'!"&amp;'Country Selector'!$B$3&amp;ROW($A162))*10^12,0)</f>
        <v>22985212923.657627</v>
      </c>
      <c r="W154" s="90">
        <f t="shared" ca="1" si="30"/>
        <v>22821831229.076115</v>
      </c>
      <c r="X154" s="90">
        <f t="shared" ca="1" si="30"/>
        <v>22658449534.494602</v>
      </c>
      <c r="Y154" s="90">
        <f t="shared" ca="1" si="30"/>
        <v>22495067839.913094</v>
      </c>
      <c r="Z154" s="90">
        <f t="shared" ca="1" si="30"/>
        <v>22331686145.331581</v>
      </c>
      <c r="AA154" s="90">
        <f t="shared" ca="1" si="30"/>
        <v>22168304450.750065</v>
      </c>
      <c r="AB154" s="90">
        <f t="shared" ca="1" si="30"/>
        <v>22004922756.168556</v>
      </c>
      <c r="AC154" s="90">
        <f t="shared" ca="1" si="30"/>
        <v>21841541061.587044</v>
      </c>
      <c r="AD154" s="90">
        <f t="shared" ca="1" si="30"/>
        <v>21678159367.005531</v>
      </c>
      <c r="AE154" s="90">
        <f t="shared" ca="1" si="30"/>
        <v>21514777672.424019</v>
      </c>
      <c r="AF154" s="90">
        <f t="shared" ca="1" si="30"/>
        <v>21351395977.84251</v>
      </c>
      <c r="AG154" s="90">
        <f t="shared" ca="1" si="30"/>
        <v>21188014283.260998</v>
      </c>
      <c r="AH154" s="90">
        <f t="shared" ca="1" si="30"/>
        <v>21024632588.679489</v>
      </c>
      <c r="AI154" s="90">
        <f t="shared" ca="1" si="30"/>
        <v>20861250894.097977</v>
      </c>
      <c r="AJ154" s="90">
        <f t="shared" ca="1" si="30"/>
        <v>20697869199.516464</v>
      </c>
      <c r="AK154" s="90">
        <f t="shared" ca="1" si="30"/>
        <v>20534487504.934952</v>
      </c>
      <c r="AL154" s="90">
        <f t="shared" ca="1" si="30"/>
        <v>20371105810.353439</v>
      </c>
      <c r="AM154" s="90">
        <f t="shared" ca="1" si="29"/>
        <v>20207724115.771931</v>
      </c>
      <c r="AN154" s="90">
        <f t="shared" ca="1" si="29"/>
        <v>20044342421.190414</v>
      </c>
      <c r="AO154" s="90">
        <f t="shared" ca="1" si="29"/>
        <v>19880960726.608902</v>
      </c>
      <c r="AP154">
        <f ca="1">IF('Other 2050'!$A162="CP",INDIRECT("'Other 2050'!"&amp;'Country Selector'!$B$3&amp;ROW($A162))*10^12,0)</f>
        <v>19717579032.027393</v>
      </c>
    </row>
    <row r="155" spans="1:42">
      <c r="A155" s="74">
        <v>250</v>
      </c>
      <c r="B155">
        <f ca="1">IF('Other 2010'!$A163="CP",INDIRECT("'Other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2020'!$A163="CP",INDIRECT("'Other 2020'!"&amp;'Country Selector'!$B$3&amp;ROW($A163))*10^12,0)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2030'!$A163="CP",INDIRECT("'Other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IF('Other 2050'!$A163="CP",INDIRECT("'Other 2050'!"&amp;'Country Selector'!$B$3&amp;ROW($A163))*10^12,0)</f>
        <v>0</v>
      </c>
    </row>
    <row r="156" spans="1:42">
      <c r="A156" s="74">
        <v>300</v>
      </c>
      <c r="B156">
        <f ca="1">IF('Other 2010'!$A164="CP",INDIRECT("'Other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2020'!$A164="CP",INDIRECT("'Other 2020'!"&amp;'Country Selector'!$B$3&amp;ROW($A164))*10^12,0)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2030'!$A164="CP",INDIRECT("'Other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IF('Other 2050'!$A164="CP",INDIRECT("'Other 2050'!"&amp;'Country Selector'!$B$3&amp;ROW($A164))*10^12,0)</f>
        <v>0</v>
      </c>
    </row>
    <row r="157" spans="1:42">
      <c r="A157" s="74">
        <v>350</v>
      </c>
      <c r="B157">
        <f ca="1">IF('Other 2010'!$A165="CP",INDIRECT("'Other 2010'!"&amp;'Country Selector'!$B$3&amp;ROW($A165))*10^12,0)</f>
        <v>199047315720.74753</v>
      </c>
      <c r="C157">
        <f t="shared" ref="C157:C177" ca="1" si="33">$B157*($L$1-C$1)/($L$1-$B$1)+$L157*(C$1-$B$1)/($L$1-$B$1)</f>
        <v>217147911975.22064</v>
      </c>
      <c r="D157">
        <f t="shared" ca="1" si="31"/>
        <v>235248508229.6937</v>
      </c>
      <c r="E157">
        <f t="shared" ca="1" si="31"/>
        <v>253349104484.16675</v>
      </c>
      <c r="F157">
        <f t="shared" ca="1" si="31"/>
        <v>271449700738.63986</v>
      </c>
      <c r="G157">
        <f t="shared" ca="1" si="31"/>
        <v>289550296993.11298</v>
      </c>
      <c r="H157">
        <f t="shared" ca="1" si="31"/>
        <v>307650893247.58606</v>
      </c>
      <c r="I157">
        <f t="shared" ca="1" si="31"/>
        <v>325751489502.05914</v>
      </c>
      <c r="J157">
        <f t="shared" ca="1" si="31"/>
        <v>343852085756.53223</v>
      </c>
      <c r="K157">
        <f t="shared" ca="1" si="31"/>
        <v>361952682011.00531</v>
      </c>
      <c r="L157">
        <f ca="1">IF('Other 2020'!$A165="CP",INDIRECT("'Other 2020'!"&amp;'Country Selector'!$B$3&amp;ROW($A165))*10^12,0)</f>
        <v>380053278265.47839</v>
      </c>
      <c r="M157">
        <f t="shared" ref="M157:M177" ca="1" si="34">$L157*($V$1-M$1)/($V$1-$L$1)+$V157*(M$1-$L$1)/($V$1-$L$1)</f>
        <v>397619669988.78577</v>
      </c>
      <c r="N157">
        <f t="shared" ca="1" si="32"/>
        <v>415186061712.09308</v>
      </c>
      <c r="O157">
        <f t="shared" ca="1" si="32"/>
        <v>432752453435.40051</v>
      </c>
      <c r="P157">
        <f t="shared" ca="1" si="32"/>
        <v>450318845158.70782</v>
      </c>
      <c r="Q157">
        <f t="shared" ca="1" si="32"/>
        <v>467885236882.0152</v>
      </c>
      <c r="R157">
        <f t="shared" ca="1" si="32"/>
        <v>485451628605.32257</v>
      </c>
      <c r="S157">
        <f t="shared" ca="1" si="32"/>
        <v>503018020328.62994</v>
      </c>
      <c r="T157">
        <f t="shared" ca="1" si="32"/>
        <v>520584412051.93726</v>
      </c>
      <c r="U157">
        <f t="shared" ca="1" si="32"/>
        <v>538150803775.24463</v>
      </c>
      <c r="V157">
        <f ca="1">IF('Other 2030'!$A165="CP",INDIRECT("'Other 2030'!"&amp;'Country Selector'!$B$3&amp;ROW($A165))*10^12,0)</f>
        <v>555717195498.552</v>
      </c>
      <c r="W157" s="90">
        <f t="shared" ca="1" si="30"/>
        <v>551767089949.81506</v>
      </c>
      <c r="X157" s="90">
        <f t="shared" ca="1" si="30"/>
        <v>547816984401.07825</v>
      </c>
      <c r="Y157" s="90">
        <f t="shared" ca="1" si="30"/>
        <v>543866878852.34137</v>
      </c>
      <c r="Z157" s="90">
        <f t="shared" ca="1" si="30"/>
        <v>539916773303.60449</v>
      </c>
      <c r="AA157" s="90">
        <f t="shared" ca="1" si="30"/>
        <v>535966667754.86755</v>
      </c>
      <c r="AB157" s="90">
        <f t="shared" ca="1" si="30"/>
        <v>532016562206.13074</v>
      </c>
      <c r="AC157" s="90">
        <f t="shared" ca="1" si="30"/>
        <v>528066456657.3938</v>
      </c>
      <c r="AD157" s="90">
        <f t="shared" ca="1" si="30"/>
        <v>524116351108.65698</v>
      </c>
      <c r="AE157" s="90">
        <f t="shared" ca="1" si="30"/>
        <v>520166245559.9201</v>
      </c>
      <c r="AF157" s="90">
        <f t="shared" ca="1" si="30"/>
        <v>516216140011.18317</v>
      </c>
      <c r="AG157" s="90">
        <f t="shared" ca="1" si="30"/>
        <v>512266034462.44629</v>
      </c>
      <c r="AH157" s="90">
        <f t="shared" ca="1" si="30"/>
        <v>508315928913.70947</v>
      </c>
      <c r="AI157" s="90">
        <f t="shared" ca="1" si="30"/>
        <v>504365823364.9726</v>
      </c>
      <c r="AJ157" s="90">
        <f t="shared" ca="1" si="30"/>
        <v>500415717816.23566</v>
      </c>
      <c r="AK157" s="90">
        <f t="shared" ca="1" si="30"/>
        <v>496465612267.49878</v>
      </c>
      <c r="AL157" s="90">
        <f t="shared" ca="1" si="30"/>
        <v>492515506718.7619</v>
      </c>
      <c r="AM157" s="90">
        <f t="shared" ca="1" si="29"/>
        <v>488565401170.02502</v>
      </c>
      <c r="AN157" s="90">
        <f t="shared" ca="1" si="29"/>
        <v>484615295621.28821</v>
      </c>
      <c r="AO157" s="90">
        <f t="shared" ca="1" si="29"/>
        <v>480665190072.55127</v>
      </c>
      <c r="AP157">
        <f ca="1">IF('Other 2050'!$A165="CP",INDIRECT("'Other 2050'!"&amp;'Country Selector'!$B$3&amp;ROW($A165))*10^12,0)</f>
        <v>476715084523.81439</v>
      </c>
    </row>
    <row r="158" spans="1:42">
      <c r="A158" s="74">
        <v>400</v>
      </c>
      <c r="B158">
        <f ca="1">IF('Other 2010'!$A166="CP",INDIRECT("'Other 2010'!"&amp;'Country Selector'!$B$3&amp;ROW($A166))*10^12,0)</f>
        <v>3815920294.2509298</v>
      </c>
      <c r="C158">
        <f t="shared" ca="1" si="33"/>
        <v>3827976651.915144</v>
      </c>
      <c r="D158">
        <f t="shared" ca="1" si="31"/>
        <v>3840033009.5793581</v>
      </c>
      <c r="E158">
        <f t="shared" ca="1" si="31"/>
        <v>3852089367.2435722</v>
      </c>
      <c r="F158">
        <f t="shared" ca="1" si="31"/>
        <v>3864145724.9077859</v>
      </c>
      <c r="G158">
        <f t="shared" ca="1" si="31"/>
        <v>3876202082.5720005</v>
      </c>
      <c r="H158">
        <f t="shared" ca="1" si="31"/>
        <v>3888258440.2362146</v>
      </c>
      <c r="I158">
        <f t="shared" ca="1" si="31"/>
        <v>3900314797.9004288</v>
      </c>
      <c r="J158">
        <f t="shared" ca="1" si="31"/>
        <v>3912371155.5646424</v>
      </c>
      <c r="K158">
        <f t="shared" ca="1" si="31"/>
        <v>3924427513.2288566</v>
      </c>
      <c r="L158">
        <f ca="1">IF('Other 2020'!$A166="CP",INDIRECT("'Other 2020'!"&amp;'Country Selector'!$B$3&amp;ROW($A166))*10^12,0)</f>
        <v>3936483870.8930707</v>
      </c>
      <c r="M158">
        <f t="shared" ca="1" si="34"/>
        <v>3930056729.4649367</v>
      </c>
      <c r="N158">
        <f t="shared" ca="1" si="32"/>
        <v>3923629588.0368032</v>
      </c>
      <c r="O158">
        <f t="shared" ca="1" si="32"/>
        <v>3917202446.6086702</v>
      </c>
      <c r="P158">
        <f t="shared" ca="1" si="32"/>
        <v>3910775305.1805363</v>
      </c>
      <c r="Q158">
        <f t="shared" ca="1" si="32"/>
        <v>3904348163.7524023</v>
      </c>
      <c r="R158">
        <f t="shared" ca="1" si="32"/>
        <v>3897921022.3242688</v>
      </c>
      <c r="S158">
        <f t="shared" ca="1" si="32"/>
        <v>3891493880.8961353</v>
      </c>
      <c r="T158">
        <f t="shared" ca="1" si="32"/>
        <v>3885066739.4680018</v>
      </c>
      <c r="U158">
        <f t="shared" ca="1" si="32"/>
        <v>3878639598.0398674</v>
      </c>
      <c r="V158">
        <f ca="1">IF('Other 2030'!$A166="CP",INDIRECT("'Other 2030'!"&amp;'Country Selector'!$B$3&amp;ROW($A166))*10^12,0)</f>
        <v>3872212456.6117344</v>
      </c>
      <c r="W158" s="90">
        <f t="shared" ca="1" si="30"/>
        <v>3844688298.5783887</v>
      </c>
      <c r="X158" s="90">
        <f t="shared" ca="1" si="30"/>
        <v>3817164140.5450416</v>
      </c>
      <c r="Y158" s="90">
        <f t="shared" ca="1" si="30"/>
        <v>3789639982.5116959</v>
      </c>
      <c r="Z158" s="90">
        <f t="shared" ca="1" si="30"/>
        <v>3762115824.4783497</v>
      </c>
      <c r="AA158" s="90">
        <f t="shared" ca="1" si="30"/>
        <v>3734591666.4450035</v>
      </c>
      <c r="AB158" s="90">
        <f t="shared" ca="1" si="30"/>
        <v>3707067508.4116573</v>
      </c>
      <c r="AC158" s="90">
        <f t="shared" ca="1" si="30"/>
        <v>3679543350.3783112</v>
      </c>
      <c r="AD158" s="90">
        <f t="shared" ca="1" si="30"/>
        <v>3652019192.344965</v>
      </c>
      <c r="AE158" s="90">
        <f t="shared" ca="1" si="30"/>
        <v>3624495034.3116188</v>
      </c>
      <c r="AF158" s="90">
        <f t="shared" ca="1" si="30"/>
        <v>3596970876.2782722</v>
      </c>
      <c r="AG158" s="90">
        <f t="shared" ca="1" si="30"/>
        <v>3569446718.244926</v>
      </c>
      <c r="AH158" s="90">
        <f t="shared" ca="1" si="30"/>
        <v>3541922560.2115803</v>
      </c>
      <c r="AI158" s="90">
        <f t="shared" ca="1" si="30"/>
        <v>3514398402.1782341</v>
      </c>
      <c r="AJ158" s="90">
        <f t="shared" ca="1" si="30"/>
        <v>3486874244.1448879</v>
      </c>
      <c r="AK158" s="90">
        <f t="shared" ca="1" si="30"/>
        <v>3459350086.1115413</v>
      </c>
      <c r="AL158" s="90">
        <f t="shared" ref="AL158:AO177" ca="1" si="35">$V158*($AP$1-AL$1)/($AP$1-$V$1)+$AP158*(AL$1-$V$1)/($AP$1-$V$1)</f>
        <v>3431825928.0781956</v>
      </c>
      <c r="AM158" s="90">
        <f t="shared" ca="1" si="35"/>
        <v>3404301770.0448489</v>
      </c>
      <c r="AN158" s="90">
        <f t="shared" ca="1" si="35"/>
        <v>3376777612.0115027</v>
      </c>
      <c r="AO158" s="90">
        <f t="shared" ca="1" si="35"/>
        <v>3349253453.978157</v>
      </c>
      <c r="AP158">
        <f ca="1">IF('Other 2050'!$A166="CP",INDIRECT("'Other 2050'!"&amp;'Country Selector'!$B$3&amp;ROW($A166))*10^12,0)</f>
        <v>3321729295.9448104</v>
      </c>
    </row>
    <row r="159" spans="1:42">
      <c r="A159" s="74">
        <v>450</v>
      </c>
      <c r="B159">
        <f ca="1">IF('Other 2010'!$A167="CP",INDIRECT("'Other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2020'!$A167="CP",INDIRECT("'Other 2020'!"&amp;'Country Selector'!$B$3&amp;ROW($A167))*10^12,0)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2030'!$A167="CP",INDIRECT("'Other 2030'!"&amp;'Country Selector'!$B$3&amp;ROW($A167))*10^12,0)</f>
        <v>0</v>
      </c>
      <c r="W159" s="90">
        <f t="shared" ref="W159:AL177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IF('Other 2050'!$A167="CP",INDIRECT("'Other 2050'!"&amp;'Country Selector'!$B$3&amp;ROW($A167))*10^12,0)</f>
        <v>0</v>
      </c>
    </row>
    <row r="160" spans="1:42">
      <c r="A160" s="74">
        <v>500</v>
      </c>
      <c r="B160">
        <f ca="1">IF('Other 2010'!$A168="CP",INDIRECT("'Other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2020'!$A168="CP",INDIRECT("'Other 2020'!"&amp;'Country Selector'!$B$3&amp;ROW($A168))*10^12,0)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2030'!$A168="CP",INDIRECT("'Other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IF('Other 2050'!$A168="CP",INDIRECT("'Other 2050'!"&amp;'Country Selector'!$B$3&amp;ROW($A168))*10^12,0)</f>
        <v>0</v>
      </c>
    </row>
    <row r="161" spans="1:42">
      <c r="A161" s="74">
        <v>550</v>
      </c>
      <c r="B161">
        <f ca="1">IF('Other 2010'!$A169="CP",INDIRECT("'Other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2020'!$A169="CP",INDIRECT("'Other 2020'!"&amp;'Country Selector'!$B$3&amp;ROW($A169))*10^12,0)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2030'!$A169="CP",INDIRECT("'Other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IF('Other 2050'!$A169="CP",INDIRECT("'Other 2050'!"&amp;'Country Selector'!$B$3&amp;ROW($A169))*10^12,0)</f>
        <v>0</v>
      </c>
    </row>
    <row r="162" spans="1:42">
      <c r="A162" s="74">
        <v>600</v>
      </c>
      <c r="B162">
        <f ca="1">IF('Other 2010'!$A170="CP",INDIRECT("'Other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IF('Other 2050'!$A170="CP",INDIRECT("'Other 2050'!"&amp;'Country Selector'!$B$3&amp;ROW($A170))*10^12,0)</f>
        <v>0</v>
      </c>
    </row>
    <row r="163" spans="1:42">
      <c r="A163" s="74">
        <v>650</v>
      </c>
      <c r="B163">
        <f ca="1">IF('Other 2010'!$A171="CP",INDIRECT("'Other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IF('Other 2050'!$A171="CP",INDIRECT("'Other 2050'!"&amp;'Country Selector'!$B$3&amp;ROW($A171))*10^12,0)</f>
        <v>0</v>
      </c>
    </row>
    <row r="164" spans="1:42">
      <c r="A164" s="74">
        <v>700</v>
      </c>
      <c r="B164">
        <f ca="1">IF('Other 2010'!$A172="CP",INDIRECT("'Other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IF('Other 2050'!$A172="CP",INDIRECT("'Other 2050'!"&amp;'Country Selector'!$B$3&amp;ROW($A172))*10^12,0)</f>
        <v>0</v>
      </c>
    </row>
    <row r="165" spans="1:42">
      <c r="A165" s="74">
        <v>750</v>
      </c>
      <c r="B165">
        <f ca="1">IF('Other 2010'!$A173="CP",INDIRECT("'Other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IF('Other 2050'!$A173="CP",INDIRECT("'Other 2050'!"&amp;'Country Selector'!$B$3&amp;ROW($A173))*10^12,0)</f>
        <v>0</v>
      </c>
    </row>
    <row r="166" spans="1:42">
      <c r="A166" s="74">
        <v>800</v>
      </c>
      <c r="B166">
        <f ca="1">IF('Other 2010'!$A174="CP",INDIRECT("'Other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IF('Other 2050'!$A174="CP",INDIRECT("'Other 2050'!"&amp;'Country Selector'!$B$3&amp;ROW($A174))*10^12,0)</f>
        <v>0</v>
      </c>
    </row>
    <row r="167" spans="1:42">
      <c r="A167" s="74">
        <v>850</v>
      </c>
      <c r="B167">
        <f ca="1">IF('Other 2010'!$A175="CP",INDIRECT("'Other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IF('Other 2050'!$A175="CP",INDIRECT("'Other 2050'!"&amp;'Country Selector'!$B$3&amp;ROW($A175))*10^12,0)</f>
        <v>0</v>
      </c>
    </row>
    <row r="168" spans="1:42">
      <c r="A168" s="74">
        <v>900</v>
      </c>
      <c r="B168">
        <f ca="1">IF('Other 2010'!$A176="CP",INDIRECT("'Other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IF('Other 2050'!$A176="CP",INDIRECT("'Other 2050'!"&amp;'Country Selector'!$B$3&amp;ROW($A176))*10^12,0)</f>
        <v>0</v>
      </c>
    </row>
    <row r="169" spans="1:42">
      <c r="A169" s="74">
        <v>950</v>
      </c>
      <c r="B169">
        <f ca="1">IF('Other 2010'!$A177="CP",INDIRECT("'Other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IF('Other 2050'!$A177="CP",INDIRECT("'Other 2050'!"&amp;'Country Selector'!$B$3&amp;ROW($A177))*10^12,0)</f>
        <v>0</v>
      </c>
    </row>
    <row r="170" spans="1:42">
      <c r="A170" s="74">
        <v>1000</v>
      </c>
      <c r="B170">
        <f ca="1">IF('Other 2010'!$A178="CP",INDIRECT("'Other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2020'!$A178="CP",INDIRECT("'Other 2020'!"&amp;'Country Selector'!$B$3&amp;ROW($A178))*10^12,0)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2030'!$A178="CP",INDIRECT("'Other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IF('Other 2050'!$A178="CP",INDIRECT("'Other 2050'!"&amp;'Country Selector'!$B$3&amp;ROW($A178))*10^12,0)</f>
        <v>0</v>
      </c>
    </row>
    <row r="171" spans="1:42">
      <c r="A171" s="74">
        <v>1500</v>
      </c>
      <c r="B171">
        <f ca="1">IF('Other 2010'!$A179="CP",INDIRECT("'Other 2010'!"&amp;'Country Selector'!$B$3&amp;ROW($A179))*10^12,0)</f>
        <v>9862303906.480463</v>
      </c>
      <c r="C171">
        <f t="shared" ca="1" si="33"/>
        <v>11834764687.776379</v>
      </c>
      <c r="D171">
        <f t="shared" ca="1" si="31"/>
        <v>13807225469.072292</v>
      </c>
      <c r="E171">
        <f t="shared" ca="1" si="31"/>
        <v>15779686250.368208</v>
      </c>
      <c r="F171">
        <f t="shared" ca="1" si="31"/>
        <v>17752147031.664124</v>
      </c>
      <c r="G171">
        <f t="shared" ca="1" si="31"/>
        <v>19724607812.960037</v>
      </c>
      <c r="H171">
        <f t="shared" ca="1" si="31"/>
        <v>21697068594.255955</v>
      </c>
      <c r="I171">
        <f t="shared" ca="1" si="31"/>
        <v>23669529375.551868</v>
      </c>
      <c r="J171">
        <f t="shared" ca="1" si="31"/>
        <v>25641990156.847782</v>
      </c>
      <c r="K171">
        <f t="shared" ca="1" si="31"/>
        <v>27614450938.143696</v>
      </c>
      <c r="L171">
        <f ca="1">IF('Other 2020'!$A179="CP",INDIRECT("'Other 2020'!"&amp;'Country Selector'!$B$3&amp;ROW($A179))*10^12,0)</f>
        <v>29586911719.439613</v>
      </c>
      <c r="M171">
        <f t="shared" ca="1" si="34"/>
        <v>31559372500.735527</v>
      </c>
      <c r="N171">
        <f t="shared" ca="1" si="32"/>
        <v>33531833282.031441</v>
      </c>
      <c r="O171">
        <f t="shared" ca="1" si="32"/>
        <v>35504294063.327362</v>
      </c>
      <c r="P171">
        <f t="shared" ca="1" si="32"/>
        <v>37476754844.623276</v>
      </c>
      <c r="Q171">
        <f t="shared" ca="1" si="32"/>
        <v>39449215625.919189</v>
      </c>
      <c r="R171">
        <f t="shared" ca="1" si="32"/>
        <v>41421676407.215103</v>
      </c>
      <c r="S171">
        <f t="shared" ca="1" si="32"/>
        <v>43394137188.511024</v>
      </c>
      <c r="T171">
        <f t="shared" ca="1" si="32"/>
        <v>45366597969.806938</v>
      </c>
      <c r="U171">
        <f t="shared" ca="1" si="32"/>
        <v>47339058751.102852</v>
      </c>
      <c r="V171">
        <f ca="1">IF('Other 2030'!$A179="CP",INDIRECT("'Other 2030'!"&amp;'Country Selector'!$B$3&amp;ROW($A179))*10^12,0)</f>
        <v>49311519532.398766</v>
      </c>
      <c r="W171" s="90">
        <f t="shared" ca="1" si="36"/>
        <v>48961007242.15583</v>
      </c>
      <c r="X171" s="90">
        <f t="shared" ca="1" si="36"/>
        <v>48610494951.912903</v>
      </c>
      <c r="Y171" s="90">
        <f t="shared" ca="1" si="36"/>
        <v>48259982661.669983</v>
      </c>
      <c r="Z171" s="90">
        <f t="shared" ca="1" si="36"/>
        <v>47909470371.427048</v>
      </c>
      <c r="AA171" s="90">
        <f t="shared" ca="1" si="36"/>
        <v>47558958081.184113</v>
      </c>
      <c r="AB171" s="90">
        <f t="shared" ca="1" si="36"/>
        <v>47208445790.941193</v>
      </c>
      <c r="AC171" s="90">
        <f t="shared" ca="1" si="36"/>
        <v>46857933500.698257</v>
      </c>
      <c r="AD171" s="90">
        <f t="shared" ca="1" si="36"/>
        <v>46507421210.455322</v>
      </c>
      <c r="AE171" s="90">
        <f t="shared" ca="1" si="36"/>
        <v>46156908920.212395</v>
      </c>
      <c r="AF171" s="90">
        <f t="shared" ca="1" si="36"/>
        <v>45806396629.969467</v>
      </c>
      <c r="AG171" s="90">
        <f t="shared" ca="1" si="36"/>
        <v>45455884339.726532</v>
      </c>
      <c r="AH171" s="90">
        <f t="shared" ca="1" si="36"/>
        <v>45105372049.483612</v>
      </c>
      <c r="AI171" s="90">
        <f t="shared" ca="1" si="36"/>
        <v>44754859759.240677</v>
      </c>
      <c r="AJ171" s="90">
        <f t="shared" ca="1" si="36"/>
        <v>44404347468.997749</v>
      </c>
      <c r="AK171" s="90">
        <f t="shared" ca="1" si="36"/>
        <v>44053835178.754822</v>
      </c>
      <c r="AL171" s="90">
        <f t="shared" ca="1" si="36"/>
        <v>43703322888.511887</v>
      </c>
      <c r="AM171" s="90">
        <f t="shared" ca="1" si="35"/>
        <v>43352810598.268959</v>
      </c>
      <c r="AN171" s="90">
        <f t="shared" ca="1" si="35"/>
        <v>43002298308.026024</v>
      </c>
      <c r="AO171" s="90">
        <f t="shared" ca="1" si="35"/>
        <v>42651786017.783104</v>
      </c>
      <c r="AP171">
        <f ca="1">IF('Other 2050'!$A179="CP",INDIRECT("'Other 2050'!"&amp;'Country Selector'!$B$3&amp;ROW($A179))*10^12,0)</f>
        <v>42301273727.540169</v>
      </c>
    </row>
    <row r="172" spans="1:42">
      <c r="A172" s="74">
        <v>2000</v>
      </c>
      <c r="B172">
        <f ca="1">IF('Other 2010'!$A180="CP",INDIRECT("'Other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2020'!$A180="CP",INDIRECT("'Other 2020'!"&amp;'Country Selector'!$B$3&amp;ROW($A180))*10^12,0)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2030'!$A180="CP",INDIRECT("'Other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IF('Other 2050'!$A180="CP",INDIRECT("'Other 2050'!"&amp;'Country Selector'!$B$3&amp;ROW($A180))*10^12,0)</f>
        <v>0</v>
      </c>
    </row>
    <row r="173" spans="1:42">
      <c r="A173" s="74">
        <v>3000</v>
      </c>
      <c r="B173">
        <f ca="1">IF('Other 2010'!$A181="CP",INDIRECT("'Other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2020'!$A181="CP",INDIRECT("'Other 2020'!"&amp;'Country Selector'!$B$3&amp;ROW($A181))*10^12,0)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2030'!$A181="CP",INDIRECT("'Other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IF('Other 2050'!$A181="CP",INDIRECT("'Other 2050'!"&amp;'Country Selector'!$B$3&amp;ROW($A181))*10^12,0)</f>
        <v>0</v>
      </c>
    </row>
    <row r="174" spans="1:42">
      <c r="A174" s="74">
        <v>5000</v>
      </c>
      <c r="B174">
        <f ca="1">IF('Other 2010'!$A182="CP",INDIRECT("'Other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IF('Other 2050'!$A182="CP",INDIRECT("'Other 2050'!"&amp;'Country Selector'!$B$3&amp;ROW($A182))*10^12,0)</f>
        <v>0</v>
      </c>
    </row>
    <row r="175" spans="1:42">
      <c r="A175" s="74">
        <v>10000</v>
      </c>
      <c r="B175">
        <f ca="1">IF('Other 2010'!$A183="CP",INDIRECT("'Other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IF('Other 2050'!$A183="CP",INDIRECT("'Other 2050'!"&amp;'Country Selector'!$B$3&amp;ROW($A183))*10^12,0)</f>
        <v>0</v>
      </c>
    </row>
    <row r="176" spans="1:42">
      <c r="A176" s="74">
        <v>100000</v>
      </c>
      <c r="B176">
        <f ca="1">IF('Other 2010'!$A184="CP",INDIRECT("'Other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IF('Other 2050'!$A184="CP",INDIRECT("'Other 2050'!"&amp;'Country Selector'!$B$3&amp;ROW($A184))*10^12,0)</f>
        <v>0</v>
      </c>
    </row>
    <row r="177" spans="1:42">
      <c r="A177" s="74">
        <v>1000000</v>
      </c>
      <c r="B177">
        <f ca="1">IF('Other 2010'!$A185="CP",INDIRECT("'Other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IF('Other 2050'!$A185="CP",INDIRECT("'Other 2050'!"&amp;'Country Selector'!$B$3&amp;ROW($A185))*10^12,0)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91" t="s">
        <v>288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5.1738971305165304E-2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0.34404074791116812</v>
      </c>
      <c r="O10">
        <v>0</v>
      </c>
      <c r="P10">
        <v>0.28484085654494956</v>
      </c>
      <c r="Q10">
        <v>0</v>
      </c>
      <c r="R10">
        <v>6.1821024666741844E-2</v>
      </c>
      <c r="S10">
        <v>0.83076110070930109</v>
      </c>
    </row>
    <row r="11" spans="1:20">
      <c r="A11" t="s">
        <v>48</v>
      </c>
      <c r="B11" s="34" t="s">
        <v>50</v>
      </c>
      <c r="C11">
        <v>0</v>
      </c>
      <c r="D11">
        <v>2.3049649439755421E-2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0.14729167405429883</v>
      </c>
      <c r="O11">
        <v>0</v>
      </c>
      <c r="P11">
        <v>4.1820232639337207E-2</v>
      </c>
      <c r="Q11">
        <v>0</v>
      </c>
      <c r="R11">
        <v>4.4901687256311447E-3</v>
      </c>
      <c r="S11">
        <v>0.22814018763935109</v>
      </c>
    </row>
    <row r="12" spans="1:20">
      <c r="A12" t="s">
        <v>48</v>
      </c>
      <c r="B12" s="34" t="s">
        <v>51</v>
      </c>
      <c r="C12">
        <v>0</v>
      </c>
      <c r="D12">
        <v>3.1446581386374968E-2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0.13167240782383874</v>
      </c>
      <c r="O12">
        <v>0</v>
      </c>
      <c r="P12">
        <v>3.5643244296988924E-2</v>
      </c>
      <c r="Q12">
        <v>5.2657909256726722E-5</v>
      </c>
      <c r="R12">
        <v>8.8342325481604329E-3</v>
      </c>
      <c r="S12">
        <v>0.21687269340814391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1.1079237945355515E-2</v>
      </c>
      <c r="L13">
        <v>0</v>
      </c>
      <c r="M13">
        <v>0</v>
      </c>
      <c r="N13">
        <v>8.3411194220360363E-2</v>
      </c>
      <c r="O13">
        <v>0</v>
      </c>
      <c r="P13">
        <v>3.1721727221961357E-2</v>
      </c>
      <c r="Q13">
        <v>0</v>
      </c>
      <c r="R13">
        <v>1.5015940813285604E-4</v>
      </c>
      <c r="S13">
        <v>0.14071237322749161</v>
      </c>
    </row>
    <row r="14" spans="1:20">
      <c r="A14" t="s">
        <v>48</v>
      </c>
      <c r="B14" s="34" t="s">
        <v>53</v>
      </c>
      <c r="C14">
        <v>0</v>
      </c>
      <c r="D14">
        <v>7.6371135556010574E-3</v>
      </c>
      <c r="E14">
        <v>0</v>
      </c>
      <c r="F14">
        <v>0</v>
      </c>
      <c r="G14">
        <v>0.95538015341389892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2.1082969922490473E-2</v>
      </c>
      <c r="Q14">
        <v>0</v>
      </c>
      <c r="R14">
        <v>1.5564312476422156E-4</v>
      </c>
      <c r="S14">
        <v>0.93133787735227325</v>
      </c>
    </row>
    <row r="15" spans="1:20">
      <c r="A15" t="s">
        <v>48</v>
      </c>
      <c r="B15" s="34" t="s">
        <v>54</v>
      </c>
      <c r="C15">
        <v>0</v>
      </c>
      <c r="D15">
        <v>1.5985722541271084E-2</v>
      </c>
      <c r="E15">
        <v>0</v>
      </c>
      <c r="F15">
        <v>0</v>
      </c>
      <c r="G15">
        <v>1.1815649263167911</v>
      </c>
      <c r="H15">
        <v>0</v>
      </c>
      <c r="I15">
        <v>0</v>
      </c>
      <c r="J15">
        <v>0</v>
      </c>
      <c r="K15">
        <v>4.9357871688992406E-3</v>
      </c>
      <c r="L15">
        <v>0</v>
      </c>
      <c r="M15">
        <v>0</v>
      </c>
      <c r="N15">
        <v>0.15401605783938202</v>
      </c>
      <c r="O15">
        <v>0</v>
      </c>
      <c r="P15">
        <v>2.5544584196654035E-2</v>
      </c>
      <c r="Q15">
        <v>3.3818982888497643E-5</v>
      </c>
      <c r="R15">
        <v>5.8474219160723198E-3</v>
      </c>
      <c r="S15">
        <v>1.3216520791117599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0.6401180724517691</v>
      </c>
      <c r="H16">
        <v>0</v>
      </c>
      <c r="I16">
        <v>0</v>
      </c>
      <c r="J16">
        <v>0</v>
      </c>
      <c r="K16">
        <v>4.1768065913736609E-3</v>
      </c>
      <c r="L16">
        <v>0</v>
      </c>
      <c r="M16">
        <v>0</v>
      </c>
      <c r="N16">
        <v>3.0651131528883716E-3</v>
      </c>
      <c r="O16">
        <v>0</v>
      </c>
      <c r="P16">
        <v>1.3331823120073593E-2</v>
      </c>
      <c r="Q16">
        <v>3.4268142043457886E-5</v>
      </c>
      <c r="R16">
        <v>5.2066441899747441E-3</v>
      </c>
      <c r="S16">
        <v>0.6317499503093138</v>
      </c>
    </row>
    <row r="17" spans="1:19">
      <c r="A17" t="s">
        <v>48</v>
      </c>
      <c r="B17" s="34" t="s">
        <v>56</v>
      </c>
      <c r="C17">
        <v>0</v>
      </c>
      <c r="D17">
        <v>1.5667203399290241E-2</v>
      </c>
      <c r="E17">
        <v>0</v>
      </c>
      <c r="F17">
        <v>0</v>
      </c>
      <c r="G17">
        <v>0.36091039730070984</v>
      </c>
      <c r="H17">
        <v>0</v>
      </c>
      <c r="I17">
        <v>0</v>
      </c>
      <c r="J17">
        <v>0</v>
      </c>
      <c r="K17">
        <v>5.2129552177264385E-3</v>
      </c>
      <c r="L17">
        <v>0</v>
      </c>
      <c r="M17">
        <v>0</v>
      </c>
      <c r="N17">
        <v>6.8345100998838101E-2</v>
      </c>
      <c r="O17">
        <v>0</v>
      </c>
      <c r="P17">
        <v>3.0189730214149803E-2</v>
      </c>
      <c r="Q17">
        <v>1.8792421235971348E-5</v>
      </c>
      <c r="R17">
        <v>2.6423637236846305E-3</v>
      </c>
      <c r="S17">
        <v>0.47145509542723163</v>
      </c>
    </row>
    <row r="18" spans="1:19">
      <c r="A18" t="s">
        <v>48</v>
      </c>
      <c r="B18" s="34" t="s">
        <v>57</v>
      </c>
      <c r="C18">
        <v>0</v>
      </c>
      <c r="D18">
        <v>4.6961568239213599E-3</v>
      </c>
      <c r="E18">
        <v>0</v>
      </c>
      <c r="F18">
        <v>0</v>
      </c>
      <c r="G18">
        <v>0.34655202218830045</v>
      </c>
      <c r="H18">
        <v>0</v>
      </c>
      <c r="I18">
        <v>0</v>
      </c>
      <c r="J18">
        <v>0</v>
      </c>
      <c r="K18">
        <v>3.9539303664260306E-3</v>
      </c>
      <c r="L18">
        <v>0</v>
      </c>
      <c r="M18">
        <v>4.6008418269405535E-2</v>
      </c>
      <c r="N18">
        <v>6.5070685377521004E-2</v>
      </c>
      <c r="O18">
        <v>0</v>
      </c>
      <c r="P18">
        <v>7.9569588362143576E-2</v>
      </c>
      <c r="Q18">
        <v>3.3554084796112017E-5</v>
      </c>
      <c r="R18">
        <v>0</v>
      </c>
      <c r="S18">
        <v>0.55199306730141118</v>
      </c>
    </row>
    <row r="19" spans="1:19">
      <c r="A19" t="s">
        <v>48</v>
      </c>
      <c r="B19" s="34" t="s">
        <v>58</v>
      </c>
      <c r="C19">
        <v>0</v>
      </c>
      <c r="D19">
        <v>4.8676571887607866E-3</v>
      </c>
      <c r="E19">
        <v>0</v>
      </c>
      <c r="F19">
        <v>0</v>
      </c>
      <c r="G19">
        <v>0.18792658976005291</v>
      </c>
      <c r="H19">
        <v>0</v>
      </c>
      <c r="I19">
        <v>2.1061740591621848E-2</v>
      </c>
      <c r="J19">
        <v>0</v>
      </c>
      <c r="K19">
        <v>7.0597882586322424E-3</v>
      </c>
      <c r="L19">
        <v>0</v>
      </c>
      <c r="M19">
        <v>0.25770804016043397</v>
      </c>
      <c r="N19">
        <v>3.3802186327723603E-2</v>
      </c>
      <c r="O19">
        <v>0</v>
      </c>
      <c r="P19">
        <v>4.0343164716057207E-2</v>
      </c>
      <c r="Q19">
        <v>2.4411676855582884E-5</v>
      </c>
      <c r="R19">
        <v>3.5812665280414088E-4</v>
      </c>
      <c r="S19">
        <v>0.55905560400116272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0.16206423578391985</v>
      </c>
      <c r="H20">
        <v>0</v>
      </c>
      <c r="I20">
        <v>1.8322170407719766E-2</v>
      </c>
      <c r="J20">
        <v>0</v>
      </c>
      <c r="K20">
        <v>2.1429321888967955E-3</v>
      </c>
      <c r="L20">
        <v>0</v>
      </c>
      <c r="M20">
        <v>4.7277378030538275E-3</v>
      </c>
      <c r="N20">
        <v>5.5687635071615272E-4</v>
      </c>
      <c r="O20">
        <v>0</v>
      </c>
      <c r="P20">
        <v>1.2404191453419908E-2</v>
      </c>
      <c r="Q20">
        <v>1.2600558093462084E-5</v>
      </c>
      <c r="R20">
        <v>1.1214563559538751E-4</v>
      </c>
      <c r="S20">
        <v>0.19701973806657405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0.13654207942084295</v>
      </c>
      <c r="H21">
        <v>0</v>
      </c>
      <c r="I21">
        <v>0</v>
      </c>
      <c r="J21">
        <v>0</v>
      </c>
      <c r="K21">
        <v>4.8245455267935528E-3</v>
      </c>
      <c r="L21">
        <v>0</v>
      </c>
      <c r="M21">
        <v>0.14708258443101299</v>
      </c>
      <c r="N21">
        <v>0</v>
      </c>
      <c r="O21">
        <v>0</v>
      </c>
      <c r="P21">
        <v>3.9356180336433746E-2</v>
      </c>
      <c r="Q21">
        <v>1.5027001071641853E-5</v>
      </c>
      <c r="R21">
        <v>2.0709125306911402E-3</v>
      </c>
      <c r="S21">
        <v>0.33649047202208798</v>
      </c>
    </row>
    <row r="22" spans="1:19">
      <c r="A22" t="s">
        <v>48</v>
      </c>
      <c r="B22" s="34" t="s">
        <v>61</v>
      </c>
      <c r="C22">
        <v>0</v>
      </c>
      <c r="D22">
        <v>1.1200223451242532E-2</v>
      </c>
      <c r="E22">
        <v>0</v>
      </c>
      <c r="F22">
        <v>0</v>
      </c>
      <c r="G22">
        <v>0.20324749298537137</v>
      </c>
      <c r="H22">
        <v>0</v>
      </c>
      <c r="I22">
        <v>1.7545484944937906E-2</v>
      </c>
      <c r="J22">
        <v>0</v>
      </c>
      <c r="K22">
        <v>3.9815912182239619E-3</v>
      </c>
      <c r="L22">
        <v>0</v>
      </c>
      <c r="M22">
        <v>0.16809171305504561</v>
      </c>
      <c r="N22">
        <v>7.1062790799444345E-2</v>
      </c>
      <c r="O22">
        <v>0</v>
      </c>
      <c r="P22">
        <v>5.8887839968222784E-2</v>
      </c>
      <c r="Q22">
        <v>1.2215491659210924E-5</v>
      </c>
      <c r="R22">
        <v>4.1256996438090851E-3</v>
      </c>
      <c r="S22">
        <v>0.54712009737397849</v>
      </c>
    </row>
    <row r="23" spans="1:19">
      <c r="A23" t="s">
        <v>48</v>
      </c>
      <c r="B23" s="34" t="s">
        <v>62</v>
      </c>
      <c r="C23">
        <v>0</v>
      </c>
      <c r="D23">
        <v>7.156153947852054E-3</v>
      </c>
      <c r="E23">
        <v>0</v>
      </c>
      <c r="F23">
        <v>0</v>
      </c>
      <c r="G23">
        <v>8.1058115216926005E-2</v>
      </c>
      <c r="H23">
        <v>0</v>
      </c>
      <c r="I23">
        <v>2.3937262982089855E-2</v>
      </c>
      <c r="J23">
        <v>0</v>
      </c>
      <c r="K23">
        <v>1.3047439381225925E-3</v>
      </c>
      <c r="L23">
        <v>0</v>
      </c>
      <c r="M23">
        <v>5.9023219934962092E-3</v>
      </c>
      <c r="N23">
        <v>2.5666597687181117E-2</v>
      </c>
      <c r="O23">
        <v>0</v>
      </c>
      <c r="P23">
        <v>0.14172373724655177</v>
      </c>
      <c r="Q23">
        <v>5.6575969074896534E-6</v>
      </c>
      <c r="R23">
        <v>4.0939209929062442E-3</v>
      </c>
      <c r="S23">
        <v>0.33648865334410416</v>
      </c>
    </row>
    <row r="24" spans="1:19">
      <c r="A24" t="s">
        <v>48</v>
      </c>
      <c r="B24" s="34" t="s">
        <v>63</v>
      </c>
      <c r="C24">
        <v>0</v>
      </c>
      <c r="D24">
        <v>6.5447308384166802E-3</v>
      </c>
      <c r="E24">
        <v>0</v>
      </c>
      <c r="F24">
        <v>0</v>
      </c>
      <c r="G24">
        <v>2.3617697524380529E-2</v>
      </c>
      <c r="H24">
        <v>0</v>
      </c>
      <c r="I24">
        <v>0</v>
      </c>
      <c r="J24">
        <v>0</v>
      </c>
      <c r="K24">
        <v>2.4557585931014878E-3</v>
      </c>
      <c r="L24">
        <v>0</v>
      </c>
      <c r="M24">
        <v>9.8720324589001443E-2</v>
      </c>
      <c r="N24">
        <v>2.5460230605031553E-2</v>
      </c>
      <c r="O24">
        <v>0</v>
      </c>
      <c r="P24">
        <v>2.0249984693562751E-2</v>
      </c>
      <c r="Q24">
        <v>9.833739995723632E-6</v>
      </c>
      <c r="R24">
        <v>0</v>
      </c>
      <c r="S24">
        <v>0.18889281201667296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4.3287274951267427E-2</v>
      </c>
      <c r="H25">
        <v>0</v>
      </c>
      <c r="I25">
        <v>1.3038644308221853E-2</v>
      </c>
      <c r="J25">
        <v>0</v>
      </c>
      <c r="K25">
        <v>1.0690912900489203E-3</v>
      </c>
      <c r="L25">
        <v>0</v>
      </c>
      <c r="M25">
        <v>3.9452011173095901E-2</v>
      </c>
      <c r="N25">
        <v>4.3749112022205508E-2</v>
      </c>
      <c r="O25">
        <v>0</v>
      </c>
      <c r="P25">
        <v>7.6491075047635929E-2</v>
      </c>
      <c r="Q25">
        <v>4.4827572845963605E-6</v>
      </c>
      <c r="R25">
        <v>3.5527480013675897E-3</v>
      </c>
      <c r="S25">
        <v>0.24494335655157864</v>
      </c>
    </row>
    <row r="26" spans="1:19">
      <c r="A26" t="s">
        <v>48</v>
      </c>
      <c r="B26" s="34" t="s">
        <v>65</v>
      </c>
      <c r="C26">
        <v>0</v>
      </c>
      <c r="D26">
        <v>2.8901952625658509E-3</v>
      </c>
      <c r="E26">
        <v>0</v>
      </c>
      <c r="F26">
        <v>0</v>
      </c>
      <c r="G26">
        <v>9.8573918686372095E-2</v>
      </c>
      <c r="H26">
        <v>0</v>
      </c>
      <c r="I26">
        <v>4.9431526027338387E-3</v>
      </c>
      <c r="J26">
        <v>0</v>
      </c>
      <c r="K26">
        <v>1.4743119647369881E-3</v>
      </c>
      <c r="L26">
        <v>0</v>
      </c>
      <c r="M26">
        <v>6.3137709821085242E-2</v>
      </c>
      <c r="N26">
        <v>2.1271756833005613E-3</v>
      </c>
      <c r="O26">
        <v>0</v>
      </c>
      <c r="P26">
        <v>8.1673420646991943E-2</v>
      </c>
      <c r="Q26">
        <v>1.2133624139700926E-5</v>
      </c>
      <c r="R26">
        <v>9.2413866548180797E-5</v>
      </c>
      <c r="S26">
        <v>0.27767692145365447</v>
      </c>
    </row>
    <row r="27" spans="1:19">
      <c r="A27" t="s">
        <v>48</v>
      </c>
      <c r="B27" s="34" t="s">
        <v>66</v>
      </c>
      <c r="C27">
        <v>0</v>
      </c>
      <c r="D27">
        <v>2.762921050511491E-3</v>
      </c>
      <c r="E27">
        <v>0</v>
      </c>
      <c r="F27">
        <v>0</v>
      </c>
      <c r="G27">
        <v>3.5930052837870263E-2</v>
      </c>
      <c r="H27">
        <v>0</v>
      </c>
      <c r="I27">
        <v>8.1996038235377777E-3</v>
      </c>
      <c r="J27">
        <v>0</v>
      </c>
      <c r="K27">
        <v>9.0296044394727029E-4</v>
      </c>
      <c r="L27">
        <v>0</v>
      </c>
      <c r="M27">
        <v>3.193130479575567E-2</v>
      </c>
      <c r="N27">
        <v>3.6417928686074526E-2</v>
      </c>
      <c r="O27">
        <v>0</v>
      </c>
      <c r="P27">
        <v>5.8262851720753739E-2</v>
      </c>
      <c r="Q27">
        <v>0.77391259589739436</v>
      </c>
      <c r="R27">
        <v>2.0156010494463274E-3</v>
      </c>
      <c r="S27">
        <v>1.1703027838317819</v>
      </c>
    </row>
    <row r="28" spans="1:19">
      <c r="A28" t="s">
        <v>48</v>
      </c>
      <c r="B28" s="34" t="s">
        <v>67</v>
      </c>
      <c r="C28">
        <v>0</v>
      </c>
      <c r="D28">
        <v>2.8951653276594719E-3</v>
      </c>
      <c r="E28">
        <v>0</v>
      </c>
      <c r="F28">
        <v>0</v>
      </c>
      <c r="G28">
        <v>5.0195703263079164E-2</v>
      </c>
      <c r="H28">
        <v>0</v>
      </c>
      <c r="I28">
        <v>7.3010670720668547E-3</v>
      </c>
      <c r="J28">
        <v>0</v>
      </c>
      <c r="K28">
        <v>2.9307393077893972E-3</v>
      </c>
      <c r="L28">
        <v>0</v>
      </c>
      <c r="M28">
        <v>4.7636659629936622E-2</v>
      </c>
      <c r="N28">
        <v>7.320946628636367E-2</v>
      </c>
      <c r="O28">
        <v>0</v>
      </c>
      <c r="P28">
        <v>2.8296581535277053E-2</v>
      </c>
      <c r="Q28">
        <v>1.1685024821557897</v>
      </c>
      <c r="R28">
        <v>1.7885639682677407E-3</v>
      </c>
      <c r="S28">
        <v>1.6912829095680852</v>
      </c>
    </row>
    <row r="29" spans="1:19">
      <c r="A29" t="s">
        <v>48</v>
      </c>
      <c r="B29" s="34" t="s">
        <v>68</v>
      </c>
      <c r="C29">
        <v>0</v>
      </c>
      <c r="D29">
        <v>2.9302675884081879E-3</v>
      </c>
      <c r="E29">
        <v>0</v>
      </c>
      <c r="F29">
        <v>0</v>
      </c>
      <c r="G29">
        <v>3.1305695687156153E-2</v>
      </c>
      <c r="H29">
        <v>0</v>
      </c>
      <c r="I29">
        <v>3.7052800367200433E-3</v>
      </c>
      <c r="J29">
        <v>0</v>
      </c>
      <c r="K29">
        <v>0</v>
      </c>
      <c r="L29">
        <v>1.246764816867441</v>
      </c>
      <c r="M29">
        <v>0</v>
      </c>
      <c r="N29">
        <v>1.6308889223448301E-3</v>
      </c>
      <c r="O29">
        <v>0</v>
      </c>
      <c r="P29">
        <v>7.6143556508510471E-2</v>
      </c>
      <c r="Q29">
        <v>0.437383876015211</v>
      </c>
      <c r="R29">
        <v>7.488200385019847E-2</v>
      </c>
      <c r="S29">
        <v>2.1070934825359546</v>
      </c>
    </row>
    <row r="30" spans="1:19">
      <c r="A30" t="s">
        <v>48</v>
      </c>
      <c r="B30" s="34" t="s">
        <v>69</v>
      </c>
      <c r="C30">
        <v>0</v>
      </c>
      <c r="D30">
        <v>2.298131256970014E-3</v>
      </c>
      <c r="E30">
        <v>0</v>
      </c>
      <c r="F30">
        <v>0</v>
      </c>
      <c r="G30">
        <v>5.9827804407199391E-2</v>
      </c>
      <c r="H30">
        <v>0</v>
      </c>
      <c r="I30">
        <v>0</v>
      </c>
      <c r="J30">
        <v>0</v>
      </c>
      <c r="K30">
        <v>3.5787885812203112E-4</v>
      </c>
      <c r="L30">
        <v>0</v>
      </c>
      <c r="M30">
        <v>1.0684216394120212E-2</v>
      </c>
      <c r="N30">
        <v>7.7405959844984384E-2</v>
      </c>
      <c r="O30">
        <v>0</v>
      </c>
      <c r="P30">
        <v>3.6155965250618538E-2</v>
      </c>
      <c r="Q30">
        <v>0.52534191824723375</v>
      </c>
      <c r="R30">
        <v>9.8264126624581311E-2</v>
      </c>
      <c r="S30">
        <v>0.94880432932020331</v>
      </c>
    </row>
    <row r="31" spans="1:19">
      <c r="A31" t="s">
        <v>48</v>
      </c>
      <c r="B31" s="34" t="s">
        <v>70</v>
      </c>
      <c r="C31">
        <v>0</v>
      </c>
      <c r="D31">
        <v>3.5950088354626715E-3</v>
      </c>
      <c r="E31">
        <v>0</v>
      </c>
      <c r="F31">
        <v>0</v>
      </c>
      <c r="G31">
        <v>1.3814646065533188E-2</v>
      </c>
      <c r="H31">
        <v>0</v>
      </c>
      <c r="I31">
        <v>0</v>
      </c>
      <c r="J31">
        <v>0</v>
      </c>
      <c r="K31">
        <v>3.3973067814850041E-4</v>
      </c>
      <c r="L31">
        <v>0</v>
      </c>
      <c r="M31">
        <v>6.1426523926972752E-2</v>
      </c>
      <c r="N31">
        <v>5.3434258751400246E-2</v>
      </c>
      <c r="O31">
        <v>0</v>
      </c>
      <c r="P31">
        <v>6.1839146782548607E-2</v>
      </c>
      <c r="Q31">
        <v>0.13740113899481529</v>
      </c>
      <c r="R31">
        <v>3.7596810325243299E-2</v>
      </c>
      <c r="S31">
        <v>0.42278353563426935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5.2957428513913968E-2</v>
      </c>
      <c r="H32">
        <v>0</v>
      </c>
      <c r="I32">
        <v>1.1195422378399949E-2</v>
      </c>
      <c r="J32">
        <v>0</v>
      </c>
      <c r="K32">
        <v>3.1620119305878055E-4</v>
      </c>
      <c r="L32">
        <v>0</v>
      </c>
      <c r="M32">
        <v>4.1464124019947077E-2</v>
      </c>
      <c r="N32">
        <v>3.1332937966280651E-2</v>
      </c>
      <c r="O32">
        <v>0</v>
      </c>
      <c r="P32">
        <v>4.4131682571589941E-2</v>
      </c>
      <c r="Q32">
        <v>0.14775784528540972</v>
      </c>
      <c r="R32">
        <v>2.9992653727317891E-2</v>
      </c>
      <c r="S32">
        <v>0.40897913952598264</v>
      </c>
    </row>
    <row r="33" spans="1:19">
      <c r="A33" t="s">
        <v>48</v>
      </c>
      <c r="B33" s="34" t="s">
        <v>72</v>
      </c>
      <c r="C33">
        <v>0</v>
      </c>
      <c r="D33">
        <v>1.4558292167570135E-2</v>
      </c>
      <c r="E33">
        <v>0</v>
      </c>
      <c r="F33">
        <v>0</v>
      </c>
      <c r="G33">
        <v>1.2526414629576618E-2</v>
      </c>
      <c r="H33">
        <v>0</v>
      </c>
      <c r="I33">
        <v>6.1978942318664295E-3</v>
      </c>
      <c r="J33">
        <v>0</v>
      </c>
      <c r="K33">
        <v>1.4936901204563233E-3</v>
      </c>
      <c r="L33">
        <v>0.55543222521987801</v>
      </c>
      <c r="M33">
        <v>3.3195867128238146E-2</v>
      </c>
      <c r="N33">
        <v>4.483449059856949E-2</v>
      </c>
      <c r="O33">
        <v>0</v>
      </c>
      <c r="P33">
        <v>3.2318283045212066E-2</v>
      </c>
      <c r="Q33">
        <v>0.14599126628340076</v>
      </c>
      <c r="R33">
        <v>4.9480869284734483E-2</v>
      </c>
      <c r="S33">
        <v>0.98633790090286544</v>
      </c>
    </row>
    <row r="34" spans="1:19">
      <c r="A34" t="s">
        <v>48</v>
      </c>
      <c r="B34" s="34" t="s">
        <v>73</v>
      </c>
      <c r="C34">
        <v>0</v>
      </c>
      <c r="D34">
        <v>2.5397756168150563E-3</v>
      </c>
      <c r="E34">
        <v>0</v>
      </c>
      <c r="F34">
        <v>0</v>
      </c>
      <c r="G34">
        <v>2.3961738267582043E-2</v>
      </c>
      <c r="H34">
        <v>0</v>
      </c>
      <c r="I34">
        <v>1.724283895709202E-2</v>
      </c>
      <c r="J34">
        <v>0</v>
      </c>
      <c r="K34">
        <v>2.7693857091000515E-4</v>
      </c>
      <c r="L34">
        <v>0.24528923529338106</v>
      </c>
      <c r="M34">
        <v>4.4894909411245278E-3</v>
      </c>
      <c r="N34">
        <v>3.8647434927363764E-2</v>
      </c>
      <c r="O34">
        <v>0</v>
      </c>
      <c r="P34">
        <v>1.7216155764604283E-2</v>
      </c>
      <c r="Q34">
        <v>0.11080208928017928</v>
      </c>
      <c r="R34">
        <v>7.2929456124967887E-2</v>
      </c>
      <c r="S34">
        <v>0.58397584776304257</v>
      </c>
    </row>
    <row r="35" spans="1:19">
      <c r="A35" t="s">
        <v>48</v>
      </c>
      <c r="B35" s="34" t="s">
        <v>74</v>
      </c>
      <c r="C35">
        <v>0</v>
      </c>
      <c r="D35">
        <v>7.1223548901269366E-3</v>
      </c>
      <c r="E35">
        <v>1.3025633292193747E-2</v>
      </c>
      <c r="F35">
        <v>0</v>
      </c>
      <c r="G35">
        <v>2.2749514318511632E-2</v>
      </c>
      <c r="H35">
        <v>0</v>
      </c>
      <c r="I35">
        <v>2.3522243509098051E-3</v>
      </c>
      <c r="J35">
        <v>0</v>
      </c>
      <c r="K35">
        <v>2.6750934864722961E-4</v>
      </c>
      <c r="L35">
        <v>0.51248561593132269</v>
      </c>
      <c r="M35">
        <v>3.0672711516892381E-2</v>
      </c>
      <c r="N35">
        <v>6.2787955998243536E-2</v>
      </c>
      <c r="O35">
        <v>0</v>
      </c>
      <c r="P35">
        <v>3.0240349425981444E-2</v>
      </c>
      <c r="Q35">
        <v>3.729415420111349E-2</v>
      </c>
      <c r="R35">
        <v>4.6314828012324359E-2</v>
      </c>
      <c r="S35">
        <v>0.82264181214011511</v>
      </c>
    </row>
    <row r="36" spans="1:19">
      <c r="A36" t="s">
        <v>48</v>
      </c>
      <c r="B36" s="34" t="s">
        <v>75</v>
      </c>
      <c r="C36">
        <v>0</v>
      </c>
      <c r="D36">
        <v>4.4045282805474529E-3</v>
      </c>
      <c r="E36">
        <v>1.1331346134942777E-2</v>
      </c>
      <c r="F36">
        <v>0</v>
      </c>
      <c r="G36">
        <v>1.0770406598986938E-2</v>
      </c>
      <c r="H36">
        <v>0</v>
      </c>
      <c r="I36">
        <v>1.101541859827102E-2</v>
      </c>
      <c r="J36">
        <v>0</v>
      </c>
      <c r="K36">
        <v>7.6061525251894583E-4</v>
      </c>
      <c r="L36">
        <v>0</v>
      </c>
      <c r="M36">
        <v>1.6685256372512048E-2</v>
      </c>
      <c r="N36">
        <v>6.5080919831987205E-4</v>
      </c>
      <c r="O36">
        <v>0</v>
      </c>
      <c r="P36">
        <v>6.017198166043071E-2</v>
      </c>
      <c r="Q36">
        <v>8.1157826537720704E-2</v>
      </c>
      <c r="R36">
        <v>2.7105334759745817E-2</v>
      </c>
      <c r="S36">
        <v>0.26543141317996527</v>
      </c>
    </row>
    <row r="37" spans="1:19">
      <c r="A37" t="s">
        <v>48</v>
      </c>
      <c r="B37" s="34" t="s">
        <v>76</v>
      </c>
      <c r="C37">
        <v>0</v>
      </c>
      <c r="D37">
        <v>9.9778790385963729E-3</v>
      </c>
      <c r="E37">
        <v>0</v>
      </c>
      <c r="F37">
        <v>0</v>
      </c>
      <c r="G37">
        <v>3.148550291014255E-2</v>
      </c>
      <c r="H37">
        <v>0.15298224850137299</v>
      </c>
      <c r="I37">
        <v>3.8003512899646903E-3</v>
      </c>
      <c r="J37">
        <v>0</v>
      </c>
      <c r="K37">
        <v>2.4040498848832071E-4</v>
      </c>
      <c r="L37">
        <v>0</v>
      </c>
      <c r="M37">
        <v>2.1171694818928532E-3</v>
      </c>
      <c r="N37">
        <v>1.1269657118888341E-2</v>
      </c>
      <c r="O37">
        <v>0</v>
      </c>
      <c r="P37">
        <v>3.7042686578431169E-2</v>
      </c>
      <c r="Q37">
        <v>3.0405947518562529E-2</v>
      </c>
      <c r="R37">
        <v>0.73039577249130883</v>
      </c>
      <c r="S37">
        <v>0.98129159762328466</v>
      </c>
    </row>
    <row r="38" spans="1:19">
      <c r="A38" t="s">
        <v>48</v>
      </c>
      <c r="B38" s="34" t="s">
        <v>77</v>
      </c>
      <c r="C38">
        <v>0</v>
      </c>
      <c r="D38">
        <v>5.735917390409467E-3</v>
      </c>
      <c r="E38">
        <v>0</v>
      </c>
      <c r="F38">
        <v>11.208414899872221</v>
      </c>
      <c r="G38">
        <v>1.0093218791765094E-2</v>
      </c>
      <c r="H38">
        <v>0</v>
      </c>
      <c r="I38">
        <v>5.2408091143856216E-3</v>
      </c>
      <c r="J38">
        <v>0</v>
      </c>
      <c r="K38">
        <v>6.9137238112355187E-4</v>
      </c>
      <c r="L38">
        <v>0.18403312325991639</v>
      </c>
      <c r="M38">
        <v>1.5431281934545207E-2</v>
      </c>
      <c r="N38">
        <v>1.1249374706376344E-2</v>
      </c>
      <c r="O38">
        <v>0</v>
      </c>
      <c r="P38">
        <v>2.7221324351734171E-2</v>
      </c>
      <c r="Q38">
        <v>5.4962776093024995E-2</v>
      </c>
      <c r="R38">
        <v>3.760321066635653E-2</v>
      </c>
      <c r="S38">
        <v>10.939435074711078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5.3936456499586562E-3</v>
      </c>
      <c r="F39">
        <v>4.9933353466498849</v>
      </c>
      <c r="G39">
        <v>0</v>
      </c>
      <c r="H39">
        <v>9.8251224124530134E-2</v>
      </c>
      <c r="I39">
        <v>4.7422182237974661E-3</v>
      </c>
      <c r="J39">
        <v>0</v>
      </c>
      <c r="K39">
        <v>4.4916812335010921E-4</v>
      </c>
      <c r="L39">
        <v>0.38521130076414672</v>
      </c>
      <c r="M39">
        <v>1.3763618294894945E-2</v>
      </c>
      <c r="N39">
        <v>1.0059094935434673E-2</v>
      </c>
      <c r="O39">
        <v>0</v>
      </c>
      <c r="P39">
        <v>8.7557037020307479E-3</v>
      </c>
      <c r="Q39">
        <v>6.1910817906843309E-2</v>
      </c>
      <c r="R39">
        <v>0.33153407837478849</v>
      </c>
      <c r="S39">
        <v>5.648185924999706</v>
      </c>
    </row>
    <row r="40" spans="1:19">
      <c r="A40" t="s">
        <v>48</v>
      </c>
      <c r="B40" s="34" t="s">
        <v>79</v>
      </c>
      <c r="C40">
        <v>0</v>
      </c>
      <c r="D40">
        <v>1.6712597077909661E-3</v>
      </c>
      <c r="E40">
        <v>5.4573593670425797E-3</v>
      </c>
      <c r="F40">
        <v>6.8123954239867404</v>
      </c>
      <c r="G40">
        <v>0</v>
      </c>
      <c r="H40">
        <v>6.2883713743841205E-2</v>
      </c>
      <c r="I40">
        <v>8.8856224783592317E-3</v>
      </c>
      <c r="J40">
        <v>0</v>
      </c>
      <c r="K40">
        <v>0</v>
      </c>
      <c r="L40">
        <v>0</v>
      </c>
      <c r="M40">
        <v>1.5295424156235414E-2</v>
      </c>
      <c r="N40">
        <v>3.6205385031255338E-2</v>
      </c>
      <c r="O40">
        <v>0</v>
      </c>
      <c r="P40">
        <v>4.7168227769192481E-2</v>
      </c>
      <c r="Q40">
        <v>1.1915978135933862E-2</v>
      </c>
      <c r="R40">
        <v>0.44667230440505129</v>
      </c>
      <c r="S40">
        <v>7.0414746382052886</v>
      </c>
    </row>
    <row r="41" spans="1:19">
      <c r="A41" t="s">
        <v>48</v>
      </c>
      <c r="B41" s="34" t="s">
        <v>80</v>
      </c>
      <c r="C41">
        <v>0</v>
      </c>
      <c r="D41">
        <v>1.5865094598476257E-3</v>
      </c>
      <c r="E41">
        <v>1.4804000090454862E-2</v>
      </c>
      <c r="F41">
        <v>0</v>
      </c>
      <c r="G41">
        <v>8.7942541331813562E-3</v>
      </c>
      <c r="H41">
        <v>5.9253896729267869E-2</v>
      </c>
      <c r="I41">
        <v>0</v>
      </c>
      <c r="J41">
        <v>0</v>
      </c>
      <c r="K41">
        <v>6.1344114463036904E-4</v>
      </c>
      <c r="L41">
        <v>0</v>
      </c>
      <c r="M41">
        <v>1.4832022377640143E-2</v>
      </c>
      <c r="N41">
        <v>9.4690129797246614E-3</v>
      </c>
      <c r="O41">
        <v>0</v>
      </c>
      <c r="P41">
        <v>2.0012006168173155E-2</v>
      </c>
      <c r="Q41">
        <v>5.4089833865692855E-2</v>
      </c>
      <c r="R41">
        <v>0.20376006901634772</v>
      </c>
      <c r="S41">
        <v>0.39563310895809051</v>
      </c>
    </row>
    <row r="42" spans="1:19">
      <c r="A42" t="s">
        <v>48</v>
      </c>
      <c r="B42" s="34" t="s">
        <v>81</v>
      </c>
      <c r="C42">
        <v>0</v>
      </c>
      <c r="D42">
        <v>1.4766290366735378E-3</v>
      </c>
      <c r="E42">
        <v>0</v>
      </c>
      <c r="F42">
        <v>5.1175070049950495</v>
      </c>
      <c r="G42">
        <v>8.6895858281434389E-3</v>
      </c>
      <c r="H42">
        <v>1.9201104731936817E-2</v>
      </c>
      <c r="I42">
        <v>1.2721695450843488E-3</v>
      </c>
      <c r="J42">
        <v>0</v>
      </c>
      <c r="K42">
        <v>3.9835578351065347E-4</v>
      </c>
      <c r="L42">
        <v>0.25957243199157021</v>
      </c>
      <c r="M42">
        <v>4.2402738922267874E-3</v>
      </c>
      <c r="N42">
        <v>1.6619756496247383E-2</v>
      </c>
      <c r="O42">
        <v>0</v>
      </c>
      <c r="P42">
        <v>2.4155367365654549E-2</v>
      </c>
      <c r="Q42">
        <v>1.9991428899208206E-2</v>
      </c>
      <c r="R42">
        <v>0.15995032021863442</v>
      </c>
      <c r="S42">
        <v>5.3575092071240729</v>
      </c>
    </row>
    <row r="43" spans="1:19">
      <c r="A43" t="s">
        <v>48</v>
      </c>
      <c r="B43" s="34" t="s">
        <v>82</v>
      </c>
      <c r="C43">
        <v>0</v>
      </c>
      <c r="D43">
        <v>6.9753886198910707E-3</v>
      </c>
      <c r="E43">
        <v>0</v>
      </c>
      <c r="F43">
        <v>2.3335559962626991</v>
      </c>
      <c r="G43">
        <v>8.1669903280908278E-3</v>
      </c>
      <c r="H43">
        <v>9.7481639718903487E-2</v>
      </c>
      <c r="I43">
        <v>1.2076573188461114E-3</v>
      </c>
      <c r="J43">
        <v>0</v>
      </c>
      <c r="K43">
        <v>1.8981270123254401E-4</v>
      </c>
      <c r="L43">
        <v>0.1179634463646151</v>
      </c>
      <c r="M43">
        <v>2.6054439448758678E-2</v>
      </c>
      <c r="N43">
        <v>4.4781248520548231E-4</v>
      </c>
      <c r="O43">
        <v>0</v>
      </c>
      <c r="P43">
        <v>2.6985009220082894E-2</v>
      </c>
      <c r="Q43">
        <v>1.8929853947353425E-2</v>
      </c>
      <c r="R43">
        <v>0.22053722792492822</v>
      </c>
      <c r="S43">
        <v>2.7289486769384963</v>
      </c>
    </row>
    <row r="44" spans="1:19">
      <c r="A44" t="s">
        <v>48</v>
      </c>
      <c r="B44" s="34" t="s">
        <v>83</v>
      </c>
      <c r="C44">
        <v>0</v>
      </c>
      <c r="D44">
        <v>1.2932763827509827E-3</v>
      </c>
      <c r="E44">
        <v>3.5952979555646776E-3</v>
      </c>
      <c r="F44">
        <v>3.132337591595586</v>
      </c>
      <c r="G44">
        <v>8.0202166089497814E-3</v>
      </c>
      <c r="H44">
        <v>8.4207059032035333E-2</v>
      </c>
      <c r="I44">
        <v>3.2716289773374843E-3</v>
      </c>
      <c r="J44">
        <v>0</v>
      </c>
      <c r="K44">
        <v>1.84118149849504E-4</v>
      </c>
      <c r="L44">
        <v>0.11316427356128342</v>
      </c>
      <c r="M44">
        <v>3.1997016734823157E-2</v>
      </c>
      <c r="N44">
        <v>2.2883045272398352E-2</v>
      </c>
      <c r="O44">
        <v>0</v>
      </c>
      <c r="P44">
        <v>4.142423500424211E-2</v>
      </c>
      <c r="Q44">
        <v>1.7792344494754544E-2</v>
      </c>
      <c r="R44">
        <v>0.13849009779093777</v>
      </c>
      <c r="S44">
        <v>3.4312625225442352</v>
      </c>
    </row>
    <row r="45" spans="1:19">
      <c r="A45" t="s">
        <v>48</v>
      </c>
      <c r="B45" s="34" t="s">
        <v>84</v>
      </c>
      <c r="C45">
        <v>0</v>
      </c>
      <c r="D45">
        <v>1.2492428253447218E-3</v>
      </c>
      <c r="E45">
        <v>7.5255441931599007E-3</v>
      </c>
      <c r="F45">
        <v>0</v>
      </c>
      <c r="G45">
        <v>0</v>
      </c>
      <c r="H45">
        <v>4.5673339143624182E-2</v>
      </c>
      <c r="I45">
        <v>3.1620805215944467E-3</v>
      </c>
      <c r="J45">
        <v>0</v>
      </c>
      <c r="K45">
        <v>3.5408955863522421E-4</v>
      </c>
      <c r="L45">
        <v>0.11729695373577985</v>
      </c>
      <c r="M45">
        <v>3.0602158898598117E-2</v>
      </c>
      <c r="N45">
        <v>7.9991102337687234E-3</v>
      </c>
      <c r="O45">
        <v>0</v>
      </c>
      <c r="P45">
        <v>4.0445134537431787E-2</v>
      </c>
      <c r="Q45">
        <v>2.5505707612337641E-2</v>
      </c>
      <c r="R45">
        <v>9.6564622041562815E-3</v>
      </c>
      <c r="S45">
        <v>0.3179543055335351</v>
      </c>
    </row>
    <row r="46" spans="1:19">
      <c r="A46" t="s">
        <v>48</v>
      </c>
      <c r="B46" s="34" t="s">
        <v>85</v>
      </c>
      <c r="C46">
        <v>0</v>
      </c>
      <c r="D46">
        <v>3.5519997781838612E-3</v>
      </c>
      <c r="E46">
        <v>0</v>
      </c>
      <c r="F46">
        <v>0.77988720581476956</v>
      </c>
      <c r="G46">
        <v>1.4994698842436817E-2</v>
      </c>
      <c r="H46">
        <v>3.0441418591710508E-2</v>
      </c>
      <c r="I46">
        <v>9.8444713280818226E-4</v>
      </c>
      <c r="J46">
        <v>0</v>
      </c>
      <c r="K46">
        <v>1.6960767951845572E-4</v>
      </c>
      <c r="L46">
        <v>0</v>
      </c>
      <c r="M46">
        <v>5.4352186435104944E-4</v>
      </c>
      <c r="N46">
        <v>2.7520548968704189E-2</v>
      </c>
      <c r="O46">
        <v>0</v>
      </c>
      <c r="P46">
        <v>5.0120839255711779E-2</v>
      </c>
      <c r="Q46">
        <v>8.178311615345631E-3</v>
      </c>
      <c r="R46">
        <v>0.16312202790240968</v>
      </c>
      <c r="S46">
        <v>1.0422532912350073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3.1967263363093106</v>
      </c>
      <c r="G47">
        <v>0</v>
      </c>
      <c r="H47">
        <v>4.2788119884170688E-2</v>
      </c>
      <c r="I47">
        <v>9.5092861355423484E-4</v>
      </c>
      <c r="J47">
        <v>0</v>
      </c>
      <c r="K47">
        <v>0</v>
      </c>
      <c r="L47">
        <v>0</v>
      </c>
      <c r="M47">
        <v>1.1036896876501268E-2</v>
      </c>
      <c r="N47">
        <v>7.2873516208895031E-3</v>
      </c>
      <c r="O47">
        <v>0</v>
      </c>
      <c r="P47">
        <v>3.4504905622246909E-2</v>
      </c>
      <c r="Q47">
        <v>7.2691209744176995E-7</v>
      </c>
      <c r="R47">
        <v>0.12908503136825675</v>
      </c>
      <c r="S47">
        <v>3.237791587071285</v>
      </c>
    </row>
    <row r="48" spans="1:19">
      <c r="A48" t="s">
        <v>48</v>
      </c>
      <c r="B48" s="34" t="s">
        <v>87</v>
      </c>
      <c r="C48">
        <v>0</v>
      </c>
      <c r="D48">
        <v>2.2152857098918714E-3</v>
      </c>
      <c r="E48">
        <v>5.0710449158774167E-3</v>
      </c>
      <c r="F48">
        <v>1.417810536129456</v>
      </c>
      <c r="G48">
        <v>7.0582418999339744E-3</v>
      </c>
      <c r="H48">
        <v>1.4762025169202133E-2</v>
      </c>
      <c r="I48">
        <v>2.7037963764020389E-3</v>
      </c>
      <c r="J48">
        <v>0</v>
      </c>
      <c r="K48">
        <v>4.8386206824772745E-4</v>
      </c>
      <c r="L48">
        <v>0</v>
      </c>
      <c r="M48">
        <v>5.3250447346710823E-4</v>
      </c>
      <c r="N48">
        <v>6.773971102558069E-3</v>
      </c>
      <c r="O48">
        <v>0</v>
      </c>
      <c r="P48">
        <v>4.029771148476629E-2</v>
      </c>
      <c r="Q48">
        <v>7.1238135746370598E-3</v>
      </c>
      <c r="R48">
        <v>8.156802327043898E-2</v>
      </c>
      <c r="S48">
        <v>1.5152333043923734</v>
      </c>
    </row>
    <row r="49" spans="1:19">
      <c r="A49" t="s">
        <v>48</v>
      </c>
      <c r="B49" s="34" t="s">
        <v>88</v>
      </c>
      <c r="C49">
        <v>0</v>
      </c>
      <c r="D49">
        <v>4.233596387121669E-3</v>
      </c>
      <c r="E49">
        <v>2.3045511048957819E-3</v>
      </c>
      <c r="F49">
        <v>0.62611425831052081</v>
      </c>
      <c r="G49">
        <v>0</v>
      </c>
      <c r="H49">
        <v>2.6830396093276559E-2</v>
      </c>
      <c r="I49">
        <v>1.6862843043766627E-3</v>
      </c>
      <c r="J49">
        <v>0</v>
      </c>
      <c r="K49">
        <v>1.564415273260781E-4</v>
      </c>
      <c r="L49">
        <v>8.675052967088101E-2</v>
      </c>
      <c r="M49">
        <v>1.8783054520159218E-2</v>
      </c>
      <c r="N49">
        <v>6.3157637235702309E-3</v>
      </c>
      <c r="O49">
        <v>0</v>
      </c>
      <c r="P49">
        <v>2.3230741194062553E-2</v>
      </c>
      <c r="Q49">
        <v>7.0390266807206234E-3</v>
      </c>
      <c r="R49">
        <v>8.1147790718433588E-2</v>
      </c>
      <c r="S49">
        <v>0.85895646559598271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2.2107937645725814E-3</v>
      </c>
      <c r="F50">
        <v>1.2257332928365396</v>
      </c>
      <c r="G50">
        <v>6.6886425801561487E-3</v>
      </c>
      <c r="H50">
        <v>3.525071788004689E-2</v>
      </c>
      <c r="I50">
        <v>3.2226304294706437E-3</v>
      </c>
      <c r="J50">
        <v>0</v>
      </c>
      <c r="K50">
        <v>1.5294249628881027E-4</v>
      </c>
      <c r="L50">
        <v>0.18314359825254614</v>
      </c>
      <c r="M50">
        <v>2.1698725282482899E-3</v>
      </c>
      <c r="N50">
        <v>1.7944189057856535E-2</v>
      </c>
      <c r="O50">
        <v>0</v>
      </c>
      <c r="P50">
        <v>4.5846905289369758E-2</v>
      </c>
      <c r="Q50">
        <v>6.6156965311777996E-3</v>
      </c>
      <c r="R50">
        <v>4.5604717454348492E-2</v>
      </c>
      <c r="S50">
        <v>1.5305909794606851</v>
      </c>
    </row>
    <row r="51" spans="1:19">
      <c r="A51" t="s">
        <v>48</v>
      </c>
      <c r="B51" s="34" t="s">
        <v>90</v>
      </c>
      <c r="C51">
        <v>0</v>
      </c>
      <c r="D51">
        <v>9.7756613754936147E-4</v>
      </c>
      <c r="E51">
        <v>2.291530407624543E-3</v>
      </c>
      <c r="F51">
        <v>0.63479528235707539</v>
      </c>
      <c r="G51">
        <v>0</v>
      </c>
      <c r="H51">
        <v>1.1211974546197118E-2</v>
      </c>
      <c r="I51">
        <v>0</v>
      </c>
      <c r="J51">
        <v>0</v>
      </c>
      <c r="K51">
        <v>0</v>
      </c>
      <c r="L51">
        <v>0.17244333896097971</v>
      </c>
      <c r="M51">
        <v>1.6479412324314283E-2</v>
      </c>
      <c r="N51">
        <v>6.0981747421087612E-3</v>
      </c>
      <c r="O51">
        <v>0</v>
      </c>
      <c r="P51">
        <v>3.0768579397616562E-2</v>
      </c>
      <c r="Q51">
        <v>6.4968020124408577E-3</v>
      </c>
      <c r="R51">
        <v>8.062507727971592E-2</v>
      </c>
      <c r="S51">
        <v>0.94620196473216345</v>
      </c>
    </row>
    <row r="52" spans="1:19">
      <c r="A52" t="s">
        <v>48</v>
      </c>
      <c r="B52" s="34" t="s">
        <v>91</v>
      </c>
      <c r="C52">
        <v>0.87038941561195837</v>
      </c>
      <c r="D52">
        <v>2.8221325460026153E-3</v>
      </c>
      <c r="E52">
        <v>0</v>
      </c>
      <c r="F52">
        <v>0.49785312642876312</v>
      </c>
      <c r="G52">
        <v>0</v>
      </c>
      <c r="H52">
        <v>4.9415955029258043E-3</v>
      </c>
      <c r="I52">
        <v>7.4412723689716727E-4</v>
      </c>
      <c r="J52">
        <v>1.5538871346254941</v>
      </c>
      <c r="K52">
        <v>0</v>
      </c>
      <c r="L52">
        <v>0</v>
      </c>
      <c r="M52">
        <v>7.7134811174785732E-3</v>
      </c>
      <c r="N52">
        <v>5.652619564303245E-3</v>
      </c>
      <c r="O52">
        <v>0</v>
      </c>
      <c r="P52">
        <v>5.0910345588483938E-2</v>
      </c>
      <c r="Q52">
        <v>1.214776274637612E-2</v>
      </c>
      <c r="R52">
        <v>5.5611915385980079E-2</v>
      </c>
      <c r="S52">
        <v>3.4432729107744495</v>
      </c>
    </row>
    <row r="53" spans="1:19">
      <c r="A53" t="s">
        <v>48</v>
      </c>
      <c r="B53" s="34" t="s">
        <v>92</v>
      </c>
      <c r="C53">
        <v>0</v>
      </c>
      <c r="D53">
        <v>9.2529526367952008E-4</v>
      </c>
      <c r="E53">
        <v>0</v>
      </c>
      <c r="F53">
        <v>0.59602099604527459</v>
      </c>
      <c r="G53">
        <v>6.2352036102524457E-3</v>
      </c>
      <c r="H53">
        <v>4.6910052193472329E-3</v>
      </c>
      <c r="I53">
        <v>2.8525569722380913E-3</v>
      </c>
      <c r="J53">
        <v>1.6148296011739367</v>
      </c>
      <c r="K53">
        <v>0</v>
      </c>
      <c r="L53">
        <v>0.15770974836507162</v>
      </c>
      <c r="M53">
        <v>1.5812948419149622E-2</v>
      </c>
      <c r="N53">
        <v>5.6289573239798755E-3</v>
      </c>
      <c r="O53">
        <v>0</v>
      </c>
      <c r="P53">
        <v>4.9018941900573772E-2</v>
      </c>
      <c r="Q53">
        <v>6.491671006737583E-2</v>
      </c>
      <c r="R53">
        <v>4.2364974086234887E-2</v>
      </c>
      <c r="S53">
        <v>2.977070552626083</v>
      </c>
    </row>
    <row r="54" spans="1:19">
      <c r="A54" t="s">
        <v>48</v>
      </c>
      <c r="B54" s="34" t="s">
        <v>93</v>
      </c>
      <c r="C54">
        <v>0.76915935236023059</v>
      </c>
      <c r="D54">
        <v>8.8640698492657396E-4</v>
      </c>
      <c r="E54">
        <v>0</v>
      </c>
      <c r="F54">
        <v>0.49455963876523035</v>
      </c>
      <c r="G54">
        <v>5.9695067579049153E-3</v>
      </c>
      <c r="H54">
        <v>1.2708264479464588E-2</v>
      </c>
      <c r="I54">
        <v>6.7473652689454492E-4</v>
      </c>
      <c r="J54">
        <v>0.71351611422746719</v>
      </c>
      <c r="K54">
        <v>9.9468042788859582E-4</v>
      </c>
      <c r="L54">
        <v>0</v>
      </c>
      <c r="M54">
        <v>4.6514160453371548E-4</v>
      </c>
      <c r="N54">
        <v>5.3448198742360054E-3</v>
      </c>
      <c r="O54">
        <v>0</v>
      </c>
      <c r="P54">
        <v>5.6286606935729268E-2</v>
      </c>
      <c r="Q54">
        <v>0.1085931932083115</v>
      </c>
      <c r="R54">
        <v>5.1035501985780031E-2</v>
      </c>
      <c r="S54">
        <v>2.416051269622534</v>
      </c>
    </row>
    <row r="55" spans="1:19">
      <c r="A55" t="s">
        <v>48</v>
      </c>
      <c r="B55" s="34" t="s">
        <v>94</v>
      </c>
      <c r="C55">
        <v>0.8480131530035564</v>
      </c>
      <c r="D55">
        <v>8.5981397987907921E-4</v>
      </c>
      <c r="E55">
        <v>5.6807749933017243E-3</v>
      </c>
      <c r="F55">
        <v>0.97293935033575529</v>
      </c>
      <c r="G55">
        <v>5.803714289752307E-3</v>
      </c>
      <c r="H55">
        <v>2.6017295274688816E-2</v>
      </c>
      <c r="I55">
        <v>4.6123430396646228E-3</v>
      </c>
      <c r="J55">
        <v>0.72245092303609071</v>
      </c>
      <c r="K55">
        <v>9.466976975012173E-4</v>
      </c>
      <c r="L55">
        <v>0</v>
      </c>
      <c r="M55">
        <v>1.0463094930338391E-3</v>
      </c>
      <c r="N55">
        <v>3.5219557965962864E-2</v>
      </c>
      <c r="O55">
        <v>0</v>
      </c>
      <c r="P55">
        <v>9.8131103676865214E-2</v>
      </c>
      <c r="Q55">
        <v>0.20387223443433383</v>
      </c>
      <c r="R55">
        <v>0.11915381270403287</v>
      </c>
      <c r="S55">
        <v>3.2494223718578024</v>
      </c>
    </row>
    <row r="56" spans="1:19">
      <c r="A56" t="s">
        <v>48</v>
      </c>
      <c r="B56" s="34" t="s">
        <v>95</v>
      </c>
      <c r="C56">
        <v>0.20755166269357958</v>
      </c>
      <c r="D56">
        <v>2.5204138222557218E-3</v>
      </c>
      <c r="E56">
        <v>4.2523454897244895E-3</v>
      </c>
      <c r="F56">
        <v>1.9685690738308648</v>
      </c>
      <c r="G56">
        <v>7.1418148766481032E-2</v>
      </c>
      <c r="H56">
        <v>1.6931564610559491E-2</v>
      </c>
      <c r="I56">
        <v>4.7891200814258756E-3</v>
      </c>
      <c r="J56">
        <v>0.3907896735746102</v>
      </c>
      <c r="K56">
        <v>2.800473988949843E-3</v>
      </c>
      <c r="L56">
        <v>0.22368378109212439</v>
      </c>
      <c r="M56">
        <v>7.3090959675400939E-3</v>
      </c>
      <c r="N56">
        <v>2.2938638660989163E-2</v>
      </c>
      <c r="O56">
        <v>0</v>
      </c>
      <c r="P56">
        <v>6.5731650418801094E-2</v>
      </c>
      <c r="Q56">
        <v>5.5976629734794538E-2</v>
      </c>
      <c r="R56">
        <v>0.15784852911341321</v>
      </c>
      <c r="S56">
        <v>3.2290618197304517</v>
      </c>
    </row>
    <row r="57" spans="1:19">
      <c r="A57" t="s">
        <v>48</v>
      </c>
      <c r="B57" s="34" t="s">
        <v>96</v>
      </c>
      <c r="C57">
        <v>0.39543751156176088</v>
      </c>
      <c r="D57">
        <v>6.87196392720117E-3</v>
      </c>
      <c r="E57">
        <v>2.9243169266049219E-3</v>
      </c>
      <c r="F57">
        <v>2.3352717125672577</v>
      </c>
      <c r="G57">
        <v>5.0536152099078857E-2</v>
      </c>
      <c r="H57">
        <v>7.1730492714261768E-2</v>
      </c>
      <c r="I57">
        <v>1.3806761730981172E-2</v>
      </c>
      <c r="J57">
        <v>0.33131364213875225</v>
      </c>
      <c r="K57">
        <v>2.9854612322037523E-3</v>
      </c>
      <c r="L57">
        <v>0.12833889736299919</v>
      </c>
      <c r="M57">
        <v>7.7430880393948584E-3</v>
      </c>
      <c r="N57">
        <v>3.3461277014275294E-2</v>
      </c>
      <c r="O57">
        <v>0</v>
      </c>
      <c r="P57">
        <v>4.2835147339745715E-2</v>
      </c>
      <c r="Q57">
        <v>4.9467207242987137E-2</v>
      </c>
      <c r="R57">
        <v>0.13552103296717474</v>
      </c>
      <c r="S57">
        <v>3.5834515692482514</v>
      </c>
    </row>
    <row r="58" spans="1:19">
      <c r="A58" t="s">
        <v>48</v>
      </c>
      <c r="B58" s="34" t="s">
        <v>97</v>
      </c>
      <c r="C58">
        <v>0.42739379567514618</v>
      </c>
      <c r="D58">
        <v>2.8906400182993298E-3</v>
      </c>
      <c r="E58">
        <v>3.2455473693049383E-3</v>
      </c>
      <c r="F58">
        <v>4.9378481469812465</v>
      </c>
      <c r="G58">
        <v>0.29263063272439677</v>
      </c>
      <c r="H58">
        <v>2.520796348647316E-2</v>
      </c>
      <c r="I58">
        <v>6.0247931208228887E-3</v>
      </c>
      <c r="J58">
        <v>0.65852919263362453</v>
      </c>
      <c r="K58">
        <v>1.3821932809381463E-3</v>
      </c>
      <c r="L58">
        <v>9.1020992800127209E-2</v>
      </c>
      <c r="M58">
        <v>5.8299649042103246E-3</v>
      </c>
      <c r="N58">
        <v>0.13451034451521027</v>
      </c>
      <c r="O58">
        <v>0</v>
      </c>
      <c r="P58">
        <v>4.2252264327176263E-2</v>
      </c>
      <c r="Q58">
        <v>0.39179301118825982</v>
      </c>
      <c r="R58">
        <v>0.3312893815903743</v>
      </c>
      <c r="S58">
        <v>7.3129045058761761</v>
      </c>
    </row>
    <row r="59" spans="1:19">
      <c r="A59" t="s">
        <v>48</v>
      </c>
      <c r="B59" s="34" t="s">
        <v>98</v>
      </c>
      <c r="C59">
        <v>0.33509588464625822</v>
      </c>
      <c r="D59">
        <v>2.4669951307057604E-2</v>
      </c>
      <c r="E59">
        <v>1.0800795491362411E-2</v>
      </c>
      <c r="F59">
        <v>3.1204889555014681</v>
      </c>
      <c r="G59">
        <v>0.18292765016778034</v>
      </c>
      <c r="H59">
        <v>2.9877771640816588E-2</v>
      </c>
      <c r="I59">
        <v>6.4850285157635633E-3</v>
      </c>
      <c r="J59">
        <v>0.41782277612449492</v>
      </c>
      <c r="K59">
        <v>3.4272981620757424E-4</v>
      </c>
      <c r="L59">
        <v>0.4728097950778869</v>
      </c>
      <c r="M59">
        <v>2.4329262015246812E-2</v>
      </c>
      <c r="N59">
        <v>6.031944418459706E-2</v>
      </c>
      <c r="O59">
        <v>0</v>
      </c>
      <c r="P59">
        <v>2.286082540521215E-2</v>
      </c>
      <c r="Q59">
        <v>0.67651266543711108</v>
      </c>
      <c r="R59">
        <v>0.36467302546185115</v>
      </c>
      <c r="S59">
        <v>5.858929109281882</v>
      </c>
    </row>
    <row r="60" spans="1:19">
      <c r="A60" t="s">
        <v>48</v>
      </c>
      <c r="B60" s="34" t="s">
        <v>99</v>
      </c>
      <c r="C60">
        <v>0.36821685699483431</v>
      </c>
      <c r="D60">
        <v>6.8299802840360363E-3</v>
      </c>
      <c r="E60">
        <v>1.1472134172458117E-3</v>
      </c>
      <c r="F60">
        <v>3.6279194920377864</v>
      </c>
      <c r="G60">
        <v>1.4597741809306095E-2</v>
      </c>
      <c r="H60">
        <v>6.3564031452185638E-3</v>
      </c>
      <c r="I60">
        <v>8.6081295890322416E-4</v>
      </c>
      <c r="J60">
        <v>7.1111253819070727E-2</v>
      </c>
      <c r="K60">
        <v>2.3745692913021893E-4</v>
      </c>
      <c r="L60">
        <v>9.33398673586361E-2</v>
      </c>
      <c r="M60">
        <v>6.6227497535066751E-2</v>
      </c>
      <c r="N60">
        <v>1.6817199358594673E-2</v>
      </c>
      <c r="O60">
        <v>0</v>
      </c>
      <c r="P60">
        <v>3.3416037062056314E-2</v>
      </c>
      <c r="Q60">
        <v>0.36038896367201012</v>
      </c>
      <c r="R60">
        <v>4.5456121959235173E-2</v>
      </c>
      <c r="S60">
        <v>4.6255953832708396</v>
      </c>
    </row>
    <row r="61" spans="1:19">
      <c r="A61" t="s">
        <v>100</v>
      </c>
      <c r="B61" s="34" t="s">
        <v>101</v>
      </c>
      <c r="C61">
        <v>3.430640512941503</v>
      </c>
      <c r="D61">
        <v>0.19452678825679726</v>
      </c>
      <c r="E61">
        <v>0.12248107144350831</v>
      </c>
      <c r="F61">
        <v>69.961710900902503</v>
      </c>
      <c r="G61">
        <v>2.7785581526750591</v>
      </c>
      <c r="H61">
        <v>0.82723567343640458</v>
      </c>
      <c r="I61">
        <v>0.14604791487211297</v>
      </c>
      <c r="J61">
        <v>6.0026048627388215</v>
      </c>
      <c r="K61">
        <v>1.9700475936810104E-2</v>
      </c>
      <c r="L61">
        <v>6.2440915235389678</v>
      </c>
      <c r="M61">
        <v>2.011275206687964</v>
      </c>
      <c r="N61">
        <v>0.63351968721626117</v>
      </c>
      <c r="O61">
        <v>0</v>
      </c>
      <c r="P61">
        <v>1.8346118648032872</v>
      </c>
      <c r="Q61">
        <v>5.6793329619746391</v>
      </c>
      <c r="R61">
        <v>5.1959288424367864</v>
      </c>
      <c r="S61">
        <v>104.60965710818837</v>
      </c>
    </row>
    <row r="62" spans="1:19">
      <c r="A62" t="s">
        <v>100</v>
      </c>
      <c r="B62" s="34" t="s">
        <v>102</v>
      </c>
      <c r="C62">
        <v>2.3249998208063563</v>
      </c>
      <c r="D62">
        <v>0.14365626823255179</v>
      </c>
      <c r="E62">
        <v>3.0897947179183177E-2</v>
      </c>
      <c r="F62">
        <v>71.438048112938745</v>
      </c>
      <c r="G62">
        <v>2.0906806900029031</v>
      </c>
      <c r="H62">
        <v>0.49525396518058978</v>
      </c>
      <c r="I62">
        <v>0.11094327908439937</v>
      </c>
      <c r="J62">
        <v>6.6410715393689008</v>
      </c>
      <c r="K62">
        <v>5.2478018831398389E-2</v>
      </c>
      <c r="L62">
        <v>1.6293118146683248</v>
      </c>
      <c r="M62">
        <v>2.8694810388927166</v>
      </c>
      <c r="N62">
        <v>1.5911150204579403</v>
      </c>
      <c r="O62">
        <v>0</v>
      </c>
      <c r="P62">
        <v>0.96665131509691915</v>
      </c>
      <c r="Q62">
        <v>3.9963261340983314</v>
      </c>
      <c r="R62">
        <v>4.7662574909749145</v>
      </c>
      <c r="S62">
        <v>97.714727192930113</v>
      </c>
    </row>
    <row r="63" spans="1:19">
      <c r="A63" t="s">
        <v>100</v>
      </c>
      <c r="B63" s="34" t="s">
        <v>103</v>
      </c>
      <c r="C63">
        <v>3.7359052327715259</v>
      </c>
      <c r="D63">
        <v>0.19513574561971833</v>
      </c>
      <c r="E63">
        <v>0.13723784881511636</v>
      </c>
      <c r="F63">
        <v>67.226270399260173</v>
      </c>
      <c r="G63">
        <v>2.7144989677331126</v>
      </c>
      <c r="H63">
        <v>0.69589339801038685</v>
      </c>
      <c r="I63">
        <v>0.1720368023810038</v>
      </c>
      <c r="J63">
        <v>5.4721647613599202</v>
      </c>
      <c r="K63">
        <v>2.6300132467248282E-2</v>
      </c>
      <c r="L63">
        <v>5.9819997792935293</v>
      </c>
      <c r="M63">
        <v>1.0053152378558989</v>
      </c>
      <c r="N63">
        <v>0.87726920968688282</v>
      </c>
      <c r="O63">
        <v>0</v>
      </c>
      <c r="P63">
        <v>2.1129990743108271</v>
      </c>
      <c r="Q63">
        <v>4.8339575667388894</v>
      </c>
      <c r="R63">
        <v>4.9866918296099536</v>
      </c>
      <c r="S63">
        <v>99.618249398895586</v>
      </c>
    </row>
    <row r="64" spans="1:19">
      <c r="A64" t="s">
        <v>100</v>
      </c>
      <c r="B64" s="34" t="s">
        <v>104</v>
      </c>
      <c r="C64">
        <v>4.2775394986461031</v>
      </c>
      <c r="D64">
        <v>0.15570732828055281</v>
      </c>
      <c r="E64">
        <v>9.2785638837856399E-2</v>
      </c>
      <c r="F64">
        <v>7.0252225712506151</v>
      </c>
      <c r="G64">
        <v>2.1499213762138085</v>
      </c>
      <c r="H64">
        <v>0.43074127981131993</v>
      </c>
      <c r="I64">
        <v>0.19754505147790119</v>
      </c>
      <c r="J64">
        <v>0.78505267091851583</v>
      </c>
      <c r="K64">
        <v>4.2658977684156857E-2</v>
      </c>
      <c r="L64">
        <v>5.7165894104412862</v>
      </c>
      <c r="M64">
        <v>0.12350951056902472</v>
      </c>
      <c r="N64">
        <v>1.3172749237406227</v>
      </c>
      <c r="O64">
        <v>0</v>
      </c>
      <c r="P64">
        <v>1.6561999401822676</v>
      </c>
      <c r="Q64">
        <v>2.1087066705498723</v>
      </c>
      <c r="R64">
        <v>0.90708048740131297</v>
      </c>
      <c r="S64">
        <v>28.188397992977638</v>
      </c>
    </row>
    <row r="65" spans="1:19">
      <c r="A65" t="s">
        <v>100</v>
      </c>
      <c r="B65" s="34" t="s">
        <v>105</v>
      </c>
      <c r="C65">
        <v>2.4963527467737734</v>
      </c>
      <c r="D65">
        <v>0.1387026117896635</v>
      </c>
      <c r="E65">
        <v>6.998469152387822E-2</v>
      </c>
      <c r="F65">
        <v>4.4848659743727666</v>
      </c>
      <c r="G65">
        <v>1.9569074543802665</v>
      </c>
      <c r="H65">
        <v>0.46763753681909215</v>
      </c>
      <c r="I65">
        <v>8.9299155953215983E-2</v>
      </c>
      <c r="J65">
        <v>0.14587489720716809</v>
      </c>
      <c r="K65">
        <v>3.5544919903995227E-2</v>
      </c>
      <c r="L65">
        <v>3.4354087737868575</v>
      </c>
      <c r="M65">
        <v>0.25946127655884893</v>
      </c>
      <c r="N65">
        <v>1.087800889010017</v>
      </c>
      <c r="O65">
        <v>0</v>
      </c>
      <c r="P65">
        <v>1.0873975345239135</v>
      </c>
      <c r="Q65">
        <v>1.7893020226807264</v>
      </c>
      <c r="R65">
        <v>0.67290775727353935</v>
      </c>
      <c r="S65">
        <v>18.940406482464454</v>
      </c>
    </row>
    <row r="66" spans="1:19">
      <c r="A66" t="s">
        <v>100</v>
      </c>
      <c r="B66" s="34" t="s">
        <v>106</v>
      </c>
      <c r="C66">
        <v>0.8408096651783763</v>
      </c>
      <c r="D66">
        <v>0.14128884504536848</v>
      </c>
      <c r="E66">
        <v>1.3629905240988446E-2</v>
      </c>
      <c r="F66">
        <v>2.25214987312008</v>
      </c>
      <c r="G66">
        <v>1.9925736348288077</v>
      </c>
      <c r="H66">
        <v>6.4727205932179496E-2</v>
      </c>
      <c r="I66">
        <v>3.2234156302400285E-2</v>
      </c>
      <c r="J66">
        <v>0.15976561548211468</v>
      </c>
      <c r="K66">
        <v>2.4710648093678476E-2</v>
      </c>
      <c r="L66">
        <v>0.84366980453645646</v>
      </c>
      <c r="M66">
        <v>3.7837409616745935E-2</v>
      </c>
      <c r="N66">
        <v>0.85274435949076299</v>
      </c>
      <c r="O66">
        <v>0</v>
      </c>
      <c r="P66">
        <v>0.50367161884444822</v>
      </c>
      <c r="Q66">
        <v>0.50226273427700396</v>
      </c>
      <c r="R66">
        <v>0.21022003023802749</v>
      </c>
      <c r="S66">
        <v>8.6145322722387707</v>
      </c>
    </row>
    <row r="67" spans="1:19">
      <c r="A67" t="s">
        <v>100</v>
      </c>
      <c r="B67" s="34" t="s">
        <v>107</v>
      </c>
      <c r="C67">
        <v>0.21044122509130075</v>
      </c>
      <c r="D67">
        <v>2.0486723955912899E-2</v>
      </c>
      <c r="E67">
        <v>9.774465186602254E-3</v>
      </c>
      <c r="F67">
        <v>8.4144985847196736</v>
      </c>
      <c r="G67">
        <v>0.27201931561002496</v>
      </c>
      <c r="H67">
        <v>8.3769602874781482E-3</v>
      </c>
      <c r="I67">
        <v>3.2797497627015263E-3</v>
      </c>
      <c r="J67">
        <v>0.83027825644908737</v>
      </c>
      <c r="K67">
        <v>7.3656902626316745E-3</v>
      </c>
      <c r="L67">
        <v>0.55783874188571769</v>
      </c>
      <c r="M67">
        <v>0.18541507925658318</v>
      </c>
      <c r="N67">
        <v>0.17759203202211601</v>
      </c>
      <c r="O67">
        <v>0</v>
      </c>
      <c r="P67">
        <v>0.27014321564622629</v>
      </c>
      <c r="Q67">
        <v>0.22893209003788872</v>
      </c>
      <c r="R67">
        <v>0.59686660513998746</v>
      </c>
      <c r="S67">
        <v>11.655919070656727</v>
      </c>
    </row>
    <row r="68" spans="1:19">
      <c r="A68" t="s">
        <v>100</v>
      </c>
      <c r="B68" s="34" t="s">
        <v>108</v>
      </c>
      <c r="C68">
        <v>0.44626203975996714</v>
      </c>
      <c r="D68">
        <v>1.7626841913949025E-2</v>
      </c>
      <c r="E68">
        <v>3.8177251216776702E-3</v>
      </c>
      <c r="F68">
        <v>1.5333648303273286</v>
      </c>
      <c r="G68">
        <v>0.24399709561027971</v>
      </c>
      <c r="H68">
        <v>2.2338127661935797E-2</v>
      </c>
      <c r="I68">
        <v>1.3254587530323696E-2</v>
      </c>
      <c r="J68">
        <v>4.3268220352834626E-2</v>
      </c>
      <c r="K68">
        <v>2.4764675282043938E-3</v>
      </c>
      <c r="L68">
        <v>0.19615139418142416</v>
      </c>
      <c r="M68">
        <v>1.786619549741477E-2</v>
      </c>
      <c r="N68">
        <v>4.0236223600837825E-2</v>
      </c>
      <c r="O68">
        <v>0</v>
      </c>
      <c r="P68">
        <v>5.9202729051848681E-2</v>
      </c>
      <c r="Q68">
        <v>0.25762108439967762</v>
      </c>
      <c r="R68">
        <v>7.0295520640306447E-2</v>
      </c>
      <c r="S68">
        <v>2.9744760373687114</v>
      </c>
    </row>
    <row r="69" spans="1:19">
      <c r="A69" t="s">
        <v>100</v>
      </c>
      <c r="B69" s="34" t="s">
        <v>109</v>
      </c>
      <c r="C69">
        <v>2.80249024292165E-2</v>
      </c>
      <c r="D69">
        <v>5.7655834794721349E-4</v>
      </c>
      <c r="E69">
        <v>3.2365393934430573E-3</v>
      </c>
      <c r="F69">
        <v>7.4030368746698292</v>
      </c>
      <c r="G69">
        <v>3.6429029644119851E-3</v>
      </c>
      <c r="H69">
        <v>3.6960483792958373E-3</v>
      </c>
      <c r="I69">
        <v>9.6347264327175991E-4</v>
      </c>
      <c r="J69">
        <v>0.59218237526728912</v>
      </c>
      <c r="K69">
        <v>3.6921643285383401E-3</v>
      </c>
      <c r="L69">
        <v>0.16108246496535805</v>
      </c>
      <c r="M69">
        <v>0.26593410658912353</v>
      </c>
      <c r="N69">
        <v>0.11200723725320674</v>
      </c>
      <c r="O69">
        <v>0</v>
      </c>
      <c r="P69">
        <v>7.2138196474054658E-2</v>
      </c>
      <c r="Q69">
        <v>0.38455431593219674</v>
      </c>
      <c r="R69">
        <v>0.4531623901691158</v>
      </c>
      <c r="S69">
        <v>9.3132377196480185</v>
      </c>
    </row>
    <row r="70" spans="1:19">
      <c r="A70" t="s">
        <v>100</v>
      </c>
      <c r="B70" s="34" t="s">
        <v>110</v>
      </c>
      <c r="C70">
        <v>0.27276543011698967</v>
      </c>
      <c r="D70">
        <v>9.5794790279890791E-4</v>
      </c>
      <c r="E70">
        <v>4.2366293823248493E-3</v>
      </c>
      <c r="F70">
        <v>0.72565116810827734</v>
      </c>
      <c r="G70">
        <v>5.2953358342096328E-3</v>
      </c>
      <c r="H70">
        <v>0.10126557487513611</v>
      </c>
      <c r="I70">
        <v>4.7848122713724734E-3</v>
      </c>
      <c r="J70">
        <v>0.22098136028058543</v>
      </c>
      <c r="K70">
        <v>9.6338617163589248E-5</v>
      </c>
      <c r="L70">
        <v>0.14077734430495828</v>
      </c>
      <c r="M70">
        <v>0.23088213262468554</v>
      </c>
      <c r="N70">
        <v>2.561980851211251E-3</v>
      </c>
      <c r="O70">
        <v>0</v>
      </c>
      <c r="P70">
        <v>0.1393897880773744</v>
      </c>
      <c r="Q70">
        <v>0.67131818370789764</v>
      </c>
      <c r="R70">
        <v>0.12679066511028034</v>
      </c>
      <c r="S70">
        <v>2.8808456032783525</v>
      </c>
    </row>
    <row r="71" spans="1:19">
      <c r="A71" t="s">
        <v>100</v>
      </c>
      <c r="B71" s="34" t="s">
        <v>111</v>
      </c>
      <c r="C71">
        <v>0.11479955558404213</v>
      </c>
      <c r="D71">
        <v>6.6240847841769175E-3</v>
      </c>
      <c r="E71">
        <v>1.9448136880777855E-2</v>
      </c>
      <c r="F71">
        <v>3.65749248297577</v>
      </c>
      <c r="G71">
        <v>8.7619415536937945E-2</v>
      </c>
      <c r="H71">
        <v>1.8129864619032942E-2</v>
      </c>
      <c r="I71">
        <v>2.6005400990043115E-2</v>
      </c>
      <c r="J71">
        <v>0.7199581895159044</v>
      </c>
      <c r="K71">
        <v>1.5045507472203045E-4</v>
      </c>
      <c r="L71">
        <v>0.96844155030848023</v>
      </c>
      <c r="M71">
        <v>1.1261054095084131</v>
      </c>
      <c r="N71">
        <v>4.3880801885969059E-2</v>
      </c>
      <c r="O71">
        <v>0</v>
      </c>
      <c r="P71">
        <v>7.2216318876116889E-2</v>
      </c>
      <c r="Q71">
        <v>1.360470476690784</v>
      </c>
      <c r="R71">
        <v>0.25042690533665946</v>
      </c>
      <c r="S71">
        <v>8.8741509626515445</v>
      </c>
    </row>
    <row r="72" spans="1:19">
      <c r="A72" t="s">
        <v>100</v>
      </c>
      <c r="B72" s="34" t="s">
        <v>112</v>
      </c>
      <c r="C72">
        <v>0.59348671812368614</v>
      </c>
      <c r="D72">
        <v>4.6406902120593952E-4</v>
      </c>
      <c r="E72">
        <v>4.1919231255662347E-3</v>
      </c>
      <c r="F72">
        <v>6.7011071180456803</v>
      </c>
      <c r="G72">
        <v>3.6685222013927228E-3</v>
      </c>
      <c r="H72">
        <v>5.7823441778862927E-4</v>
      </c>
      <c r="I72">
        <v>1.0940828801474184E-3</v>
      </c>
      <c r="J72">
        <v>0.71854638020585515</v>
      </c>
      <c r="K72">
        <v>1.325378046156076E-3</v>
      </c>
      <c r="L72">
        <v>0.27556501424503577</v>
      </c>
      <c r="M72">
        <v>1.1806911916941373E-2</v>
      </c>
      <c r="N72">
        <v>8.9736074676710145E-3</v>
      </c>
      <c r="O72">
        <v>0</v>
      </c>
      <c r="P72">
        <v>9.795442622135235E-2</v>
      </c>
      <c r="Q72">
        <v>1.2451444683534985E-2</v>
      </c>
      <c r="R72">
        <v>0.4276501742816719</v>
      </c>
      <c r="S72">
        <v>8.6830222361473322</v>
      </c>
    </row>
    <row r="73" spans="1:19">
      <c r="A73" t="s">
        <v>100</v>
      </c>
      <c r="B73" s="34" t="s">
        <v>113</v>
      </c>
      <c r="C73">
        <v>0.10021268778233615</v>
      </c>
      <c r="D73">
        <v>3.4028333277220726E-2</v>
      </c>
      <c r="E73">
        <v>1.3208985526710251E-3</v>
      </c>
      <c r="F73">
        <v>8.356507791476643</v>
      </c>
      <c r="G73">
        <v>0.48097974334289628</v>
      </c>
      <c r="H73">
        <v>9.2644097473443612E-2</v>
      </c>
      <c r="I73">
        <v>4.5976292946299079E-3</v>
      </c>
      <c r="J73">
        <v>0.6647229120137812</v>
      </c>
      <c r="K73">
        <v>6.3363361359720287E-5</v>
      </c>
      <c r="L73">
        <v>0.11838170862791518</v>
      </c>
      <c r="M73">
        <v>2.8238166133262591E-2</v>
      </c>
      <c r="N73">
        <v>0.22126969861794457</v>
      </c>
      <c r="O73">
        <v>0</v>
      </c>
      <c r="P73">
        <v>5.529233585870582E-2</v>
      </c>
      <c r="Q73">
        <v>5.2440476950233857E-2</v>
      </c>
      <c r="R73">
        <v>1.0566715537417022</v>
      </c>
      <c r="S73">
        <v>10.890129726836975</v>
      </c>
    </row>
    <row r="74" spans="1:19">
      <c r="A74" t="s">
        <v>100</v>
      </c>
      <c r="B74" s="34" t="s">
        <v>114</v>
      </c>
      <c r="C74">
        <v>3.3776791915897629E-2</v>
      </c>
      <c r="D74">
        <v>7.1010140686598826E-3</v>
      </c>
      <c r="E74">
        <v>2.4121704965073877E-3</v>
      </c>
      <c r="F74">
        <v>41.993865042312947</v>
      </c>
      <c r="G74">
        <v>8.3111840222855463E-2</v>
      </c>
      <c r="H74">
        <v>4.7856956714585428E-3</v>
      </c>
      <c r="I74">
        <v>8.268080409965981E-5</v>
      </c>
      <c r="J74">
        <v>2.9211719190715324</v>
      </c>
      <c r="K74">
        <v>7.3719783606515134E-3</v>
      </c>
      <c r="L74">
        <v>5.510906072114951E-2</v>
      </c>
      <c r="M74">
        <v>7.9719609112351344E-3</v>
      </c>
      <c r="N74">
        <v>1.0378220492236858E-2</v>
      </c>
      <c r="O74">
        <v>0</v>
      </c>
      <c r="P74">
        <v>0.13272918121833002</v>
      </c>
      <c r="Q74">
        <v>0.35509004808821737</v>
      </c>
      <c r="R74">
        <v>2.1909009864126276</v>
      </c>
      <c r="S74">
        <v>46.094553651390996</v>
      </c>
    </row>
    <row r="75" spans="1:19">
      <c r="A75" t="s">
        <v>100</v>
      </c>
      <c r="B75" s="34" t="s">
        <v>115</v>
      </c>
      <c r="C75">
        <v>3.2968194941282579E-2</v>
      </c>
      <c r="D75">
        <v>3.8846915998719473E-4</v>
      </c>
      <c r="E75">
        <v>1.6135203078476431E-2</v>
      </c>
      <c r="F75">
        <v>0.34175528328310517</v>
      </c>
      <c r="G75">
        <v>4.2064864715230764E-3</v>
      </c>
      <c r="H75">
        <v>2.9611639860191739E-2</v>
      </c>
      <c r="I75">
        <v>6.1847393803831415E-4</v>
      </c>
      <c r="J75">
        <v>2.9606906872876908E-2</v>
      </c>
      <c r="K75">
        <v>1.3730833591977275E-3</v>
      </c>
      <c r="L75">
        <v>0.96122947013565585</v>
      </c>
      <c r="M75">
        <v>3.6800348481998975E-3</v>
      </c>
      <c r="N75">
        <v>4.5059131355134466E-2</v>
      </c>
      <c r="O75">
        <v>0</v>
      </c>
      <c r="P75">
        <v>6.409221325061458E-2</v>
      </c>
      <c r="Q75">
        <v>1.3596160005206486E-2</v>
      </c>
      <c r="R75">
        <v>1.5965853459197901E-2</v>
      </c>
      <c r="S75">
        <v>1.6491113326188902</v>
      </c>
    </row>
    <row r="76" spans="1:19">
      <c r="A76" t="s">
        <v>100</v>
      </c>
      <c r="B76" s="33" t="s">
        <v>116</v>
      </c>
      <c r="C76">
        <v>0.52743761912758125</v>
      </c>
      <c r="D76">
        <v>1.584751355282958E-4</v>
      </c>
      <c r="E76">
        <v>2.8124702111180498E-3</v>
      </c>
      <c r="F76">
        <v>4.5252522690560328E-2</v>
      </c>
      <c r="G76">
        <v>0</v>
      </c>
      <c r="H76">
        <v>0.10663860358239859</v>
      </c>
      <c r="I76">
        <v>2.2744108028576144E-2</v>
      </c>
      <c r="J76">
        <v>7.1005419361611838E-2</v>
      </c>
      <c r="K76">
        <v>1.4103001381804385E-4</v>
      </c>
      <c r="L76">
        <v>0.10900725051275212</v>
      </c>
      <c r="M76">
        <v>1.4279073957995247E-2</v>
      </c>
      <c r="N76">
        <v>5.0411136421801518E-3</v>
      </c>
      <c r="O76">
        <v>0</v>
      </c>
      <c r="P76">
        <v>5.2519801145681812E-2</v>
      </c>
      <c r="Q76">
        <v>3.5967418810326425E-2</v>
      </c>
      <c r="R76">
        <v>2.4592632074103313E-2</v>
      </c>
      <c r="S76">
        <v>1.0684404742304783</v>
      </c>
    </row>
    <row r="77" spans="1:19">
      <c r="A77" t="s">
        <v>100</v>
      </c>
      <c r="B77" s="33" t="s">
        <v>117</v>
      </c>
      <c r="C77">
        <v>3.4326684908042769E-2</v>
      </c>
      <c r="D77">
        <v>3.0272425296804878E-2</v>
      </c>
      <c r="E77">
        <v>9.2022724830246976E-3</v>
      </c>
      <c r="F77">
        <v>0.78578995742201196</v>
      </c>
      <c r="G77">
        <v>1.8185459249275282E-3</v>
      </c>
      <c r="H77">
        <v>4.2413978397319243E-4</v>
      </c>
      <c r="I77">
        <v>1.43137104338728E-3</v>
      </c>
      <c r="J77">
        <v>2.2212584417205215E-2</v>
      </c>
      <c r="K77">
        <v>1.9151293452120751E-5</v>
      </c>
      <c r="L77">
        <v>3.570941343224094E-2</v>
      </c>
      <c r="M77">
        <v>6.2427024039814205E-3</v>
      </c>
      <c r="N77">
        <v>1.6141252918467481E-2</v>
      </c>
      <c r="O77">
        <v>0</v>
      </c>
      <c r="P77">
        <v>8.0446731927925896E-2</v>
      </c>
      <c r="Q77">
        <v>0.19537544089907147</v>
      </c>
      <c r="R77">
        <v>0.12737901570178164</v>
      </c>
      <c r="S77">
        <v>1.3799602099483708</v>
      </c>
    </row>
    <row r="78" spans="1:19">
      <c r="A78" t="s">
        <v>100</v>
      </c>
      <c r="B78" s="33" t="s">
        <v>118</v>
      </c>
      <c r="C78">
        <v>9.7215018303105527E-2</v>
      </c>
      <c r="D78">
        <v>1.4374392088336928E-4</v>
      </c>
      <c r="E78">
        <v>1.7469625767875956E-2</v>
      </c>
      <c r="F78">
        <v>5.438928844486033E-2</v>
      </c>
      <c r="G78">
        <v>0.42388031253733605</v>
      </c>
      <c r="H78">
        <v>0.11136936958216685</v>
      </c>
      <c r="I78">
        <v>7.2375516119432878E-3</v>
      </c>
      <c r="J78">
        <v>3.1022093543875062E-3</v>
      </c>
      <c r="K78">
        <v>1.2143529436853744E-4</v>
      </c>
      <c r="L78">
        <v>0.22966056064032189</v>
      </c>
      <c r="M78">
        <v>3.4485926775800521E-2</v>
      </c>
      <c r="N78">
        <v>0.19550109268768903</v>
      </c>
      <c r="O78">
        <v>0</v>
      </c>
      <c r="P78">
        <v>0.15103662059439441</v>
      </c>
      <c r="Q78">
        <v>0.36403230559997068</v>
      </c>
      <c r="R78">
        <v>8.9912259650262338E-2</v>
      </c>
      <c r="S78">
        <v>1.903773142323028</v>
      </c>
    </row>
    <row r="79" spans="1:19">
      <c r="A79" t="s">
        <v>100</v>
      </c>
      <c r="B79" s="33" t="s">
        <v>119</v>
      </c>
      <c r="C79">
        <v>0.28479884719094312</v>
      </c>
      <c r="D79">
        <v>1.5016020373526927E-3</v>
      </c>
      <c r="E79">
        <v>2.2365412534182852E-4</v>
      </c>
      <c r="F79">
        <v>0.31768837874442551</v>
      </c>
      <c r="G79">
        <v>1.9985336864181243E-2</v>
      </c>
      <c r="H79">
        <v>0.1079410872076605</v>
      </c>
      <c r="I79">
        <v>4.7962183646353476E-3</v>
      </c>
      <c r="J79">
        <v>4.4332583825363668E-2</v>
      </c>
      <c r="K79">
        <v>6.3827435950982404E-3</v>
      </c>
      <c r="L79">
        <v>0.89945046978760801</v>
      </c>
      <c r="M79">
        <v>5.3815708028066367E-3</v>
      </c>
      <c r="N79">
        <v>5.1015425168256011E-3</v>
      </c>
      <c r="O79">
        <v>0</v>
      </c>
      <c r="P79">
        <v>9.0534528403506509E-2</v>
      </c>
      <c r="Q79">
        <v>0.43133085512360164</v>
      </c>
      <c r="R79">
        <v>7.256956846309856E-2</v>
      </c>
      <c r="S79">
        <v>2.4916957375014248</v>
      </c>
    </row>
    <row r="80" spans="1:19">
      <c r="A80" t="s">
        <v>100</v>
      </c>
      <c r="B80" s="33" t="s">
        <v>120</v>
      </c>
      <c r="C80">
        <v>0.51971734827858518</v>
      </c>
      <c r="D80">
        <v>9.9901781038832082E-3</v>
      </c>
      <c r="E80">
        <v>1.8495240922562786E-2</v>
      </c>
      <c r="F80">
        <v>0.25982604885171734</v>
      </c>
      <c r="G80">
        <v>0.13189450608414194</v>
      </c>
      <c r="H80">
        <v>0.4622491270948163</v>
      </c>
      <c r="I80">
        <v>2.216289469926417E-2</v>
      </c>
      <c r="J80">
        <v>1.1991560038521001E-3</v>
      </c>
      <c r="K80">
        <v>3.5377037519392595E-4</v>
      </c>
      <c r="L80">
        <v>4.185731806752542E-2</v>
      </c>
      <c r="M80">
        <v>5.5594656886484512E-3</v>
      </c>
      <c r="N80">
        <v>1.0280009253814153E-2</v>
      </c>
      <c r="O80">
        <v>0</v>
      </c>
      <c r="P80">
        <v>0.22608792866868149</v>
      </c>
      <c r="Q80">
        <v>1.4476652077098434E-3</v>
      </c>
      <c r="R80">
        <v>0.2426403286025178</v>
      </c>
      <c r="S80">
        <v>1.9829006182403257</v>
      </c>
    </row>
    <row r="81" spans="1:19">
      <c r="A81" t="s">
        <v>100</v>
      </c>
      <c r="B81" s="33" t="s">
        <v>121</v>
      </c>
      <c r="C81">
        <v>2.34859923319609E-2</v>
      </c>
      <c r="D81">
        <v>6.1727981902154026E-3</v>
      </c>
      <c r="E81">
        <v>1.7438968647340087E-2</v>
      </c>
      <c r="F81">
        <v>0.24814453479653789</v>
      </c>
      <c r="G81">
        <v>8.8065011124233858E-2</v>
      </c>
      <c r="H81">
        <v>1.9687765516369113E-3</v>
      </c>
      <c r="I81">
        <v>3.7044273171226664E-4</v>
      </c>
      <c r="J81">
        <v>1.115046386984171E-2</v>
      </c>
      <c r="K81">
        <v>9.0148059475938082E-5</v>
      </c>
      <c r="L81">
        <v>0.9062992232020306</v>
      </c>
      <c r="M81">
        <v>1.6982453898673101E-4</v>
      </c>
      <c r="N81">
        <v>6.3985701744496082E-2</v>
      </c>
      <c r="O81">
        <v>0</v>
      </c>
      <c r="P81">
        <v>0.18394010398502023</v>
      </c>
      <c r="Q81">
        <v>0.4134841781783854</v>
      </c>
      <c r="R81">
        <v>0.12512100967333703</v>
      </c>
      <c r="S81">
        <v>2.3078100512542203</v>
      </c>
    </row>
    <row r="82" spans="1:19">
      <c r="A82" t="s">
        <v>100</v>
      </c>
      <c r="B82" s="33" t="s">
        <v>122</v>
      </c>
      <c r="C82">
        <v>0.63229685539787039</v>
      </c>
      <c r="D82">
        <v>2.9118391015774941E-2</v>
      </c>
      <c r="E82">
        <v>7.3673889289510422E-2</v>
      </c>
      <c r="F82">
        <v>0.82095420575263334</v>
      </c>
      <c r="G82">
        <v>0.41118782473243753</v>
      </c>
      <c r="H82">
        <v>4.7466425054098685E-4</v>
      </c>
      <c r="I82">
        <v>2.8618857513353985E-2</v>
      </c>
      <c r="J82">
        <v>7.9144803196599126E-2</v>
      </c>
      <c r="K82">
        <v>2.0230439418645225E-3</v>
      </c>
      <c r="L82">
        <v>0.89368188255975312</v>
      </c>
      <c r="M82">
        <v>1.5565961248569821E-3</v>
      </c>
      <c r="N82">
        <v>4.3668538111758151E-2</v>
      </c>
      <c r="O82">
        <v>0</v>
      </c>
      <c r="P82">
        <v>0.79994200253868086</v>
      </c>
      <c r="Q82">
        <v>1.7922642955717214</v>
      </c>
      <c r="R82">
        <v>0.2388984907352365</v>
      </c>
      <c r="S82">
        <v>6.5983726959261375</v>
      </c>
    </row>
    <row r="83" spans="1:19">
      <c r="A83" t="s">
        <v>100</v>
      </c>
      <c r="B83" s="33" t="s">
        <v>123</v>
      </c>
      <c r="C83">
        <v>0.65654239342549392</v>
      </c>
      <c r="D83">
        <v>6.8733855276551222E-5</v>
      </c>
      <c r="E83">
        <v>7.9432354105328008E-4</v>
      </c>
      <c r="F83">
        <v>0.2656550851037397</v>
      </c>
      <c r="G83">
        <v>2.3142401390458486E-3</v>
      </c>
      <c r="H83">
        <v>1.2096748245101705E-2</v>
      </c>
      <c r="I83">
        <v>2.7236598560319979E-2</v>
      </c>
      <c r="J83">
        <v>3.3900464213385559E-3</v>
      </c>
      <c r="K83">
        <v>7.5629088409606745E-3</v>
      </c>
      <c r="L83">
        <v>3.870977208936504</v>
      </c>
      <c r="M83">
        <v>9.1247013177265168E-4</v>
      </c>
      <c r="N83">
        <v>0.18798280827790464</v>
      </c>
      <c r="O83">
        <v>0</v>
      </c>
      <c r="P83">
        <v>0.12515748284653333</v>
      </c>
      <c r="Q83">
        <v>4.6290938900172907E-3</v>
      </c>
      <c r="R83">
        <v>2.0233193886173865E-3</v>
      </c>
      <c r="S83">
        <v>5.5146224425586761</v>
      </c>
    </row>
    <row r="84" spans="1:19">
      <c r="A84" t="s">
        <v>100</v>
      </c>
      <c r="B84" s="33" t="s">
        <v>124</v>
      </c>
      <c r="C84">
        <v>2.6498658324375977</v>
      </c>
      <c r="D84">
        <v>3.8017086497070376E-2</v>
      </c>
      <c r="E84">
        <v>6.9989632862654588E-4</v>
      </c>
      <c r="F84">
        <v>5.6963711732152152E-3</v>
      </c>
      <c r="G84">
        <v>0.53033483899751677</v>
      </c>
      <c r="H84">
        <v>1.0100810162567385E-4</v>
      </c>
      <c r="I84">
        <v>0.11905256837460525</v>
      </c>
      <c r="J84">
        <v>9.2759715277809796E-3</v>
      </c>
      <c r="K84">
        <v>2.488545243873528E-5</v>
      </c>
      <c r="L84">
        <v>6.942080698397142E-2</v>
      </c>
      <c r="M84">
        <v>1.1777902578358992E-2</v>
      </c>
      <c r="N84">
        <v>4.3720932484150252E-3</v>
      </c>
      <c r="O84">
        <v>0</v>
      </c>
      <c r="P84">
        <v>8.7584471209505757E-2</v>
      </c>
      <c r="Q84">
        <v>8.9704313931788775E-3</v>
      </c>
      <c r="R84">
        <v>1.275487275580332E-2</v>
      </c>
      <c r="S84">
        <v>3.5847036783723953</v>
      </c>
    </row>
    <row r="85" spans="1:19">
      <c r="A85" t="s">
        <v>100</v>
      </c>
      <c r="B85" s="33" t="s">
        <v>125</v>
      </c>
      <c r="C85">
        <v>1.9294411414060689E-2</v>
      </c>
      <c r="D85">
        <v>3.5424592019424932E-2</v>
      </c>
      <c r="E85">
        <v>2.6503799152591684E-3</v>
      </c>
      <c r="F85">
        <v>0.1357721315675342</v>
      </c>
      <c r="G85">
        <v>2.1449787491320898E-3</v>
      </c>
      <c r="H85">
        <v>9.4933430125250677E-5</v>
      </c>
      <c r="I85">
        <v>6.8551376532179987E-4</v>
      </c>
      <c r="J85">
        <v>1.1008328907248272E-3</v>
      </c>
      <c r="K85">
        <v>1.9962357268448125E-4</v>
      </c>
      <c r="L85">
        <v>1.6724036522746759E-3</v>
      </c>
      <c r="M85">
        <v>1.1920380329486363E-3</v>
      </c>
      <c r="N85">
        <v>0.24435780254312678</v>
      </c>
      <c r="O85">
        <v>0</v>
      </c>
      <c r="P85">
        <v>0.27285763123729972</v>
      </c>
      <c r="Q85">
        <v>1.0665924575193892E-3</v>
      </c>
      <c r="R85">
        <v>4.3488069372865238E-3</v>
      </c>
      <c r="S85">
        <v>0.80503000376864309</v>
      </c>
    </row>
    <row r="86" spans="1:19">
      <c r="A86" t="s">
        <v>100</v>
      </c>
      <c r="B86" s="33" t="s">
        <v>126</v>
      </c>
      <c r="C86">
        <v>5.6086850134097983E-2</v>
      </c>
      <c r="D86">
        <v>4.5431830759452556E-5</v>
      </c>
      <c r="E86">
        <v>1.1846490720651855E-4</v>
      </c>
      <c r="F86">
        <v>5.3102006392277811E-3</v>
      </c>
      <c r="G86">
        <v>0.49970739431103145</v>
      </c>
      <c r="H86">
        <v>9.3227326401529632E-5</v>
      </c>
      <c r="I86">
        <v>1.0527973843954526E-4</v>
      </c>
      <c r="J86">
        <v>9.3887733695679262E-3</v>
      </c>
      <c r="K86">
        <v>8.0535436818579189E-3</v>
      </c>
      <c r="L86">
        <v>3.4340886688667735E-2</v>
      </c>
      <c r="M86">
        <v>1.3041171748200294E-3</v>
      </c>
      <c r="N86">
        <v>4.6166074421787277E-3</v>
      </c>
      <c r="O86">
        <v>0</v>
      </c>
      <c r="P86">
        <v>6.5953576010659293E-2</v>
      </c>
      <c r="Q86">
        <v>4.6053071364145014E-2</v>
      </c>
      <c r="R86">
        <v>1.283563686016792E-2</v>
      </c>
      <c r="S86">
        <v>0.75457969120403912</v>
      </c>
    </row>
    <row r="87" spans="1:19">
      <c r="A87" t="s">
        <v>100</v>
      </c>
      <c r="B87" s="33" t="s">
        <v>127</v>
      </c>
      <c r="C87">
        <v>2.0147465068279038E-2</v>
      </c>
      <c r="D87">
        <v>0.15656701565030703</v>
      </c>
      <c r="E87">
        <v>2.2957145084235597E-3</v>
      </c>
      <c r="F87">
        <v>0.10761860148048344</v>
      </c>
      <c r="G87">
        <v>2.2077384414078245</v>
      </c>
      <c r="H87">
        <v>1.8853734567242705E-3</v>
      </c>
      <c r="I87">
        <v>2.1121826540005899E-5</v>
      </c>
      <c r="J87">
        <v>1.5301745652332711E-2</v>
      </c>
      <c r="K87">
        <v>7.5850881517766332E-3</v>
      </c>
      <c r="L87">
        <v>3.1681912963579265E-2</v>
      </c>
      <c r="M87">
        <v>3.6343093054050481E-3</v>
      </c>
      <c r="N87">
        <v>0.23285235468525836</v>
      </c>
      <c r="O87">
        <v>0</v>
      </c>
      <c r="P87">
        <v>4.3485009812137397E-2</v>
      </c>
      <c r="Q87">
        <v>9.9605638242451972E-4</v>
      </c>
      <c r="R87">
        <v>4.1872034492064355E-3</v>
      </c>
      <c r="S87">
        <v>2.7094866034234331</v>
      </c>
    </row>
    <row r="88" spans="1:19">
      <c r="A88" t="s">
        <v>100</v>
      </c>
      <c r="B88" s="33" t="s">
        <v>128</v>
      </c>
      <c r="C88">
        <v>4.184456144518873E-3</v>
      </c>
      <c r="D88">
        <v>7.1750779385658628E-5</v>
      </c>
      <c r="E88">
        <v>6.668195348205827E-4</v>
      </c>
      <c r="F88">
        <v>3.5401968466951025E-2</v>
      </c>
      <c r="G88">
        <v>6.0700179635641844E-4</v>
      </c>
      <c r="H88">
        <v>3.358172380464622E-3</v>
      </c>
      <c r="I88">
        <v>3.0262289931318083E-3</v>
      </c>
      <c r="J88">
        <v>1.4065579040467237E-3</v>
      </c>
      <c r="K88">
        <v>7.8751418719001507E-5</v>
      </c>
      <c r="L88">
        <v>0.14633606088714626</v>
      </c>
      <c r="M88">
        <v>4.0507808186276998E-3</v>
      </c>
      <c r="N88">
        <v>1.0070554312624709</v>
      </c>
      <c r="O88">
        <v>0</v>
      </c>
      <c r="P88">
        <v>0.20076727808483155</v>
      </c>
      <c r="Q88">
        <v>4.0940523849992451E-3</v>
      </c>
      <c r="R88">
        <v>4.6565803074554409E-3</v>
      </c>
      <c r="S88">
        <v>1.4809635814118149</v>
      </c>
    </row>
    <row r="89" spans="1:19">
      <c r="A89" t="s">
        <v>100</v>
      </c>
      <c r="B89" s="33" t="s">
        <v>129</v>
      </c>
      <c r="C89">
        <v>7.7774814687741584E-2</v>
      </c>
      <c r="D89">
        <v>8.1939104093925615E-4</v>
      </c>
      <c r="E89">
        <v>1.3653150867979188E-4</v>
      </c>
      <c r="F89">
        <v>4.7215783055254779E-3</v>
      </c>
      <c r="G89">
        <v>1.0783056019058304E-3</v>
      </c>
      <c r="H89">
        <v>1.5209283928128388E-3</v>
      </c>
      <c r="I89">
        <v>3.0991695369621779E-4</v>
      </c>
      <c r="J89">
        <v>7.3262723672051161E-3</v>
      </c>
      <c r="K89">
        <v>3.342374188738808E-2</v>
      </c>
      <c r="L89">
        <v>3.2737942671158371E-2</v>
      </c>
      <c r="M89">
        <v>4.5871134481869722E-3</v>
      </c>
      <c r="N89">
        <v>1.9798043097484831E-2</v>
      </c>
      <c r="O89">
        <v>0</v>
      </c>
      <c r="P89">
        <v>1.0248267636152017E-2</v>
      </c>
      <c r="Q89">
        <v>1.0734057324210018E-3</v>
      </c>
      <c r="R89">
        <v>5.5520264884676264E-3</v>
      </c>
      <c r="S89">
        <v>0.22267222262369762</v>
      </c>
    </row>
    <row r="90" spans="1:19">
      <c r="A90" t="s">
        <v>100</v>
      </c>
      <c r="B90" s="33" t="s">
        <v>130</v>
      </c>
      <c r="C90">
        <v>1.6917651725263282E-2</v>
      </c>
      <c r="D90">
        <v>2.7736038026852602E-4</v>
      </c>
      <c r="E90">
        <v>1.7235848242946998E-3</v>
      </c>
      <c r="F90">
        <v>0.11218944983204927</v>
      </c>
      <c r="G90">
        <v>0</v>
      </c>
      <c r="H90">
        <v>2.6092373383226866E-3</v>
      </c>
      <c r="I90">
        <v>2.851088708369219E-4</v>
      </c>
      <c r="J90">
        <v>1.544091446280034E-2</v>
      </c>
      <c r="K90">
        <v>7.6331025824226937E-5</v>
      </c>
      <c r="L90">
        <v>3.3639342307126757E-2</v>
      </c>
      <c r="M90">
        <v>5.2741800431603857E-3</v>
      </c>
      <c r="N90">
        <v>3.153150776925752E-3</v>
      </c>
      <c r="O90">
        <v>0</v>
      </c>
      <c r="P90">
        <v>0.12945071198891897</v>
      </c>
      <c r="Q90">
        <v>4.1882641273130608E-3</v>
      </c>
      <c r="R90">
        <v>1.0705697899971472E-2</v>
      </c>
      <c r="S90">
        <v>0.38098550772983947</v>
      </c>
    </row>
    <row r="91" spans="1:19">
      <c r="A91" t="s">
        <v>100</v>
      </c>
      <c r="B91" s="33" t="s">
        <v>131</v>
      </c>
      <c r="C91">
        <v>5.0957727748851905E-2</v>
      </c>
      <c r="D91">
        <v>3.6644427432662944E-3</v>
      </c>
      <c r="E91">
        <v>5.2851463139177697E-4</v>
      </c>
      <c r="F91">
        <v>4.5077890309652251E-3</v>
      </c>
      <c r="G91">
        <v>5.1935743226103413E-2</v>
      </c>
      <c r="H91">
        <v>7.7749055344540966E-5</v>
      </c>
      <c r="I91">
        <v>1.2329984878242743E-4</v>
      </c>
      <c r="J91">
        <v>2.1384441356180656E-3</v>
      </c>
      <c r="K91">
        <v>0</v>
      </c>
      <c r="L91">
        <v>2.7567759702967178E-2</v>
      </c>
      <c r="M91">
        <v>1.9337477783447805E-3</v>
      </c>
      <c r="N91">
        <v>8.3651449952924274E-4</v>
      </c>
      <c r="O91">
        <v>0</v>
      </c>
      <c r="P91">
        <v>7.3063904361455774E-3</v>
      </c>
      <c r="Q91">
        <v>1.7070248246545332E-2</v>
      </c>
      <c r="R91">
        <v>1.1738276797594703E-2</v>
      </c>
      <c r="S91">
        <v>0.18584536337116153</v>
      </c>
    </row>
    <row r="92" spans="1:19">
      <c r="A92" t="s">
        <v>100</v>
      </c>
      <c r="B92" s="33" t="s">
        <v>132</v>
      </c>
      <c r="C92">
        <v>9.7277305518916771E-4</v>
      </c>
      <c r="D92">
        <v>4.9618438261813801E-4</v>
      </c>
      <c r="E92">
        <v>1.0977871319918968E-3</v>
      </c>
      <c r="F92">
        <v>0.11141090648814</v>
      </c>
      <c r="G92">
        <v>2.6808303888644546E-4</v>
      </c>
      <c r="H92">
        <v>1.2539396068646713E-2</v>
      </c>
      <c r="I92">
        <v>1.7863780819178244E-5</v>
      </c>
      <c r="J92">
        <v>1.6641272437083474E-3</v>
      </c>
      <c r="K92">
        <v>3.9348036101531592E-5</v>
      </c>
      <c r="L92">
        <v>5.2780933215630849E-2</v>
      </c>
      <c r="M92">
        <v>5.8596687701021706E-3</v>
      </c>
      <c r="N92">
        <v>2.6141651469189669E-3</v>
      </c>
      <c r="O92">
        <v>0</v>
      </c>
      <c r="P92">
        <v>4.4187547807140503E-3</v>
      </c>
      <c r="Q92">
        <v>6.4015600699755459E-3</v>
      </c>
      <c r="R92">
        <v>2.6657503669686058E-3</v>
      </c>
      <c r="S92">
        <v>0.20379893309573702</v>
      </c>
    </row>
    <row r="93" spans="1:19">
      <c r="A93" t="s">
        <v>100</v>
      </c>
      <c r="B93" s="33" t="s">
        <v>133</v>
      </c>
      <c r="C93">
        <v>1.5715340181220804E-2</v>
      </c>
      <c r="D93">
        <v>2.3467797376268496E-5</v>
      </c>
      <c r="E93">
        <v>1.0793782507729078E-3</v>
      </c>
      <c r="F93">
        <v>0.18161749751002607</v>
      </c>
      <c r="G93">
        <v>2.6060863478486639E-4</v>
      </c>
      <c r="H93">
        <v>7.2478262183609722E-5</v>
      </c>
      <c r="I93">
        <v>3.4651317969460838E-5</v>
      </c>
      <c r="J93">
        <v>1.4398127528998177E-2</v>
      </c>
      <c r="K93">
        <v>4.8621355713706218E-6</v>
      </c>
      <c r="L93">
        <v>5.4323709951354222E-2</v>
      </c>
      <c r="M93">
        <v>5.2930963222407113E-3</v>
      </c>
      <c r="N93">
        <v>2.5766775614598513E-2</v>
      </c>
      <c r="O93">
        <v>0</v>
      </c>
      <c r="P93">
        <v>8.7769099724063996E-3</v>
      </c>
      <c r="Q93">
        <v>4.4666284005115013E-4</v>
      </c>
      <c r="R93">
        <v>1.0924201667806633E-2</v>
      </c>
      <c r="S93">
        <v>0.31828128184596016</v>
      </c>
    </row>
    <row r="94" spans="1:19">
      <c r="A94" t="s">
        <v>100</v>
      </c>
      <c r="B94" s="33" t="s">
        <v>134</v>
      </c>
      <c r="C94">
        <v>1.5378024461146509E-2</v>
      </c>
      <c r="D94">
        <v>4.2636728208767844E-4</v>
      </c>
      <c r="E94">
        <v>1.0116666132723503E-3</v>
      </c>
      <c r="F94">
        <v>1.4615445555923062E-2</v>
      </c>
      <c r="G94">
        <v>6.9280040114051711E-4</v>
      </c>
      <c r="H94">
        <v>1.195477308143856E-3</v>
      </c>
      <c r="I94">
        <v>1.5160915951373981E-3</v>
      </c>
      <c r="J94">
        <v>7.5490185663339097E-3</v>
      </c>
      <c r="K94">
        <v>7.7197824333488966E-4</v>
      </c>
      <c r="L94">
        <v>2.9793602804101746E-2</v>
      </c>
      <c r="M94">
        <v>5.16260764926154E-3</v>
      </c>
      <c r="N94">
        <v>4.6187427949670554E-4</v>
      </c>
      <c r="O94">
        <v>0</v>
      </c>
      <c r="P94">
        <v>4.3899160168697944E-3</v>
      </c>
      <c r="Q94">
        <v>3.7685168377265391E-3</v>
      </c>
      <c r="R94">
        <v>5.8225834347908666E-3</v>
      </c>
      <c r="S94">
        <v>9.8772967429608033E-2</v>
      </c>
    </row>
    <row r="95" spans="1:19">
      <c r="A95" t="s">
        <v>100</v>
      </c>
      <c r="B95" s="33" t="s">
        <v>135</v>
      </c>
      <c r="C95">
        <v>3.7449972406740757E-2</v>
      </c>
      <c r="D95">
        <v>3.7454989392310287E-4</v>
      </c>
      <c r="E95">
        <v>4.5670138906624235E-5</v>
      </c>
      <c r="F95">
        <v>8.49884094994586E-2</v>
      </c>
      <c r="G95">
        <v>6.6327852865189646E-4</v>
      </c>
      <c r="H95">
        <v>1.4061620670144741E-3</v>
      </c>
      <c r="I95">
        <v>0</v>
      </c>
      <c r="J95">
        <v>6.5875262102480557E-3</v>
      </c>
      <c r="K95">
        <v>1.8281218263945756E-5</v>
      </c>
      <c r="L95">
        <v>1.1866630321340382E-3</v>
      </c>
      <c r="M95">
        <v>9.4224675527115834E-3</v>
      </c>
      <c r="N95">
        <v>1.8876501659488028E-4</v>
      </c>
      <c r="O95">
        <v>0</v>
      </c>
      <c r="P95">
        <v>2.0724084662723571E-2</v>
      </c>
      <c r="Q95">
        <v>4.5687797822424603E-2</v>
      </c>
      <c r="R95">
        <v>1.2591498598348702E-2</v>
      </c>
      <c r="S95">
        <v>0.23612152520117119</v>
      </c>
    </row>
    <row r="96" spans="1:19">
      <c r="A96" t="s">
        <v>100</v>
      </c>
      <c r="B96" s="33" t="s">
        <v>136</v>
      </c>
      <c r="C96">
        <v>1.4521438848157504E-2</v>
      </c>
      <c r="D96">
        <v>2.1795196434676031E-5</v>
      </c>
      <c r="E96">
        <v>1.7787500116841599E-3</v>
      </c>
      <c r="F96">
        <v>9.2671897427728245E-2</v>
      </c>
      <c r="G96">
        <v>0</v>
      </c>
      <c r="H96">
        <v>0</v>
      </c>
      <c r="I96">
        <v>2.9187073682996955E-4</v>
      </c>
      <c r="J96">
        <v>1.4667641772491361E-3</v>
      </c>
      <c r="K96">
        <v>1.7959203893747828E-5</v>
      </c>
      <c r="L96">
        <v>2.5858739904759107E-2</v>
      </c>
      <c r="M96">
        <v>6.0868699742536595E-3</v>
      </c>
      <c r="N96">
        <v>2.9281517268093821E-4</v>
      </c>
      <c r="O96">
        <v>0</v>
      </c>
      <c r="P96">
        <v>5.9924805301727752E-3</v>
      </c>
      <c r="Q96">
        <v>3.1905038196962422E-3</v>
      </c>
      <c r="R96">
        <v>2.9511364955086324E-3</v>
      </c>
      <c r="S96">
        <v>0.15503886030473987</v>
      </c>
    </row>
    <row r="97" spans="1:19">
      <c r="A97" t="s">
        <v>100</v>
      </c>
      <c r="B97" s="33" t="s">
        <v>137</v>
      </c>
      <c r="C97">
        <v>8.2843125591237476E-4</v>
      </c>
      <c r="D97">
        <v>9.0303422133367452E-5</v>
      </c>
      <c r="E97">
        <v>5.0392354202664523E-4</v>
      </c>
      <c r="F97">
        <v>0.1008632995666479</v>
      </c>
      <c r="G97">
        <v>1.2865963499678122E-3</v>
      </c>
      <c r="H97">
        <v>2.1994234050273705E-4</v>
      </c>
      <c r="I97">
        <v>8.9743432560155159E-5</v>
      </c>
      <c r="J97">
        <v>7.3338208862456806E-4</v>
      </c>
      <c r="K97">
        <v>0</v>
      </c>
      <c r="L97">
        <v>0.15902253524353455</v>
      </c>
      <c r="M97">
        <v>4.8078037659465027E-3</v>
      </c>
      <c r="N97">
        <v>5.5025616121072958E-3</v>
      </c>
      <c r="O97">
        <v>0</v>
      </c>
      <c r="P97">
        <v>5.3878051740963119E-3</v>
      </c>
      <c r="Q97">
        <v>4.1066111947804561E-4</v>
      </c>
      <c r="R97">
        <v>5.6430700616536536E-3</v>
      </c>
      <c r="S97">
        <v>0.29398855691633513</v>
      </c>
    </row>
    <row r="98" spans="1:19">
      <c r="A98" t="s">
        <v>100</v>
      </c>
      <c r="B98" s="33" t="s">
        <v>138</v>
      </c>
      <c r="C98">
        <v>1.412802550047485E-2</v>
      </c>
      <c r="D98">
        <v>1.2248728302064178E-3</v>
      </c>
      <c r="E98">
        <v>1.3713413101982823E-3</v>
      </c>
      <c r="F98">
        <v>0</v>
      </c>
      <c r="G98">
        <v>1.6049937610148651E-2</v>
      </c>
      <c r="H98">
        <v>2.2142310439166872E-3</v>
      </c>
      <c r="I98">
        <v>2.8257259604190602E-4</v>
      </c>
      <c r="J98">
        <v>1.0627882564787372E-3</v>
      </c>
      <c r="K98">
        <v>8.4095475663247004E-6</v>
      </c>
      <c r="L98">
        <v>2.4510715721975249E-2</v>
      </c>
      <c r="M98">
        <v>7.7472998148124302E-3</v>
      </c>
      <c r="N98">
        <v>2.9279344243362583E-4</v>
      </c>
      <c r="O98">
        <v>0</v>
      </c>
      <c r="P98">
        <v>2.5646898542273995E-3</v>
      </c>
      <c r="Q98">
        <v>4.717138562083399E-3</v>
      </c>
      <c r="R98">
        <v>1.0560511531233857E-2</v>
      </c>
      <c r="S98">
        <v>8.9950777263428289E-2</v>
      </c>
    </row>
    <row r="99" spans="1:19">
      <c r="A99" t="s">
        <v>100</v>
      </c>
      <c r="B99" s="33" t="s">
        <v>139</v>
      </c>
      <c r="C99">
        <v>6.4280898077491877E-2</v>
      </c>
      <c r="D99">
        <v>7.0689195074894156E-4</v>
      </c>
      <c r="E99">
        <v>4.563131787895445E-4</v>
      </c>
      <c r="F99">
        <v>9.4431566110509558E-3</v>
      </c>
      <c r="G99">
        <v>6.1600522585549737E-4</v>
      </c>
      <c r="H99">
        <v>0</v>
      </c>
      <c r="I99">
        <v>2.8397812576445055E-3</v>
      </c>
      <c r="J99">
        <v>1.0331567328448687E-3</v>
      </c>
      <c r="K99">
        <v>2.9308327695750958E-5</v>
      </c>
      <c r="L99">
        <v>1.0603461303849821E-3</v>
      </c>
      <c r="M99">
        <v>4.1638385317712455E-3</v>
      </c>
      <c r="N99">
        <v>2.6667083522593615E-4</v>
      </c>
      <c r="O99">
        <v>0</v>
      </c>
      <c r="P99">
        <v>5.4751707729614229E-3</v>
      </c>
      <c r="Q99">
        <v>2.7322479282753456E-3</v>
      </c>
      <c r="R99">
        <v>4.0805993418443045E-3</v>
      </c>
      <c r="S99">
        <v>9.9688400485717685E-2</v>
      </c>
    </row>
    <row r="100" spans="1:19">
      <c r="A100" t="s">
        <v>100</v>
      </c>
      <c r="B100" s="33" t="s">
        <v>140</v>
      </c>
      <c r="C100">
        <v>2.6214944440578151E-2</v>
      </c>
      <c r="D100">
        <v>3.9271775041397553E-5</v>
      </c>
      <c r="E100">
        <v>1.9932951963435257E-5</v>
      </c>
      <c r="F100">
        <v>0.16230387435677562</v>
      </c>
      <c r="G100">
        <v>5.9799836685733951E-4</v>
      </c>
      <c r="H100">
        <v>1.1546079895027605E-3</v>
      </c>
      <c r="I100">
        <v>5.6683971712830777E-5</v>
      </c>
      <c r="J100">
        <v>0</v>
      </c>
      <c r="K100">
        <v>3.9490014019392377E-6</v>
      </c>
      <c r="L100">
        <v>2.2454714909896908E-2</v>
      </c>
      <c r="M100">
        <v>3.9894269654401739E-3</v>
      </c>
      <c r="N100">
        <v>9.9038434286207663E-3</v>
      </c>
      <c r="O100">
        <v>0</v>
      </c>
      <c r="P100">
        <v>7.8095276713313934E-3</v>
      </c>
      <c r="Q100">
        <v>2.1579728239374276E-3</v>
      </c>
      <c r="R100">
        <v>3.3260944783200437E-3</v>
      </c>
      <c r="S100">
        <v>0.23514503093988889</v>
      </c>
    </row>
    <row r="101" spans="1:19">
      <c r="A101" t="s">
        <v>100</v>
      </c>
      <c r="B101" s="33" t="s">
        <v>141</v>
      </c>
      <c r="C101">
        <v>1.4726584992138907E-2</v>
      </c>
      <c r="D101">
        <v>8.3183804019892554E-5</v>
      </c>
      <c r="E101">
        <v>4.7716954006473138E-4</v>
      </c>
      <c r="F101">
        <v>8.2988817678656859E-2</v>
      </c>
      <c r="G101">
        <v>5.8811300383243786E-4</v>
      </c>
      <c r="H101">
        <v>1.1611913219282063E-4</v>
      </c>
      <c r="I101">
        <v>1.4037709138073867E-5</v>
      </c>
      <c r="J101">
        <v>0</v>
      </c>
      <c r="K101">
        <v>2.5508835105620222E-4</v>
      </c>
      <c r="L101">
        <v>2.3744105822513278E-2</v>
      </c>
      <c r="M101">
        <v>2.9291748953968625E-4</v>
      </c>
      <c r="N101">
        <v>6.9710940437612212E-4</v>
      </c>
      <c r="O101">
        <v>0</v>
      </c>
      <c r="P101">
        <v>3.6413253808081285E-3</v>
      </c>
      <c r="Q101">
        <v>2.4780754895692707E-4</v>
      </c>
      <c r="R101">
        <v>5.0470803637353082E-3</v>
      </c>
      <c r="S101">
        <v>0.13114133706410827</v>
      </c>
    </row>
    <row r="102" spans="1:19">
      <c r="A102" t="s">
        <v>100</v>
      </c>
      <c r="B102" s="33" t="s">
        <v>142</v>
      </c>
      <c r="C102">
        <v>1.5089113445916156E-2</v>
      </c>
      <c r="D102">
        <v>4.1536117223876781E-3</v>
      </c>
      <c r="E102">
        <v>4.2387872635872955E-4</v>
      </c>
      <c r="F102">
        <v>0</v>
      </c>
      <c r="G102">
        <v>0</v>
      </c>
      <c r="H102">
        <v>1.1763727748362153E-3</v>
      </c>
      <c r="I102">
        <v>0</v>
      </c>
      <c r="J102">
        <v>0</v>
      </c>
      <c r="K102">
        <v>0</v>
      </c>
      <c r="L102">
        <v>2.1118267338687088E-2</v>
      </c>
      <c r="M102">
        <v>8.3400220673587975E-4</v>
      </c>
      <c r="N102">
        <v>2.3824813705225086E-3</v>
      </c>
      <c r="O102">
        <v>0</v>
      </c>
      <c r="P102">
        <v>4.2062815663847517E-3</v>
      </c>
      <c r="Q102">
        <v>2.3982828210482462E-4</v>
      </c>
      <c r="R102">
        <v>1.2896822739355478E-3</v>
      </c>
      <c r="S102">
        <v>5.3941393390019632E-2</v>
      </c>
    </row>
    <row r="103" spans="1:19">
      <c r="A103" t="s">
        <v>100</v>
      </c>
      <c r="B103" s="33" t="s">
        <v>143</v>
      </c>
      <c r="C103">
        <v>1.4794717585741499E-2</v>
      </c>
      <c r="D103">
        <v>0</v>
      </c>
      <c r="E103">
        <v>4.5200810181864569E-4</v>
      </c>
      <c r="F103">
        <v>7.1910796995348525E-2</v>
      </c>
      <c r="G103">
        <v>5.3830200531113079E-2</v>
      </c>
      <c r="H103">
        <v>5.4527858033164872E-5</v>
      </c>
      <c r="I103">
        <v>4.0031597207490488E-5</v>
      </c>
      <c r="J103">
        <v>0</v>
      </c>
      <c r="K103">
        <v>0</v>
      </c>
      <c r="L103">
        <v>2.016505571823824E-3</v>
      </c>
      <c r="M103">
        <v>7.7650873283106241E-4</v>
      </c>
      <c r="N103">
        <v>1.7852713128807448E-4</v>
      </c>
      <c r="O103">
        <v>0</v>
      </c>
      <c r="P103">
        <v>3.4215478791477837E-3</v>
      </c>
      <c r="Q103">
        <v>0</v>
      </c>
      <c r="R103">
        <v>5.2517456464068251E-4</v>
      </c>
      <c r="S103">
        <v>0.1417975508009536</v>
      </c>
    </row>
    <row r="104" spans="1:19">
      <c r="A104" t="s">
        <v>100</v>
      </c>
      <c r="B104" s="33" t="s">
        <v>144</v>
      </c>
      <c r="C104">
        <v>2.0328994690104367E-3</v>
      </c>
      <c r="D104">
        <v>3.3194619359727993E-4</v>
      </c>
      <c r="E104">
        <v>4.6330751791425991E-4</v>
      </c>
      <c r="F104">
        <v>1.7015195216250008E-2</v>
      </c>
      <c r="G104">
        <v>0</v>
      </c>
      <c r="H104">
        <v>2.6919807616844634E-4</v>
      </c>
      <c r="I104">
        <v>0</v>
      </c>
      <c r="J104">
        <v>0</v>
      </c>
      <c r="K104">
        <v>1.1261441018511884E-5</v>
      </c>
      <c r="L104">
        <v>1.9706045966970193E-2</v>
      </c>
      <c r="M104">
        <v>3.1141679255750083E-3</v>
      </c>
      <c r="N104">
        <v>9.2244089952108269E-4</v>
      </c>
      <c r="O104">
        <v>0</v>
      </c>
      <c r="P104">
        <v>9.1343678202984323E-4</v>
      </c>
      <c r="Q104">
        <v>0</v>
      </c>
      <c r="R104">
        <v>7.7491988334058882E-4</v>
      </c>
      <c r="S104">
        <v>4.6417292483698046E-2</v>
      </c>
    </row>
    <row r="105" spans="1:19">
      <c r="A105" t="s">
        <v>100</v>
      </c>
      <c r="B105" s="33" t="s">
        <v>145</v>
      </c>
      <c r="C105">
        <v>6.8278387124813338E-4</v>
      </c>
      <c r="D105">
        <v>1.1789669345268289E-4</v>
      </c>
      <c r="E105">
        <v>3.8214050876188323E-5</v>
      </c>
      <c r="F105">
        <v>0</v>
      </c>
      <c r="G105">
        <v>5.3616607777289091E-4</v>
      </c>
      <c r="H105">
        <v>0</v>
      </c>
      <c r="I105">
        <v>0</v>
      </c>
      <c r="J105">
        <v>0</v>
      </c>
      <c r="K105">
        <v>0</v>
      </c>
      <c r="L105">
        <v>2.1126853099785729E-2</v>
      </c>
      <c r="M105">
        <v>4.0083172739414329E-3</v>
      </c>
      <c r="N105">
        <v>2.3974678215934877E-2</v>
      </c>
      <c r="O105">
        <v>0</v>
      </c>
      <c r="P105">
        <v>6.1986330537038524E-3</v>
      </c>
      <c r="Q105">
        <v>4.9895378789160109E-8</v>
      </c>
      <c r="R105">
        <v>3.4550097880280378E-4</v>
      </c>
      <c r="S105">
        <v>6.0487814660521458E-2</v>
      </c>
    </row>
    <row r="106" spans="1:19">
      <c r="A106" t="s">
        <v>100</v>
      </c>
      <c r="B106" s="33" t="s">
        <v>146</v>
      </c>
      <c r="C106">
        <v>6.6751246602634727E-4</v>
      </c>
      <c r="D106">
        <v>0</v>
      </c>
      <c r="E106">
        <v>3.7287138168622683E-4</v>
      </c>
      <c r="F106">
        <v>8.2192488462770035E-3</v>
      </c>
      <c r="G106">
        <v>0</v>
      </c>
      <c r="H106">
        <v>1.2888845962731027E-4</v>
      </c>
      <c r="I106">
        <v>3.7317760134772132E-5</v>
      </c>
      <c r="J106">
        <v>0</v>
      </c>
      <c r="K106">
        <v>7.9886967718189087E-4</v>
      </c>
      <c r="L106">
        <v>4.0093541487776106E-3</v>
      </c>
      <c r="M106">
        <v>3.8231094649728692E-4</v>
      </c>
      <c r="N106">
        <v>1.0980174169813886E-4</v>
      </c>
      <c r="O106">
        <v>0</v>
      </c>
      <c r="P106">
        <v>3.1479603477507592E-3</v>
      </c>
      <c r="Q106">
        <v>3.796904371717469E-6</v>
      </c>
      <c r="R106">
        <v>4.2503783461675127E-4</v>
      </c>
      <c r="S106">
        <v>1.9569445506149901E-2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3.7359340797895051E-5</v>
      </c>
      <c r="F107">
        <v>7.9900885550127938E-3</v>
      </c>
      <c r="G107">
        <v>5.2121726956973278E-4</v>
      </c>
      <c r="H107">
        <v>0</v>
      </c>
      <c r="I107">
        <v>0</v>
      </c>
      <c r="J107">
        <v>0</v>
      </c>
      <c r="K107">
        <v>0</v>
      </c>
      <c r="L107">
        <v>1.8365604775204564E-2</v>
      </c>
      <c r="M107">
        <v>2.7810797753311605E-3</v>
      </c>
      <c r="N107">
        <v>7.9179051578049623E-4</v>
      </c>
      <c r="O107">
        <v>0</v>
      </c>
      <c r="P107">
        <v>5.9718257487054891E-3</v>
      </c>
      <c r="Q107">
        <v>0</v>
      </c>
      <c r="R107">
        <v>5.1210554103672816E-5</v>
      </c>
      <c r="S107">
        <v>3.9519296625255204E-2</v>
      </c>
    </row>
    <row r="108" spans="1:19">
      <c r="A108" t="s">
        <v>100</v>
      </c>
      <c r="B108" s="33" t="s">
        <v>148</v>
      </c>
      <c r="C108">
        <v>0</v>
      </c>
      <c r="D108">
        <v>5.5495838251404998E-5</v>
      </c>
      <c r="E108">
        <v>7.1221127774564921E-4</v>
      </c>
      <c r="F108">
        <v>0</v>
      </c>
      <c r="G108">
        <v>0</v>
      </c>
      <c r="H108">
        <v>2.4817332889303501E-4</v>
      </c>
      <c r="I108">
        <v>0</v>
      </c>
      <c r="J108">
        <v>0</v>
      </c>
      <c r="K108">
        <v>1.049800117944386E-5</v>
      </c>
      <c r="L108">
        <v>3.8040256410864934E-2</v>
      </c>
      <c r="M108">
        <v>4.0102096573226579E-3</v>
      </c>
      <c r="N108">
        <v>2.7572006433254963E-5</v>
      </c>
      <c r="O108">
        <v>0</v>
      </c>
      <c r="P108">
        <v>2.8110976425203167E-3</v>
      </c>
      <c r="Q108">
        <v>4.7769219070760493E-8</v>
      </c>
      <c r="R108">
        <v>1.0901340806936726E-4</v>
      </c>
      <c r="S108">
        <v>5.0091551450669139E-2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3.6780346507332608E-4</v>
      </c>
      <c r="F109">
        <v>0</v>
      </c>
      <c r="G109">
        <v>0</v>
      </c>
      <c r="H109">
        <v>0</v>
      </c>
      <c r="I109">
        <v>3.57275616386182E-5</v>
      </c>
      <c r="J109">
        <v>0</v>
      </c>
      <c r="K109">
        <v>0</v>
      </c>
      <c r="L109">
        <v>1.951694053006538E-2</v>
      </c>
      <c r="M109">
        <v>1.634363959049677E-4</v>
      </c>
      <c r="N109">
        <v>5.4194399312634421E-5</v>
      </c>
      <c r="O109">
        <v>0</v>
      </c>
      <c r="P109">
        <v>2.0169746931508058E-3</v>
      </c>
      <c r="Q109">
        <v>9.2660475845587485E-8</v>
      </c>
      <c r="R109">
        <v>1.5375153223167633E-4</v>
      </c>
      <c r="S109">
        <v>2.4675274057036199E-2</v>
      </c>
    </row>
    <row r="110" spans="1:19">
      <c r="A110" t="s">
        <v>100</v>
      </c>
      <c r="B110" s="33" t="s">
        <v>150</v>
      </c>
      <c r="C110">
        <v>1.0468903817470213E-2</v>
      </c>
      <c r="D110">
        <v>0</v>
      </c>
      <c r="E110">
        <v>3.6000840384693824E-4</v>
      </c>
      <c r="F110">
        <v>0</v>
      </c>
      <c r="G110">
        <v>0</v>
      </c>
      <c r="H110">
        <v>0</v>
      </c>
      <c r="I110">
        <v>6.9302635938921675E-5</v>
      </c>
      <c r="J110">
        <v>0</v>
      </c>
      <c r="K110">
        <v>0</v>
      </c>
      <c r="L110">
        <v>1.6562940917496732E-3</v>
      </c>
      <c r="M110">
        <v>1.0763770502743681E-4</v>
      </c>
      <c r="N110">
        <v>3.3874190632035019E-4</v>
      </c>
      <c r="O110">
        <v>0</v>
      </c>
      <c r="P110">
        <v>4.9650251507145479E-4</v>
      </c>
      <c r="Q110">
        <v>0</v>
      </c>
      <c r="R110">
        <v>6.8158654519214347E-4</v>
      </c>
      <c r="S110">
        <v>1.4485219523315107E-2</v>
      </c>
    </row>
    <row r="111" spans="1:19">
      <c r="A111" t="s">
        <v>100</v>
      </c>
      <c r="B111" s="33" t="s">
        <v>151</v>
      </c>
      <c r="C111">
        <v>1.0344304004731074E-2</v>
      </c>
      <c r="D111">
        <v>5.2589842062003704E-5</v>
      </c>
      <c r="E111">
        <v>3.362340671817178E-4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1.0050656386238559E-5</v>
      </c>
      <c r="L111">
        <v>1.7210869945865265E-2</v>
      </c>
      <c r="M111">
        <v>5.5790944538567679E-3</v>
      </c>
      <c r="N111">
        <v>1.4555245464552205E-5</v>
      </c>
      <c r="O111">
        <v>0</v>
      </c>
      <c r="P111">
        <v>2.7318478771994207E-3</v>
      </c>
      <c r="Q111">
        <v>0</v>
      </c>
      <c r="R111">
        <v>1.3452948382678619E-5</v>
      </c>
      <c r="S111">
        <v>3.8683219529216092E-2</v>
      </c>
    </row>
    <row r="112" spans="1:19">
      <c r="A112" t="s">
        <v>100</v>
      </c>
      <c r="B112" s="33" t="s">
        <v>152</v>
      </c>
      <c r="C112">
        <v>2.8941844145454398E-3</v>
      </c>
      <c r="D112">
        <v>0</v>
      </c>
      <c r="E112">
        <v>0</v>
      </c>
      <c r="F112">
        <v>0</v>
      </c>
      <c r="G112">
        <v>0</v>
      </c>
      <c r="H112">
        <v>2.3223826438564126E-4</v>
      </c>
      <c r="I112">
        <v>0</v>
      </c>
      <c r="J112">
        <v>0</v>
      </c>
      <c r="K112">
        <v>1.9495788364527227E-5</v>
      </c>
      <c r="L112">
        <v>0</v>
      </c>
      <c r="M112">
        <v>3.3436394524436147E-4</v>
      </c>
      <c r="N112">
        <v>4.8460930172320231E-5</v>
      </c>
      <c r="O112">
        <v>0</v>
      </c>
      <c r="P112">
        <v>3.02509772204595E-3</v>
      </c>
      <c r="Q112">
        <v>4.4364603188421351E-8</v>
      </c>
      <c r="R112">
        <v>5.2556051352159561E-5</v>
      </c>
      <c r="S112">
        <v>7.6466747376303552E-3</v>
      </c>
    </row>
    <row r="113" spans="1:19">
      <c r="A113" t="s">
        <v>100</v>
      </c>
      <c r="B113" s="33" t="s">
        <v>153</v>
      </c>
      <c r="C113">
        <v>5.7468355581763084E-4</v>
      </c>
      <c r="D113">
        <v>0</v>
      </c>
      <c r="E113">
        <v>1.5114770681915402E-5</v>
      </c>
      <c r="F113">
        <v>0</v>
      </c>
      <c r="G113">
        <v>0</v>
      </c>
      <c r="H113">
        <v>0</v>
      </c>
      <c r="I113">
        <v>3.3181180643762487E-5</v>
      </c>
      <c r="J113">
        <v>0</v>
      </c>
      <c r="K113">
        <v>0</v>
      </c>
      <c r="L113">
        <v>7.7368231794442094E-4</v>
      </c>
      <c r="M113">
        <v>4.3395049478150776E-4</v>
      </c>
      <c r="N113">
        <v>1.2772568179965409E-5</v>
      </c>
      <c r="O113">
        <v>0</v>
      </c>
      <c r="P113">
        <v>2.4899387736108027E-3</v>
      </c>
      <c r="Q113">
        <v>0</v>
      </c>
      <c r="R113">
        <v>2.0653793762306016E-4</v>
      </c>
      <c r="S113">
        <v>5.4498793421352571E-3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1.4843134373136399E-5</v>
      </c>
      <c r="F114">
        <v>0</v>
      </c>
      <c r="G114">
        <v>0</v>
      </c>
      <c r="H114">
        <v>1.1218349612590382E-4</v>
      </c>
      <c r="I114">
        <v>0</v>
      </c>
      <c r="J114">
        <v>0</v>
      </c>
      <c r="K114">
        <v>0</v>
      </c>
      <c r="L114">
        <v>7.5977802435870214E-4</v>
      </c>
      <c r="M114">
        <v>1.4561605057087843E-2</v>
      </c>
      <c r="N114">
        <v>3.170663713730841E-4</v>
      </c>
      <c r="O114">
        <v>0</v>
      </c>
      <c r="P114">
        <v>1.0685212025760486E-3</v>
      </c>
      <c r="Q114">
        <v>4.3067753308948408E-8</v>
      </c>
      <c r="R114">
        <v>3.3402145905769051E-4</v>
      </c>
      <c r="S114">
        <v>1.7583805483472565E-2</v>
      </c>
    </row>
    <row r="115" spans="1:19">
      <c r="A115" t="s">
        <v>100</v>
      </c>
      <c r="B115" s="33" t="s">
        <v>155</v>
      </c>
      <c r="C115">
        <v>9.7221930283329025E-3</v>
      </c>
      <c r="D115">
        <v>4.9024651737042979E-5</v>
      </c>
      <c r="E115">
        <v>6.471520622401377E-5</v>
      </c>
      <c r="F115">
        <v>0</v>
      </c>
      <c r="G115">
        <v>0</v>
      </c>
      <c r="H115">
        <v>0</v>
      </c>
      <c r="I115">
        <v>3.2211239454748246E-5</v>
      </c>
      <c r="J115">
        <v>0</v>
      </c>
      <c r="K115">
        <v>9.3343242539890739E-6</v>
      </c>
      <c r="L115">
        <v>0</v>
      </c>
      <c r="M115">
        <v>7.7652142652675046E-2</v>
      </c>
      <c r="N115">
        <v>7.8347586984253145E-6</v>
      </c>
      <c r="O115">
        <v>0</v>
      </c>
      <c r="P115">
        <v>4.8462609229459985E-4</v>
      </c>
      <c r="Q115">
        <v>7.0927916753993174E-4</v>
      </c>
      <c r="R115">
        <v>3.221466041302456E-4</v>
      </c>
      <c r="S115">
        <v>8.9249554223473901E-2</v>
      </c>
    </row>
    <row r="116" spans="1:19">
      <c r="A116" t="s">
        <v>100</v>
      </c>
      <c r="B116" s="33" t="s">
        <v>156</v>
      </c>
      <c r="C116">
        <v>1.1167835364340246E-2</v>
      </c>
      <c r="D116">
        <v>0</v>
      </c>
      <c r="E116">
        <v>0</v>
      </c>
      <c r="F116">
        <v>0</v>
      </c>
      <c r="G116">
        <v>0</v>
      </c>
      <c r="H116">
        <v>1.0905571606632974E-4</v>
      </c>
      <c r="I116">
        <v>3.1678763426324657E-5</v>
      </c>
      <c r="J116">
        <v>0</v>
      </c>
      <c r="K116">
        <v>0</v>
      </c>
      <c r="L116">
        <v>0</v>
      </c>
      <c r="M116">
        <v>5.6815300322206807E-4</v>
      </c>
      <c r="N116">
        <v>4.517564859723566E-5</v>
      </c>
      <c r="O116">
        <v>0</v>
      </c>
      <c r="P116">
        <v>1.8918299702810847E-3</v>
      </c>
      <c r="Q116">
        <v>9.9023915385100678E-2</v>
      </c>
      <c r="R116">
        <v>1.2482170289839707E-4</v>
      </c>
      <c r="S116">
        <v>0.13894690155799971</v>
      </c>
    </row>
    <row r="117" spans="1:19">
      <c r="A117" t="s">
        <v>100</v>
      </c>
      <c r="B117" s="33" t="s">
        <v>157</v>
      </c>
      <c r="C117">
        <v>1.591244976602508E-3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9.0614664053549623E-6</v>
      </c>
      <c r="L117">
        <v>1.6662096192102665E-3</v>
      </c>
      <c r="M117">
        <v>2.6462487550552921E-3</v>
      </c>
      <c r="N117">
        <v>3.022756399198032E-4</v>
      </c>
      <c r="O117">
        <v>0</v>
      </c>
      <c r="P117">
        <v>1.2979121205443386E-3</v>
      </c>
      <c r="Q117">
        <v>0</v>
      </c>
      <c r="R117">
        <v>1.2136105879904476E-5</v>
      </c>
      <c r="S117">
        <v>8.1049870263460375E-3</v>
      </c>
    </row>
    <row r="118" spans="1:19">
      <c r="A118" t="s">
        <v>100</v>
      </c>
      <c r="B118" s="33" t="s">
        <v>158</v>
      </c>
      <c r="C118">
        <v>0</v>
      </c>
      <c r="D118">
        <v>4.6935594752536991E-5</v>
      </c>
      <c r="E118">
        <v>2.7750912556920034E-5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8.9116735466117476E-6</v>
      </c>
      <c r="L118">
        <v>3.0668692090958824E-3</v>
      </c>
      <c r="M118">
        <v>9.7135551314202824E-5</v>
      </c>
      <c r="N118">
        <v>5.6085850141446495E-6</v>
      </c>
      <c r="O118">
        <v>0</v>
      </c>
      <c r="P118">
        <v>3.5420179908691681E-4</v>
      </c>
      <c r="Q118">
        <v>7.9938566546936347E-8</v>
      </c>
      <c r="R118">
        <v>1.9119606086636786E-4</v>
      </c>
      <c r="S118">
        <v>4.16107067128347E-3</v>
      </c>
    </row>
    <row r="119" spans="1:19">
      <c r="A119" t="s">
        <v>100</v>
      </c>
      <c r="B119" s="33" t="s">
        <v>159</v>
      </c>
      <c r="C119">
        <v>0</v>
      </c>
      <c r="D119">
        <v>4.5632041809772535E-5</v>
      </c>
      <c r="E119">
        <v>3.2319137009598702E-4</v>
      </c>
      <c r="F119">
        <v>0</v>
      </c>
      <c r="G119">
        <v>0</v>
      </c>
      <c r="H119">
        <v>0</v>
      </c>
      <c r="I119">
        <v>2.9952922849802588E-5</v>
      </c>
      <c r="J119">
        <v>0</v>
      </c>
      <c r="K119">
        <v>0</v>
      </c>
      <c r="L119">
        <v>1.499588657292629E-2</v>
      </c>
      <c r="M119">
        <v>5.3991957843763409E-4</v>
      </c>
      <c r="N119">
        <v>6.3568655893976567E-4</v>
      </c>
      <c r="O119">
        <v>0</v>
      </c>
      <c r="P119">
        <v>9.3868775889947427E-5</v>
      </c>
      <c r="Q119">
        <v>0</v>
      </c>
      <c r="R119">
        <v>1.290556526000751E-4</v>
      </c>
      <c r="S119">
        <v>1.8045320052510829E-2</v>
      </c>
    </row>
    <row r="120" spans="1:19">
      <c r="A120" t="s">
        <v>100</v>
      </c>
      <c r="B120" s="33" t="s">
        <v>160</v>
      </c>
      <c r="C120">
        <v>8.9379918522547036E-3</v>
      </c>
      <c r="D120">
        <v>4.5411407183219308E-5</v>
      </c>
      <c r="E120">
        <v>2.8947502728317293E-4</v>
      </c>
      <c r="F120">
        <v>0</v>
      </c>
      <c r="G120">
        <v>0</v>
      </c>
      <c r="H120">
        <v>0</v>
      </c>
      <c r="I120">
        <v>2.9834740260209653E-5</v>
      </c>
      <c r="J120">
        <v>0</v>
      </c>
      <c r="K120">
        <v>0</v>
      </c>
      <c r="L120">
        <v>1.4817407078661029E-2</v>
      </c>
      <c r="M120">
        <v>2.6181234117965092E-3</v>
      </c>
      <c r="N120">
        <v>8.8064987332253826E-6</v>
      </c>
      <c r="O120">
        <v>0</v>
      </c>
      <c r="P120">
        <v>3.9013598421201642E-4</v>
      </c>
      <c r="Q120">
        <v>0</v>
      </c>
      <c r="R120">
        <v>6.9527957908134845E-4</v>
      </c>
      <c r="S120">
        <v>2.9145380489886755E-2</v>
      </c>
    </row>
    <row r="121" spans="1:19">
      <c r="A121" t="s">
        <v>100</v>
      </c>
      <c r="B121" s="33" t="s">
        <v>161</v>
      </c>
      <c r="C121">
        <v>9.9037496729237201E-3</v>
      </c>
      <c r="D121">
        <v>0</v>
      </c>
      <c r="E121">
        <v>4.2749062192772308E-5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4.7518956976154382E-4</v>
      </c>
      <c r="N121">
        <v>8.4747958258982235E-5</v>
      </c>
      <c r="O121">
        <v>0</v>
      </c>
      <c r="P121">
        <v>7.9974632657187333E-4</v>
      </c>
      <c r="Q121">
        <v>3.8614600884595143E-8</v>
      </c>
      <c r="R121">
        <v>1.3948023118532461E-4</v>
      </c>
      <c r="S121">
        <v>1.172700934456139E-2</v>
      </c>
    </row>
    <row r="122" spans="1:19">
      <c r="A122" t="s">
        <v>100</v>
      </c>
      <c r="B122" s="33" t="s">
        <v>162</v>
      </c>
      <c r="C122">
        <v>1.9833412131771578E-3</v>
      </c>
      <c r="D122">
        <v>4.3590392869352062E-5</v>
      </c>
      <c r="E122">
        <v>0</v>
      </c>
      <c r="F122">
        <v>0</v>
      </c>
      <c r="G122">
        <v>0</v>
      </c>
      <c r="H122">
        <v>0</v>
      </c>
      <c r="I122">
        <v>2.8880637265637962E-5</v>
      </c>
      <c r="J122">
        <v>0</v>
      </c>
      <c r="K122">
        <v>1.6819095132649401E-5</v>
      </c>
      <c r="L122">
        <v>2.2160120487508613E-3</v>
      </c>
      <c r="M122">
        <v>3.6078289399041802E-4</v>
      </c>
      <c r="N122">
        <v>2.9203389151244381E-4</v>
      </c>
      <c r="O122">
        <v>0</v>
      </c>
      <c r="P122">
        <v>8.256472177068353E-4</v>
      </c>
      <c r="Q122">
        <v>0</v>
      </c>
      <c r="R122">
        <v>7.5299469573833117E-5</v>
      </c>
      <c r="S122">
        <v>6.3104133130934643E-3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1.5195560487174043E-3</v>
      </c>
      <c r="M123">
        <v>2.4148826692712332E-3</v>
      </c>
      <c r="N123">
        <v>1.0415676714529403E-5</v>
      </c>
      <c r="O123">
        <v>0</v>
      </c>
      <c r="P123">
        <v>2.6141614024342993E-4</v>
      </c>
      <c r="Q123">
        <v>3.7537987230540293E-8</v>
      </c>
      <c r="R123">
        <v>1.6329730214999431E-5</v>
      </c>
      <c r="S123">
        <v>4.4287529939754915E-3</v>
      </c>
    </row>
    <row r="124" spans="1:19">
      <c r="A124" t="s">
        <v>100</v>
      </c>
      <c r="B124" s="33" t="s">
        <v>164</v>
      </c>
      <c r="C124">
        <v>0</v>
      </c>
      <c r="D124">
        <v>4.2316173065686944E-5</v>
      </c>
      <c r="E124">
        <v>2.7206587227540446E-4</v>
      </c>
      <c r="F124">
        <v>0</v>
      </c>
      <c r="G124">
        <v>0</v>
      </c>
      <c r="H124">
        <v>0</v>
      </c>
      <c r="I124">
        <v>2.8075418276147735E-5</v>
      </c>
      <c r="J124">
        <v>0</v>
      </c>
      <c r="K124">
        <v>8.1245220233217817E-6</v>
      </c>
      <c r="L124">
        <v>1.3926281722982631E-2</v>
      </c>
      <c r="M124">
        <v>4.1621031865329092E-3</v>
      </c>
      <c r="N124">
        <v>3.155978180402146E-4</v>
      </c>
      <c r="O124">
        <v>0</v>
      </c>
      <c r="P124">
        <v>1.5069796358943482E-4</v>
      </c>
      <c r="Q124">
        <v>0</v>
      </c>
      <c r="R124">
        <v>3.7817550180171906E-4</v>
      </c>
      <c r="S124">
        <v>2.0447121239026776E-2</v>
      </c>
    </row>
    <row r="125" spans="1:19">
      <c r="A125" t="s">
        <v>100</v>
      </c>
      <c r="B125" s="33" t="s">
        <v>165</v>
      </c>
      <c r="C125">
        <v>8.8691057351777455E-3</v>
      </c>
      <c r="D125">
        <v>0</v>
      </c>
      <c r="E125">
        <v>3.350570143089596E-4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1.4309638652186762E-2</v>
      </c>
      <c r="M125">
        <v>7.5510468839252705E-4</v>
      </c>
      <c r="N125">
        <v>2.6803158405419954E-4</v>
      </c>
      <c r="O125">
        <v>0</v>
      </c>
      <c r="P125">
        <v>2.715859369304433E-4</v>
      </c>
      <c r="Q125">
        <v>0</v>
      </c>
      <c r="R125">
        <v>1.0522619498439221E-4</v>
      </c>
      <c r="S125">
        <v>2.6179480891663543E-2</v>
      </c>
    </row>
    <row r="126" spans="1:19">
      <c r="A126" t="s">
        <v>100</v>
      </c>
      <c r="B126" s="33" t="s">
        <v>166</v>
      </c>
      <c r="C126">
        <v>9.3359007738520554E-4</v>
      </c>
      <c r="D126">
        <v>4.1616654880538899E-5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7.8980028038784754E-6</v>
      </c>
      <c r="L126">
        <v>0</v>
      </c>
      <c r="M126">
        <v>2.9289087142717155E-4</v>
      </c>
      <c r="N126">
        <v>4.3980750744697294E-5</v>
      </c>
      <c r="O126">
        <v>0</v>
      </c>
      <c r="P126">
        <v>1.2282063989464619E-3</v>
      </c>
      <c r="Q126">
        <v>0</v>
      </c>
      <c r="R126">
        <v>3.0601142431913541E-5</v>
      </c>
      <c r="S126">
        <v>3.0058750420845957E-3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2.002130293255642E-3</v>
      </c>
      <c r="N127">
        <v>4.2216485977297172E-5</v>
      </c>
      <c r="O127">
        <v>0</v>
      </c>
      <c r="P127">
        <v>1.0688754111950994E-3</v>
      </c>
      <c r="Q127">
        <v>0</v>
      </c>
      <c r="R127">
        <v>3.3851003712746051E-5</v>
      </c>
      <c r="S127">
        <v>3.5124719585879977E-3</v>
      </c>
    </row>
    <row r="128" spans="1:19">
      <c r="A128" t="s">
        <v>100</v>
      </c>
      <c r="B128" s="33" t="s">
        <v>168</v>
      </c>
      <c r="C128">
        <v>4.4235168138008685E-4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0.28445369772472312</v>
      </c>
      <c r="K128">
        <v>0</v>
      </c>
      <c r="L128">
        <v>2.8409812896051318E-3</v>
      </c>
      <c r="M128">
        <v>1.8898002355281058E-4</v>
      </c>
      <c r="N128">
        <v>8.6444050888775799E-6</v>
      </c>
      <c r="O128">
        <v>0</v>
      </c>
      <c r="P128">
        <v>2.7126699974890035E-4</v>
      </c>
      <c r="Q128">
        <v>0</v>
      </c>
      <c r="R128">
        <v>2.7016973650578427E-4</v>
      </c>
      <c r="S128">
        <v>0.36049599760240375</v>
      </c>
    </row>
    <row r="129" spans="1:19">
      <c r="A129" t="s">
        <v>100</v>
      </c>
      <c r="B129" s="33" t="s">
        <v>169</v>
      </c>
      <c r="C129">
        <v>7.9623302648141256E-3</v>
      </c>
      <c r="D129">
        <v>0</v>
      </c>
      <c r="E129">
        <v>2.6166036896467743E-4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2.2420251478149026E-3</v>
      </c>
      <c r="N129">
        <v>8.2310284498869577E-7</v>
      </c>
      <c r="O129">
        <v>0</v>
      </c>
      <c r="P129">
        <v>2.0410927104138926E-4</v>
      </c>
      <c r="Q129">
        <v>0</v>
      </c>
      <c r="R129">
        <v>0.20513090276951806</v>
      </c>
      <c r="S129">
        <v>0.20442951379049062</v>
      </c>
    </row>
    <row r="130" spans="1:19">
      <c r="A130" t="s">
        <v>100</v>
      </c>
      <c r="B130" s="33" t="s">
        <v>170</v>
      </c>
      <c r="C130">
        <v>8.8470336276017371E-4</v>
      </c>
      <c r="D130">
        <v>7.8543550082795107E-5</v>
      </c>
      <c r="E130">
        <v>2.7552122817527905E-4</v>
      </c>
      <c r="F130">
        <v>3.2998046119733098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2.615951025168832E-2</v>
      </c>
      <c r="M130">
        <v>2.2505750325972143E-3</v>
      </c>
      <c r="N130">
        <v>5.0227838539700542E-4</v>
      </c>
      <c r="O130">
        <v>0</v>
      </c>
      <c r="P130">
        <v>2.4691879112644934E-4</v>
      </c>
      <c r="Q130">
        <v>0</v>
      </c>
      <c r="R130">
        <v>2.2388002270560311E-3</v>
      </c>
      <c r="S130">
        <v>3.1409137527357962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1.5182258464817858E-4</v>
      </c>
      <c r="N131">
        <v>7.7750247231049526E-6</v>
      </c>
      <c r="O131">
        <v>0</v>
      </c>
      <c r="P131">
        <v>5.2029968153032501E-4</v>
      </c>
      <c r="Q131">
        <v>0</v>
      </c>
      <c r="R131">
        <v>3.1263699155988003E-5</v>
      </c>
      <c r="S131">
        <v>8.9208200225061331E-4</v>
      </c>
    </row>
    <row r="132" spans="1:19">
      <c r="A132" t="s">
        <v>100</v>
      </c>
      <c r="B132" s="33" t="s">
        <v>172</v>
      </c>
      <c r="C132">
        <v>0</v>
      </c>
      <c r="D132">
        <v>3.7940733280369618E-5</v>
      </c>
      <c r="E132">
        <v>1.1047855097790472E-5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1.9435680345530358E-4</v>
      </c>
      <c r="N132">
        <v>3.0532700041226315E-4</v>
      </c>
      <c r="O132">
        <v>0</v>
      </c>
      <c r="P132">
        <v>8.0230633905499006E-4</v>
      </c>
      <c r="Q132">
        <v>0</v>
      </c>
      <c r="R132">
        <v>1.185832888281505E-4</v>
      </c>
      <c r="S132">
        <v>1.7338645826131247E-3</v>
      </c>
    </row>
    <row r="133" spans="1:19">
      <c r="A133" t="s">
        <v>100</v>
      </c>
      <c r="B133" s="33" t="s">
        <v>173</v>
      </c>
      <c r="C133">
        <v>4.1236361005511093E-4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1.9028032492514574E-3</v>
      </c>
      <c r="M133">
        <v>1.8087853399696111E-3</v>
      </c>
      <c r="N133">
        <v>7.177994077891233E-6</v>
      </c>
      <c r="O133">
        <v>0</v>
      </c>
      <c r="P133">
        <v>6.8214251239193991E-4</v>
      </c>
      <c r="Q133">
        <v>0</v>
      </c>
      <c r="R133">
        <v>2.4328304473625082E-4</v>
      </c>
      <c r="S133">
        <v>5.4269345065761998E-3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2.7062884350100372E-4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2.0084801832199821E-3</v>
      </c>
      <c r="N134">
        <v>1.3512908043175789E-5</v>
      </c>
      <c r="O134">
        <v>0</v>
      </c>
      <c r="P134">
        <v>9.3143361842689299E-4</v>
      </c>
      <c r="Q134">
        <v>0</v>
      </c>
      <c r="R134">
        <v>8.4385323899058073E-5</v>
      </c>
      <c r="S134">
        <v>3.6412276685999843E-3</v>
      </c>
    </row>
    <row r="135" spans="1:19">
      <c r="A135" t="s">
        <v>100</v>
      </c>
      <c r="B135" s="33" t="s">
        <v>175</v>
      </c>
      <c r="C135">
        <v>7.422544981028581E-3</v>
      </c>
      <c r="D135">
        <v>3.6882910399891904E-5</v>
      </c>
      <c r="E135">
        <v>1.0689086800712184E-5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1.3132599951199685E-2</v>
      </c>
      <c r="M135">
        <v>3.8636495309780184E-5</v>
      </c>
      <c r="N135">
        <v>2.6791545484253508E-4</v>
      </c>
      <c r="O135">
        <v>0</v>
      </c>
      <c r="P135">
        <v>9.5964505815960072E-5</v>
      </c>
      <c r="Q135">
        <v>0</v>
      </c>
      <c r="R135">
        <v>3.5047576333894791E-5</v>
      </c>
      <c r="S135">
        <v>2.2128716470073341E-2</v>
      </c>
    </row>
    <row r="136" spans="1:19">
      <c r="A136" t="s">
        <v>100</v>
      </c>
      <c r="B136" s="33" t="s">
        <v>176</v>
      </c>
      <c r="C136">
        <v>8.2472722011022186E-4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1.7008202119798809E-3</v>
      </c>
      <c r="N136">
        <v>3.6510386919739999E-6</v>
      </c>
      <c r="O136">
        <v>0</v>
      </c>
      <c r="P136">
        <v>3.0355180615489121E-4</v>
      </c>
      <c r="Q136">
        <v>0</v>
      </c>
      <c r="R136">
        <v>0</v>
      </c>
      <c r="S136">
        <v>2.9343391126261543E-3</v>
      </c>
    </row>
    <row r="137" spans="1:19">
      <c r="A137" t="s">
        <v>100</v>
      </c>
      <c r="B137" s="33" t="s">
        <v>177</v>
      </c>
      <c r="C137">
        <v>3.9479181608339164E-4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1.2672684275110847E-3</v>
      </c>
      <c r="M137">
        <v>0</v>
      </c>
      <c r="N137">
        <v>3.4676683400848428E-5</v>
      </c>
      <c r="O137">
        <v>0</v>
      </c>
      <c r="P137">
        <v>1.8971423460769596E-4</v>
      </c>
      <c r="Q137">
        <v>0</v>
      </c>
      <c r="R137">
        <v>2.6338023319405778E-4</v>
      </c>
      <c r="S137">
        <v>2.3019296789643655E-3</v>
      </c>
    </row>
    <row r="138" spans="1:19">
      <c r="A138" t="s">
        <v>100</v>
      </c>
      <c r="B138" s="33" t="s">
        <v>178</v>
      </c>
      <c r="C138">
        <v>7.1062526895193413E-3</v>
      </c>
      <c r="D138">
        <v>0</v>
      </c>
      <c r="E138">
        <v>2.3307831906076742E-4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5.2520340869291287E-4</v>
      </c>
      <c r="M138">
        <v>1.6533997648734108E-3</v>
      </c>
      <c r="N138">
        <v>3.3706817693811293E-6</v>
      </c>
      <c r="O138">
        <v>0</v>
      </c>
      <c r="P138">
        <v>3.6037221179931943E-4</v>
      </c>
      <c r="Q138">
        <v>0</v>
      </c>
      <c r="R138">
        <v>2.7681362349851385E-5</v>
      </c>
      <c r="S138">
        <v>1.0094979007865454E-2</v>
      </c>
    </row>
    <row r="139" spans="1:19">
      <c r="A139" t="s">
        <v>100</v>
      </c>
      <c r="B139" s="33" t="s">
        <v>179</v>
      </c>
      <c r="C139">
        <v>1.5553821430935881E-3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1.1405415847650599E-2</v>
      </c>
      <c r="M139">
        <v>0</v>
      </c>
      <c r="N139">
        <v>4.2195289740948959E-6</v>
      </c>
      <c r="O139">
        <v>0</v>
      </c>
      <c r="P139">
        <v>1.3390720152075719E-3</v>
      </c>
      <c r="Q139">
        <v>0</v>
      </c>
      <c r="R139">
        <v>2.4554131340390797E-4</v>
      </c>
      <c r="S139">
        <v>1.591374422918072E-2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3.3039688827663759E-5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5.0985083808066471E-4</v>
      </c>
      <c r="M140">
        <v>0</v>
      </c>
      <c r="N140">
        <v>0</v>
      </c>
      <c r="O140">
        <v>0</v>
      </c>
      <c r="P140">
        <v>1.7179001121150675E-4</v>
      </c>
      <c r="Q140">
        <v>0</v>
      </c>
      <c r="R140">
        <v>2.2186054871326812E-4</v>
      </c>
      <c r="S140">
        <v>1.0267739484340511E-3</v>
      </c>
    </row>
    <row r="141" spans="1:19">
      <c r="A141" t="s">
        <v>100</v>
      </c>
      <c r="B141" s="33" t="s">
        <v>181</v>
      </c>
      <c r="C141">
        <v>1.3784373196641331E-2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4.4165744683814421E-4</v>
      </c>
      <c r="Q141">
        <v>0</v>
      </c>
      <c r="R141">
        <v>2.4269227553506383E-5</v>
      </c>
      <c r="S141">
        <v>1.4412072319812766E-2</v>
      </c>
    </row>
    <row r="142" spans="1:19">
      <c r="A142" t="s">
        <v>100</v>
      </c>
      <c r="B142" s="33" t="s">
        <v>182</v>
      </c>
      <c r="C142">
        <v>1.8982511668679512E-3</v>
      </c>
      <c r="D142">
        <v>0</v>
      </c>
      <c r="E142">
        <v>9.7958654875601568E-6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5.0142262004088838E-4</v>
      </c>
      <c r="M142">
        <v>0</v>
      </c>
      <c r="N142">
        <v>0</v>
      </c>
      <c r="O142">
        <v>0</v>
      </c>
      <c r="P142">
        <v>3.3949530094248972E-4</v>
      </c>
      <c r="Q142">
        <v>0</v>
      </c>
      <c r="R142">
        <v>0</v>
      </c>
      <c r="S142">
        <v>2.9082690340972157E-3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1.1813572903148105E-3</v>
      </c>
      <c r="M143">
        <v>0</v>
      </c>
      <c r="N143">
        <v>0</v>
      </c>
      <c r="O143">
        <v>0</v>
      </c>
      <c r="P143">
        <v>5.3474697724657468E-4</v>
      </c>
      <c r="Q143">
        <v>0</v>
      </c>
      <c r="R143">
        <v>2.261534603395603E-4</v>
      </c>
      <c r="S143">
        <v>2.2083058333760355E-3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2.2980822617633807E-4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1.3920485578979291E-3</v>
      </c>
      <c r="O144">
        <v>0</v>
      </c>
      <c r="P144">
        <v>7.3829605900084988E-5</v>
      </c>
      <c r="Q144">
        <v>0</v>
      </c>
      <c r="R144">
        <v>2.2970952207151153E-5</v>
      </c>
      <c r="S144">
        <v>1.7400430029629952E-3</v>
      </c>
    </row>
    <row r="145" spans="1:19">
      <c r="A145" t="s">
        <v>100</v>
      </c>
      <c r="B145" s="33" t="s">
        <v>185</v>
      </c>
      <c r="C145">
        <v>6.9557108438456413E-3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1.0632215612875657E-2</v>
      </c>
      <c r="M145">
        <v>0</v>
      </c>
      <c r="N145">
        <v>0</v>
      </c>
      <c r="O145">
        <v>0</v>
      </c>
      <c r="P145">
        <v>6.8487922645540879E-4</v>
      </c>
      <c r="Q145">
        <v>0</v>
      </c>
      <c r="R145">
        <v>0</v>
      </c>
      <c r="S145">
        <v>1.9368213492388289E-2</v>
      </c>
    </row>
    <row r="146" spans="1:19">
      <c r="A146" t="s">
        <v>100</v>
      </c>
      <c r="B146" s="33" t="s">
        <v>186</v>
      </c>
      <c r="C146">
        <v>1.0833606297659568E-3</v>
      </c>
      <c r="D146">
        <v>0</v>
      </c>
      <c r="E146">
        <v>3.0744233456278495E-5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4.7410540781274679E-4</v>
      </c>
      <c r="M146">
        <v>0</v>
      </c>
      <c r="N146">
        <v>0</v>
      </c>
      <c r="O146">
        <v>0</v>
      </c>
      <c r="P146">
        <v>2.0032257305091009E-4</v>
      </c>
      <c r="Q146">
        <v>0</v>
      </c>
      <c r="R146">
        <v>2.2932979492199681E-4</v>
      </c>
      <c r="S146">
        <v>2.1153201669351193E-3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3.0603821033197482E-5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1.6032516192411223E-3</v>
      </c>
      <c r="M147">
        <v>0</v>
      </c>
      <c r="N147">
        <v>0</v>
      </c>
      <c r="O147">
        <v>0</v>
      </c>
      <c r="P147">
        <v>3.1584613843579179E-5</v>
      </c>
      <c r="Q147">
        <v>0</v>
      </c>
      <c r="R147">
        <v>1.0613964958477237E-5</v>
      </c>
      <c r="S147">
        <v>1.8175786176273458E-3</v>
      </c>
    </row>
    <row r="148" spans="1:19">
      <c r="A148" t="s">
        <v>100</v>
      </c>
      <c r="B148" s="33" t="s">
        <v>188</v>
      </c>
      <c r="C148">
        <v>6.4068522034408503E-3</v>
      </c>
      <c r="D148">
        <v>0</v>
      </c>
      <c r="E148">
        <v>1.9886139176102327E-4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1.1152622307557494E-4</v>
      </c>
      <c r="Q148">
        <v>0</v>
      </c>
      <c r="R148">
        <v>2.0332102570779347E-4</v>
      </c>
      <c r="S148">
        <v>6.9686483764470888E-3</v>
      </c>
    </row>
    <row r="149" spans="1:19">
      <c r="A149" t="s">
        <v>100</v>
      </c>
      <c r="B149" s="33" t="s">
        <v>189</v>
      </c>
      <c r="C149">
        <v>7.0128145821578298E-3</v>
      </c>
      <c r="D149">
        <v>0</v>
      </c>
      <c r="E149">
        <v>8.930614937248638E-6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1.0179151623569785E-2</v>
      </c>
      <c r="M149">
        <v>0</v>
      </c>
      <c r="N149">
        <v>0</v>
      </c>
      <c r="O149">
        <v>0</v>
      </c>
      <c r="P149">
        <v>4.7479004671958117E-4</v>
      </c>
      <c r="Q149">
        <v>0</v>
      </c>
      <c r="R149">
        <v>0</v>
      </c>
      <c r="S149">
        <v>1.866325065157224E-2</v>
      </c>
    </row>
    <row r="150" spans="1:19">
      <c r="A150" t="s">
        <v>100</v>
      </c>
      <c r="B150" s="33" t="s">
        <v>190</v>
      </c>
      <c r="C150">
        <v>7.0010467945625624E-4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2.6510259334586897E-3</v>
      </c>
      <c r="M150">
        <v>0</v>
      </c>
      <c r="N150">
        <v>0</v>
      </c>
      <c r="O150">
        <v>0</v>
      </c>
      <c r="P150">
        <v>8.2014265743182713E-4</v>
      </c>
      <c r="Q150">
        <v>0</v>
      </c>
      <c r="R150">
        <v>1.5675610867338333E-6</v>
      </c>
      <c r="S150">
        <v>4.668191661997406E-3</v>
      </c>
    </row>
    <row r="151" spans="1:19">
      <c r="A151" t="s">
        <v>100</v>
      </c>
      <c r="B151" s="33" t="s">
        <v>191</v>
      </c>
      <c r="C151">
        <v>6.6065745928170245E-4</v>
      </c>
      <c r="D151">
        <v>0</v>
      </c>
      <c r="E151">
        <v>4.0626283242658747E-4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2.1631810864048014E-4</v>
      </c>
      <c r="Q151">
        <v>0</v>
      </c>
      <c r="R151">
        <v>2.1360468293299794E-5</v>
      </c>
      <c r="S151">
        <v>1.4106758466355875E-3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8.6816210986941622E-6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2.0189424958856499E-2</v>
      </c>
      <c r="M152">
        <v>0</v>
      </c>
      <c r="N152">
        <v>0</v>
      </c>
      <c r="O152">
        <v>0</v>
      </c>
      <c r="P152">
        <v>7.3954293546785082E-5</v>
      </c>
      <c r="Q152">
        <v>0</v>
      </c>
      <c r="R152">
        <v>2.1276188194194739E-5</v>
      </c>
      <c r="S152">
        <v>2.1940509249105063E-2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3.3870233232490866E-4</v>
      </c>
      <c r="Q153">
        <v>0</v>
      </c>
      <c r="R153">
        <v>1.9224421467848083E-4</v>
      </c>
      <c r="S153">
        <v>6.3659455307901833E-4</v>
      </c>
    </row>
    <row r="154" spans="1:19">
      <c r="A154" t="s">
        <v>100</v>
      </c>
      <c r="B154" s="33" t="s">
        <v>194</v>
      </c>
      <c r="C154">
        <v>3.1913286865648265E-4</v>
      </c>
      <c r="D154">
        <v>0</v>
      </c>
      <c r="E154">
        <v>1.9921040770508769E-5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1.1349999403629494E-5</v>
      </c>
      <c r="Q154">
        <v>0</v>
      </c>
      <c r="R154">
        <v>4.4445541249534624E-3</v>
      </c>
      <c r="S154">
        <v>4.5521927746426652E-3</v>
      </c>
    </row>
    <row r="155" spans="1:19">
      <c r="A155" t="s">
        <v>100</v>
      </c>
      <c r="B155" s="33" t="s">
        <v>195</v>
      </c>
      <c r="C155">
        <v>1.1891834267130093E-2</v>
      </c>
      <c r="D155">
        <v>0</v>
      </c>
      <c r="E155">
        <v>2.0427983899188289E-4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1.0504068173773531E-3</v>
      </c>
      <c r="M155">
        <v>0</v>
      </c>
      <c r="N155">
        <v>0</v>
      </c>
      <c r="O155">
        <v>0</v>
      </c>
      <c r="P155">
        <v>2.0821349710411145E-5</v>
      </c>
      <c r="Q155">
        <v>0</v>
      </c>
      <c r="R155">
        <v>2.0595784251199438E-5</v>
      </c>
      <c r="S155">
        <v>1.3304421952669763E-2</v>
      </c>
    </row>
    <row r="156" spans="1:19">
      <c r="A156" t="s">
        <v>100</v>
      </c>
      <c r="B156" s="33" t="s">
        <v>196</v>
      </c>
      <c r="C156">
        <v>1.3213149185725508E-3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9.4536613564131233E-3</v>
      </c>
      <c r="M156">
        <v>0</v>
      </c>
      <c r="N156">
        <v>0</v>
      </c>
      <c r="O156">
        <v>0</v>
      </c>
      <c r="P156">
        <v>1.4722470572688674E-5</v>
      </c>
      <c r="Q156">
        <v>0</v>
      </c>
      <c r="R156">
        <v>0</v>
      </c>
      <c r="S156">
        <v>1.1555464140277775E-2</v>
      </c>
    </row>
    <row r="157" spans="1:19">
      <c r="A157" t="s">
        <v>100</v>
      </c>
      <c r="B157" s="33" t="s">
        <v>197</v>
      </c>
      <c r="C157">
        <v>3.1023514788989154E-4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1.1051954641071895E-3</v>
      </c>
      <c r="Q157">
        <v>0</v>
      </c>
      <c r="R157">
        <v>1.8682114079302851E-4</v>
      </c>
      <c r="S157">
        <v>1.9718689395367955E-3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1.7928936693484385E-4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1.0197016761613294E-3</v>
      </c>
      <c r="M158">
        <v>0</v>
      </c>
      <c r="N158">
        <v>0</v>
      </c>
      <c r="O158">
        <v>0</v>
      </c>
      <c r="P158">
        <v>2.1762779140738455E-5</v>
      </c>
      <c r="Q158">
        <v>0</v>
      </c>
      <c r="R158">
        <v>2.1473582406224284E-5</v>
      </c>
      <c r="S158">
        <v>1.3447337486135939E-3</v>
      </c>
    </row>
    <row r="159" spans="1:19">
      <c r="A159" t="s">
        <v>100</v>
      </c>
      <c r="B159" s="33" t="s">
        <v>199</v>
      </c>
      <c r="C159">
        <v>5.7443916357618119E-3</v>
      </c>
      <c r="D159">
        <v>0</v>
      </c>
      <c r="E159">
        <v>0</v>
      </c>
      <c r="F159">
        <v>0</v>
      </c>
      <c r="G159">
        <v>0</v>
      </c>
      <c r="H159">
        <v>4.5038619079011868E-2</v>
      </c>
      <c r="I159">
        <v>0</v>
      </c>
      <c r="J159">
        <v>0</v>
      </c>
      <c r="K159">
        <v>0</v>
      </c>
      <c r="L159">
        <v>1.0180160325542215E-2</v>
      </c>
      <c r="M159">
        <v>0</v>
      </c>
      <c r="N159">
        <v>0</v>
      </c>
      <c r="O159">
        <v>0</v>
      </c>
      <c r="P159">
        <v>6.2899263458304647E-5</v>
      </c>
      <c r="Q159">
        <v>0</v>
      </c>
      <c r="R159">
        <v>0</v>
      </c>
      <c r="S159">
        <v>5.9656198208341255E-2</v>
      </c>
    </row>
    <row r="160" spans="1:19">
      <c r="A160" t="s">
        <v>100</v>
      </c>
      <c r="B160" s="33" t="s">
        <v>200</v>
      </c>
      <c r="C160">
        <v>6.3826573730381929E-4</v>
      </c>
      <c r="D160">
        <v>0</v>
      </c>
      <c r="E160">
        <v>1.7632557877714255E-4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6.0442271104992705E-5</v>
      </c>
      <c r="Q160">
        <v>0</v>
      </c>
      <c r="R160">
        <v>4.4140413200601577E-4</v>
      </c>
      <c r="S160">
        <v>1.3271106975884779E-3</v>
      </c>
    </row>
    <row r="161" spans="1:19">
      <c r="A161" t="s">
        <v>100</v>
      </c>
      <c r="B161" s="33" t="s">
        <v>201</v>
      </c>
      <c r="C161">
        <v>0.26245101731234027</v>
      </c>
      <c r="D161">
        <v>1.5232171333476097E-2</v>
      </c>
      <c r="E161">
        <v>7.8927989739941695E-3</v>
      </c>
      <c r="F161">
        <v>0</v>
      </c>
      <c r="G161">
        <v>0.21525608109652283</v>
      </c>
      <c r="H161">
        <v>0</v>
      </c>
      <c r="I161">
        <v>1.1594789478632149E-2</v>
      </c>
      <c r="J161">
        <v>0</v>
      </c>
      <c r="K161">
        <v>3.2617743718294924E-3</v>
      </c>
      <c r="L161">
        <v>0.41303564037614582</v>
      </c>
      <c r="M161">
        <v>0</v>
      </c>
      <c r="N161">
        <v>9.989499843363589E-2</v>
      </c>
      <c r="O161">
        <v>0</v>
      </c>
      <c r="P161">
        <v>0.1327803654562599</v>
      </c>
      <c r="Q161">
        <v>0.17438437689996941</v>
      </c>
      <c r="R161">
        <v>3.6788153404651587E-2</v>
      </c>
      <c r="S161">
        <v>1.483722125790218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6.1415993887429653E-5</v>
      </c>
      <c r="Q162">
        <v>0</v>
      </c>
      <c r="R162">
        <v>4.8704800920645083E-4</v>
      </c>
      <c r="S162">
        <v>5.423367890592044E-4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1.1149178255779181E-4</v>
      </c>
      <c r="Q163">
        <v>0</v>
      </c>
      <c r="R163">
        <v>0</v>
      </c>
      <c r="S163">
        <v>1.4980667806389417E-4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28515625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28515625" style="45" customWidth="1"/>
    <col min="3" max="3" width="10.42578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28515625" style="45" customWidth="1"/>
    <col min="3" max="3" width="10.42578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2.5203655658657262</v>
      </c>
      <c r="D10" s="70">
        <v>0.48688386121405436</v>
      </c>
      <c r="E10" s="70">
        <v>5.7332121453988591</v>
      </c>
      <c r="F10" s="70">
        <v>9.1722666147019556</v>
      </c>
      <c r="G10" s="70">
        <v>0.41746170259011772</v>
      </c>
      <c r="H10" s="70">
        <v>7.9641895054877079E-2</v>
      </c>
      <c r="I10" s="70">
        <v>3.5966056694076314</v>
      </c>
      <c r="J10" s="70">
        <v>1.4323972108877001</v>
      </c>
      <c r="K10" s="70">
        <v>1.3190498258754582</v>
      </c>
      <c r="L10" s="70">
        <v>70.069510150067032</v>
      </c>
      <c r="M10" s="70">
        <v>1.2572525506853194</v>
      </c>
      <c r="N10" s="70">
        <v>1.5043980938504089</v>
      </c>
      <c r="O10" s="70">
        <v>7.1290718205053825</v>
      </c>
      <c r="P10" s="70">
        <v>5.6340492060253089</v>
      </c>
      <c r="Q10" s="70">
        <v>0.11587386825198881</v>
      </c>
      <c r="R10" s="70">
        <v>42.087054455717215</v>
      </c>
      <c r="S10" s="70">
        <v>155.97119424913598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0.39445135500871509</v>
      </c>
      <c r="D38" s="70">
        <v>0.35197178922250272</v>
      </c>
      <c r="E38" s="70">
        <v>0.15012437635403567</v>
      </c>
      <c r="F38" s="70">
        <v>19.782699712482792</v>
      </c>
      <c r="G38" s="70">
        <v>2.9702370676483101</v>
      </c>
      <c r="H38" s="70">
        <v>0.58955764178360315</v>
      </c>
      <c r="I38" s="70">
        <v>1.3102304910773883</v>
      </c>
      <c r="J38" s="70">
        <v>2.5131246842999393</v>
      </c>
      <c r="K38" s="70">
        <v>6.1366542307205126E-2</v>
      </c>
      <c r="L38" s="70">
        <v>4.6497805696642835</v>
      </c>
      <c r="M38" s="70">
        <v>4.0659700966059065</v>
      </c>
      <c r="N38" s="70">
        <v>1.1381724211482382</v>
      </c>
      <c r="O38" s="70">
        <v>2.3009928030108706</v>
      </c>
      <c r="P38" s="70">
        <v>4.4571815470289646</v>
      </c>
      <c r="Q38" s="70">
        <v>0.21656368866061776</v>
      </c>
      <c r="R38" s="70">
        <v>2.8519987496293679</v>
      </c>
      <c r="S38" s="70">
        <v>47.132849000354582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4.3197392596117094E-2</v>
      </c>
      <c r="D43" s="70">
        <v>0.21329981293004927</v>
      </c>
      <c r="E43" s="70">
        <v>9.7590447358281388E-2</v>
      </c>
      <c r="F43" s="70">
        <v>4.0182945234250758</v>
      </c>
      <c r="G43" s="70">
        <v>0.18288653652618983</v>
      </c>
      <c r="H43" s="70">
        <v>3.4890458833943983E-2</v>
      </c>
      <c r="I43" s="70">
        <v>6.8126110740449095E-2</v>
      </c>
      <c r="J43" s="70">
        <v>0.62752143059749133</v>
      </c>
      <c r="K43" s="70">
        <v>2.4985150658610556E-2</v>
      </c>
      <c r="L43" s="70">
        <v>1.1863000909227448</v>
      </c>
      <c r="M43" s="70">
        <v>0.55079199626440556</v>
      </c>
      <c r="N43" s="70">
        <v>0.40545652131032689</v>
      </c>
      <c r="O43" s="70">
        <v>0.49411830393941136</v>
      </c>
      <c r="P43" s="70">
        <v>0.38222477379145481</v>
      </c>
      <c r="Q43" s="70">
        <v>5.0763388131209598E-2</v>
      </c>
      <c r="R43" s="70">
        <v>1.3227352569948594</v>
      </c>
      <c r="S43" s="70">
        <v>9.2327804867133025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0.12822016962515215</v>
      </c>
      <c r="D48" s="70">
        <v>0.11441178219905196</v>
      </c>
      <c r="E48" s="70">
        <v>4.8799358289843782E-2</v>
      </c>
      <c r="F48" s="70">
        <v>6.4305549482064057</v>
      </c>
      <c r="G48" s="70">
        <v>0.96550384681117118</v>
      </c>
      <c r="H48" s="70">
        <v>0.19164132629644609</v>
      </c>
      <c r="I48" s="70">
        <v>0.42590289951032817</v>
      </c>
      <c r="J48" s="70">
        <v>0.81691511315248899</v>
      </c>
      <c r="K48" s="70">
        <v>1.9947779020217483E-2</v>
      </c>
      <c r="L48" s="70">
        <v>1.5114554577938497</v>
      </c>
      <c r="M48" s="70">
        <v>1.3216823034264951</v>
      </c>
      <c r="N48" s="70">
        <v>0.3699737852315807</v>
      </c>
      <c r="O48" s="70">
        <v>0.74795962483585055</v>
      </c>
      <c r="P48" s="70">
        <v>1.4488493112098515</v>
      </c>
      <c r="Q48" s="70">
        <v>7.0396089510454854E-2</v>
      </c>
      <c r="R48" s="70">
        <v>0.92706935545986835</v>
      </c>
      <c r="S48" s="70">
        <v>15.320981451841453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2.240940079382856</v>
      </c>
      <c r="D51" s="70">
        <v>0</v>
      </c>
      <c r="E51" s="70">
        <v>5.0626746594361656</v>
      </c>
      <c r="F51" s="70">
        <v>0</v>
      </c>
      <c r="G51" s="70">
        <v>0</v>
      </c>
      <c r="H51" s="70">
        <v>0</v>
      </c>
      <c r="I51" s="70">
        <v>3.5341608100779234</v>
      </c>
      <c r="J51" s="70">
        <v>0</v>
      </c>
      <c r="K51" s="70">
        <v>1.2961482657944494</v>
      </c>
      <c r="L51" s="70">
        <v>61.541386184573554</v>
      </c>
      <c r="M51" s="70">
        <v>0</v>
      </c>
      <c r="N51" s="70">
        <v>0.59454783848913317</v>
      </c>
      <c r="O51" s="70">
        <v>6.16348111886703</v>
      </c>
      <c r="P51" s="70">
        <v>18.08491389082447</v>
      </c>
      <c r="Q51" s="70">
        <v>0</v>
      </c>
      <c r="R51" s="70">
        <v>32.788146660555036</v>
      </c>
      <c r="S51" s="70">
        <v>137.56816889500294</v>
      </c>
    </row>
    <row r="52" spans="1:19">
      <c r="A52" t="s">
        <v>228</v>
      </c>
      <c r="B52" s="69" t="s">
        <v>91</v>
      </c>
      <c r="C52" s="70">
        <v>1.0578272588125825</v>
      </c>
      <c r="D52" s="70">
        <v>2.1651339858241485</v>
      </c>
      <c r="E52" s="70">
        <v>2.3898163572165743</v>
      </c>
      <c r="F52" s="70">
        <v>40.78834349738468</v>
      </c>
      <c r="G52" s="70">
        <v>1.8564191423476211</v>
      </c>
      <c r="H52" s="70">
        <v>0.3541612023220137</v>
      </c>
      <c r="I52" s="70">
        <v>1.6682871962186314</v>
      </c>
      <c r="J52" s="70">
        <v>6.3697569986392137</v>
      </c>
      <c r="K52" s="70">
        <v>0.6118418692380293</v>
      </c>
      <c r="L52" s="70">
        <v>29.050377763372534</v>
      </c>
      <c r="M52" s="70">
        <v>5.5909025603461826</v>
      </c>
      <c r="N52" s="70">
        <v>4.2799710810537954</v>
      </c>
      <c r="O52" s="70">
        <v>6.719074035126205</v>
      </c>
      <c r="P52" s="70">
        <v>8.8780953888910226</v>
      </c>
      <c r="Q52" s="70">
        <v>0.51528191876336604</v>
      </c>
      <c r="R52" s="70">
        <v>22.488539241238943</v>
      </c>
      <c r="S52" s="70">
        <v>131.73955299785803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2.6566845115065556</v>
      </c>
      <c r="D54" s="70">
        <v>1.5604953183631516</v>
      </c>
      <c r="E54" s="70">
        <v>6.0019138745665526</v>
      </c>
      <c r="F54" s="70">
        <v>29.397727571685639</v>
      </c>
      <c r="G54" s="70">
        <v>1.3379926598170799</v>
      </c>
      <c r="H54" s="70">
        <v>0.25525759689141192</v>
      </c>
      <c r="I54" s="70">
        <v>4.1898265695230466</v>
      </c>
      <c r="J54" s="70">
        <v>4.5909288018975705</v>
      </c>
      <c r="K54" s="70">
        <v>1.5366127162581209</v>
      </c>
      <c r="L54" s="70">
        <v>72.958687738863773</v>
      </c>
      <c r="M54" s="70">
        <v>4.0295784593321651</v>
      </c>
      <c r="N54" s="70">
        <v>3.5873113082828496</v>
      </c>
      <c r="O54" s="70">
        <v>10.052688584865548</v>
      </c>
      <c r="P54" s="70">
        <v>21.685971166563309</v>
      </c>
      <c r="Q54" s="70">
        <v>0.37138349272243965</v>
      </c>
      <c r="R54" s="70">
        <v>43.924191158515796</v>
      </c>
      <c r="S54" s="70">
        <v>211.23620108000645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0.46655477858595873</v>
      </c>
      <c r="D56" s="70">
        <v>0.16274296921415701</v>
      </c>
      <c r="E56" s="70">
        <v>0.75793025474768361</v>
      </c>
      <c r="F56" s="70">
        <v>9.1470265199188994</v>
      </c>
      <c r="G56" s="70">
        <v>1.3733634753138351</v>
      </c>
      <c r="H56" s="70">
        <v>0.27259673668365869</v>
      </c>
      <c r="I56" s="70">
        <v>0.60581787234676476</v>
      </c>
      <c r="J56" s="70">
        <v>1.1620061199558569</v>
      </c>
      <c r="K56" s="70">
        <v>2.8374357295912631E-2</v>
      </c>
      <c r="L56" s="70">
        <v>10.966342163928314</v>
      </c>
      <c r="M56" s="70">
        <v>1.8800030755854864</v>
      </c>
      <c r="N56" s="70">
        <v>0.52626251582406836</v>
      </c>
      <c r="O56" s="70">
        <v>1.0639216334058963</v>
      </c>
      <c r="P56" s="70">
        <v>2.9890688865773143</v>
      </c>
      <c r="Q56" s="70">
        <v>0.10013364364926332</v>
      </c>
      <c r="R56" s="70">
        <v>9.7822616911080171</v>
      </c>
      <c r="S56" s="70">
        <v>41.425093812561748</v>
      </c>
    </row>
    <row r="57" spans="1:19">
      <c r="A57" t="s">
        <v>228</v>
      </c>
      <c r="B57" s="69" t="s">
        <v>96</v>
      </c>
      <c r="C57" s="70">
        <v>0.76796388271617733</v>
      </c>
      <c r="D57" s="70">
        <v>0.48572208551185525</v>
      </c>
      <c r="E57" s="70">
        <v>0.9251844205392703</v>
      </c>
      <c r="F57" s="70">
        <v>24.31263674303252</v>
      </c>
      <c r="G57" s="70">
        <v>3.4927831876268907</v>
      </c>
      <c r="H57" s="70">
        <v>0.69274832481459636</v>
      </c>
      <c r="I57" s="70">
        <v>1.5759089883537842</v>
      </c>
      <c r="J57" s="70">
        <v>3.1324669315042466</v>
      </c>
      <c r="K57" s="70">
        <v>9.4736324791013807E-2</v>
      </c>
      <c r="L57" s="70">
        <v>14.93043272512103</v>
      </c>
      <c r="M57" s="70">
        <v>4.893900294541683</v>
      </c>
      <c r="N57" s="70">
        <v>1.4708271329521379</v>
      </c>
      <c r="O57" s="70">
        <v>2.9074510148673536</v>
      </c>
      <c r="P57" s="70">
        <v>5.4185980874914268</v>
      </c>
      <c r="Q57" s="70">
        <v>0.26869283859517995</v>
      </c>
      <c r="R57" s="70">
        <v>12.247172270337478</v>
      </c>
      <c r="S57" s="70">
        <v>77.029566953926278</v>
      </c>
    </row>
    <row r="58" spans="1:19">
      <c r="A58" t="s">
        <v>228</v>
      </c>
      <c r="B58" s="69" t="s">
        <v>97</v>
      </c>
      <c r="C58" s="70">
        <v>0.13382587244491451</v>
      </c>
      <c r="D58" s="70">
        <v>2.4641211727025669</v>
      </c>
      <c r="E58" s="70">
        <v>7.4095291500108587E-2</v>
      </c>
      <c r="F58" s="70">
        <v>50.584216680216315</v>
      </c>
      <c r="G58" s="70">
        <v>2.9384891061448997</v>
      </c>
      <c r="H58" s="70">
        <v>0.5676827245030206</v>
      </c>
      <c r="I58" s="70">
        <v>0.41383760925332269</v>
      </c>
      <c r="J58" s="70">
        <v>8.3313472124516554</v>
      </c>
      <c r="K58" s="70">
        <v>2.2071752163006234E-2</v>
      </c>
      <c r="L58" s="70">
        <v>1.7849395727011768</v>
      </c>
      <c r="M58" s="70">
        <v>7.3398772720930667</v>
      </c>
      <c r="N58" s="70">
        <v>4.7040175436236993</v>
      </c>
      <c r="O58" s="70">
        <v>4.8707371170706013</v>
      </c>
      <c r="P58" s="70">
        <v>2.1949021776970907</v>
      </c>
      <c r="Q58" s="70">
        <v>1.0537613855033854</v>
      </c>
      <c r="R58" s="70">
        <v>8.7787689594782954</v>
      </c>
      <c r="S58" s="70">
        <v>89.577432360276873</v>
      </c>
    </row>
    <row r="59" spans="1:19">
      <c r="A59" t="s">
        <v>228</v>
      </c>
      <c r="B59" s="69" t="s">
        <v>98</v>
      </c>
      <c r="C59" s="70">
        <v>0.6253795672208694</v>
      </c>
      <c r="D59" s="70">
        <v>6.7077732977533442</v>
      </c>
      <c r="E59" s="70">
        <v>1.4128415644072991</v>
      </c>
      <c r="F59" s="70">
        <v>126.02224589811313</v>
      </c>
      <c r="G59" s="70">
        <v>5.7309881191304175</v>
      </c>
      <c r="H59" s="70">
        <v>1.097689855201442</v>
      </c>
      <c r="I59" s="70">
        <v>0.98627891849042049</v>
      </c>
      <c r="J59" s="70">
        <v>19.801562053258248</v>
      </c>
      <c r="K59" s="70">
        <v>0.36171633903743361</v>
      </c>
      <c r="L59" s="70">
        <v>17.174366156581957</v>
      </c>
      <c r="M59" s="70">
        <v>17.232276840337356</v>
      </c>
      <c r="N59" s="70">
        <v>12.480015388112523</v>
      </c>
      <c r="O59" s="70">
        <v>13.435593610269535</v>
      </c>
      <c r="P59" s="70">
        <v>8.4527713867640824</v>
      </c>
      <c r="Q59" s="70">
        <v>1.5878741149536082</v>
      </c>
      <c r="R59" s="70">
        <v>30.741485501973074</v>
      </c>
      <c r="S59" s="70">
        <v>247.40114149408683</v>
      </c>
    </row>
    <row r="60" spans="1:19">
      <c r="A60" t="s">
        <v>228</v>
      </c>
      <c r="B60" s="69" t="s">
        <v>99</v>
      </c>
      <c r="C60" s="70">
        <v>1.2656548670007526</v>
      </c>
      <c r="D60" s="70">
        <v>0.17482467196398338</v>
      </c>
      <c r="E60" s="70">
        <v>2.7752376953564379</v>
      </c>
      <c r="F60" s="70">
        <v>2.1402525309002556</v>
      </c>
      <c r="G60" s="70">
        <v>8.1561787301602726E-2</v>
      </c>
      <c r="H60" s="70">
        <v>3.0166567653695762E-2</v>
      </c>
      <c r="I60" s="70">
        <v>1.9100255578415535</v>
      </c>
      <c r="J60" s="70">
        <v>0.74088993823712712</v>
      </c>
      <c r="K60" s="70">
        <v>0.67512152672508796</v>
      </c>
      <c r="L60" s="70">
        <v>33.738786063153306</v>
      </c>
      <c r="M60" s="70">
        <v>0.15330624964190726</v>
      </c>
      <c r="N60" s="70">
        <v>0.37190383152734346</v>
      </c>
      <c r="O60" s="70">
        <v>3.204913659551218</v>
      </c>
      <c r="P60" s="70">
        <v>28.959098940968605</v>
      </c>
      <c r="Q60" s="70">
        <v>1.303002924033677E-2</v>
      </c>
      <c r="R60" s="70">
        <v>19.050079181296219</v>
      </c>
      <c r="S60" s="70">
        <v>101.14990582625141</v>
      </c>
    </row>
    <row r="61" spans="1:19">
      <c r="A61" t="s">
        <v>228</v>
      </c>
      <c r="B61" s="69" t="s">
        <v>101</v>
      </c>
      <c r="C61" s="70">
        <v>7.0415650919085013E-2</v>
      </c>
      <c r="D61" s="70">
        <v>2.0164870666422545</v>
      </c>
      <c r="E61" s="70">
        <v>0.16131472879648481</v>
      </c>
      <c r="F61" s="70">
        <v>365.20670812352722</v>
      </c>
      <c r="G61" s="70">
        <v>124.48783221121946</v>
      </c>
      <c r="H61" s="70">
        <v>0.32984632298262895</v>
      </c>
      <c r="I61" s="70">
        <v>45.904049626470375</v>
      </c>
      <c r="J61" s="70">
        <v>5.9324423751634328</v>
      </c>
      <c r="K61" s="70">
        <v>3.2837827986789192E-2</v>
      </c>
      <c r="L61" s="70">
        <v>1.9823778003862458</v>
      </c>
      <c r="M61" s="70">
        <v>5.2070600607673843</v>
      </c>
      <c r="N61" s="70">
        <v>13.9111525210529</v>
      </c>
      <c r="O61" s="70">
        <v>3.7042282805277669</v>
      </c>
      <c r="P61" s="70">
        <v>1.1369395688796287</v>
      </c>
      <c r="Q61" s="70">
        <v>0.47990532302572608</v>
      </c>
      <c r="R61" s="70">
        <v>18.035570719689026</v>
      </c>
      <c r="S61" s="70">
        <v>623.27426116264223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1.4419890257921735</v>
      </c>
      <c r="G62" s="70">
        <v>0</v>
      </c>
      <c r="H62" s="70">
        <v>0</v>
      </c>
      <c r="I62" s="70">
        <v>0</v>
      </c>
      <c r="J62" s="70">
        <v>1.0960041952455901</v>
      </c>
      <c r="K62" s="70">
        <v>0</v>
      </c>
      <c r="L62" s="70">
        <v>0</v>
      </c>
      <c r="M62" s="70">
        <v>0.90656845973124656</v>
      </c>
      <c r="N62" s="70">
        <v>3.4264660985611282E-2</v>
      </c>
      <c r="O62" s="70">
        <v>0</v>
      </c>
      <c r="P62" s="70">
        <v>0</v>
      </c>
      <c r="Q62" s="70">
        <v>0.62623647208147792</v>
      </c>
      <c r="R62" s="70">
        <v>0.31542153864159161</v>
      </c>
      <c r="S62" s="70">
        <v>4.0738546823044075</v>
      </c>
    </row>
    <row r="63" spans="1:19">
      <c r="A63" t="s">
        <v>228</v>
      </c>
      <c r="B63" s="69" t="s">
        <v>103</v>
      </c>
      <c r="C63" s="70">
        <v>0.93637401858059777</v>
      </c>
      <c r="D63" s="70">
        <v>3.1008917624016399</v>
      </c>
      <c r="E63" s="70">
        <v>1.8596498868978093</v>
      </c>
      <c r="F63" s="70">
        <v>8.5589939367822581</v>
      </c>
      <c r="G63" s="70">
        <v>1.9718413257221443</v>
      </c>
      <c r="H63" s="70">
        <v>0.20468505641973198</v>
      </c>
      <c r="I63" s="70">
        <v>1.7833179432216624</v>
      </c>
      <c r="J63" s="70">
        <v>2.1826872953847922</v>
      </c>
      <c r="K63" s="70">
        <v>0.48402396636866624</v>
      </c>
      <c r="L63" s="70">
        <v>23.580820408038701</v>
      </c>
      <c r="M63" s="70">
        <v>2.2884686837832233</v>
      </c>
      <c r="N63" s="70">
        <v>1.0151087993207284</v>
      </c>
      <c r="O63" s="70">
        <v>3.2241955633191242</v>
      </c>
      <c r="P63" s="70">
        <v>16.416398496932729</v>
      </c>
      <c r="Q63" s="70">
        <v>1.5772769199028973</v>
      </c>
      <c r="R63" s="70">
        <v>17.917061241229462</v>
      </c>
      <c r="S63" s="70">
        <v>90.008764350291685</v>
      </c>
    </row>
    <row r="64" spans="1:19">
      <c r="A64" t="s">
        <v>228</v>
      </c>
      <c r="B64" s="69" t="s">
        <v>104</v>
      </c>
      <c r="C64" s="70">
        <v>0</v>
      </c>
      <c r="D64" s="70">
        <v>3.5752774518459338</v>
      </c>
      <c r="E64" s="70">
        <v>0.630165032160375</v>
      </c>
      <c r="F64" s="70">
        <v>0.88379972548555574</v>
      </c>
      <c r="G64" s="70">
        <v>1.0429120529154472</v>
      </c>
      <c r="H64" s="70">
        <v>5.0407119473632085E-4</v>
      </c>
      <c r="I64" s="70">
        <v>8.2846286706191513E-2</v>
      </c>
      <c r="J64" s="70">
        <v>0.67174450676341813</v>
      </c>
      <c r="K64" s="70">
        <v>0</v>
      </c>
      <c r="L64" s="70">
        <v>6.0915938432684049</v>
      </c>
      <c r="M64" s="70">
        <v>0.59792895778067467</v>
      </c>
      <c r="N64" s="70">
        <v>0.23589304824793172</v>
      </c>
      <c r="O64" s="70">
        <v>0.27892298163996293</v>
      </c>
      <c r="P64" s="70">
        <v>4.1734704051499332</v>
      </c>
      <c r="Q64" s="70">
        <v>4.7128162717989586</v>
      </c>
      <c r="R64" s="70">
        <v>3.0406513966895141</v>
      </c>
      <c r="S64" s="70">
        <v>28.012164602672723</v>
      </c>
    </row>
    <row r="65" spans="1:19">
      <c r="A65" t="s">
        <v>228</v>
      </c>
      <c r="B65" s="69" t="s">
        <v>105</v>
      </c>
      <c r="C65" s="70">
        <v>1.685799812070061</v>
      </c>
      <c r="D65" s="70">
        <v>3.3837754351718252</v>
      </c>
      <c r="E65" s="70">
        <v>4.1500247211512891</v>
      </c>
      <c r="F65" s="70">
        <v>65.755464718840457</v>
      </c>
      <c r="G65" s="70">
        <v>2.9013010429779351</v>
      </c>
      <c r="H65" s="70">
        <v>0.55350014565126804</v>
      </c>
      <c r="I65" s="70">
        <v>2.6586554831468368</v>
      </c>
      <c r="J65" s="70">
        <v>10.591351858902293</v>
      </c>
      <c r="K65" s="70">
        <v>0.97505797812003592</v>
      </c>
      <c r="L65" s="70">
        <v>49.597204157567369</v>
      </c>
      <c r="M65" s="70">
        <v>10.066768981000994</v>
      </c>
      <c r="N65" s="70">
        <v>6.9231964993841668</v>
      </c>
      <c r="O65" s="70">
        <v>10.595466942217506</v>
      </c>
      <c r="P65" s="70">
        <v>11.485769077121065</v>
      </c>
      <c r="Q65" s="70">
        <v>1.8350602036595907</v>
      </c>
      <c r="R65" s="70">
        <v>39.897358728087369</v>
      </c>
      <c r="S65" s="70">
        <v>217.77639858038086</v>
      </c>
    </row>
    <row r="66" spans="1:19">
      <c r="A66" t="s">
        <v>228</v>
      </c>
      <c r="B66" s="69" t="s">
        <v>106</v>
      </c>
      <c r="C66" s="70">
        <v>1.0561726848231563</v>
      </c>
      <c r="D66" s="70">
        <v>4.6979947025115303</v>
      </c>
      <c r="E66" s="70">
        <v>2.800767632839003</v>
      </c>
      <c r="F66" s="70">
        <v>90.988128699800228</v>
      </c>
      <c r="G66" s="70">
        <v>4.5608029676679855</v>
      </c>
      <c r="H66" s="70">
        <v>0.76938745131439579</v>
      </c>
      <c r="I66" s="70">
        <v>1.7079917502612711</v>
      </c>
      <c r="J66" s="70">
        <v>16.600255587873161</v>
      </c>
      <c r="K66" s="70">
        <v>0.61088487211580933</v>
      </c>
      <c r="L66" s="70">
        <v>33.013601098149003</v>
      </c>
      <c r="M66" s="70">
        <v>13.808498465053461</v>
      </c>
      <c r="N66" s="70">
        <v>9.0379429995249811</v>
      </c>
      <c r="O66" s="70">
        <v>11.18206712715538</v>
      </c>
      <c r="P66" s="70">
        <v>9.8524539263976276</v>
      </c>
      <c r="Q66" s="70">
        <v>2.2701194700972986</v>
      </c>
      <c r="R66" s="70">
        <v>31.624416257329059</v>
      </c>
      <c r="S66" s="70">
        <v>224.38156988163047</v>
      </c>
    </row>
    <row r="67" spans="1:19">
      <c r="A67" t="s">
        <v>228</v>
      </c>
      <c r="B67" s="69" t="s">
        <v>107</v>
      </c>
      <c r="C67" s="70">
        <v>0</v>
      </c>
      <c r="D67" s="70">
        <v>1.8260825694912197</v>
      </c>
      <c r="E67" s="70">
        <v>0</v>
      </c>
      <c r="F67" s="70">
        <v>1.0047407405518054</v>
      </c>
      <c r="G67" s="70">
        <v>0.50463486431387572</v>
      </c>
      <c r="H67" s="70">
        <v>6.2267618173350201E-4</v>
      </c>
      <c r="I67" s="70">
        <v>4.0086912922346979E-2</v>
      </c>
      <c r="J67" s="70">
        <v>0.7636674392678614</v>
      </c>
      <c r="K67" s="70">
        <v>0</v>
      </c>
      <c r="L67" s="70">
        <v>0</v>
      </c>
      <c r="M67" s="70">
        <v>0</v>
      </c>
      <c r="N67" s="70">
        <v>0.41852545292262888</v>
      </c>
      <c r="O67" s="70">
        <v>0.14036738168967861</v>
      </c>
      <c r="P67" s="70">
        <v>2.3478657564001</v>
      </c>
      <c r="Q67" s="70">
        <v>0.66086947896756942</v>
      </c>
      <c r="R67" s="70">
        <v>3.306880270945979</v>
      </c>
      <c r="S67" s="70">
        <v>11.136897878282147</v>
      </c>
    </row>
    <row r="68" spans="1:19">
      <c r="A68" t="s">
        <v>228</v>
      </c>
      <c r="B68" s="69" t="s">
        <v>108</v>
      </c>
      <c r="C68" s="70">
        <v>0</v>
      </c>
      <c r="D68" s="70">
        <v>1.7299729605706247</v>
      </c>
      <c r="E68" s="70">
        <v>0</v>
      </c>
      <c r="F68" s="70">
        <v>0</v>
      </c>
      <c r="G68" s="70">
        <v>0.70648881003947872</v>
      </c>
      <c r="H68" s="70">
        <v>1.3194804803393929E-3</v>
      </c>
      <c r="I68" s="70">
        <v>5.6121678091285765E-2</v>
      </c>
      <c r="J68" s="70">
        <v>0</v>
      </c>
      <c r="K68" s="70">
        <v>0</v>
      </c>
      <c r="L68" s="70">
        <v>0</v>
      </c>
      <c r="M68" s="70">
        <v>0</v>
      </c>
      <c r="N68" s="70">
        <v>0.28525383156023387</v>
      </c>
      <c r="O68" s="70">
        <v>0.13297962475864578</v>
      </c>
      <c r="P68" s="70">
        <v>2.7336190279611037</v>
      </c>
      <c r="Q68" s="70">
        <v>1.3195998178111854</v>
      </c>
      <c r="R68" s="70">
        <v>2.9877270694758202</v>
      </c>
      <c r="S68" s="70">
        <v>10.649497026811131</v>
      </c>
    </row>
    <row r="69" spans="1:19">
      <c r="A69" t="s">
        <v>228</v>
      </c>
      <c r="B69" s="69" t="s">
        <v>109</v>
      </c>
      <c r="C69" s="70">
        <v>0</v>
      </c>
      <c r="D69" s="70">
        <v>2.421962144798826</v>
      </c>
      <c r="E69" s="70">
        <v>0.38623018100151735</v>
      </c>
      <c r="F69" s="70">
        <v>0</v>
      </c>
      <c r="G69" s="70">
        <v>1.4970834307979441</v>
      </c>
      <c r="H69" s="70">
        <v>5.337224414861825E-4</v>
      </c>
      <c r="I69" s="70">
        <v>0.11892450833630379</v>
      </c>
      <c r="J69" s="70">
        <v>0</v>
      </c>
      <c r="K69" s="70">
        <v>0</v>
      </c>
      <c r="L69" s="70">
        <v>3.7335575168419513</v>
      </c>
      <c r="M69" s="70">
        <v>0</v>
      </c>
      <c r="N69" s="70">
        <v>0.19719803020295587</v>
      </c>
      <c r="O69" s="70">
        <v>0.28664496892417979</v>
      </c>
      <c r="P69" s="70">
        <v>4.0982281988331275</v>
      </c>
      <c r="Q69" s="70">
        <v>0.59881975750689875</v>
      </c>
      <c r="R69" s="70">
        <v>4.0458757642304235</v>
      </c>
      <c r="S69" s="70">
        <v>18.667435162093511</v>
      </c>
    </row>
    <row r="70" spans="1:19">
      <c r="A70" t="s">
        <v>228</v>
      </c>
      <c r="B70" s="69" t="s">
        <v>110</v>
      </c>
      <c r="C70" s="70">
        <v>0</v>
      </c>
      <c r="D70" s="70">
        <v>9.6538523797039133</v>
      </c>
      <c r="E70" s="70">
        <v>0.36590227673828646</v>
      </c>
      <c r="F70" s="70">
        <v>85.181122793476817</v>
      </c>
      <c r="G70" s="70">
        <v>4.4824505107904118</v>
      </c>
      <c r="H70" s="70">
        <v>0.73961936859759303</v>
      </c>
      <c r="I70" s="70">
        <v>4.8104295506816372E-2</v>
      </c>
      <c r="J70" s="70">
        <v>13.302404720125145</v>
      </c>
      <c r="K70" s="70">
        <v>0</v>
      </c>
      <c r="L70" s="70">
        <v>3.5370544896397371</v>
      </c>
      <c r="M70" s="70">
        <v>11.675869051895948</v>
      </c>
      <c r="N70" s="70">
        <v>8.758389085509215</v>
      </c>
      <c r="O70" s="70">
        <v>8.2555010578360939</v>
      </c>
      <c r="P70" s="70">
        <v>3.2491259105044556</v>
      </c>
      <c r="Q70" s="70">
        <v>1.2699489890565285</v>
      </c>
      <c r="R70" s="70">
        <v>22.947346472897358</v>
      </c>
      <c r="S70" s="70">
        <v>161.05385620440916</v>
      </c>
    </row>
    <row r="71" spans="1:19">
      <c r="A71" t="s">
        <v>228</v>
      </c>
      <c r="B71" s="69" t="s">
        <v>111</v>
      </c>
      <c r="C71" s="70">
        <v>0</v>
      </c>
      <c r="D71" s="70">
        <v>2.0759675526847396</v>
      </c>
      <c r="E71" s="70">
        <v>0.51226318743358945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2.2008339046647052</v>
      </c>
      <c r="M71" s="70">
        <v>4.1290132100757999E-2</v>
      </c>
      <c r="N71" s="70">
        <v>0.19365597659946177</v>
      </c>
      <c r="O71" s="70">
        <v>0.16484495174592168</v>
      </c>
      <c r="P71" s="70">
        <v>1.5551113860369168</v>
      </c>
      <c r="Q71" s="70">
        <v>0.52647166850666227</v>
      </c>
      <c r="R71" s="70">
        <v>3.7826607803601795</v>
      </c>
      <c r="S71" s="70">
        <v>11.227308788158265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0.73993571518185952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2.7510423808308815</v>
      </c>
      <c r="M72" s="70">
        <v>0.85710803300851179</v>
      </c>
      <c r="N72" s="70">
        <v>0.10373714154392041</v>
      </c>
      <c r="O72" s="70">
        <v>0</v>
      </c>
      <c r="P72" s="70">
        <v>1.3494173412496024</v>
      </c>
      <c r="Q72" s="70">
        <v>0</v>
      </c>
      <c r="R72" s="70">
        <v>0.93404666680950832</v>
      </c>
      <c r="S72" s="70">
        <v>6.9880447984804741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0.3455743724750483</v>
      </c>
      <c r="F73" s="70">
        <v>1.5908395058739471</v>
      </c>
      <c r="G73" s="70">
        <v>0</v>
      </c>
      <c r="H73" s="70">
        <v>0</v>
      </c>
      <c r="I73" s="70">
        <v>0</v>
      </c>
      <c r="J73" s="70">
        <v>1.2091401121741758</v>
      </c>
      <c r="K73" s="70">
        <v>0</v>
      </c>
      <c r="L73" s="70">
        <v>10.493261652597758</v>
      </c>
      <c r="M73" s="70">
        <v>0.12559198327027654</v>
      </c>
      <c r="N73" s="70">
        <v>5.5329562075057646E-3</v>
      </c>
      <c r="O73" s="70">
        <v>7.3771628497874744E-3</v>
      </c>
      <c r="P73" s="70">
        <v>2.050043157870777</v>
      </c>
      <c r="Q73" s="70">
        <v>0.42447827814727424</v>
      </c>
      <c r="R73" s="70">
        <v>0.1515701455826548</v>
      </c>
      <c r="S73" s="70">
        <v>17.296545748567326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0.43908273208593795</v>
      </c>
      <c r="F74" s="70">
        <v>0.66982716036804779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4.2444653875676046</v>
      </c>
      <c r="M74" s="70">
        <v>0.72552206788586393</v>
      </c>
      <c r="N74" s="70">
        <v>1.1724597677819731E-2</v>
      </c>
      <c r="O74" s="70">
        <v>1.5632559372175257E-2</v>
      </c>
      <c r="P74" s="70">
        <v>2.3978063158062013</v>
      </c>
      <c r="Q74" s="70">
        <v>0</v>
      </c>
      <c r="R74" s="70">
        <v>0.63546574599443328</v>
      </c>
      <c r="S74" s="70">
        <v>9.6495402065314462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6.5643061716063364</v>
      </c>
      <c r="G75" s="70">
        <v>0</v>
      </c>
      <c r="H75" s="70">
        <v>0</v>
      </c>
      <c r="I75" s="70">
        <v>0</v>
      </c>
      <c r="J75" s="70">
        <v>1.1455011589018356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0.68247212452234796</v>
      </c>
      <c r="Q75" s="70">
        <v>0</v>
      </c>
      <c r="R75" s="70">
        <v>0.47166702616830603</v>
      </c>
      <c r="S75" s="70">
        <v>8.2482161622065764</v>
      </c>
    </row>
    <row r="76" spans="1:19">
      <c r="A76" t="s">
        <v>228</v>
      </c>
      <c r="B76" s="69" t="s">
        <v>116</v>
      </c>
      <c r="C76" s="70">
        <v>2.185940970978872</v>
      </c>
      <c r="D76" s="70">
        <v>0</v>
      </c>
      <c r="E76" s="70">
        <v>4.9384220767945477</v>
      </c>
      <c r="F76" s="70">
        <v>0</v>
      </c>
      <c r="G76" s="70">
        <v>0</v>
      </c>
      <c r="H76" s="70">
        <v>0</v>
      </c>
      <c r="I76" s="70">
        <v>3.4474223491529941</v>
      </c>
      <c r="J76" s="70">
        <v>0</v>
      </c>
      <c r="K76" s="70">
        <v>1.2643370631505431</v>
      </c>
      <c r="L76" s="70">
        <v>60.030983741760672</v>
      </c>
      <c r="M76" s="70">
        <v>0</v>
      </c>
      <c r="N76" s="70">
        <v>0.66840213195660414</v>
      </c>
      <c r="O76" s="70">
        <v>6.018534865224626</v>
      </c>
      <c r="P76" s="70">
        <v>23.283443650514478</v>
      </c>
      <c r="Q76" s="70">
        <v>0</v>
      </c>
      <c r="R76" s="70">
        <v>32.225259430586924</v>
      </c>
      <c r="S76" s="70">
        <v>140.96527887521415</v>
      </c>
    </row>
    <row r="77" spans="1:19">
      <c r="A77" t="s">
        <v>228</v>
      </c>
      <c r="B77" s="69" t="s">
        <v>117</v>
      </c>
      <c r="C77" s="70">
        <v>0</v>
      </c>
      <c r="D77" s="70">
        <v>4.2644257728852297</v>
      </c>
      <c r="E77" s="70">
        <v>0</v>
      </c>
      <c r="F77" s="70">
        <v>80.21824911165649</v>
      </c>
      <c r="G77" s="70">
        <v>3.649388640628302</v>
      </c>
      <c r="H77" s="70">
        <v>0.69808855486539712</v>
      </c>
      <c r="I77" s="70">
        <v>0</v>
      </c>
      <c r="J77" s="70">
        <v>12.569001421814136</v>
      </c>
      <c r="K77" s="70">
        <v>0</v>
      </c>
      <c r="L77" s="70">
        <v>0</v>
      </c>
      <c r="M77" s="70">
        <v>10.981264533214228</v>
      </c>
      <c r="N77" s="70">
        <v>7.8508535856467194</v>
      </c>
      <c r="O77" s="70">
        <v>7.4735068006449543</v>
      </c>
      <c r="P77" s="70">
        <v>1.0959801159986398</v>
      </c>
      <c r="Q77" s="70">
        <v>1.3689856056924532</v>
      </c>
      <c r="R77" s="70">
        <v>13.791281259256358</v>
      </c>
      <c r="S77" s="70">
        <v>132.30828263119838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4.6947807352890411E-4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8.4972085565501981E-2</v>
      </c>
      <c r="O78" s="70">
        <v>0</v>
      </c>
      <c r="P78" s="70">
        <v>0.43735393545861623</v>
      </c>
      <c r="Q78" s="70">
        <v>0.44627125209079499</v>
      </c>
      <c r="R78" s="70">
        <v>0.27989032322072788</v>
      </c>
      <c r="S78" s="70">
        <v>1.3935221502003321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0.42613610764284937</v>
      </c>
      <c r="H79" s="70">
        <v>0</v>
      </c>
      <c r="I79" s="70">
        <v>3.3851170912217052E-2</v>
      </c>
      <c r="J79" s="70">
        <v>0</v>
      </c>
      <c r="K79" s="70">
        <v>0</v>
      </c>
      <c r="L79" s="70">
        <v>0</v>
      </c>
      <c r="M79" s="70">
        <v>0</v>
      </c>
      <c r="N79" s="70">
        <v>4.4054564124362643E-2</v>
      </c>
      <c r="O79" s="70">
        <v>0</v>
      </c>
      <c r="P79" s="70">
        <v>2.4559039281752115</v>
      </c>
      <c r="Q79" s="70">
        <v>0</v>
      </c>
      <c r="R79" s="70">
        <v>4.5922839236558835E-2</v>
      </c>
      <c r="S79" s="70">
        <v>3.5400431700219643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0.53267013455356726</v>
      </c>
      <c r="H80" s="70">
        <v>8.0058366222814103E-4</v>
      </c>
      <c r="I80" s="70">
        <v>4.2313963640253846E-2</v>
      </c>
      <c r="J80" s="70">
        <v>0</v>
      </c>
      <c r="K80" s="70">
        <v>0</v>
      </c>
      <c r="L80" s="70">
        <v>0</v>
      </c>
      <c r="M80" s="70">
        <v>0</v>
      </c>
      <c r="N80" s="70">
        <v>2.0938288112001303E-2</v>
      </c>
      <c r="O80" s="70">
        <v>0</v>
      </c>
      <c r="P80" s="70">
        <v>0.18130606487928452</v>
      </c>
      <c r="Q80" s="70">
        <v>0.76100992461798256</v>
      </c>
      <c r="R80" s="70">
        <v>0</v>
      </c>
      <c r="S80" s="70">
        <v>1.9812121656426032</v>
      </c>
    </row>
    <row r="81" spans="1:19">
      <c r="A81" t="s">
        <v>228</v>
      </c>
      <c r="B81" s="69" t="s">
        <v>121</v>
      </c>
      <c r="C81" s="70">
        <v>0</v>
      </c>
      <c r="D81" s="70">
        <v>3.2869486250841238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2.6172860140006245E-2</v>
      </c>
      <c r="O81" s="70">
        <v>0.25266128704141777</v>
      </c>
      <c r="P81" s="70">
        <v>0.79867610327609195</v>
      </c>
      <c r="Q81" s="70">
        <v>0.12415116767644614</v>
      </c>
      <c r="R81" s="70">
        <v>0.37890152506011099</v>
      </c>
      <c r="S81" s="70">
        <v>4.7491224128419898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0.40370789145111813</v>
      </c>
      <c r="H82" s="70">
        <v>0</v>
      </c>
      <c r="I82" s="70">
        <v>3.2069530337877579E-2</v>
      </c>
      <c r="J82" s="70">
        <v>0</v>
      </c>
      <c r="K82" s="70">
        <v>0</v>
      </c>
      <c r="L82" s="70">
        <v>0</v>
      </c>
      <c r="M82" s="70">
        <v>0</v>
      </c>
      <c r="N82" s="70">
        <v>0.1000006781798142</v>
      </c>
      <c r="O82" s="70">
        <v>0</v>
      </c>
      <c r="P82" s="70">
        <v>1.6019588576878054</v>
      </c>
      <c r="Q82" s="70">
        <v>0</v>
      </c>
      <c r="R82" s="70">
        <v>5.3194127772846791</v>
      </c>
      <c r="S82" s="70">
        <v>7.5629898856976201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0.50463486431391968</v>
      </c>
      <c r="H83" s="70">
        <v>0</v>
      </c>
      <c r="I83" s="70">
        <v>4.0086912922346979E-2</v>
      </c>
      <c r="J83" s="70">
        <v>0</v>
      </c>
      <c r="K83" s="70">
        <v>0</v>
      </c>
      <c r="L83" s="70">
        <v>0</v>
      </c>
      <c r="M83" s="70">
        <v>0</v>
      </c>
      <c r="N83" s="70">
        <v>0.15567136307313048</v>
      </c>
      <c r="O83" s="70">
        <v>0</v>
      </c>
      <c r="P83" s="70">
        <v>7.5348447672898083E-2</v>
      </c>
      <c r="Q83" s="70">
        <v>0</v>
      </c>
      <c r="R83" s="70">
        <v>0</v>
      </c>
      <c r="S83" s="70">
        <v>0.98129628928745316</v>
      </c>
    </row>
    <row r="84" spans="1:19">
      <c r="A84" t="s">
        <v>228</v>
      </c>
      <c r="B84" s="69" t="s">
        <v>124</v>
      </c>
      <c r="C84" s="70">
        <v>0</v>
      </c>
      <c r="D84" s="70">
        <v>1.3839783684564273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3.8338144185479379E-2</v>
      </c>
      <c r="O84" s="70">
        <v>0.23936332456554402</v>
      </c>
      <c r="P84" s="70">
        <v>0</v>
      </c>
      <c r="Q84" s="70">
        <v>5.2274175863767612E-2</v>
      </c>
      <c r="R84" s="70">
        <v>0</v>
      </c>
      <c r="S84" s="70">
        <v>1.5982592278317309</v>
      </c>
    </row>
    <row r="85" spans="1:19">
      <c r="A85" t="s">
        <v>228</v>
      </c>
      <c r="B85" s="69" t="s">
        <v>125</v>
      </c>
      <c r="C85" s="70">
        <v>0</v>
      </c>
      <c r="D85" s="70">
        <v>1.7299729605706289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5.4635667927243475E-2</v>
      </c>
      <c r="O85" s="70">
        <v>0</v>
      </c>
      <c r="P85" s="70">
        <v>0.10510876097213717</v>
      </c>
      <c r="Q85" s="70">
        <v>6.5342719829707185E-2</v>
      </c>
      <c r="R85" s="70">
        <v>2.2397527483304844</v>
      </c>
      <c r="S85" s="70">
        <v>3.9906360287091931</v>
      </c>
    </row>
    <row r="86" spans="1:19">
      <c r="A86" t="s">
        <v>228</v>
      </c>
      <c r="B86" s="69" t="s">
        <v>126</v>
      </c>
      <c r="C86" s="70">
        <v>0</v>
      </c>
      <c r="D86" s="70">
        <v>1.7896849720152572E-2</v>
      </c>
      <c r="E86" s="70">
        <v>0</v>
      </c>
      <c r="F86" s="70">
        <v>0.21909823984462115</v>
      </c>
      <c r="G86" s="70">
        <v>8.3495025836391873E-3</v>
      </c>
      <c r="H86" s="70">
        <v>3.0881598221003544E-3</v>
      </c>
      <c r="I86" s="70">
        <v>0</v>
      </c>
      <c r="J86" s="70">
        <v>7.5845106613680394E-2</v>
      </c>
      <c r="K86" s="70">
        <v>0</v>
      </c>
      <c r="L86" s="70">
        <v>0</v>
      </c>
      <c r="M86" s="70">
        <v>1.5694002912634879E-2</v>
      </c>
      <c r="N86" s="70">
        <v>0.16542138542573886</v>
      </c>
      <c r="O86" s="70">
        <v>1.596142811217532E-3</v>
      </c>
      <c r="P86" s="70">
        <v>7.541307316961289E-2</v>
      </c>
      <c r="Q86" s="70">
        <v>1.3338876746874844E-3</v>
      </c>
      <c r="R86" s="70">
        <v>3.0531493086112849</v>
      </c>
      <c r="S86" s="70">
        <v>3.4247837482757606</v>
      </c>
    </row>
    <row r="87" spans="1:19">
      <c r="A87" t="s">
        <v>228</v>
      </c>
      <c r="B87" s="69" t="s">
        <v>127</v>
      </c>
      <c r="C87" s="70">
        <v>0.90154262102995131</v>
      </c>
      <c r="D87" s="70">
        <v>0</v>
      </c>
      <c r="E87" s="70">
        <v>2.3457262352666866</v>
      </c>
      <c r="F87" s="70">
        <v>0</v>
      </c>
      <c r="G87" s="70">
        <v>0</v>
      </c>
      <c r="H87" s="70">
        <v>0</v>
      </c>
      <c r="I87" s="70">
        <v>1.4218124925216702</v>
      </c>
      <c r="J87" s="70">
        <v>0</v>
      </c>
      <c r="K87" s="70">
        <v>0.52144763509676662</v>
      </c>
      <c r="L87" s="70">
        <v>24.758440938740868</v>
      </c>
      <c r="M87" s="70">
        <v>0</v>
      </c>
      <c r="N87" s="70">
        <v>0.30456651730042189</v>
      </c>
      <c r="O87" s="70">
        <v>2.4796026335975236</v>
      </c>
      <c r="P87" s="70">
        <v>6.8081181273788296</v>
      </c>
      <c r="Q87" s="70">
        <v>0</v>
      </c>
      <c r="R87" s="70">
        <v>13.190853227638408</v>
      </c>
      <c r="S87" s="70">
        <v>55.194019180006144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0.38623018100152456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2.9868460134734467</v>
      </c>
      <c r="M88" s="70">
        <v>0</v>
      </c>
      <c r="N88" s="70">
        <v>0</v>
      </c>
      <c r="O88" s="70">
        <v>0</v>
      </c>
      <c r="P88" s="70">
        <v>4.8628039596784875E-4</v>
      </c>
      <c r="Q88" s="70">
        <v>0</v>
      </c>
      <c r="R88" s="70">
        <v>0</v>
      </c>
      <c r="S88" s="70">
        <v>3.6423139084559737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3.7335575168419513</v>
      </c>
      <c r="M89" s="70">
        <v>0</v>
      </c>
      <c r="N89" s="70">
        <v>0</v>
      </c>
      <c r="O89" s="70">
        <v>0</v>
      </c>
      <c r="P89" s="70">
        <v>0.23915867501034982</v>
      </c>
      <c r="Q89" s="70">
        <v>0</v>
      </c>
      <c r="R89" s="70">
        <v>0.10104676372179168</v>
      </c>
      <c r="S89" s="70">
        <v>4.4053357393463308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0.29832233343059622</v>
      </c>
      <c r="Q90" s="70">
        <v>0</v>
      </c>
      <c r="R90" s="70">
        <v>0.12630845465219054</v>
      </c>
      <c r="S90" s="70">
        <v>0.46131259725533036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0.29272182139062047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3.3373386648425478E-3</v>
      </c>
      <c r="O91" s="70">
        <v>4.4497172744776088E-3</v>
      </c>
      <c r="P91" s="70">
        <v>0.67586682511158269</v>
      </c>
      <c r="Q91" s="70">
        <v>0</v>
      </c>
      <c r="R91" s="70">
        <v>0</v>
      </c>
      <c r="S91" s="70">
        <v>1.0941288936734868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0.36590227673828646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2.8296435917118128</v>
      </c>
      <c r="M92" s="70">
        <v>0</v>
      </c>
      <c r="N92" s="70">
        <v>4.1716733310601124E-3</v>
      </c>
      <c r="O92" s="70">
        <v>5.5621465930924185E-3</v>
      </c>
      <c r="P92" s="70">
        <v>1.1144535608994108</v>
      </c>
      <c r="Q92" s="70">
        <v>0</v>
      </c>
      <c r="R92" s="70">
        <v>0</v>
      </c>
      <c r="S92" s="70">
        <v>4.7352466273402554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3.537054489639623</v>
      </c>
      <c r="M93" s="70">
        <v>0</v>
      </c>
      <c r="N93" s="70">
        <v>0</v>
      </c>
      <c r="O93" s="70">
        <v>0</v>
      </c>
      <c r="P93" s="70">
        <v>4.407967944880925E-2</v>
      </c>
      <c r="Q93" s="70">
        <v>0</v>
      </c>
      <c r="R93" s="70">
        <v>0</v>
      </c>
      <c r="S93" s="70">
        <v>3.8738140852216159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0.44454348148718925</v>
      </c>
      <c r="Q94" s="70">
        <v>0</v>
      </c>
      <c r="R94" s="70">
        <v>0</v>
      </c>
      <c r="S94" s="70">
        <v>0.50937463181080644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4.2155216284447362E-3</v>
      </c>
      <c r="P95" s="70">
        <v>0</v>
      </c>
      <c r="Q95" s="70">
        <v>0</v>
      </c>
      <c r="R95" s="70">
        <v>0.44315967843287907</v>
      </c>
      <c r="S95" s="70">
        <v>0.42276470448855502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7.1138008382177391E-3</v>
      </c>
      <c r="O96" s="70">
        <v>5.2694020355651058E-3</v>
      </c>
      <c r="P96" s="70">
        <v>0.90217780483495236</v>
      </c>
      <c r="Q96" s="70">
        <v>0</v>
      </c>
      <c r="R96" s="70">
        <v>0</v>
      </c>
      <c r="S96" s="70">
        <v>1.0441456145380121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0.66610841864486781</v>
      </c>
      <c r="Q97" s="70">
        <v>0</v>
      </c>
      <c r="R97" s="70">
        <v>0</v>
      </c>
      <c r="S97" s="70">
        <v>0.76325206559791203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9.1214710774278576E-2</v>
      </c>
      <c r="Q98" s="70">
        <v>0</v>
      </c>
      <c r="R98" s="70">
        <v>0</v>
      </c>
      <c r="S98" s="70">
        <v>0.1045172444346862</v>
      </c>
    </row>
    <row r="99" spans="1:19">
      <c r="A99" t="s">
        <v>228</v>
      </c>
      <c r="B99" s="69" t="s">
        <v>139</v>
      </c>
      <c r="C99" s="70">
        <v>8.3359747226446512E-2</v>
      </c>
      <c r="D99" s="70">
        <v>0</v>
      </c>
      <c r="E99" s="70">
        <v>0.20197239779032725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2.5862407238833516</v>
      </c>
      <c r="M99" s="70">
        <v>0</v>
      </c>
      <c r="N99" s="70">
        <v>0</v>
      </c>
      <c r="O99" s="70">
        <v>0</v>
      </c>
      <c r="P99" s="70">
        <v>7.1885260977246276E-2</v>
      </c>
      <c r="Q99" s="70">
        <v>0</v>
      </c>
      <c r="R99" s="70">
        <v>2.6693332942479762</v>
      </c>
      <c r="S99" s="70">
        <v>5.7058435628693829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0.23324193601728413</v>
      </c>
      <c r="S100" s="70">
        <v>0.22063921793583313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6.9911127666419978E-2</v>
      </c>
      <c r="Q101" s="70">
        <v>0</v>
      </c>
      <c r="R101" s="70">
        <v>0</v>
      </c>
      <c r="S101" s="70">
        <v>8.0106798092141218E-2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0.38798580612220057</v>
      </c>
      <c r="Q102" s="70">
        <v>0</v>
      </c>
      <c r="R102" s="70">
        <v>0</v>
      </c>
      <c r="S102" s="70">
        <v>0.44456872133173825</v>
      </c>
    </row>
    <row r="103" spans="1:19">
      <c r="A103" t="s">
        <v>228</v>
      </c>
      <c r="B103" s="69" t="s">
        <v>143</v>
      </c>
      <c r="C103" s="70">
        <v>0.47575727967537407</v>
      </c>
      <c r="D103" s="70">
        <v>0</v>
      </c>
      <c r="E103" s="70">
        <v>1.0313954804876516E-2</v>
      </c>
      <c r="F103" s="70">
        <v>0</v>
      </c>
      <c r="G103" s="70">
        <v>0</v>
      </c>
      <c r="H103" s="70">
        <v>0</v>
      </c>
      <c r="I103" s="70">
        <v>0.18438964617910303</v>
      </c>
      <c r="J103" s="70">
        <v>0</v>
      </c>
      <c r="K103" s="70">
        <v>4.7095119262639687E-3</v>
      </c>
      <c r="L103" s="70">
        <v>0.16454582865302675</v>
      </c>
      <c r="M103" s="70">
        <v>0</v>
      </c>
      <c r="N103" s="70">
        <v>7.3372095034721932E-2</v>
      </c>
      <c r="O103" s="70">
        <v>0.10373611775616444</v>
      </c>
      <c r="P103" s="70">
        <v>1.3334020400879838</v>
      </c>
      <c r="Q103" s="70">
        <v>0</v>
      </c>
      <c r="R103" s="70">
        <v>0.62598576372862569</v>
      </c>
      <c r="S103" s="70">
        <v>3.2022325752666116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5.243297672218458E-3</v>
      </c>
      <c r="Q105" s="70">
        <v>0</v>
      </c>
      <c r="R105" s="70">
        <v>0</v>
      </c>
      <c r="S105" s="70">
        <v>6.0079675725951253E-3</v>
      </c>
    </row>
    <row r="106" spans="1:19">
      <c r="A106" t="s">
        <v>228</v>
      </c>
      <c r="B106" s="69" t="s">
        <v>146</v>
      </c>
      <c r="C106" s="70">
        <v>0.1258487656456371</v>
      </c>
      <c r="D106" s="70">
        <v>0.11229576132337116</v>
      </c>
      <c r="E106" s="70">
        <v>4.7896824836767535E-2</v>
      </c>
      <c r="F106" s="70">
        <v>6.3116232416017759</v>
      </c>
      <c r="G106" s="70">
        <v>0.94764706444017766</v>
      </c>
      <c r="H106" s="70">
        <v>0.18809696190238687</v>
      </c>
      <c r="I106" s="70">
        <v>0.41802591858183069</v>
      </c>
      <c r="J106" s="70">
        <v>0.8018064468956716</v>
      </c>
      <c r="K106" s="70">
        <v>1.9578849212298178E-2</v>
      </c>
      <c r="L106" s="70">
        <v>1.4835014198452119</v>
      </c>
      <c r="M106" s="70">
        <v>1.2972380784409505</v>
      </c>
      <c r="N106" s="70">
        <v>0.36313120103300595</v>
      </c>
      <c r="O106" s="70">
        <v>0.73412627524631258</v>
      </c>
      <c r="P106" s="70">
        <v>1.4344364533637701</v>
      </c>
      <c r="Q106" s="70">
        <v>6.9094129239340107E-2</v>
      </c>
      <c r="R106" s="70">
        <v>0.90992341059611459</v>
      </c>
      <c r="S106" s="70">
        <v>15.051812495249344</v>
      </c>
    </row>
    <row r="107" spans="1:19">
      <c r="A107" t="s">
        <v>228</v>
      </c>
      <c r="B107" s="69" t="s">
        <v>147</v>
      </c>
      <c r="C107" s="70">
        <v>0.30440117654429311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0.10528045702556568</v>
      </c>
      <c r="M107" s="70">
        <v>0</v>
      </c>
      <c r="N107" s="70">
        <v>0</v>
      </c>
      <c r="O107" s="70">
        <v>0</v>
      </c>
      <c r="P107" s="70">
        <v>7.6055271604600974E-2</v>
      </c>
      <c r="Q107" s="70">
        <v>0</v>
      </c>
      <c r="R107" s="70">
        <v>0</v>
      </c>
      <c r="S107" s="70">
        <v>0.51776706695381536</v>
      </c>
    </row>
    <row r="108" spans="1:19">
      <c r="A108" t="s">
        <v>228</v>
      </c>
      <c r="B108" s="69" t="s">
        <v>148</v>
      </c>
      <c r="C108" s="70">
        <v>0</v>
      </c>
      <c r="D108" s="70">
        <v>0.34290688726005586</v>
      </c>
      <c r="E108" s="70">
        <v>6.5991212568963032E-3</v>
      </c>
      <c r="F108" s="70">
        <v>1.447335286450357</v>
      </c>
      <c r="G108" s="70">
        <v>1.4612867110738732E-2</v>
      </c>
      <c r="H108" s="70">
        <v>3.9564955556531854E-2</v>
      </c>
      <c r="I108" s="70">
        <v>0</v>
      </c>
      <c r="J108" s="70">
        <v>0.9378511510618962</v>
      </c>
      <c r="K108" s="70">
        <v>0</v>
      </c>
      <c r="L108" s="70">
        <v>0</v>
      </c>
      <c r="M108" s="70">
        <v>0.96491677124391961</v>
      </c>
      <c r="N108" s="70">
        <v>0.77178271278723987</v>
      </c>
      <c r="O108" s="70">
        <v>0.99421752772992711</v>
      </c>
      <c r="P108" s="70">
        <v>0.49048800470207898</v>
      </c>
      <c r="Q108" s="70">
        <v>0.20051443343739689</v>
      </c>
      <c r="R108" s="70">
        <v>0.62192285580108098</v>
      </c>
      <c r="S108" s="70">
        <v>6.1599562493433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0.10090020168256772</v>
      </c>
      <c r="Q109" s="70">
        <v>0</v>
      </c>
      <c r="R109" s="70">
        <v>0</v>
      </c>
      <c r="S109" s="70">
        <v>0.11561524400207954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5.3578538186259725E-2</v>
      </c>
      <c r="Q110" s="70">
        <v>0</v>
      </c>
      <c r="R110" s="70">
        <v>7.341479534242043E-2</v>
      </c>
      <c r="S110" s="70">
        <v>0.13084029049210527</v>
      </c>
    </row>
    <row r="111" spans="1:19">
      <c r="A111" t="s">
        <v>228</v>
      </c>
      <c r="B111" s="69" t="s">
        <v>151</v>
      </c>
      <c r="C111" s="70">
        <v>0.22310077307368073</v>
      </c>
      <c r="D111" s="70">
        <v>0</v>
      </c>
      <c r="E111" s="70">
        <v>0.54055104034998558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6.9217137053642848</v>
      </c>
      <c r="M111" s="70">
        <v>0</v>
      </c>
      <c r="N111" s="70">
        <v>0</v>
      </c>
      <c r="O111" s="70">
        <v>6.6372912499965242E-2</v>
      </c>
      <c r="P111" s="70">
        <v>0.19706834525129971</v>
      </c>
      <c r="Q111" s="70">
        <v>0</v>
      </c>
      <c r="R111" s="70">
        <v>6.7124313594301288</v>
      </c>
      <c r="S111" s="70">
        <v>14.923810068519064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2.513161514605762E-4</v>
      </c>
      <c r="P112" s="70">
        <v>5.0756479886528774E-3</v>
      </c>
      <c r="Q112" s="70">
        <v>0</v>
      </c>
      <c r="R112" s="70">
        <v>0</v>
      </c>
      <c r="S112" s="70">
        <v>6.0275194575416498E-3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0.11797701819255842</v>
      </c>
      <c r="J113" s="70">
        <v>0</v>
      </c>
      <c r="K113" s="70">
        <v>3.0132612417045467E-3</v>
      </c>
      <c r="L113" s="70">
        <v>0</v>
      </c>
      <c r="M113" s="70">
        <v>0</v>
      </c>
      <c r="N113" s="70">
        <v>4.6945266017420495E-2</v>
      </c>
      <c r="O113" s="70">
        <v>0</v>
      </c>
      <c r="P113" s="70">
        <v>0.27663350514009794</v>
      </c>
      <c r="Q113" s="70">
        <v>0</v>
      </c>
      <c r="R113" s="70">
        <v>0</v>
      </c>
      <c r="S113" s="70">
        <v>0.51582341398443876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2.8917970744123363E-3</v>
      </c>
      <c r="Q114" s="70">
        <v>0</v>
      </c>
      <c r="R114" s="70">
        <v>0</v>
      </c>
      <c r="S114" s="70">
        <v>3.3135297921546396E-3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2.5318491258067836E-2</v>
      </c>
      <c r="P116" s="70">
        <v>0</v>
      </c>
      <c r="Q116" s="70">
        <v>0</v>
      </c>
      <c r="R116" s="70">
        <v>0</v>
      </c>
      <c r="S116" s="70">
        <v>2.1322501171207289E-2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7.6954819291047427E-4</v>
      </c>
      <c r="Q117" s="70">
        <v>0</v>
      </c>
      <c r="R117" s="70">
        <v>0</v>
      </c>
      <c r="S117" s="70">
        <v>8.8177724733007378E-4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3.438520472208316E-2</v>
      </c>
      <c r="P118" s="70">
        <v>0</v>
      </c>
      <c r="Q118" s="70">
        <v>0</v>
      </c>
      <c r="R118" s="70">
        <v>4.6583924744808852E-2</v>
      </c>
      <c r="S118" s="70">
        <v>7.3025089273067195E-2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2.2360693475744929E-3</v>
      </c>
      <c r="P119" s="70">
        <v>6.9056360198936834E-4</v>
      </c>
      <c r="Q119" s="70">
        <v>0</v>
      </c>
      <c r="R119" s="70">
        <v>1.0900179434858077E-3</v>
      </c>
      <c r="S119" s="70">
        <v>3.7055478823513075E-3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3.2937862873803404E-4</v>
      </c>
      <c r="N120" s="70">
        <v>4.6932757992742272E-4</v>
      </c>
      <c r="O120" s="70">
        <v>0</v>
      </c>
      <c r="P120" s="70">
        <v>1.6309300057155375E-3</v>
      </c>
      <c r="Q120" s="70">
        <v>0</v>
      </c>
      <c r="R120" s="70">
        <v>0</v>
      </c>
      <c r="S120" s="70">
        <v>2.5332449379280616E-3</v>
      </c>
    </row>
    <row r="121" spans="1:19">
      <c r="A121" t="s">
        <v>228</v>
      </c>
      <c r="B121" s="69" t="s">
        <v>161</v>
      </c>
      <c r="C121" s="70">
        <v>4.0090871445780212E-2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1.3865863845433243E-2</v>
      </c>
      <c r="M121" s="70">
        <v>0</v>
      </c>
      <c r="N121" s="70">
        <v>3.5356011020965195E-2</v>
      </c>
      <c r="O121" s="70">
        <v>0.18447249917151395</v>
      </c>
      <c r="P121" s="70">
        <v>3.6564972417134557E-2</v>
      </c>
      <c r="Q121" s="70">
        <v>0</v>
      </c>
      <c r="R121" s="70">
        <v>2.8684682769798827E-5</v>
      </c>
      <c r="S121" s="70">
        <v>0.28361123681357248</v>
      </c>
    </row>
    <row r="122" spans="1:19">
      <c r="A122" t="s">
        <v>228</v>
      </c>
      <c r="B122" s="69" t="s">
        <v>162</v>
      </c>
      <c r="C122" s="70">
        <v>0</v>
      </c>
      <c r="D122" s="70">
        <v>0.17166493987685527</v>
      </c>
      <c r="E122" s="70">
        <v>8.6913107554221147E-4</v>
      </c>
      <c r="F122" s="70">
        <v>0</v>
      </c>
      <c r="G122" s="70">
        <v>0</v>
      </c>
      <c r="H122" s="70">
        <v>0</v>
      </c>
      <c r="I122" s="70">
        <v>0</v>
      </c>
      <c r="J122" s="70">
        <v>0.46950401826835403</v>
      </c>
      <c r="K122" s="70">
        <v>0</v>
      </c>
      <c r="L122" s="70">
        <v>0</v>
      </c>
      <c r="M122" s="70">
        <v>0.28124982349720773</v>
      </c>
      <c r="N122" s="70">
        <v>0.25593997358539455</v>
      </c>
      <c r="O122" s="70">
        <v>2.8998017475231024E-4</v>
      </c>
      <c r="P122" s="70">
        <v>4.409681305501971E-2</v>
      </c>
      <c r="Q122" s="70">
        <v>0</v>
      </c>
      <c r="R122" s="70">
        <v>0.11097932474446334</v>
      </c>
      <c r="S122" s="70">
        <v>1.1406873979817569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0.72456032281955551</v>
      </c>
      <c r="G123" s="70">
        <v>7.3154464001646468E-3</v>
      </c>
      <c r="H123" s="70">
        <v>1.980688043658976E-2</v>
      </c>
      <c r="I123" s="70">
        <v>0</v>
      </c>
      <c r="J123" s="70">
        <v>0</v>
      </c>
      <c r="K123" s="70">
        <v>0</v>
      </c>
      <c r="L123" s="70">
        <v>0</v>
      </c>
      <c r="M123" s="70">
        <v>0.20147431961959059</v>
      </c>
      <c r="N123" s="70">
        <v>9.4602060155665496E-2</v>
      </c>
      <c r="O123" s="70">
        <v>0.25076841112445813</v>
      </c>
      <c r="P123" s="70">
        <v>2.0469095534606411E-2</v>
      </c>
      <c r="Q123" s="70">
        <v>0.1003808889215112</v>
      </c>
      <c r="R123" s="70">
        <v>5.6973516827725404E-2</v>
      </c>
      <c r="S123" s="70">
        <v>1.3594547704001534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7.0565111182102954E-3</v>
      </c>
      <c r="Q124" s="70">
        <v>0</v>
      </c>
      <c r="R124" s="70">
        <v>9.6690267616981775E-3</v>
      </c>
      <c r="S124" s="70">
        <v>1.7232197738984507E-2</v>
      </c>
    </row>
    <row r="125" spans="1:19">
      <c r="A125" t="s">
        <v>228</v>
      </c>
      <c r="B125" s="69" t="s">
        <v>165</v>
      </c>
      <c r="C125" s="70">
        <v>1.2353101310945403E-2</v>
      </c>
      <c r="D125" s="70">
        <v>0</v>
      </c>
      <c r="E125" s="70">
        <v>1.8837467171524552E-2</v>
      </c>
      <c r="F125" s="70">
        <v>0</v>
      </c>
      <c r="G125" s="70">
        <v>0</v>
      </c>
      <c r="H125" s="70">
        <v>0</v>
      </c>
      <c r="I125" s="70">
        <v>1.2849871590768495E-2</v>
      </c>
      <c r="J125" s="70">
        <v>0</v>
      </c>
      <c r="K125" s="70">
        <v>2.0505129939485519E-3</v>
      </c>
      <c r="L125" s="70">
        <v>0.22694368609667323</v>
      </c>
      <c r="M125" s="70">
        <v>0</v>
      </c>
      <c r="N125" s="70">
        <v>3.9961152351865797E-4</v>
      </c>
      <c r="O125" s="70">
        <v>1.6285591446197661E-2</v>
      </c>
      <c r="P125" s="70">
        <v>0.14530733141432953</v>
      </c>
      <c r="Q125" s="70">
        <v>0</v>
      </c>
      <c r="R125" s="70">
        <v>0.20865671162767077</v>
      </c>
      <c r="S125" s="70">
        <v>0.67518447963974515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6.6848345769540544E-4</v>
      </c>
      <c r="Q126" s="70">
        <v>0</v>
      </c>
      <c r="R126" s="70">
        <v>0</v>
      </c>
      <c r="S126" s="70">
        <v>7.6597347483813927E-4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1.5538052525317227E-2</v>
      </c>
      <c r="J127" s="70">
        <v>0</v>
      </c>
      <c r="K127" s="70">
        <v>3.9685874557115667E-4</v>
      </c>
      <c r="L127" s="70">
        <v>0</v>
      </c>
      <c r="M127" s="70">
        <v>0</v>
      </c>
      <c r="N127" s="70">
        <v>6.1828822288352708E-3</v>
      </c>
      <c r="O127" s="70">
        <v>0</v>
      </c>
      <c r="P127" s="70">
        <v>3.6417276602377792E-2</v>
      </c>
      <c r="Q127" s="70">
        <v>0</v>
      </c>
      <c r="R127" s="70">
        <v>0</v>
      </c>
      <c r="S127" s="70">
        <v>6.7917155836216186E-2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3.5829635120468141E-4</v>
      </c>
      <c r="Q128" s="70">
        <v>0</v>
      </c>
      <c r="R128" s="70">
        <v>0</v>
      </c>
      <c r="S128" s="70">
        <v>4.1054942805528795E-4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3.3324608806343122E-5</v>
      </c>
      <c r="P131" s="70">
        <v>0</v>
      </c>
      <c r="Q131" s="70">
        <v>0</v>
      </c>
      <c r="R131" s="70">
        <v>0</v>
      </c>
      <c r="S131" s="70">
        <v>2.8065022140954265E-5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2.2718632018559126E-5</v>
      </c>
      <c r="Q133" s="70">
        <v>0</v>
      </c>
      <c r="R133" s="70">
        <v>0</v>
      </c>
      <c r="S133" s="70">
        <v>2.6031862577267421E-5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3.3572407179311209E-3</v>
      </c>
      <c r="P135" s="70">
        <v>0</v>
      </c>
      <c r="Q135" s="70">
        <v>0</v>
      </c>
      <c r="R135" s="70">
        <v>0</v>
      </c>
      <c r="S135" s="70">
        <v>2.8273710470935543E-3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4.5594900663792626E-3</v>
      </c>
      <c r="P137" s="70">
        <v>0</v>
      </c>
      <c r="Q137" s="70">
        <v>0</v>
      </c>
      <c r="R137" s="70">
        <v>6.1770445702952264E-3</v>
      </c>
      <c r="S137" s="70">
        <v>9.6831521527224497E-3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2.9650357066062351E-4</v>
      </c>
      <c r="P138" s="70">
        <v>0</v>
      </c>
      <c r="Q138" s="70">
        <v>0</v>
      </c>
      <c r="R138" s="70">
        <v>1.4453675717897567E-4</v>
      </c>
      <c r="S138" s="70">
        <v>3.8643376266977943E-4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4.367572034772215E-5</v>
      </c>
      <c r="N139" s="70">
        <v>6.2232999782286212E-5</v>
      </c>
      <c r="O139" s="70">
        <v>0</v>
      </c>
      <c r="P139" s="70">
        <v>0</v>
      </c>
      <c r="Q139" s="70">
        <v>0</v>
      </c>
      <c r="R139" s="70">
        <v>0</v>
      </c>
      <c r="S139" s="70">
        <v>8.8108160144136007E-5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4.6882193181637475E-3</v>
      </c>
      <c r="O140" s="70">
        <v>2.4461117340775308E-2</v>
      </c>
      <c r="P140" s="70">
        <v>4.5354727478331257E-3</v>
      </c>
      <c r="Q140" s="70">
        <v>0</v>
      </c>
      <c r="R140" s="70">
        <v>3.8035988662438131E-6</v>
      </c>
      <c r="S140" s="70">
        <v>2.9727886939562145E-2</v>
      </c>
    </row>
    <row r="141" spans="1:19">
      <c r="A141" t="s">
        <v>228</v>
      </c>
      <c r="B141" s="69" t="s">
        <v>181</v>
      </c>
      <c r="C141" s="70">
        <v>0</v>
      </c>
      <c r="D141" s="70">
        <v>2.2762830538340825E-2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6.2256395584191111E-2</v>
      </c>
      <c r="K141" s="70">
        <v>0</v>
      </c>
      <c r="L141" s="70">
        <v>0</v>
      </c>
      <c r="M141" s="70">
        <v>3.7293824095920018E-2</v>
      </c>
      <c r="N141" s="70">
        <v>3.393772922352295E-2</v>
      </c>
      <c r="O141" s="70">
        <v>3.8451471701039978E-5</v>
      </c>
      <c r="P141" s="70">
        <v>0</v>
      </c>
      <c r="Q141" s="70">
        <v>0</v>
      </c>
      <c r="R141" s="70">
        <v>1.0186037782774963E-2</v>
      </c>
      <c r="S141" s="70">
        <v>0.14014715355831123</v>
      </c>
    </row>
    <row r="142" spans="1:19">
      <c r="A142" t="s">
        <v>228</v>
      </c>
      <c r="B142" s="69" t="s">
        <v>182</v>
      </c>
      <c r="C142" s="70">
        <v>1.2353101310945403E-2</v>
      </c>
      <c r="D142" s="70">
        <v>0</v>
      </c>
      <c r="E142" s="70">
        <v>1.8837467171524552E-2</v>
      </c>
      <c r="F142" s="70">
        <v>9.6076949987328061E-2</v>
      </c>
      <c r="G142" s="70">
        <v>9.7003072867971182E-4</v>
      </c>
      <c r="H142" s="70">
        <v>2.6263992122945428E-3</v>
      </c>
      <c r="I142" s="70">
        <v>1.2849871590768495E-2</v>
      </c>
      <c r="J142" s="70">
        <v>0</v>
      </c>
      <c r="K142" s="70">
        <v>2.0505129939464152E-3</v>
      </c>
      <c r="L142" s="70">
        <v>0.22694368609667323</v>
      </c>
      <c r="M142" s="70">
        <v>2.6715564626176594E-2</v>
      </c>
      <c r="N142" s="70">
        <v>1.2943877495627892E-2</v>
      </c>
      <c r="O142" s="70">
        <v>4.0795987507779588E-2</v>
      </c>
      <c r="P142" s="70">
        <v>0.1453084964363669</v>
      </c>
      <c r="Q142" s="70">
        <v>1.3310540669793284E-2</v>
      </c>
      <c r="R142" s="70">
        <v>0.20729194227027195</v>
      </c>
      <c r="S142" s="70">
        <v>0.83654050480774422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1.0587275776120921</v>
      </c>
      <c r="D149" s="70">
        <v>0</v>
      </c>
      <c r="E149" s="70">
        <v>2.3918503344807025</v>
      </c>
      <c r="F149" s="70">
        <v>0</v>
      </c>
      <c r="G149" s="70">
        <v>0</v>
      </c>
      <c r="H149" s="70">
        <v>0</v>
      </c>
      <c r="I149" s="70">
        <v>1.6697070786363319</v>
      </c>
      <c r="J149" s="70">
        <v>0</v>
      </c>
      <c r="K149" s="70">
        <v>0.61236260902103434</v>
      </c>
      <c r="L149" s="70">
        <v>29.075102595348234</v>
      </c>
      <c r="M149" s="70">
        <v>0</v>
      </c>
      <c r="N149" s="70">
        <v>0.28089291570501784</v>
      </c>
      <c r="O149" s="70">
        <v>2.911924104830597</v>
      </c>
      <c r="P149" s="70">
        <v>0.19855691997738489</v>
      </c>
      <c r="Q149" s="70">
        <v>0</v>
      </c>
      <c r="R149" s="70">
        <v>15.490693128162517</v>
      </c>
      <c r="S149" s="70">
        <v>55.431071788944905</v>
      </c>
    </row>
    <row r="150" spans="1:19">
      <c r="A150" t="s">
        <v>228</v>
      </c>
      <c r="B150" s="69" t="s">
        <v>190</v>
      </c>
      <c r="C150" s="70">
        <v>0</v>
      </c>
      <c r="D150" s="70">
        <v>2.3358936539841086</v>
      </c>
      <c r="E150" s="70">
        <v>0</v>
      </c>
      <c r="F150" s="70">
        <v>44.005236329888689</v>
      </c>
      <c r="G150" s="70">
        <v>2.0028311052046721</v>
      </c>
      <c r="H150" s="70">
        <v>0.38209316855579889</v>
      </c>
      <c r="I150" s="70">
        <v>0</v>
      </c>
      <c r="J150" s="70">
        <v>6.8721266434135062</v>
      </c>
      <c r="K150" s="70">
        <v>0</v>
      </c>
      <c r="L150" s="70">
        <v>0</v>
      </c>
      <c r="M150" s="70">
        <v>6.0318455561008522</v>
      </c>
      <c r="N150" s="70">
        <v>4.3147349462390014</v>
      </c>
      <c r="O150" s="70">
        <v>4.1100835540198464</v>
      </c>
      <c r="P150" s="70">
        <v>0.36808862875534121</v>
      </c>
      <c r="Q150" s="70">
        <v>0.55592114480339527</v>
      </c>
      <c r="R150" s="70">
        <v>7.5639637258295593</v>
      </c>
      <c r="S150" s="70">
        <v>72.069480274879552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0.21768516100814345</v>
      </c>
      <c r="D169" s="70">
        <v>0.19424203931441153</v>
      </c>
      <c r="E169" s="70">
        <v>8.2848870013773945E-2</v>
      </c>
      <c r="F169" s="70">
        <v>10.917442968328521</v>
      </c>
      <c r="G169" s="70">
        <v>1.6391793971378446</v>
      </c>
      <c r="H169" s="70">
        <v>0.32535811715594593</v>
      </c>
      <c r="I169" s="70">
        <v>0.72307454844881436</v>
      </c>
      <c r="J169" s="70">
        <v>1.3869136069345718</v>
      </c>
      <c r="K169" s="70">
        <v>3.3866243512743768E-2</v>
      </c>
      <c r="L169" s="70">
        <v>2.5660660537914612</v>
      </c>
      <c r="M169" s="70">
        <v>2.2438796163202692</v>
      </c>
      <c r="N169" s="70">
        <v>0.62812117034610371</v>
      </c>
      <c r="O169" s="70">
        <v>1.2698447665135539</v>
      </c>
      <c r="P169" s="70">
        <v>2.4597767770023387</v>
      </c>
      <c r="Q169" s="70">
        <v>0.11951461399736442</v>
      </c>
      <c r="R169" s="70">
        <v>1.5739274288825524</v>
      </c>
      <c r="S169" s="70">
        <v>26.011120745644185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5703125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7109375" customWidth="1"/>
    <col min="3" max="3" width="10.42578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7109375" customWidth="1"/>
    <col min="3" max="3" width="10.42578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91" t="s">
        <v>288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8.4070836241368716E-3</v>
      </c>
      <c r="D10">
        <v>5.078688610858402E-2</v>
      </c>
      <c r="E10">
        <v>0.39820886793411542</v>
      </c>
      <c r="F10">
        <v>1.3054072747778407E-2</v>
      </c>
      <c r="G10">
        <v>7.7205669198974924E-2</v>
      </c>
      <c r="H10">
        <v>0.11744842201935611</v>
      </c>
      <c r="I10">
        <v>0.17268592609330011</v>
      </c>
      <c r="J10">
        <v>1.1753019019484876</v>
      </c>
      <c r="K10">
        <v>3.918884292224504E-4</v>
      </c>
      <c r="L10">
        <v>1.45698874425445</v>
      </c>
      <c r="M10">
        <v>1.4302618654774437</v>
      </c>
      <c r="N10">
        <v>0.32189217049909286</v>
      </c>
      <c r="O10">
        <v>1.7667059062028208</v>
      </c>
      <c r="P10">
        <v>1.5567397418016611</v>
      </c>
      <c r="Q10">
        <v>0.59263328522836634</v>
      </c>
      <c r="R10">
        <v>1.2683627956456132</v>
      </c>
      <c r="S10">
        <v>10.534642268608957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8.9623088093028241E-2</v>
      </c>
      <c r="Q12">
        <v>0</v>
      </c>
      <c r="R12">
        <v>0</v>
      </c>
      <c r="S12">
        <v>9.9842067586642005E-2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9.4590742067119676E-2</v>
      </c>
      <c r="Q13">
        <v>0</v>
      </c>
      <c r="R13">
        <v>0</v>
      </c>
      <c r="S13">
        <v>0.10537614205764946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52.582896559252895</v>
      </c>
      <c r="M14">
        <v>0</v>
      </c>
      <c r="N14">
        <v>0</v>
      </c>
      <c r="O14">
        <v>0.56757079893078033</v>
      </c>
      <c r="P14">
        <v>1.9501976050657798E-2</v>
      </c>
      <c r="Q14">
        <v>0</v>
      </c>
      <c r="R14">
        <v>0</v>
      </c>
      <c r="S14">
        <v>52.646562403447398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0.29713320034616703</v>
      </c>
      <c r="Q15">
        <v>0</v>
      </c>
      <c r="R15">
        <v>0</v>
      </c>
      <c r="S15">
        <v>0.33101284169548612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9.3974659161389043E-2</v>
      </c>
      <c r="Q16">
        <v>0</v>
      </c>
      <c r="R16">
        <v>0</v>
      </c>
      <c r="S16">
        <v>0.10468981231357771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14.371405265914655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9.2244427818947816</v>
      </c>
      <c r="O17">
        <v>3.9510911607461283</v>
      </c>
      <c r="P17">
        <v>0.1667649752721975</v>
      </c>
      <c r="Q17">
        <v>0</v>
      </c>
      <c r="R17">
        <v>0</v>
      </c>
      <c r="S17">
        <v>25.313525820245903</v>
      </c>
    </row>
    <row r="18" spans="1:19">
      <c r="A18" t="s">
        <v>48</v>
      </c>
      <c r="B18" s="34" t="s">
        <v>57</v>
      </c>
      <c r="C18">
        <v>0</v>
      </c>
      <c r="D18">
        <v>1.8329047422948712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1.8131049995289161</v>
      </c>
      <c r="O18">
        <v>0</v>
      </c>
      <c r="P18">
        <v>0.82124099511343307</v>
      </c>
      <c r="Q18">
        <v>0</v>
      </c>
      <c r="R18">
        <v>0</v>
      </c>
      <c r="S18">
        <v>4.0103052901479037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0.32194800672739154</v>
      </c>
      <c r="O19">
        <v>11.989682433325036</v>
      </c>
      <c r="P19">
        <v>6.5968459588852446E-2</v>
      </c>
      <c r="Q19">
        <v>0</v>
      </c>
      <c r="R19">
        <v>0</v>
      </c>
      <c r="S19">
        <v>12.022307034525751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5.9775327155154614E-2</v>
      </c>
      <c r="Q20">
        <v>0</v>
      </c>
      <c r="R20">
        <v>0</v>
      </c>
      <c r="S20">
        <v>6.6591013329564866E-2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1.414329988329233E-2</v>
      </c>
      <c r="L21">
        <v>0</v>
      </c>
      <c r="M21">
        <v>0</v>
      </c>
      <c r="N21">
        <v>0</v>
      </c>
      <c r="O21">
        <v>0.28357524118160249</v>
      </c>
      <c r="P21">
        <v>0</v>
      </c>
      <c r="Q21">
        <v>0</v>
      </c>
      <c r="R21">
        <v>0</v>
      </c>
      <c r="S21">
        <v>0.29169346980900585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2.9575728032408164</v>
      </c>
      <c r="N22">
        <v>0</v>
      </c>
      <c r="O22">
        <v>7.9128411578789253</v>
      </c>
      <c r="P22">
        <v>7.5537698050918742E-2</v>
      </c>
      <c r="Q22">
        <v>4.0142592885943644</v>
      </c>
      <c r="R22">
        <v>0</v>
      </c>
      <c r="S22">
        <v>15.121038836884665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4.7205279677149286E-3</v>
      </c>
      <c r="Q23">
        <v>0</v>
      </c>
      <c r="R23">
        <v>0</v>
      </c>
      <c r="S23">
        <v>5.2587707300156411E-3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10.913288393631195</v>
      </c>
      <c r="N24">
        <v>0</v>
      </c>
      <c r="O24">
        <v>39.055864870163063</v>
      </c>
      <c r="P24">
        <v>0</v>
      </c>
      <c r="Q24">
        <v>0</v>
      </c>
      <c r="R24">
        <v>0</v>
      </c>
      <c r="S24">
        <v>49.275664793709048</v>
      </c>
    </row>
    <row r="25" spans="1:19">
      <c r="A25" t="s">
        <v>48</v>
      </c>
      <c r="B25" s="34" t="s">
        <v>64</v>
      </c>
      <c r="C25">
        <v>0.30341264496122611</v>
      </c>
      <c r="D25">
        <v>0</v>
      </c>
      <c r="E25">
        <v>0</v>
      </c>
      <c r="F25">
        <v>0</v>
      </c>
      <c r="G25">
        <v>0</v>
      </c>
      <c r="H25">
        <v>0</v>
      </c>
      <c r="I25">
        <v>6.2322555509165909</v>
      </c>
      <c r="J25">
        <v>0</v>
      </c>
      <c r="K25">
        <v>0</v>
      </c>
      <c r="L25">
        <v>0</v>
      </c>
      <c r="M25">
        <v>37.747459137873292</v>
      </c>
      <c r="N25">
        <v>7.5887040051874372E-3</v>
      </c>
      <c r="O25">
        <v>0</v>
      </c>
      <c r="P25">
        <v>0.94647241308890717</v>
      </c>
      <c r="Q25">
        <v>0</v>
      </c>
      <c r="R25">
        <v>0</v>
      </c>
      <c r="S25">
        <v>45.771680493093506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0.10381719447408728</v>
      </c>
      <c r="O26">
        <v>0</v>
      </c>
      <c r="P26">
        <v>0</v>
      </c>
      <c r="Q26">
        <v>0</v>
      </c>
      <c r="R26">
        <v>0</v>
      </c>
      <c r="S26">
        <v>8.889511824311834E-2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0.16877341517528618</v>
      </c>
      <c r="R27">
        <v>0</v>
      </c>
      <c r="S27">
        <v>0.18010931803942265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0.13513480481257903</v>
      </c>
      <c r="S29">
        <v>0.13584507319656147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1.3914096657822914</v>
      </c>
      <c r="S30">
        <v>1.3987229134398658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1.4285296518760243E-3</v>
      </c>
      <c r="Q31">
        <v>0</v>
      </c>
      <c r="R31">
        <v>0.1009152564585739</v>
      </c>
      <c r="S31">
        <v>0.10303708000762202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0.82494719881670053</v>
      </c>
      <c r="Q32">
        <v>0</v>
      </c>
      <c r="R32">
        <v>2.054244893139074E-2</v>
      </c>
      <c r="S32">
        <v>0.93965952506433492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1.8727442554022113E-2</v>
      </c>
      <c r="Q33">
        <v>0</v>
      </c>
      <c r="R33">
        <v>2.7762475922593852</v>
      </c>
      <c r="S33">
        <v>2.8117023244603057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4.2387274784689328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0.21900923281741858</v>
      </c>
      <c r="Q34">
        <v>0</v>
      </c>
      <c r="R34">
        <v>2.7219597307910655</v>
      </c>
      <c r="S34">
        <v>7.3999223467089017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0.24740175908651493</v>
      </c>
      <c r="Q35">
        <v>0</v>
      </c>
      <c r="R35">
        <v>0.37770968186466547</v>
      </c>
      <c r="S35">
        <v>0.65530585903357719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2.7863617569365418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0.20099343561000854</v>
      </c>
      <c r="Q36">
        <v>0</v>
      </c>
      <c r="R36">
        <v>1.9001978909609625</v>
      </c>
      <c r="S36">
        <v>4.7663308514900198</v>
      </c>
    </row>
    <row r="37" spans="1:19">
      <c r="A37" t="s">
        <v>48</v>
      </c>
      <c r="B37" s="34" t="s">
        <v>76</v>
      </c>
      <c r="C37">
        <v>0</v>
      </c>
      <c r="D37">
        <v>0.32683572635953861</v>
      </c>
      <c r="E37">
        <v>0</v>
      </c>
      <c r="F37">
        <v>0.47112303350335077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5.1544732858728404</v>
      </c>
      <c r="O37">
        <v>0</v>
      </c>
      <c r="P37">
        <v>0.91988916281129773</v>
      </c>
      <c r="Q37">
        <v>0</v>
      </c>
      <c r="R37">
        <v>0.65985291508378885</v>
      </c>
      <c r="S37">
        <v>6.8499423910118686</v>
      </c>
    </row>
    <row r="38" spans="1:19">
      <c r="A38" t="s">
        <v>48</v>
      </c>
      <c r="B38" s="34" t="s">
        <v>77</v>
      </c>
      <c r="C38">
        <v>0</v>
      </c>
      <c r="D38">
        <v>0.4041052132816092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4.7660759320237256</v>
      </c>
      <c r="O38">
        <v>0</v>
      </c>
      <c r="P38">
        <v>1.1721250914516421</v>
      </c>
      <c r="Q38">
        <v>0</v>
      </c>
      <c r="R38">
        <v>5.7954744606983702E-4</v>
      </c>
      <c r="S38">
        <v>5.727556126331109</v>
      </c>
    </row>
    <row r="39" spans="1:19">
      <c r="A39" t="s">
        <v>48</v>
      </c>
      <c r="B39" s="34" t="s">
        <v>78</v>
      </c>
      <c r="C39">
        <v>0</v>
      </c>
      <c r="D39">
        <v>0.37755407708374178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2.3574968755067167E-2</v>
      </c>
      <c r="L39">
        <v>0</v>
      </c>
      <c r="M39">
        <v>0</v>
      </c>
      <c r="N39">
        <v>4.4408138356685596</v>
      </c>
      <c r="O39">
        <v>0</v>
      </c>
      <c r="P39">
        <v>0.93389051841188531</v>
      </c>
      <c r="Q39">
        <v>4.0091853873580563</v>
      </c>
      <c r="R39">
        <v>6.1966313580097826E-3</v>
      </c>
      <c r="S39">
        <v>9.4714220394135786</v>
      </c>
    </row>
    <row r="40" spans="1:19">
      <c r="A40" t="s">
        <v>48</v>
      </c>
      <c r="B40" s="34" t="s">
        <v>79</v>
      </c>
      <c r="C40">
        <v>0</v>
      </c>
      <c r="D40">
        <v>0.15469174971722338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1.618795904838331E-2</v>
      </c>
      <c r="L40">
        <v>0</v>
      </c>
      <c r="M40">
        <v>0</v>
      </c>
      <c r="N40">
        <v>1.4909763877897328</v>
      </c>
      <c r="O40">
        <v>0</v>
      </c>
      <c r="P40">
        <v>0.5431511984731332</v>
      </c>
      <c r="Q40">
        <v>2.7467955039580696</v>
      </c>
      <c r="R40">
        <v>0.13692457003807346</v>
      </c>
      <c r="S40">
        <v>5.0987656757188917</v>
      </c>
    </row>
    <row r="41" spans="1:19">
      <c r="A41" t="s">
        <v>48</v>
      </c>
      <c r="B41" s="34" t="s">
        <v>80</v>
      </c>
      <c r="C41">
        <v>0</v>
      </c>
      <c r="D41">
        <v>1.0268484671397428E-3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0.24325281763399703</v>
      </c>
      <c r="L41">
        <v>0</v>
      </c>
      <c r="M41">
        <v>7.552680831300191</v>
      </c>
      <c r="N41">
        <v>2.4145434170857242E-2</v>
      </c>
      <c r="O41">
        <v>0</v>
      </c>
      <c r="P41">
        <v>0.435929518536048</v>
      </c>
      <c r="Q41">
        <v>2.7579123518373021</v>
      </c>
      <c r="R41">
        <v>0.10105096660297011</v>
      </c>
      <c r="S41">
        <v>11.606635452269751</v>
      </c>
    </row>
    <row r="42" spans="1:19">
      <c r="A42" t="s">
        <v>48</v>
      </c>
      <c r="B42" s="34" t="s">
        <v>81</v>
      </c>
      <c r="C42">
        <v>0</v>
      </c>
      <c r="D42">
        <v>0.13383490026543374</v>
      </c>
      <c r="E42">
        <v>0</v>
      </c>
      <c r="F42">
        <v>0</v>
      </c>
      <c r="G42">
        <v>0</v>
      </c>
      <c r="H42">
        <v>0</v>
      </c>
      <c r="I42">
        <v>1.7595765621996868</v>
      </c>
      <c r="J42">
        <v>0</v>
      </c>
      <c r="K42">
        <v>7.2954335669556537E-4</v>
      </c>
      <c r="L42">
        <v>2.6794158727297804E-2</v>
      </c>
      <c r="M42">
        <v>15.023065140903213</v>
      </c>
      <c r="N42">
        <v>0.61552524078784188</v>
      </c>
      <c r="O42">
        <v>0</v>
      </c>
      <c r="P42">
        <v>0.60112540058145258</v>
      </c>
      <c r="Q42">
        <v>1.2713983395370096E-3</v>
      </c>
      <c r="R42">
        <v>0.2044278229452994</v>
      </c>
      <c r="S42">
        <v>18.579900113884104</v>
      </c>
    </row>
    <row r="43" spans="1:19">
      <c r="A43" t="s">
        <v>48</v>
      </c>
      <c r="B43" s="34" t="s">
        <v>82</v>
      </c>
      <c r="C43">
        <v>0</v>
      </c>
      <c r="D43">
        <v>8.9869076069131096E-2</v>
      </c>
      <c r="E43">
        <v>0</v>
      </c>
      <c r="F43">
        <v>0</v>
      </c>
      <c r="G43">
        <v>0</v>
      </c>
      <c r="H43">
        <v>0</v>
      </c>
      <c r="I43">
        <v>1.5283569788463258</v>
      </c>
      <c r="J43">
        <v>0</v>
      </c>
      <c r="K43">
        <v>2.0949009176770588E-4</v>
      </c>
      <c r="L43">
        <v>22.903263572978545</v>
      </c>
      <c r="M43">
        <v>16.28678168647355</v>
      </c>
      <c r="N43">
        <v>1.9261316339069481</v>
      </c>
      <c r="O43">
        <v>46.072106412586329</v>
      </c>
      <c r="P43">
        <v>1.0232792671764048</v>
      </c>
      <c r="Q43">
        <v>0.34953142799618592</v>
      </c>
      <c r="R43">
        <v>1.9532576803817851E-3</v>
      </c>
      <c r="S43">
        <v>88.912345458245966</v>
      </c>
    </row>
    <row r="44" spans="1:19">
      <c r="A44" t="s">
        <v>48</v>
      </c>
      <c r="B44" s="34" t="s">
        <v>83</v>
      </c>
      <c r="C44">
        <v>0</v>
      </c>
      <c r="D44">
        <v>0.55002944749633176</v>
      </c>
      <c r="E44">
        <v>0</v>
      </c>
      <c r="F44">
        <v>0</v>
      </c>
      <c r="G44">
        <v>0</v>
      </c>
      <c r="H44">
        <v>0</v>
      </c>
      <c r="I44">
        <v>0.65004810179712813</v>
      </c>
      <c r="J44">
        <v>0</v>
      </c>
      <c r="K44">
        <v>0.18222657338563369</v>
      </c>
      <c r="L44">
        <v>0.67257597447358963</v>
      </c>
      <c r="M44">
        <v>2.369552376757166</v>
      </c>
      <c r="N44">
        <v>0.82424499290044373</v>
      </c>
      <c r="O44">
        <v>10.770265273602224</v>
      </c>
      <c r="P44">
        <v>0.52897864315756271</v>
      </c>
      <c r="Q44">
        <v>1.0749541647818746</v>
      </c>
      <c r="R44">
        <v>0.62328864630504455</v>
      </c>
      <c r="S44">
        <v>17.899743521771825</v>
      </c>
    </row>
    <row r="45" spans="1:19">
      <c r="A45" t="s">
        <v>48</v>
      </c>
      <c r="B45" s="34" t="s">
        <v>84</v>
      </c>
      <c r="C45">
        <v>0</v>
      </c>
      <c r="D45">
        <v>0.64939928677172865</v>
      </c>
      <c r="E45">
        <v>1.9803931876333838</v>
      </c>
      <c r="F45">
        <v>0</v>
      </c>
      <c r="G45">
        <v>0</v>
      </c>
      <c r="H45">
        <v>0</v>
      </c>
      <c r="I45">
        <v>4.4045765162714825E-3</v>
      </c>
      <c r="J45">
        <v>0</v>
      </c>
      <c r="K45">
        <v>4.0632427739386873E-3</v>
      </c>
      <c r="L45">
        <v>5.4919985690827717</v>
      </c>
      <c r="M45">
        <v>1.2391751379811575</v>
      </c>
      <c r="N45">
        <v>6.851102183680541</v>
      </c>
      <c r="O45">
        <v>17.889330390284041</v>
      </c>
      <c r="P45">
        <v>1.3540072512548327</v>
      </c>
      <c r="Q45">
        <v>0.16922141331778331</v>
      </c>
      <c r="R45">
        <v>0</v>
      </c>
      <c r="S45">
        <v>34.087681668202933</v>
      </c>
    </row>
    <row r="46" spans="1:19">
      <c r="A46" t="s">
        <v>48</v>
      </c>
      <c r="B46" s="34" t="s">
        <v>85</v>
      </c>
      <c r="C46">
        <v>0</v>
      </c>
      <c r="D46">
        <v>1.9432538680514344E-4</v>
      </c>
      <c r="E46">
        <v>2.0861517347965863</v>
      </c>
      <c r="F46">
        <v>0</v>
      </c>
      <c r="G46">
        <v>0</v>
      </c>
      <c r="H46">
        <v>0</v>
      </c>
      <c r="I46">
        <v>0.42508336428107985</v>
      </c>
      <c r="J46">
        <v>0</v>
      </c>
      <c r="K46">
        <v>9.5430645902516483E-3</v>
      </c>
      <c r="L46">
        <v>7.0730103138423139</v>
      </c>
      <c r="M46">
        <v>2.8346942778572601</v>
      </c>
      <c r="N46">
        <v>1.1130323638699948E-2</v>
      </c>
      <c r="O46">
        <v>5.1375014682919922</v>
      </c>
      <c r="P46">
        <v>0.3675364152530845</v>
      </c>
      <c r="Q46">
        <v>2.6044853452072068</v>
      </c>
      <c r="R46">
        <v>1.9750786385484018E-4</v>
      </c>
      <c r="S46">
        <v>20.454539647163806</v>
      </c>
    </row>
    <row r="47" spans="1:19">
      <c r="A47" t="s">
        <v>48</v>
      </c>
      <c r="B47" s="34" t="s">
        <v>86</v>
      </c>
      <c r="C47">
        <v>0</v>
      </c>
      <c r="D47">
        <v>7.0508972050590266E-3</v>
      </c>
      <c r="E47">
        <v>1.2479653292980755</v>
      </c>
      <c r="F47">
        <v>0</v>
      </c>
      <c r="G47">
        <v>0</v>
      </c>
      <c r="H47">
        <v>0</v>
      </c>
      <c r="I47">
        <v>0.28157629358168101</v>
      </c>
      <c r="J47">
        <v>42.416785016190595</v>
      </c>
      <c r="K47">
        <v>3.6905236023283769E-5</v>
      </c>
      <c r="L47">
        <v>0</v>
      </c>
      <c r="M47">
        <v>2.1079859541505011</v>
      </c>
      <c r="N47">
        <v>7.1896786386196343E-2</v>
      </c>
      <c r="O47">
        <v>0.8938208422144589</v>
      </c>
      <c r="P47">
        <v>0.25717635910356096</v>
      </c>
      <c r="Q47">
        <v>6.3243466724173061</v>
      </c>
      <c r="R47">
        <v>1.0677297974148616</v>
      </c>
      <c r="S47">
        <v>55.822966465306301</v>
      </c>
    </row>
    <row r="48" spans="1:19">
      <c r="A48" t="s">
        <v>48</v>
      </c>
      <c r="B48" s="34" t="s">
        <v>87</v>
      </c>
      <c r="C48">
        <v>0</v>
      </c>
      <c r="D48">
        <v>0.13219101830574403</v>
      </c>
      <c r="E48">
        <v>2.6588974686165732</v>
      </c>
      <c r="F48">
        <v>0</v>
      </c>
      <c r="G48">
        <v>1.9709934051399458E-3</v>
      </c>
      <c r="H48">
        <v>1.6071829615013891E-3</v>
      </c>
      <c r="I48">
        <v>4.0500438223173623</v>
      </c>
      <c r="J48">
        <v>0</v>
      </c>
      <c r="K48">
        <v>5.9838989115941915E-5</v>
      </c>
      <c r="L48">
        <v>4.2733687149015875E-2</v>
      </c>
      <c r="M48">
        <v>31.605884782241027</v>
      </c>
      <c r="N48">
        <v>1.0310446721010444</v>
      </c>
      <c r="O48">
        <v>3.1744799075770946</v>
      </c>
      <c r="P48">
        <v>0.40607770107094765</v>
      </c>
      <c r="Q48">
        <v>10.950357421583504</v>
      </c>
      <c r="R48">
        <v>2.8768253442650558</v>
      </c>
      <c r="S48">
        <v>57.784667677777982</v>
      </c>
    </row>
    <row r="49" spans="1:19">
      <c r="A49" t="s">
        <v>48</v>
      </c>
      <c r="B49" s="34" t="s">
        <v>88</v>
      </c>
      <c r="C49">
        <v>0</v>
      </c>
      <c r="D49">
        <v>3.0808129321097659E-2</v>
      </c>
      <c r="E49">
        <v>1.1101983569709768</v>
      </c>
      <c r="F49">
        <v>0.39331365512932892</v>
      </c>
      <c r="G49">
        <v>2.613283694031534</v>
      </c>
      <c r="H49">
        <v>3.1501691893093309</v>
      </c>
      <c r="I49">
        <v>3.3624296395795314E-3</v>
      </c>
      <c r="J49">
        <v>0</v>
      </c>
      <c r="K49">
        <v>2.5286786113217948E-3</v>
      </c>
      <c r="L49">
        <v>0</v>
      </c>
      <c r="M49">
        <v>1.9306526540390054</v>
      </c>
      <c r="N49">
        <v>8.7876025771134916E-2</v>
      </c>
      <c r="O49">
        <v>5.9509957551054997</v>
      </c>
      <c r="P49">
        <v>0.43353513824109147</v>
      </c>
      <c r="Q49">
        <v>0.63467222840716897</v>
      </c>
      <c r="R49">
        <v>2.5772830057900538</v>
      </c>
      <c r="S49">
        <v>18.824443479121598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0.58756127890668042</v>
      </c>
      <c r="G50">
        <v>2.6952572553159815</v>
      </c>
      <c r="H50">
        <v>3.9765718018747638</v>
      </c>
      <c r="I50">
        <v>2.3822903883359829E-2</v>
      </c>
      <c r="J50">
        <v>0</v>
      </c>
      <c r="K50">
        <v>0</v>
      </c>
      <c r="L50">
        <v>4.7245629407122811</v>
      </c>
      <c r="M50">
        <v>0.17775918752762845</v>
      </c>
      <c r="N50">
        <v>0.34908819300971072</v>
      </c>
      <c r="O50">
        <v>27.342345401181127</v>
      </c>
      <c r="P50">
        <v>0.78597802342887346</v>
      </c>
      <c r="Q50">
        <v>0.16415040399371875</v>
      </c>
      <c r="R50">
        <v>7.4415255870207382</v>
      </c>
      <c r="S50">
        <v>47.616256132431083</v>
      </c>
    </row>
    <row r="51" spans="1:19">
      <c r="A51" t="s">
        <v>230</v>
      </c>
      <c r="B51" s="34" t="s">
        <v>90</v>
      </c>
      <c r="C51">
        <v>8.961497865731E-4</v>
      </c>
      <c r="D51">
        <v>0.15776897246593308</v>
      </c>
      <c r="E51">
        <v>7.5213244408697056E-3</v>
      </c>
      <c r="F51">
        <v>0.14658848658328791</v>
      </c>
      <c r="G51">
        <v>0.31794841029792281</v>
      </c>
      <c r="H51">
        <v>2.3513994919020009E-2</v>
      </c>
      <c r="I51">
        <v>0.43535140033122477</v>
      </c>
      <c r="J51">
        <v>0</v>
      </c>
      <c r="K51">
        <v>6.9927533970917999E-2</v>
      </c>
      <c r="L51">
        <v>1.9266552823725598</v>
      </c>
      <c r="M51">
        <v>3.696915802587156</v>
      </c>
      <c r="N51">
        <v>0.16589498408632938</v>
      </c>
      <c r="O51">
        <v>5.8458457769596537</v>
      </c>
      <c r="P51">
        <v>0.24733648987832879</v>
      </c>
      <c r="Q51">
        <v>1.7957880994202435E-2</v>
      </c>
      <c r="R51">
        <v>1.0541952513579977</v>
      </c>
      <c r="S51">
        <v>13.980327642654444</v>
      </c>
    </row>
    <row r="52" spans="1:19">
      <c r="A52" t="s">
        <v>48</v>
      </c>
      <c r="B52" s="34" t="s">
        <v>91</v>
      </c>
      <c r="C52">
        <v>0.74650560224154072</v>
      </c>
      <c r="D52">
        <v>0</v>
      </c>
      <c r="E52">
        <v>0.41083703967649848</v>
      </c>
      <c r="F52">
        <v>1.0569838397906315E-2</v>
      </c>
      <c r="G52">
        <v>0.90704531271532818</v>
      </c>
      <c r="H52">
        <v>0.91932585056961702</v>
      </c>
      <c r="I52">
        <v>8.0595559725028573E-3</v>
      </c>
      <c r="J52">
        <v>0</v>
      </c>
      <c r="K52">
        <v>1.2248126140868962E-3</v>
      </c>
      <c r="L52">
        <v>0.29463102450427853</v>
      </c>
      <c r="M52">
        <v>0.58935447608958413</v>
      </c>
      <c r="N52">
        <v>0.7984640776677886</v>
      </c>
      <c r="O52">
        <v>7.9487746892502651</v>
      </c>
      <c r="P52">
        <v>0.15369606269480332</v>
      </c>
      <c r="Q52">
        <v>0.35208257629952067</v>
      </c>
      <c r="R52">
        <v>2.342708891359643</v>
      </c>
      <c r="S52">
        <v>15.206039685473895</v>
      </c>
    </row>
    <row r="53" spans="1:19">
      <c r="A53" t="s">
        <v>48</v>
      </c>
      <c r="B53" s="34" t="s">
        <v>92</v>
      </c>
      <c r="C53">
        <v>0.304866821645147</v>
      </c>
      <c r="D53">
        <v>6.3569493552966623E-4</v>
      </c>
      <c r="E53">
        <v>0.58047344512448984</v>
      </c>
      <c r="F53">
        <v>0.13933000055115738</v>
      </c>
      <c r="G53">
        <v>1.8139072294155578</v>
      </c>
      <c r="H53">
        <v>0.72793284740921194</v>
      </c>
      <c r="I53">
        <v>9.6607868431253227E-2</v>
      </c>
      <c r="J53">
        <v>0</v>
      </c>
      <c r="K53">
        <v>1.3797849051269309E-6</v>
      </c>
      <c r="L53">
        <v>9.6162766984616774E-2</v>
      </c>
      <c r="M53">
        <v>2.7184453264482493</v>
      </c>
      <c r="N53">
        <v>1.0378940237015688E-2</v>
      </c>
      <c r="O53">
        <v>5.1624513066797446</v>
      </c>
      <c r="P53">
        <v>9.2044485473403062E-2</v>
      </c>
      <c r="Q53">
        <v>1.5989508291299227E-2</v>
      </c>
      <c r="R53">
        <v>1.891611789918797</v>
      </c>
      <c r="S53">
        <v>13.504986769174055</v>
      </c>
    </row>
    <row r="54" spans="1:19">
      <c r="A54" t="s">
        <v>230</v>
      </c>
      <c r="B54" s="34" t="s">
        <v>93</v>
      </c>
      <c r="C54">
        <v>0.73691864969301435</v>
      </c>
      <c r="D54">
        <v>1.0989710859390506E-3</v>
      </c>
      <c r="E54">
        <v>0.64948584003297705</v>
      </c>
      <c r="F54">
        <v>0.30882454106640961</v>
      </c>
      <c r="G54">
        <v>0</v>
      </c>
      <c r="H54">
        <v>2.7543970307327617</v>
      </c>
      <c r="I54">
        <v>0.53630413672020116</v>
      </c>
      <c r="J54">
        <v>0</v>
      </c>
      <c r="K54">
        <v>4.4735652481637843E-5</v>
      </c>
      <c r="L54">
        <v>0</v>
      </c>
      <c r="M54">
        <v>1.590650937637482</v>
      </c>
      <c r="N54">
        <v>9.889756246497329E-3</v>
      </c>
      <c r="O54">
        <v>1.1419677770310568</v>
      </c>
      <c r="P54">
        <v>0.30928505525229466</v>
      </c>
      <c r="Q54">
        <v>2.8046986081685654E-2</v>
      </c>
      <c r="R54">
        <v>2.6743516255776778</v>
      </c>
      <c r="S54">
        <v>10.838080148938342</v>
      </c>
    </row>
    <row r="55" spans="1:19">
      <c r="A55" t="s">
        <v>48</v>
      </c>
      <c r="B55" s="34" t="s">
        <v>94</v>
      </c>
      <c r="C55">
        <v>9.9977579799948452E-2</v>
      </c>
      <c r="D55">
        <v>0</v>
      </c>
      <c r="E55">
        <v>1.6777760974522868E-2</v>
      </c>
      <c r="F55">
        <v>0</v>
      </c>
      <c r="G55">
        <v>0.18479763831051987</v>
      </c>
      <c r="H55">
        <v>8.6787051460290206E-3</v>
      </c>
      <c r="I55">
        <v>0</v>
      </c>
      <c r="J55">
        <v>0</v>
      </c>
      <c r="K55">
        <v>8.0077088801193936E-5</v>
      </c>
      <c r="L55">
        <v>0</v>
      </c>
      <c r="M55">
        <v>0.27309104154961</v>
      </c>
      <c r="N55">
        <v>0.11722682561689542</v>
      </c>
      <c r="O55">
        <v>1.5837505143262449</v>
      </c>
      <c r="P55">
        <v>0.12105397547058347</v>
      </c>
      <c r="Q55">
        <v>3.3048148404067727E-5</v>
      </c>
      <c r="R55">
        <v>0.1422795226235089</v>
      </c>
      <c r="S55">
        <v>2.5035685735595372</v>
      </c>
    </row>
    <row r="56" spans="1:19">
      <c r="A56" t="s">
        <v>48</v>
      </c>
      <c r="B56" s="34" t="s">
        <v>95</v>
      </c>
      <c r="C56">
        <v>0</v>
      </c>
      <c r="D56">
        <v>1.2276798039061149E-2</v>
      </c>
      <c r="E56">
        <v>9.3192262562819295</v>
      </c>
      <c r="F56">
        <v>6.2606184323046335E-2</v>
      </c>
      <c r="G56">
        <v>0.23247249719276616</v>
      </c>
      <c r="H56">
        <v>1.8664403741074836E-2</v>
      </c>
      <c r="I56">
        <v>1.9602512423214933E-3</v>
      </c>
      <c r="J56">
        <v>0</v>
      </c>
      <c r="K56">
        <v>0</v>
      </c>
      <c r="L56">
        <v>0</v>
      </c>
      <c r="M56">
        <v>3.5443473325024538E-2</v>
      </c>
      <c r="N56">
        <v>0.11249980380081247</v>
      </c>
      <c r="O56">
        <v>4.2503968489621702</v>
      </c>
      <c r="P56">
        <v>0.16911968960271487</v>
      </c>
      <c r="Q56">
        <v>3.3718360555679504E-4</v>
      </c>
      <c r="R56">
        <v>1.3289582462872218</v>
      </c>
      <c r="S56">
        <v>14.78765804983043</v>
      </c>
    </row>
    <row r="57" spans="1:19">
      <c r="A57" t="s">
        <v>230</v>
      </c>
      <c r="B57" s="34" t="s">
        <v>96</v>
      </c>
      <c r="C57">
        <v>1.4292587055197824E-3</v>
      </c>
      <c r="D57">
        <v>7.3226937478756287E-4</v>
      </c>
      <c r="E57">
        <v>0</v>
      </c>
      <c r="F57">
        <v>2.7131987563083583E-2</v>
      </c>
      <c r="G57">
        <v>0.23922773700788635</v>
      </c>
      <c r="H57">
        <v>0.31012866746699158</v>
      </c>
      <c r="I57">
        <v>3.4461441320771994E-3</v>
      </c>
      <c r="J57">
        <v>74.440458177209848</v>
      </c>
      <c r="K57">
        <v>0</v>
      </c>
      <c r="L57">
        <v>0</v>
      </c>
      <c r="M57">
        <v>9.3053154025934844E-3</v>
      </c>
      <c r="N57">
        <v>6.0531400190716941E-3</v>
      </c>
      <c r="O57">
        <v>1.0604004898303041</v>
      </c>
      <c r="P57">
        <v>6.5202581200604209E-2</v>
      </c>
      <c r="Q57">
        <v>29.202028647942821</v>
      </c>
      <c r="R57">
        <v>0.27948259362360045</v>
      </c>
      <c r="S57">
        <v>108.94888130026415</v>
      </c>
    </row>
    <row r="58" spans="1:19">
      <c r="A58" t="s">
        <v>230</v>
      </c>
      <c r="B58" s="34" t="s">
        <v>97</v>
      </c>
      <c r="C58">
        <v>0.1037210551922563</v>
      </c>
      <c r="D58">
        <v>0</v>
      </c>
      <c r="E58">
        <v>0</v>
      </c>
      <c r="F58">
        <v>4.0643633304706724E-2</v>
      </c>
      <c r="G58">
        <v>1.0317256375548039E-3</v>
      </c>
      <c r="H58">
        <v>0.12661371984253073</v>
      </c>
      <c r="I58">
        <v>9.1535161816358819E-6</v>
      </c>
      <c r="J58">
        <v>30.676130465851351</v>
      </c>
      <c r="K58">
        <v>5.1608653347055562E-4</v>
      </c>
      <c r="L58">
        <v>0</v>
      </c>
      <c r="M58">
        <v>2.2264658164207322E-3</v>
      </c>
      <c r="N58">
        <v>2.5235618416455715E-2</v>
      </c>
      <c r="O58">
        <v>1.4652298722323855</v>
      </c>
      <c r="P58">
        <v>2.6432133854059542E-2</v>
      </c>
      <c r="Q58">
        <v>14.422888895575277</v>
      </c>
      <c r="R58">
        <v>0.16509896846542704</v>
      </c>
      <c r="S58">
        <v>48.555771100474452</v>
      </c>
    </row>
    <row r="59" spans="1:19">
      <c r="A59" t="s">
        <v>230</v>
      </c>
      <c r="B59" s="34" t="s">
        <v>98</v>
      </c>
      <c r="C59">
        <v>2.9820390429956899E-2</v>
      </c>
      <c r="D59">
        <v>0</v>
      </c>
      <c r="E59">
        <v>5.490608407344439E-2</v>
      </c>
      <c r="F59">
        <v>1.3827326268920617E-4</v>
      </c>
      <c r="G59">
        <v>5.2938408692189774E-3</v>
      </c>
      <c r="H59">
        <v>0.36404186987698467</v>
      </c>
      <c r="I59">
        <v>0</v>
      </c>
      <c r="J59">
        <v>1.5531797718802494</v>
      </c>
      <c r="K59">
        <v>3.0782811772113936E-5</v>
      </c>
      <c r="L59">
        <v>4.0941677682115811</v>
      </c>
      <c r="M59">
        <v>0</v>
      </c>
      <c r="N59">
        <v>8.917518700288328E-2</v>
      </c>
      <c r="O59">
        <v>0.11268023246737945</v>
      </c>
      <c r="P59">
        <v>8.9251934576960124E-2</v>
      </c>
      <c r="Q59">
        <v>0.14335591895041491</v>
      </c>
      <c r="R59">
        <v>0.2379965128644061</v>
      </c>
      <c r="S59">
        <v>6.7801840943955405</v>
      </c>
    </row>
    <row r="60" spans="1:19">
      <c r="A60" t="s">
        <v>48</v>
      </c>
      <c r="B60" s="34" t="s">
        <v>99</v>
      </c>
      <c r="C60">
        <v>0.18373216192997213</v>
      </c>
      <c r="D60">
        <v>3.5891279271256021E-3</v>
      </c>
      <c r="E60">
        <v>0</v>
      </c>
      <c r="F60">
        <v>2.4816527060931444E-3</v>
      </c>
      <c r="G60">
        <v>0</v>
      </c>
      <c r="H60">
        <v>7.9008469303389777E-4</v>
      </c>
      <c r="I60">
        <v>0</v>
      </c>
      <c r="J60">
        <v>11.26779802758417</v>
      </c>
      <c r="K60">
        <v>0</v>
      </c>
      <c r="L60">
        <v>0</v>
      </c>
      <c r="M60">
        <v>2.7454065817590922E-2</v>
      </c>
      <c r="N60">
        <v>1.0010107004504408E-2</v>
      </c>
      <c r="O60">
        <v>1.083482024560712</v>
      </c>
      <c r="P60">
        <v>1.7591606435422975E-2</v>
      </c>
      <c r="Q60">
        <v>6.2236609489814887</v>
      </c>
      <c r="R60">
        <v>0.24751489942565291</v>
      </c>
      <c r="S60">
        <v>19.670510574813658</v>
      </c>
    </row>
    <row r="61" spans="1:19">
      <c r="A61" t="s">
        <v>48</v>
      </c>
      <c r="B61" s="34" t="s">
        <v>101</v>
      </c>
      <c r="C61">
        <v>2.9095498878129986E-2</v>
      </c>
      <c r="D61">
        <v>0.15626119424428656</v>
      </c>
      <c r="E61">
        <v>2.247476235465474</v>
      </c>
      <c r="F61">
        <v>4.0164797521911398E-2</v>
      </c>
      <c r="G61">
        <v>0.23754655967029614</v>
      </c>
      <c r="H61">
        <v>0.36291143389446756</v>
      </c>
      <c r="I61">
        <v>0.53847221651729715</v>
      </c>
      <c r="J61">
        <v>32.421931483240023</v>
      </c>
      <c r="K61">
        <v>1.213886817170973E-3</v>
      </c>
      <c r="L61">
        <v>6.1557231884328827</v>
      </c>
      <c r="M61">
        <v>4.4315601371433555</v>
      </c>
      <c r="N61">
        <v>1.0430009161658069</v>
      </c>
      <c r="O61">
        <v>5.7783894388284818</v>
      </c>
      <c r="P61">
        <v>0.37453255885345227</v>
      </c>
      <c r="Q61">
        <v>13.105824922368278</v>
      </c>
      <c r="R61">
        <v>0.8468530814153632</v>
      </c>
      <c r="S61">
        <v>68.826045199836585</v>
      </c>
    </row>
    <row r="62" spans="1:19">
      <c r="A62" t="s">
        <v>48</v>
      </c>
      <c r="B62" s="34" t="s">
        <v>102</v>
      </c>
      <c r="C62">
        <v>0.19675259776720669</v>
      </c>
      <c r="D62">
        <v>4.4860730195866061E-2</v>
      </c>
      <c r="E62">
        <v>0</v>
      </c>
      <c r="F62">
        <v>0</v>
      </c>
      <c r="G62">
        <v>0</v>
      </c>
      <c r="H62">
        <v>2.7433136672374587E-3</v>
      </c>
      <c r="I62">
        <v>1.1151669919123867E-2</v>
      </c>
      <c r="J62">
        <v>0.16192911377812649</v>
      </c>
      <c r="K62">
        <v>2.7771144346690278E-6</v>
      </c>
      <c r="L62">
        <v>0</v>
      </c>
      <c r="M62">
        <v>5.787434804405258E-2</v>
      </c>
      <c r="N62">
        <v>2.2517067458505513E-2</v>
      </c>
      <c r="O62">
        <v>0.16015523740717588</v>
      </c>
      <c r="P62">
        <v>3.3779346099301853E-2</v>
      </c>
      <c r="Q62">
        <v>6.5870185019164473E-2</v>
      </c>
      <c r="R62">
        <v>0.11954055452088033</v>
      </c>
      <c r="S62">
        <v>0.87993424886535698</v>
      </c>
    </row>
    <row r="63" spans="1:19">
      <c r="A63" t="s">
        <v>48</v>
      </c>
      <c r="B63" s="34" t="s">
        <v>103</v>
      </c>
      <c r="C63">
        <v>0</v>
      </c>
      <c r="D63">
        <v>1.8180145175870134E-5</v>
      </c>
      <c r="E63">
        <v>0.22277501584438256</v>
      </c>
      <c r="F63">
        <v>0</v>
      </c>
      <c r="G63">
        <v>4.251984636336337E-5</v>
      </c>
      <c r="H63">
        <v>4.2428943750132263E-5</v>
      </c>
      <c r="I63">
        <v>0</v>
      </c>
      <c r="J63">
        <v>5.7521945528954204</v>
      </c>
      <c r="K63">
        <v>1.034426611514907E-4</v>
      </c>
      <c r="L63">
        <v>4.5119690443550882</v>
      </c>
      <c r="M63">
        <v>1.1127970165959982</v>
      </c>
      <c r="N63">
        <v>0.39332122187989382</v>
      </c>
      <c r="O63">
        <v>2.5272715784149274E-2</v>
      </c>
      <c r="P63">
        <v>1.3403454390458813E-2</v>
      </c>
      <c r="Q63">
        <v>3.5247926416109436</v>
      </c>
      <c r="R63">
        <v>4.7898554171316547E-2</v>
      </c>
      <c r="S63">
        <v>15.866527532700932</v>
      </c>
    </row>
    <row r="64" spans="1:19">
      <c r="A64" t="s">
        <v>48</v>
      </c>
      <c r="B64" s="34" t="s">
        <v>104</v>
      </c>
      <c r="C64">
        <v>0</v>
      </c>
      <c r="D64">
        <v>9.6880048438401471E-3</v>
      </c>
      <c r="E64">
        <v>1.5938764445878131E-2</v>
      </c>
      <c r="F64">
        <v>1.4445064839304061E-5</v>
      </c>
      <c r="G64">
        <v>2.9989721785118068E-2</v>
      </c>
      <c r="H64">
        <v>0</v>
      </c>
      <c r="I64">
        <v>0.14069701063925863</v>
      </c>
      <c r="J64">
        <v>1.6727987837825233</v>
      </c>
      <c r="K64">
        <v>6.9983965238493021E-4</v>
      </c>
      <c r="L64">
        <v>1.4747305497397006E-2</v>
      </c>
      <c r="M64">
        <v>8.0280775138390048E-2</v>
      </c>
      <c r="N64">
        <v>2.6199939859616259E-2</v>
      </c>
      <c r="O64">
        <v>8.9781413541787938E-2</v>
      </c>
      <c r="P64">
        <v>5.0959391820639174E-2</v>
      </c>
      <c r="Q64">
        <v>1.5751311533488641</v>
      </c>
      <c r="R64">
        <v>0.38859620434419628</v>
      </c>
      <c r="S64">
        <v>4.2148988442145496</v>
      </c>
    </row>
    <row r="65" spans="1:19">
      <c r="A65" t="s">
        <v>48</v>
      </c>
      <c r="B65" s="34" t="s">
        <v>105</v>
      </c>
      <c r="C65">
        <v>1.1582994960346153E-3</v>
      </c>
      <c r="D65">
        <v>1.3635108881745758E-5</v>
      </c>
      <c r="E65">
        <v>1.2348165006128615</v>
      </c>
      <c r="F65">
        <v>0</v>
      </c>
      <c r="G65">
        <v>1.3071297186981303</v>
      </c>
      <c r="H65">
        <v>2.1214471875066132E-5</v>
      </c>
      <c r="I65">
        <v>1.3730274272453823E-5</v>
      </c>
      <c r="J65">
        <v>15.299422109282125</v>
      </c>
      <c r="K65">
        <v>7.6424879453877034E-7</v>
      </c>
      <c r="L65">
        <v>0</v>
      </c>
      <c r="M65">
        <v>0.51563425246533123</v>
      </c>
      <c r="N65">
        <v>0.16323534204257209</v>
      </c>
      <c r="O65">
        <v>5.3360279301346458E-2</v>
      </c>
      <c r="P65">
        <v>3.6707398441990003E-3</v>
      </c>
      <c r="Q65">
        <v>4.59821111607239</v>
      </c>
      <c r="R65">
        <v>0.54014532319410979</v>
      </c>
      <c r="S65">
        <v>24.142791043613915</v>
      </c>
    </row>
    <row r="66" spans="1:19">
      <c r="A66" t="s">
        <v>48</v>
      </c>
      <c r="B66" s="34" t="s">
        <v>106</v>
      </c>
      <c r="C66">
        <v>1.8021158666733837E-2</v>
      </c>
      <c r="D66">
        <v>2.7355493349654289E-5</v>
      </c>
      <c r="E66">
        <v>2.6787821051640656E-3</v>
      </c>
      <c r="F66">
        <v>0.11994864844855739</v>
      </c>
      <c r="G66">
        <v>0.28506554890679264</v>
      </c>
      <c r="H66">
        <v>1.7748702034141968</v>
      </c>
      <c r="I66">
        <v>3.0379562730345873E-2</v>
      </c>
      <c r="J66">
        <v>8.883340762648978E-2</v>
      </c>
      <c r="K66">
        <v>1.6125296209754436E-7</v>
      </c>
      <c r="L66">
        <v>0</v>
      </c>
      <c r="M66">
        <v>7.1511336113473559E-2</v>
      </c>
      <c r="N66">
        <v>7.7784044268685276E-3</v>
      </c>
      <c r="O66">
        <v>1.8965915152261065E-2</v>
      </c>
      <c r="P66">
        <v>1.4001984178871909E-2</v>
      </c>
      <c r="Q66">
        <v>6.1844468701730014E-2</v>
      </c>
      <c r="R66">
        <v>1.5609878987361343</v>
      </c>
      <c r="S66">
        <v>4.1282103380079711</v>
      </c>
    </row>
    <row r="67" spans="1:19">
      <c r="A67" t="s">
        <v>230</v>
      </c>
      <c r="B67" s="34" t="s">
        <v>107</v>
      </c>
      <c r="C67">
        <v>3.2496683151692234E-2</v>
      </c>
      <c r="D67">
        <v>9.0900725876213819E-6</v>
      </c>
      <c r="E67">
        <v>0</v>
      </c>
      <c r="F67">
        <v>1.3927688878476755E-2</v>
      </c>
      <c r="G67">
        <v>4.0091701621744281E-2</v>
      </c>
      <c r="H67">
        <v>0.27976774039409802</v>
      </c>
      <c r="I67">
        <v>0.34498089010137795</v>
      </c>
      <c r="J67">
        <v>1.3997712225059034</v>
      </c>
      <c r="K67">
        <v>5.7318659584424647E-7</v>
      </c>
      <c r="L67">
        <v>2.5772324134696763E-2</v>
      </c>
      <c r="M67">
        <v>2.7639334299319493</v>
      </c>
      <c r="N67">
        <v>9.3394589444667046E-3</v>
      </c>
      <c r="O67">
        <v>0.70830940217667782</v>
      </c>
      <c r="P67">
        <v>4.9030854221735745E-3</v>
      </c>
      <c r="Q67">
        <v>0.51435306522453372</v>
      </c>
      <c r="R67">
        <v>1.2039234157448406</v>
      </c>
      <c r="S67">
        <v>7.4430526586735608</v>
      </c>
    </row>
    <row r="68" spans="1:19">
      <c r="A68" t="s">
        <v>48</v>
      </c>
      <c r="B68" s="34" t="s">
        <v>108</v>
      </c>
      <c r="C68">
        <v>1.7655658503330443E-6</v>
      </c>
      <c r="D68">
        <v>0.10998808421616628</v>
      </c>
      <c r="E68">
        <v>4.5630362858889544E-3</v>
      </c>
      <c r="F68">
        <v>5.1210614303943951E-3</v>
      </c>
      <c r="G68">
        <v>2.6057856181849531E-3</v>
      </c>
      <c r="H68">
        <v>0.78519482481425629</v>
      </c>
      <c r="I68">
        <v>0.25755877073451111</v>
      </c>
      <c r="J68">
        <v>0</v>
      </c>
      <c r="K68">
        <v>3.4446886926242838E-4</v>
      </c>
      <c r="L68">
        <v>4.5735167432389395E-2</v>
      </c>
      <c r="M68">
        <v>3.8844724520600491</v>
      </c>
      <c r="N68">
        <v>0.99140737952011493</v>
      </c>
      <c r="O68">
        <v>2.4157931126755154</v>
      </c>
      <c r="P68">
        <v>2.8733817953154661E-2</v>
      </c>
      <c r="Q68">
        <v>1.1970198311307825</v>
      </c>
      <c r="R68">
        <v>0.85766047806330803</v>
      </c>
      <c r="S68">
        <v>10.572654100705948</v>
      </c>
    </row>
    <row r="69" spans="1:19">
      <c r="A69" t="s">
        <v>230</v>
      </c>
      <c r="B69" s="34" t="s">
        <v>109</v>
      </c>
      <c r="C69">
        <v>1.1370139741056403E-2</v>
      </c>
      <c r="D69">
        <v>9.4464817183137137E-2</v>
      </c>
      <c r="E69">
        <v>0</v>
      </c>
      <c r="F69">
        <v>1.3559206367375095E-2</v>
      </c>
      <c r="G69">
        <v>6.5517473917678301E-2</v>
      </c>
      <c r="H69">
        <v>2.4352479298537084E-2</v>
      </c>
      <c r="I69">
        <v>9.6057152770956684E-3</v>
      </c>
      <c r="J69">
        <v>0</v>
      </c>
      <c r="K69">
        <v>6.8232514567313409E-3</v>
      </c>
      <c r="L69">
        <v>0</v>
      </c>
      <c r="M69">
        <v>0.5756584541480414</v>
      </c>
      <c r="N69">
        <v>0.60758658257295683</v>
      </c>
      <c r="O69">
        <v>4.5658048535663074</v>
      </c>
      <c r="P69">
        <v>0.2996479272607056</v>
      </c>
      <c r="Q69">
        <v>7.2259561298537948E-3</v>
      </c>
      <c r="R69">
        <v>0.69973315814636605</v>
      </c>
      <c r="S69">
        <v>6.8119788390317577</v>
      </c>
    </row>
    <row r="70" spans="1:19">
      <c r="A70" t="s">
        <v>48</v>
      </c>
      <c r="B70" s="34" t="s">
        <v>110</v>
      </c>
      <c r="C70">
        <v>1.1630668879714823E-3</v>
      </c>
      <c r="D70">
        <v>3.0608254342015923E-3</v>
      </c>
      <c r="E70">
        <v>7.9467110297710142E-3</v>
      </c>
      <c r="F70">
        <v>1.770434655653761E-2</v>
      </c>
      <c r="G70">
        <v>0</v>
      </c>
      <c r="H70">
        <v>2.2485555649661038E-2</v>
      </c>
      <c r="I70">
        <v>3.8617340716545906E-2</v>
      </c>
      <c r="J70">
        <v>2.5088794892767093E-3</v>
      </c>
      <c r="K70">
        <v>7.0578416101152062E-6</v>
      </c>
      <c r="L70">
        <v>0</v>
      </c>
      <c r="M70">
        <v>2.847414688490155E-2</v>
      </c>
      <c r="N70">
        <v>0.9427230761913219</v>
      </c>
      <c r="O70">
        <v>0.69807359407241465</v>
      </c>
      <c r="P70">
        <v>5.9631767970894582E-2</v>
      </c>
      <c r="Q70">
        <v>6.8719041156563524E-3</v>
      </c>
      <c r="R70">
        <v>5.0425936640756959E-2</v>
      </c>
      <c r="S70">
        <v>1.7296162379160189</v>
      </c>
    </row>
    <row r="71" spans="1:19">
      <c r="A71" t="s">
        <v>48</v>
      </c>
      <c r="B71" s="34" t="s">
        <v>111</v>
      </c>
      <c r="C71">
        <v>0.35487123225302286</v>
      </c>
      <c r="D71">
        <v>3.8251720691122486E-5</v>
      </c>
      <c r="E71">
        <v>2.3382734882010169E-5</v>
      </c>
      <c r="F71">
        <v>0</v>
      </c>
      <c r="G71">
        <v>8.5580352890075875E-5</v>
      </c>
      <c r="H71">
        <v>1.3372468222016593E-4</v>
      </c>
      <c r="I71">
        <v>8.6719541494907105E-6</v>
      </c>
      <c r="J71">
        <v>3.209840119645007E-2</v>
      </c>
      <c r="K71">
        <v>6.1471057138026838E-7</v>
      </c>
      <c r="L71">
        <v>0</v>
      </c>
      <c r="M71">
        <v>0.31477960685505307</v>
      </c>
      <c r="N71">
        <v>3.5119331453537281E-2</v>
      </c>
      <c r="O71">
        <v>3.3730215875123184</v>
      </c>
      <c r="P71">
        <v>9.4096629470248033E-3</v>
      </c>
      <c r="Q71">
        <v>0.49825791755264209</v>
      </c>
      <c r="R71">
        <v>0.39725669803796626</v>
      </c>
      <c r="S71">
        <v>4.9767552607030696</v>
      </c>
    </row>
    <row r="72" spans="1:19">
      <c r="A72" t="s">
        <v>230</v>
      </c>
      <c r="B72" s="34" t="s">
        <v>112</v>
      </c>
      <c r="C72">
        <v>0.11433705523523277</v>
      </c>
      <c r="D72">
        <v>0</v>
      </c>
      <c r="E72">
        <v>0.79532895193248954</v>
      </c>
      <c r="F72">
        <v>2.9073805580527315E-5</v>
      </c>
      <c r="G72">
        <v>0</v>
      </c>
      <c r="H72">
        <v>0</v>
      </c>
      <c r="I72">
        <v>2.8246301756882575E-2</v>
      </c>
      <c r="J72">
        <v>1.3415468955603183</v>
      </c>
      <c r="K72">
        <v>6.5069672589276796E-4</v>
      </c>
      <c r="L72">
        <v>2.6828585623817802</v>
      </c>
      <c r="M72">
        <v>8.9290013412506045E-2</v>
      </c>
      <c r="N72">
        <v>1.6909506059302123E-4</v>
      </c>
      <c r="O72">
        <v>0.195430165253133</v>
      </c>
      <c r="P72">
        <v>3.0685941459371757E-2</v>
      </c>
      <c r="Q72">
        <v>0.14317126416753426</v>
      </c>
      <c r="R72">
        <v>8.5207950896298512E-2</v>
      </c>
      <c r="S72">
        <v>5.4613766803138768</v>
      </c>
    </row>
    <row r="73" spans="1:19">
      <c r="A73" t="s">
        <v>48</v>
      </c>
      <c r="B73" s="34" t="s">
        <v>113</v>
      </c>
      <c r="C73">
        <v>8.6197379838832673E-4</v>
      </c>
      <c r="D73">
        <v>9.0077105674676236E-3</v>
      </c>
      <c r="E73">
        <v>0.59394078743394008</v>
      </c>
      <c r="F73">
        <v>0</v>
      </c>
      <c r="G73">
        <v>0</v>
      </c>
      <c r="H73">
        <v>3.0741453206784845E-2</v>
      </c>
      <c r="I73">
        <v>0</v>
      </c>
      <c r="J73">
        <v>5.5948008830478742E-4</v>
      </c>
      <c r="K73">
        <v>1.6080086898377081E-6</v>
      </c>
      <c r="L73">
        <v>0</v>
      </c>
      <c r="M73">
        <v>4.2481377346272345E-2</v>
      </c>
      <c r="N73">
        <v>2.0105415447430271E-2</v>
      </c>
      <c r="O73">
        <v>0.40382054065159539</v>
      </c>
      <c r="P73">
        <v>0.10709257715295378</v>
      </c>
      <c r="Q73">
        <v>0.46457668517411654</v>
      </c>
      <c r="R73">
        <v>0.25731357686831124</v>
      </c>
      <c r="S73">
        <v>1.9220787490311411</v>
      </c>
    </row>
    <row r="74" spans="1:19">
      <c r="A74" t="s">
        <v>48</v>
      </c>
      <c r="B74" s="34" t="s">
        <v>114</v>
      </c>
      <c r="C74">
        <v>9.2039629681091341E-3</v>
      </c>
      <c r="D74">
        <v>2.7774859781302152E-5</v>
      </c>
      <c r="E74">
        <v>8.3059138813290878E-6</v>
      </c>
      <c r="F74">
        <v>0</v>
      </c>
      <c r="G74">
        <v>2.3551309487531704E-5</v>
      </c>
      <c r="H74">
        <v>2.3500959458598422E-5</v>
      </c>
      <c r="I74">
        <v>8.1560004629603462E-6</v>
      </c>
      <c r="J74">
        <v>0</v>
      </c>
      <c r="K74">
        <v>0</v>
      </c>
      <c r="L74">
        <v>3.4181662321026134</v>
      </c>
      <c r="M74">
        <v>0</v>
      </c>
      <c r="N74">
        <v>0.12461380104434475</v>
      </c>
      <c r="O74">
        <v>0.47753674094235771</v>
      </c>
      <c r="P74">
        <v>0.12511813147213061</v>
      </c>
      <c r="Q74">
        <v>0.20422956149201274</v>
      </c>
      <c r="R74">
        <v>9.3277821517545434E-2</v>
      </c>
      <c r="S74">
        <v>4.417220085614697</v>
      </c>
    </row>
    <row r="75" spans="1:19">
      <c r="A75" t="s">
        <v>230</v>
      </c>
      <c r="B75" s="34" t="s">
        <v>115</v>
      </c>
      <c r="C75">
        <v>1.5296453585480032E-3</v>
      </c>
      <c r="D75">
        <v>0</v>
      </c>
      <c r="E75">
        <v>2.2144662424987686E-2</v>
      </c>
      <c r="F75">
        <v>8.0009741731680365E-6</v>
      </c>
      <c r="G75">
        <v>0.25440605574822805</v>
      </c>
      <c r="H75">
        <v>0</v>
      </c>
      <c r="I75">
        <v>0</v>
      </c>
      <c r="J75">
        <v>1.7053232139290571</v>
      </c>
      <c r="K75">
        <v>0</v>
      </c>
      <c r="L75">
        <v>7.4032218925840707E-2</v>
      </c>
      <c r="M75">
        <v>0</v>
      </c>
      <c r="N75">
        <v>2.0183935096618273E-4</v>
      </c>
      <c r="O75">
        <v>0.11291228611936788</v>
      </c>
      <c r="P75">
        <v>2.4594489744341596E-2</v>
      </c>
      <c r="Q75">
        <v>0.74486657523025368</v>
      </c>
      <c r="R75">
        <v>0.25434104605544611</v>
      </c>
      <c r="S75">
        <v>3.2604568462270134</v>
      </c>
    </row>
    <row r="76" spans="1:19">
      <c r="A76" t="s">
        <v>48</v>
      </c>
      <c r="B76" s="33" t="s">
        <v>116</v>
      </c>
      <c r="C76">
        <v>0</v>
      </c>
      <c r="D76">
        <v>6.8336827361807902E-6</v>
      </c>
      <c r="E76">
        <v>0</v>
      </c>
      <c r="F76">
        <v>9.8798584744246035E-2</v>
      </c>
      <c r="G76">
        <v>0.1944935832542197</v>
      </c>
      <c r="H76">
        <v>1.7625719591922844E-5</v>
      </c>
      <c r="I76">
        <v>2.1335113190109644E-5</v>
      </c>
      <c r="J76">
        <v>5.675647029543001E-2</v>
      </c>
      <c r="K76">
        <v>1.1675871066221409E-6</v>
      </c>
      <c r="L76">
        <v>0</v>
      </c>
      <c r="M76">
        <v>1.507204408462796</v>
      </c>
      <c r="N76">
        <v>3.3282407233114673E-2</v>
      </c>
      <c r="O76">
        <v>0.8182062597017028</v>
      </c>
      <c r="P76">
        <v>0.1235642665412634</v>
      </c>
      <c r="Q76">
        <v>0.18269467209003057</v>
      </c>
      <c r="R76">
        <v>0.16080331163759093</v>
      </c>
      <c r="S76">
        <v>3.2139949245030035</v>
      </c>
    </row>
    <row r="77" spans="1:19">
      <c r="A77" t="s">
        <v>48</v>
      </c>
      <c r="B77" s="33" t="s">
        <v>117</v>
      </c>
      <c r="C77">
        <v>1.9558578553082657E-6</v>
      </c>
      <c r="D77">
        <v>6.8085931852600862E-6</v>
      </c>
      <c r="E77">
        <v>1.8807506698395571E-5</v>
      </c>
      <c r="F77">
        <v>9.1333484281693564E-2</v>
      </c>
      <c r="G77">
        <v>0</v>
      </c>
      <c r="H77">
        <v>8.3479091035006903E-6</v>
      </c>
      <c r="I77">
        <v>0</v>
      </c>
      <c r="J77">
        <v>1.3793903624728944E-2</v>
      </c>
      <c r="K77">
        <v>4.3800148892412568E-3</v>
      </c>
      <c r="L77">
        <v>0</v>
      </c>
      <c r="M77">
        <v>1.4261842392617987</v>
      </c>
      <c r="N77">
        <v>4.4832976825867447E-2</v>
      </c>
      <c r="O77">
        <v>1.2792276661308612E-2</v>
      </c>
      <c r="P77">
        <v>2.5550434708818733E-2</v>
      </c>
      <c r="Q77">
        <v>2.7633323538392243</v>
      </c>
      <c r="R77">
        <v>0.21112581082540083</v>
      </c>
      <c r="S77">
        <v>4.8214171714712695</v>
      </c>
    </row>
    <row r="78" spans="1:19">
      <c r="A78" t="s">
        <v>48</v>
      </c>
      <c r="B78" s="33" t="s">
        <v>118</v>
      </c>
      <c r="C78">
        <v>1.253772991570353E-2</v>
      </c>
      <c r="D78">
        <v>6.0633325531719448E-2</v>
      </c>
      <c r="E78">
        <v>0</v>
      </c>
      <c r="F78">
        <v>2.8420714158998324E-6</v>
      </c>
      <c r="G78">
        <v>0.22958351286201906</v>
      </c>
      <c r="H78">
        <v>1.1750479729299211E-5</v>
      </c>
      <c r="I78">
        <v>0.34400686814385012</v>
      </c>
      <c r="J78">
        <v>0</v>
      </c>
      <c r="K78">
        <v>4.9384788332277425E-3</v>
      </c>
      <c r="L78">
        <v>0</v>
      </c>
      <c r="M78">
        <v>1.4212324806918384</v>
      </c>
      <c r="N78">
        <v>6.9276504149307402E-2</v>
      </c>
      <c r="O78">
        <v>5.0946799219615369E-2</v>
      </c>
      <c r="P78">
        <v>0.14967942279136304</v>
      </c>
      <c r="Q78">
        <v>3.6182471252837942</v>
      </c>
      <c r="R78">
        <v>0.15427012804326412</v>
      </c>
      <c r="S78">
        <v>6.3461963622299251</v>
      </c>
    </row>
    <row r="79" spans="1:19">
      <c r="A79" t="s">
        <v>48</v>
      </c>
      <c r="B79" s="33" t="s">
        <v>119</v>
      </c>
      <c r="C79">
        <v>1.466893391738864E-6</v>
      </c>
      <c r="D79">
        <v>0.10877634339644723</v>
      </c>
      <c r="E79">
        <v>9.0659820634369767E-2</v>
      </c>
      <c r="F79">
        <v>4.0004870863210738E-6</v>
      </c>
      <c r="G79">
        <v>8.504238204662467E-4</v>
      </c>
      <c r="H79">
        <v>0</v>
      </c>
      <c r="I79">
        <v>0.19920670541629679</v>
      </c>
      <c r="J79">
        <v>8.396202411717745</v>
      </c>
      <c r="K79">
        <v>2.8621658865199291E-7</v>
      </c>
      <c r="L79">
        <v>0.37486805272366547</v>
      </c>
      <c r="M79">
        <v>0.44626480846923922</v>
      </c>
      <c r="N79">
        <v>0.9330735860880206</v>
      </c>
      <c r="O79">
        <v>1.7569282338534458E-3</v>
      </c>
      <c r="P79">
        <v>4.5863395978503516E-2</v>
      </c>
      <c r="Q79">
        <v>1.3516733552325537</v>
      </c>
      <c r="R79">
        <v>9.1313981372826439E-2</v>
      </c>
      <c r="S79">
        <v>12.119301827417488</v>
      </c>
    </row>
    <row r="80" spans="1:19">
      <c r="A80" t="s">
        <v>48</v>
      </c>
      <c r="B80" s="33" t="s">
        <v>120</v>
      </c>
      <c r="C80">
        <v>6.9475136196497515E-7</v>
      </c>
      <c r="D80">
        <v>0</v>
      </c>
      <c r="E80">
        <v>0</v>
      </c>
      <c r="F80">
        <v>5.0742583972306402E-4</v>
      </c>
      <c r="G80">
        <v>2.4904950733930939E-4</v>
      </c>
      <c r="H80">
        <v>0.15137523285101759</v>
      </c>
      <c r="I80">
        <v>0</v>
      </c>
      <c r="J80">
        <v>9.8443361049541434</v>
      </c>
      <c r="K80">
        <v>0</v>
      </c>
      <c r="L80">
        <v>0</v>
      </c>
      <c r="M80">
        <v>1.240241288008735</v>
      </c>
      <c r="N80">
        <v>0.33016721778694336</v>
      </c>
      <c r="O80">
        <v>4.8473656792317717E-3</v>
      </c>
      <c r="P80">
        <v>0.220101455464673</v>
      </c>
      <c r="Q80">
        <v>0.24053412441912908</v>
      </c>
      <c r="R80">
        <v>1.5533725440555342E-2</v>
      </c>
      <c r="S80">
        <v>12.266646667905464</v>
      </c>
    </row>
    <row r="81" spans="1:19">
      <c r="A81" t="s">
        <v>48</v>
      </c>
      <c r="B81" s="33" t="s">
        <v>121</v>
      </c>
      <c r="C81">
        <v>9.7792892765413283E-7</v>
      </c>
      <c r="D81">
        <v>0</v>
      </c>
      <c r="E81">
        <v>0.32439002628213648</v>
      </c>
      <c r="F81">
        <v>6.4354480388196639E-6</v>
      </c>
      <c r="G81">
        <v>0</v>
      </c>
      <c r="H81">
        <v>0.26322208762003452</v>
      </c>
      <c r="I81">
        <v>7.6090564205445334E-6</v>
      </c>
      <c r="J81">
        <v>0</v>
      </c>
      <c r="K81">
        <v>6.218479212837388E-5</v>
      </c>
      <c r="L81">
        <v>0</v>
      </c>
      <c r="M81">
        <v>0.14599032048265878</v>
      </c>
      <c r="N81">
        <v>0.84671637901960572</v>
      </c>
      <c r="O81">
        <v>1.9097362843011466E-2</v>
      </c>
      <c r="P81">
        <v>8.9396520699113219E-2</v>
      </c>
      <c r="Q81">
        <v>1.9079971206434197E-2</v>
      </c>
      <c r="R81">
        <v>6.3553151605683696E-4</v>
      </c>
      <c r="S81">
        <v>1.5913120230459334</v>
      </c>
    </row>
    <row r="82" spans="1:19">
      <c r="A82" t="s">
        <v>48</v>
      </c>
      <c r="B82" s="33" t="s">
        <v>122</v>
      </c>
      <c r="C82">
        <v>0</v>
      </c>
      <c r="D82">
        <v>2.6968130468629323E-2</v>
      </c>
      <c r="E82">
        <v>3.5723157121274436E-5</v>
      </c>
      <c r="F82">
        <v>0</v>
      </c>
      <c r="G82">
        <v>1.1114134107917137E-2</v>
      </c>
      <c r="H82">
        <v>0</v>
      </c>
      <c r="I82">
        <v>8.4566432872185654E-2</v>
      </c>
      <c r="J82">
        <v>8.3660857222734308E-2</v>
      </c>
      <c r="K82">
        <v>0</v>
      </c>
      <c r="L82">
        <v>0</v>
      </c>
      <c r="M82">
        <v>0.12880389657043495</v>
      </c>
      <c r="N82">
        <v>5.0681992629310578E-2</v>
      </c>
      <c r="O82">
        <v>1.9479628711269117</v>
      </c>
      <c r="P82">
        <v>6.8445457488970948E-2</v>
      </c>
      <c r="Q82">
        <v>1.0820566760420553E-3</v>
      </c>
      <c r="R82">
        <v>0.118325129296018</v>
      </c>
      <c r="S82">
        <v>2.4619200496257374</v>
      </c>
    </row>
    <row r="83" spans="1:19">
      <c r="A83" t="s">
        <v>48</v>
      </c>
      <c r="B83" s="33" t="s">
        <v>123</v>
      </c>
      <c r="C83">
        <v>1.5731611336369713E-6</v>
      </c>
      <c r="D83">
        <v>0</v>
      </c>
      <c r="E83">
        <v>0</v>
      </c>
      <c r="F83">
        <v>5.219288337161899E-3</v>
      </c>
      <c r="G83">
        <v>4.9552855806370278E-5</v>
      </c>
      <c r="H83">
        <v>4.9446917413784569E-5</v>
      </c>
      <c r="I83">
        <v>8.7111107473204655E-4</v>
      </c>
      <c r="J83">
        <v>3.8551894615437524E-2</v>
      </c>
      <c r="K83">
        <v>2.0067374805290045E-5</v>
      </c>
      <c r="L83">
        <v>0.40317941871976137</v>
      </c>
      <c r="M83">
        <v>0.26578662123574365</v>
      </c>
      <c r="N83">
        <v>9.8655469985789654E-3</v>
      </c>
      <c r="O83">
        <v>1.9273009577069904</v>
      </c>
      <c r="P83">
        <v>2.9312131770537389E-2</v>
      </c>
      <c r="Q83">
        <v>0.12091941617150925</v>
      </c>
      <c r="R83">
        <v>4.5807282080898439E-2</v>
      </c>
      <c r="S83">
        <v>2.8112703807223363</v>
      </c>
    </row>
    <row r="84" spans="1:19">
      <c r="A84" t="s">
        <v>48</v>
      </c>
      <c r="B84" s="33" t="s">
        <v>124</v>
      </c>
      <c r="C84">
        <v>1.0585746728678812E-2</v>
      </c>
      <c r="D84">
        <v>2.7779624040188505E-4</v>
      </c>
      <c r="E84">
        <v>7.0071959832973499E-2</v>
      </c>
      <c r="F84">
        <v>1.6834355631553762E-5</v>
      </c>
      <c r="G84">
        <v>0</v>
      </c>
      <c r="H84">
        <v>0.44055646051216596</v>
      </c>
      <c r="I84">
        <v>0</v>
      </c>
      <c r="J84">
        <v>0</v>
      </c>
      <c r="K84">
        <v>0</v>
      </c>
      <c r="L84">
        <v>0</v>
      </c>
      <c r="M84">
        <v>0.12647646941297577</v>
      </c>
      <c r="N84">
        <v>0.2153781591169654</v>
      </c>
      <c r="O84">
        <v>2.4152669302544525</v>
      </c>
      <c r="P84">
        <v>1.6249020318525355E-2</v>
      </c>
      <c r="Q84">
        <v>6.4085534340628997E-2</v>
      </c>
      <c r="R84">
        <v>3.5384853913431052E-5</v>
      </c>
      <c r="S84">
        <v>3.2885513954559262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1.460935951562374E-3</v>
      </c>
      <c r="H85">
        <v>7.2935443395186564E-4</v>
      </c>
      <c r="I85">
        <v>0</v>
      </c>
      <c r="J85">
        <v>6.3036033467402783E-5</v>
      </c>
      <c r="K85">
        <v>0</v>
      </c>
      <c r="L85">
        <v>0</v>
      </c>
      <c r="M85">
        <v>2.438902443204207E-3</v>
      </c>
      <c r="N85">
        <v>1.2134520509588156E-2</v>
      </c>
      <c r="O85">
        <v>0.58361379920872924</v>
      </c>
      <c r="P85">
        <v>5.1989326046394807E-3</v>
      </c>
      <c r="Q85">
        <v>1.4521023459126474E-2</v>
      </c>
      <c r="R85">
        <v>0.28543980555218235</v>
      </c>
      <c r="S85">
        <v>0.89154353466883718</v>
      </c>
    </row>
    <row r="86" spans="1:19">
      <c r="A86" t="s">
        <v>230</v>
      </c>
      <c r="B86" s="33" t="s">
        <v>126</v>
      </c>
      <c r="C86">
        <v>0.134797057748511</v>
      </c>
      <c r="D86">
        <v>0</v>
      </c>
      <c r="E86">
        <v>0</v>
      </c>
      <c r="F86">
        <v>6.8139420024322314E-4</v>
      </c>
      <c r="G86">
        <v>0</v>
      </c>
      <c r="H86">
        <v>0</v>
      </c>
      <c r="I86">
        <v>0</v>
      </c>
      <c r="J86">
        <v>0.50276366312785159</v>
      </c>
      <c r="K86">
        <v>0</v>
      </c>
      <c r="L86">
        <v>5.9951693672746613E-4</v>
      </c>
      <c r="M86">
        <v>9.128271093735886E-2</v>
      </c>
      <c r="N86">
        <v>3.7018354493168972E-3</v>
      </c>
      <c r="O86">
        <v>0</v>
      </c>
      <c r="P86">
        <v>3.8841306064840474E-3</v>
      </c>
      <c r="Q86">
        <v>4.426707118353472E-2</v>
      </c>
      <c r="R86">
        <v>4.5539577611673418E-4</v>
      </c>
      <c r="S86">
        <v>0.8006867556446321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1.6385367534129473E-4</v>
      </c>
      <c r="F87">
        <v>0</v>
      </c>
      <c r="G87">
        <v>0</v>
      </c>
      <c r="H87">
        <v>0</v>
      </c>
      <c r="I87">
        <v>2.3570393695750171E-4</v>
      </c>
      <c r="J87">
        <v>4.2024022311601855E-5</v>
      </c>
      <c r="K87">
        <v>0</v>
      </c>
      <c r="L87">
        <v>0</v>
      </c>
      <c r="M87">
        <v>6.2833095815930259E-2</v>
      </c>
      <c r="N87">
        <v>1.6505149912617297E-3</v>
      </c>
      <c r="O87">
        <v>0.6118024342012196</v>
      </c>
      <c r="P87">
        <v>1.5660153360920619E-2</v>
      </c>
      <c r="Q87">
        <v>5.2850101289377287E-5</v>
      </c>
      <c r="R87">
        <v>1.0838941586260103E-3</v>
      </c>
      <c r="S87">
        <v>0.68083505421752744</v>
      </c>
    </row>
    <row r="88" spans="1:19">
      <c r="A88" t="s">
        <v>230</v>
      </c>
      <c r="B88" s="33" t="s">
        <v>128</v>
      </c>
      <c r="C88">
        <v>2.9880772215396079E-6</v>
      </c>
      <c r="D88">
        <v>3.684683765925967E-6</v>
      </c>
      <c r="E88">
        <v>0</v>
      </c>
      <c r="F88">
        <v>0</v>
      </c>
      <c r="G88">
        <v>1.7672766594786259E-5</v>
      </c>
      <c r="H88">
        <v>1.7634984222238334E-5</v>
      </c>
      <c r="I88">
        <v>1.1384494500848528E-2</v>
      </c>
      <c r="J88">
        <v>0</v>
      </c>
      <c r="K88">
        <v>2.6225922817812189E-4</v>
      </c>
      <c r="L88">
        <v>0</v>
      </c>
      <c r="M88">
        <v>1.2278935033482774E-3</v>
      </c>
      <c r="N88">
        <v>6.1955275109141047E-5</v>
      </c>
      <c r="O88">
        <v>0.31321996764088822</v>
      </c>
      <c r="P88">
        <v>3.0639616864015746E-4</v>
      </c>
      <c r="Q88">
        <v>8.7466897906039666E-4</v>
      </c>
      <c r="R88">
        <v>2.181155279047725E-5</v>
      </c>
      <c r="S88">
        <v>0.31791564089198598</v>
      </c>
    </row>
    <row r="89" spans="1:19">
      <c r="A89" t="s">
        <v>48</v>
      </c>
      <c r="B89" s="33" t="s">
        <v>129</v>
      </c>
      <c r="C89">
        <v>1.3484623783625501E-2</v>
      </c>
      <c r="D89">
        <v>3.6305011644791052E-3</v>
      </c>
      <c r="E89">
        <v>0</v>
      </c>
      <c r="F89">
        <v>6.0038848011537708E-6</v>
      </c>
      <c r="G89">
        <v>0</v>
      </c>
      <c r="H89">
        <v>9.0626619670588181E-3</v>
      </c>
      <c r="I89">
        <v>0</v>
      </c>
      <c r="J89">
        <v>6.7602620933195155E-5</v>
      </c>
      <c r="K89">
        <v>5.4298003816076501E-6</v>
      </c>
      <c r="L89">
        <v>0</v>
      </c>
      <c r="M89">
        <v>2.6545170846698565E-2</v>
      </c>
      <c r="N89">
        <v>2.2307980280245796E-3</v>
      </c>
      <c r="O89">
        <v>0.19765323059262274</v>
      </c>
      <c r="P89">
        <v>2.1241831944080768E-2</v>
      </c>
      <c r="Q89">
        <v>2.4787621465894458E-2</v>
      </c>
      <c r="R89">
        <v>0.15539963706506285</v>
      </c>
      <c r="S89">
        <v>0.45445004495332847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3.1383828269471704E-2</v>
      </c>
      <c r="H90">
        <v>0</v>
      </c>
      <c r="I90">
        <v>0</v>
      </c>
      <c r="J90">
        <v>0</v>
      </c>
      <c r="K90">
        <v>1.5489508464800728E-7</v>
      </c>
      <c r="L90">
        <v>0</v>
      </c>
      <c r="M90">
        <v>0</v>
      </c>
      <c r="N90">
        <v>3.5884686831810409E-3</v>
      </c>
      <c r="O90">
        <v>2.2588303463788473E-2</v>
      </c>
      <c r="P90">
        <v>8.8117024510417623E-3</v>
      </c>
      <c r="Q90">
        <v>1.3613294956847105E-2</v>
      </c>
      <c r="R90">
        <v>0.12716004749038098</v>
      </c>
      <c r="S90">
        <v>0.20688512017041721</v>
      </c>
    </row>
    <row r="91" spans="1:19">
      <c r="A91" t="s">
        <v>230</v>
      </c>
      <c r="B91" s="33" t="s">
        <v>131</v>
      </c>
      <c r="C91">
        <v>4.9269835574076668E-6</v>
      </c>
      <c r="D91">
        <v>8.3776189554034679E-5</v>
      </c>
      <c r="E91">
        <v>8.9050496918049532E-2</v>
      </c>
      <c r="F91">
        <v>1.0693937693533001E-3</v>
      </c>
      <c r="G91">
        <v>0</v>
      </c>
      <c r="H91">
        <v>1.1619337730758871E-3</v>
      </c>
      <c r="I91">
        <v>0</v>
      </c>
      <c r="J91">
        <v>1.7684030010410625E-4</v>
      </c>
      <c r="K91">
        <v>0</v>
      </c>
      <c r="L91">
        <v>0.51250628986329771</v>
      </c>
      <c r="M91">
        <v>1.4963120575558833E-4</v>
      </c>
      <c r="N91">
        <v>4.7915384023127783E-2</v>
      </c>
      <c r="O91">
        <v>7.0007229986850271E-3</v>
      </c>
      <c r="P91">
        <v>1.3557576059920853E-2</v>
      </c>
      <c r="Q91">
        <v>2.509374970006039E-3</v>
      </c>
      <c r="R91">
        <v>7.1656198308660504E-2</v>
      </c>
      <c r="S91">
        <v>0.73080516416003538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0.10544145873199359</v>
      </c>
      <c r="K92">
        <v>0</v>
      </c>
      <c r="L92">
        <v>0</v>
      </c>
      <c r="M92">
        <v>8.702583427038017E-6</v>
      </c>
      <c r="N92">
        <v>3.7667478724570896E-3</v>
      </c>
      <c r="O92">
        <v>0.17211905261173593</v>
      </c>
      <c r="P92">
        <v>3.4595033489089751E-3</v>
      </c>
      <c r="Q92">
        <v>0</v>
      </c>
      <c r="R92">
        <v>2.2492278786707343E-2</v>
      </c>
      <c r="S92">
        <v>0.30464510425232549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2.055153173863756E-6</v>
      </c>
      <c r="J93">
        <v>0</v>
      </c>
      <c r="K93">
        <v>3.619641986757096E-7</v>
      </c>
      <c r="L93">
        <v>0</v>
      </c>
      <c r="M93">
        <v>7.7304120015186896E-3</v>
      </c>
      <c r="N93">
        <v>6.5609469190763798E-5</v>
      </c>
      <c r="O93">
        <v>2.3359015626611166</v>
      </c>
      <c r="P93">
        <v>1.2602071725128932E-3</v>
      </c>
      <c r="Q93">
        <v>2.5427031081121646E-4</v>
      </c>
      <c r="R93">
        <v>0.13495866770848927</v>
      </c>
      <c r="S93">
        <v>2.4196027973764864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1.2840506121374379E-4</v>
      </c>
      <c r="K94">
        <v>0</v>
      </c>
      <c r="L94">
        <v>0</v>
      </c>
      <c r="M94">
        <v>1.2315848544143535E-2</v>
      </c>
      <c r="N94">
        <v>4.349486862332561E-7</v>
      </c>
      <c r="O94">
        <v>4.3542081047336458E-2</v>
      </c>
      <c r="P94">
        <v>2.0809740491704255E-4</v>
      </c>
      <c r="Q94">
        <v>1.2705334307626572E-5</v>
      </c>
      <c r="R94">
        <v>0</v>
      </c>
      <c r="S94">
        <v>5.5465903091573024E-2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1.4596184540520616E-3</v>
      </c>
      <c r="J95">
        <v>0</v>
      </c>
      <c r="K95">
        <v>0</v>
      </c>
      <c r="L95">
        <v>0</v>
      </c>
      <c r="M95">
        <v>1.5738865605591281E-5</v>
      </c>
      <c r="N95">
        <v>7.7561178737485799E-6</v>
      </c>
      <c r="O95">
        <v>2.6249898961462983</v>
      </c>
      <c r="P95">
        <v>3.1142064159517357E-3</v>
      </c>
      <c r="Q95">
        <v>5.7180990884910235E-3</v>
      </c>
      <c r="R95">
        <v>0.11443331551401052</v>
      </c>
      <c r="S95">
        <v>2.6816013353937675</v>
      </c>
    </row>
    <row r="96" spans="1:19">
      <c r="A96" t="s">
        <v>48</v>
      </c>
      <c r="B96" s="33" t="s">
        <v>136</v>
      </c>
      <c r="C96">
        <v>1.7141139117400166E-2</v>
      </c>
      <c r="D96">
        <v>0</v>
      </c>
      <c r="E96">
        <v>4.7391251701439047E-6</v>
      </c>
      <c r="F96">
        <v>0</v>
      </c>
      <c r="G96">
        <v>0</v>
      </c>
      <c r="H96">
        <v>0</v>
      </c>
      <c r="I96">
        <v>4.8025531178248191E-6</v>
      </c>
      <c r="J96">
        <v>3.1592578929259483E-5</v>
      </c>
      <c r="K96">
        <v>0</v>
      </c>
      <c r="L96">
        <v>0</v>
      </c>
      <c r="M96">
        <v>2.8225176156770598E-2</v>
      </c>
      <c r="N96">
        <v>4.0195777286771176E-4</v>
      </c>
      <c r="O96">
        <v>2.3918434648997838E-5</v>
      </c>
      <c r="P96">
        <v>1.2191634131307841E-2</v>
      </c>
      <c r="Q96">
        <v>3.8222386424838239</v>
      </c>
      <c r="R96">
        <v>4.8371241400331161E-3</v>
      </c>
      <c r="S96">
        <v>4.1444820034710252</v>
      </c>
    </row>
    <row r="97" spans="1:19">
      <c r="A97" t="s">
        <v>48</v>
      </c>
      <c r="B97" s="33" t="s">
        <v>137</v>
      </c>
      <c r="C97">
        <v>0</v>
      </c>
      <c r="D97">
        <v>3.1466642989137895E-6</v>
      </c>
      <c r="E97">
        <v>0</v>
      </c>
      <c r="F97">
        <v>0</v>
      </c>
      <c r="G97">
        <v>0</v>
      </c>
      <c r="H97">
        <v>0</v>
      </c>
      <c r="I97">
        <v>0</v>
      </c>
      <c r="J97">
        <v>3.1476588235504667E-5</v>
      </c>
      <c r="K97">
        <v>3.3624541622359195E-5</v>
      </c>
      <c r="L97">
        <v>0</v>
      </c>
      <c r="M97">
        <v>5.8219322710309052E-2</v>
      </c>
      <c r="N97">
        <v>2.1568662735619483E-4</v>
      </c>
      <c r="O97">
        <v>8.3186390579088651E-2</v>
      </c>
      <c r="P97">
        <v>4.6754984190531318E-3</v>
      </c>
      <c r="Q97">
        <v>2.0340479351766079</v>
      </c>
      <c r="R97">
        <v>2.9394392094110517E-3</v>
      </c>
      <c r="S97">
        <v>2.3200982333059392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5.7691781430595113E-2</v>
      </c>
      <c r="I98">
        <v>0</v>
      </c>
      <c r="J98">
        <v>0</v>
      </c>
      <c r="K98">
        <v>0</v>
      </c>
      <c r="L98">
        <v>0</v>
      </c>
      <c r="M98">
        <v>2.0364413402220435E-2</v>
      </c>
      <c r="N98">
        <v>1.1231186325846884E-3</v>
      </c>
      <c r="O98">
        <v>0.11652192069250317</v>
      </c>
      <c r="P98">
        <v>1.3386311684090981E-2</v>
      </c>
      <c r="Q98">
        <v>0</v>
      </c>
      <c r="R98">
        <v>1.3146638790523949E-3</v>
      </c>
      <c r="S98">
        <v>0.21179055345525258</v>
      </c>
    </row>
    <row r="99" spans="1:19">
      <c r="A99" t="s">
        <v>48</v>
      </c>
      <c r="B99" s="33" t="s">
        <v>139</v>
      </c>
      <c r="C99">
        <v>0</v>
      </c>
      <c r="D99">
        <v>4.6977576145993793E-4</v>
      </c>
      <c r="E99">
        <v>1.1074551841772117E-5</v>
      </c>
      <c r="F99">
        <v>0</v>
      </c>
      <c r="G99">
        <v>0.35126098267355071</v>
      </c>
      <c r="H99">
        <v>4.763086486022297E-6</v>
      </c>
      <c r="I99">
        <v>1.3054881828850231E-2</v>
      </c>
      <c r="J99">
        <v>0</v>
      </c>
      <c r="K99">
        <v>6.1751750599468199E-5</v>
      </c>
      <c r="L99">
        <v>0</v>
      </c>
      <c r="M99">
        <v>1.0647673071795493E-3</v>
      </c>
      <c r="N99">
        <v>2.9248357096998213E-4</v>
      </c>
      <c r="O99">
        <v>9.4297038509581654E-2</v>
      </c>
      <c r="P99">
        <v>3.1185122566021414E-3</v>
      </c>
      <c r="Q99">
        <v>0.38438015382341245</v>
      </c>
      <c r="R99">
        <v>7.1889413358570395E-2</v>
      </c>
      <c r="S99">
        <v>0.92289324386307692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0.16495441227774085</v>
      </c>
      <c r="G100">
        <v>0</v>
      </c>
      <c r="H100">
        <v>0</v>
      </c>
      <c r="I100">
        <v>0</v>
      </c>
      <c r="J100">
        <v>15.888630638473554</v>
      </c>
      <c r="K100">
        <v>0</v>
      </c>
      <c r="L100">
        <v>0</v>
      </c>
      <c r="M100">
        <v>7.7897107266102647E-5</v>
      </c>
      <c r="N100">
        <v>1.9848959854399363E-2</v>
      </c>
      <c r="O100">
        <v>8.040977501236805E-3</v>
      </c>
      <c r="P100">
        <v>6.8281065885957809E-2</v>
      </c>
      <c r="Q100">
        <v>0</v>
      </c>
      <c r="R100">
        <v>0.22723267045526796</v>
      </c>
      <c r="S100">
        <v>16.674496341745566</v>
      </c>
    </row>
    <row r="101" spans="1:19">
      <c r="A101" t="s">
        <v>48</v>
      </c>
      <c r="B101" s="33" t="s">
        <v>141</v>
      </c>
      <c r="C101">
        <v>0</v>
      </c>
      <c r="D101">
        <v>7.4386297022156832E-4</v>
      </c>
      <c r="E101">
        <v>0</v>
      </c>
      <c r="F101">
        <v>0</v>
      </c>
      <c r="G101">
        <v>0</v>
      </c>
      <c r="H101">
        <v>0</v>
      </c>
      <c r="I101">
        <v>1.7550697786252211E-6</v>
      </c>
      <c r="J101">
        <v>0</v>
      </c>
      <c r="K101">
        <v>1.8098209927802346E-7</v>
      </c>
      <c r="L101">
        <v>0</v>
      </c>
      <c r="M101">
        <v>2.9805845368539904E-2</v>
      </c>
      <c r="N101">
        <v>8.0854979079545194E-3</v>
      </c>
      <c r="O101">
        <v>1.0167476116743757E-2</v>
      </c>
      <c r="P101">
        <v>3.4605253856009128E-4</v>
      </c>
      <c r="Q101">
        <v>4.1693903710648064E-7</v>
      </c>
      <c r="R101">
        <v>0.1245323053798033</v>
      </c>
      <c r="S101">
        <v>0.1737510495992472</v>
      </c>
    </row>
    <row r="102" spans="1:19">
      <c r="A102" t="s">
        <v>48</v>
      </c>
      <c r="B102" s="33" t="s">
        <v>142</v>
      </c>
      <c r="C102">
        <v>1.0501867923116414E-4</v>
      </c>
      <c r="D102">
        <v>3.4193226396672248E-3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3.8060894624274047E-5</v>
      </c>
      <c r="P102">
        <v>1.4946563078123774E-2</v>
      </c>
      <c r="Q102">
        <v>4.2606778976676893E-8</v>
      </c>
      <c r="R102">
        <v>4.5517288925111187E-4</v>
      </c>
      <c r="S102">
        <v>2.0131446416939286E-2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1.1154392295043244E-5</v>
      </c>
      <c r="H103">
        <v>1.1130545469983608E-5</v>
      </c>
      <c r="I103">
        <v>0</v>
      </c>
      <c r="J103">
        <v>0</v>
      </c>
      <c r="K103">
        <v>0</v>
      </c>
      <c r="L103">
        <v>2.5233378117550349</v>
      </c>
      <c r="M103">
        <v>0</v>
      </c>
      <c r="N103">
        <v>1.9651355115820903E-3</v>
      </c>
      <c r="O103">
        <v>8.2311053978345552E-2</v>
      </c>
      <c r="P103">
        <v>8.7209550453860918E-2</v>
      </c>
      <c r="Q103">
        <v>0</v>
      </c>
      <c r="R103">
        <v>1.1489133276856105E-5</v>
      </c>
      <c r="S103">
        <v>2.677840692851452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0.43898592327686903</v>
      </c>
      <c r="F104">
        <v>3.78942855453311E-6</v>
      </c>
      <c r="G104">
        <v>0</v>
      </c>
      <c r="H104">
        <v>0</v>
      </c>
      <c r="I104">
        <v>2.4012765601126218E-6</v>
      </c>
      <c r="J104">
        <v>0</v>
      </c>
      <c r="K104">
        <v>0</v>
      </c>
      <c r="L104">
        <v>0</v>
      </c>
      <c r="M104">
        <v>1.0168249132514914E-5</v>
      </c>
      <c r="N104">
        <v>3.7046020026317052E-2</v>
      </c>
      <c r="O104">
        <v>0</v>
      </c>
      <c r="P104">
        <v>0.14189158414791311</v>
      </c>
      <c r="Q104">
        <v>1.6118354255542877E-4</v>
      </c>
      <c r="R104">
        <v>2.9875793484516276E-3</v>
      </c>
      <c r="S104">
        <v>0.60175897507528431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0.35479604854892766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1.298132699264466</v>
      </c>
      <c r="M105">
        <v>0</v>
      </c>
      <c r="N105">
        <v>3.5235044451277339E-3</v>
      </c>
      <c r="O105">
        <v>7.9040162869813496E-2</v>
      </c>
      <c r="P105">
        <v>2.3348535416068822E-2</v>
      </c>
      <c r="Q105">
        <v>8.5489083378561197E-5</v>
      </c>
      <c r="R105">
        <v>5.0560180236461933E-3</v>
      </c>
      <c r="S105">
        <v>1.727060927145925</v>
      </c>
    </row>
    <row r="106" spans="1:19">
      <c r="A106" t="s">
        <v>48</v>
      </c>
      <c r="B106" s="33" t="s">
        <v>146</v>
      </c>
      <c r="C106">
        <v>9.2633514963018653E-7</v>
      </c>
      <c r="D106">
        <v>0</v>
      </c>
      <c r="E106">
        <v>0.45936503595462658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2.646880581687463</v>
      </c>
      <c r="M106">
        <v>8.134119184801435E-3</v>
      </c>
      <c r="N106">
        <v>1.1747662005278749E-7</v>
      </c>
      <c r="O106">
        <v>2.0384560361391121E-2</v>
      </c>
      <c r="P106">
        <v>7.3177337581788765E-2</v>
      </c>
      <c r="Q106">
        <v>0</v>
      </c>
      <c r="R106">
        <v>1.0979799496006818E-6</v>
      </c>
      <c r="S106">
        <v>3.1586838783405908</v>
      </c>
    </row>
    <row r="107" spans="1:19">
      <c r="A107" t="s">
        <v>48</v>
      </c>
      <c r="B107" s="33" t="s">
        <v>147</v>
      </c>
      <c r="C107">
        <v>8.4394836369765094E-2</v>
      </c>
      <c r="D107">
        <v>0</v>
      </c>
      <c r="E107">
        <v>5.5372759208860585E-6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1.5162735078221337E-2</v>
      </c>
      <c r="O107">
        <v>2.5510253864083503E-2</v>
      </c>
      <c r="P107">
        <v>9.0816026116325443E-2</v>
      </c>
      <c r="Q107">
        <v>1.6213121673016618E-5</v>
      </c>
      <c r="R107">
        <v>2.9101861066230017E-4</v>
      </c>
      <c r="S107">
        <v>0.22579474678261624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4.0763186457937402E-6</v>
      </c>
      <c r="H108">
        <v>4.0676039365529445E-6</v>
      </c>
      <c r="I108">
        <v>0</v>
      </c>
      <c r="J108">
        <v>6.8721614204169789E-4</v>
      </c>
      <c r="K108">
        <v>0</v>
      </c>
      <c r="L108">
        <v>0</v>
      </c>
      <c r="M108">
        <v>0.92149816216103442</v>
      </c>
      <c r="N108">
        <v>1.1001600627062191E-3</v>
      </c>
      <c r="O108">
        <v>0.13287809017217886</v>
      </c>
      <c r="P108">
        <v>7.1607026130167638E-3</v>
      </c>
      <c r="Q108">
        <v>2.234564119184502</v>
      </c>
      <c r="R108">
        <v>4.1986481108416146E-6</v>
      </c>
      <c r="S108">
        <v>3.4736594578770625</v>
      </c>
    </row>
    <row r="109" spans="1:19">
      <c r="A109" t="s">
        <v>48</v>
      </c>
      <c r="B109" s="33" t="s">
        <v>149</v>
      </c>
      <c r="C109">
        <v>9.5912646376955554E-2</v>
      </c>
      <c r="D109">
        <v>2.605284445035877E-6</v>
      </c>
      <c r="E109">
        <v>0</v>
      </c>
      <c r="F109">
        <v>1.3848283135662163E-6</v>
      </c>
      <c r="G109">
        <v>0</v>
      </c>
      <c r="H109">
        <v>0.28642053969765674</v>
      </c>
      <c r="I109">
        <v>0</v>
      </c>
      <c r="J109">
        <v>0</v>
      </c>
      <c r="K109">
        <v>0</v>
      </c>
      <c r="L109">
        <v>0</v>
      </c>
      <c r="M109">
        <v>1.9438980769920986</v>
      </c>
      <c r="N109">
        <v>6.1064972591748041E-6</v>
      </c>
      <c r="O109">
        <v>1.7036444836391849E-2</v>
      </c>
      <c r="P109">
        <v>1.1808993951026801E-2</v>
      </c>
      <c r="Q109">
        <v>2.447023637944675</v>
      </c>
      <c r="R109">
        <v>4.4308993035925274E-6</v>
      </c>
      <c r="S109">
        <v>5.0421127293212589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0.19500780556409991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0.65227847252114513</v>
      </c>
      <c r="M110">
        <v>0.29454885276779097</v>
      </c>
      <c r="N110">
        <v>0</v>
      </c>
      <c r="O110">
        <v>0</v>
      </c>
      <c r="P110">
        <v>5.4004306479648228E-3</v>
      </c>
      <c r="Q110">
        <v>0</v>
      </c>
      <c r="R110">
        <v>3.3210630698978867E-6</v>
      </c>
      <c r="S110">
        <v>1.1372125603269441</v>
      </c>
    </row>
    <row r="111" spans="1:19">
      <c r="A111" t="s">
        <v>48</v>
      </c>
      <c r="B111" s="33" t="s">
        <v>151</v>
      </c>
      <c r="C111">
        <v>3.3852469431804115E-7</v>
      </c>
      <c r="D111">
        <v>0</v>
      </c>
      <c r="E111">
        <v>0</v>
      </c>
      <c r="F111">
        <v>0</v>
      </c>
      <c r="G111">
        <v>5.5771961486396968E-6</v>
      </c>
      <c r="H111">
        <v>5.5652727329658324E-6</v>
      </c>
      <c r="I111">
        <v>0.35980080366795097</v>
      </c>
      <c r="J111">
        <v>3.9806910189179355E-5</v>
      </c>
      <c r="K111">
        <v>1.0951977978201135E-7</v>
      </c>
      <c r="L111">
        <v>0</v>
      </c>
      <c r="M111">
        <v>3.8796827192558963E-3</v>
      </c>
      <c r="N111">
        <v>4.6636844430886094E-2</v>
      </c>
      <c r="O111">
        <v>0</v>
      </c>
      <c r="P111">
        <v>3.3792191485975918E-2</v>
      </c>
      <c r="Q111">
        <v>4.175626516390735E-6</v>
      </c>
      <c r="R111">
        <v>5.8385924888484248E-6</v>
      </c>
      <c r="S111">
        <v>0.398278301175849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1.894714277266555E-6</v>
      </c>
      <c r="G112">
        <v>0</v>
      </c>
      <c r="H112">
        <v>0</v>
      </c>
      <c r="I112">
        <v>0</v>
      </c>
      <c r="J112">
        <v>0</v>
      </c>
      <c r="K112">
        <v>8.2885613463825926E-3</v>
      </c>
      <c r="L112">
        <v>0</v>
      </c>
      <c r="M112">
        <v>2.1874002974464433E-3</v>
      </c>
      <c r="N112">
        <v>3.7863843194288256E-5</v>
      </c>
      <c r="O112">
        <v>1.705983765142596E-2</v>
      </c>
      <c r="P112">
        <v>4.759925794281623E-3</v>
      </c>
      <c r="Q112">
        <v>0.21100701936749189</v>
      </c>
      <c r="R112">
        <v>9.4546324640463045E-2</v>
      </c>
      <c r="S112">
        <v>0.35356946752479851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2.008757533188377E-3</v>
      </c>
      <c r="F113">
        <v>0</v>
      </c>
      <c r="G113">
        <v>0</v>
      </c>
      <c r="H113">
        <v>0</v>
      </c>
      <c r="I113">
        <v>0</v>
      </c>
      <c r="J113">
        <v>8.7221341098428322</v>
      </c>
      <c r="K113">
        <v>0</v>
      </c>
      <c r="L113">
        <v>1.1560866095028662E-2</v>
      </c>
      <c r="M113">
        <v>0.8367645492023118</v>
      </c>
      <c r="N113">
        <v>1.9988643080112436E-3</v>
      </c>
      <c r="O113">
        <v>2.1412244964467184E-2</v>
      </c>
      <c r="P113">
        <v>5.7086355671457202E-3</v>
      </c>
      <c r="Q113">
        <v>0</v>
      </c>
      <c r="R113">
        <v>4.0265338402086876E-4</v>
      </c>
      <c r="S113">
        <v>9.7870712849864692</v>
      </c>
    </row>
    <row r="114" spans="1:19">
      <c r="A114" t="s">
        <v>48</v>
      </c>
      <c r="B114" s="33" t="s">
        <v>154</v>
      </c>
      <c r="C114">
        <v>8.167943171107489E-2</v>
      </c>
      <c r="D114">
        <v>0</v>
      </c>
      <c r="E114">
        <v>0</v>
      </c>
      <c r="F114">
        <v>0</v>
      </c>
      <c r="G114">
        <v>0.19282365075118077</v>
      </c>
      <c r="H114">
        <v>0</v>
      </c>
      <c r="I114">
        <v>1.4531121078218052E-6</v>
      </c>
      <c r="J114">
        <v>0</v>
      </c>
      <c r="K114">
        <v>0</v>
      </c>
      <c r="L114">
        <v>0</v>
      </c>
      <c r="M114">
        <v>0</v>
      </c>
      <c r="N114">
        <v>8.6450590029587843E-3</v>
      </c>
      <c r="O114">
        <v>0</v>
      </c>
      <c r="P114">
        <v>6.1839331458773987E-3</v>
      </c>
      <c r="Q114">
        <v>0</v>
      </c>
      <c r="R114">
        <v>2.3187145476625728E-2</v>
      </c>
      <c r="S114">
        <v>0.30346528255180921</v>
      </c>
    </row>
    <row r="115" spans="1:19">
      <c r="A115" t="s">
        <v>48</v>
      </c>
      <c r="B115" s="33" t="s">
        <v>155</v>
      </c>
      <c r="C115">
        <v>0</v>
      </c>
      <c r="D115">
        <v>0.11474002966046846</v>
      </c>
      <c r="E115">
        <v>0</v>
      </c>
      <c r="F115">
        <v>9.0551564496369086E-2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6.9498390814384955E-2</v>
      </c>
      <c r="O115">
        <v>5.3613655079749827E-5</v>
      </c>
      <c r="P115">
        <v>5.9903247508609453E-2</v>
      </c>
      <c r="Q115">
        <v>3.5276333026534281E-8</v>
      </c>
      <c r="R115">
        <v>1.2212027270054052E-2</v>
      </c>
      <c r="S115">
        <v>0.32609325420352531</v>
      </c>
    </row>
    <row r="116" spans="1:19">
      <c r="A116" t="s">
        <v>48</v>
      </c>
      <c r="B116" s="33" t="s">
        <v>156</v>
      </c>
      <c r="C116">
        <v>3.8666142830352004E-4</v>
      </c>
      <c r="D116">
        <v>0</v>
      </c>
      <c r="E116">
        <v>3.3658389270752489E-3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0.27959028629130711</v>
      </c>
      <c r="Q116">
        <v>0</v>
      </c>
      <c r="R116">
        <v>0.12175248262925557</v>
      </c>
      <c r="S116">
        <v>0.43739253023320024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3.3508354778057045E-6</v>
      </c>
      <c r="F117">
        <v>6.9576999761784065E-6</v>
      </c>
      <c r="G117">
        <v>1.4815968311707295E-5</v>
      </c>
      <c r="H117">
        <v>0</v>
      </c>
      <c r="I117">
        <v>0</v>
      </c>
      <c r="J117">
        <v>1.4547242535622308E-5</v>
      </c>
      <c r="K117">
        <v>0</v>
      </c>
      <c r="L117">
        <v>0</v>
      </c>
      <c r="M117">
        <v>0</v>
      </c>
      <c r="N117">
        <v>0.11329981904873557</v>
      </c>
      <c r="O117">
        <v>1.4954362055629231E-4</v>
      </c>
      <c r="P117">
        <v>1.9987910902307213E-2</v>
      </c>
      <c r="Q117">
        <v>1.4337580715933544E-6</v>
      </c>
      <c r="R117">
        <v>4.8227444165461396E-2</v>
      </c>
      <c r="S117">
        <v>0.16794870337056875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1.5092716756764837</v>
      </c>
      <c r="O118">
        <v>5.7986306405347185E-4</v>
      </c>
      <c r="P118">
        <v>4.5079514190266593E-3</v>
      </c>
      <c r="Q118">
        <v>0</v>
      </c>
      <c r="R118">
        <v>7.9478800516245203E-7</v>
      </c>
      <c r="S118">
        <v>1.2979251027890806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1.937118467044268E-2</v>
      </c>
      <c r="M119">
        <v>0</v>
      </c>
      <c r="N119">
        <v>6.7437232514187579E-4</v>
      </c>
      <c r="O119">
        <v>4.0004593760589149</v>
      </c>
      <c r="P119">
        <v>8.9383483275032658E-5</v>
      </c>
      <c r="Q119">
        <v>1.3984910720551742</v>
      </c>
      <c r="R119">
        <v>1.2099865435709982E-5</v>
      </c>
      <c r="S119">
        <v>5.4071384544252057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2.6252322755799379E-2</v>
      </c>
      <c r="F120">
        <v>0</v>
      </c>
      <c r="G120">
        <v>0</v>
      </c>
      <c r="H120">
        <v>3.3677775135530729E-6</v>
      </c>
      <c r="I120">
        <v>0</v>
      </c>
      <c r="J120">
        <v>1.9903455077993771E-5</v>
      </c>
      <c r="K120">
        <v>0</v>
      </c>
      <c r="L120">
        <v>0</v>
      </c>
      <c r="M120">
        <v>0.22841123817379366</v>
      </c>
      <c r="N120">
        <v>7.24843455679718E-2</v>
      </c>
      <c r="O120">
        <v>1.0281649700249134</v>
      </c>
      <c r="P120">
        <v>4.1167538150518407E-2</v>
      </c>
      <c r="Q120">
        <v>1.961659717750977E-6</v>
      </c>
      <c r="R120">
        <v>1.7789620173269806E-3</v>
      </c>
      <c r="S120">
        <v>1.3706852927649169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1.1465702478023786E-6</v>
      </c>
      <c r="G121">
        <v>3.3749928665611213E-6</v>
      </c>
      <c r="H121">
        <v>0</v>
      </c>
      <c r="I121">
        <v>0</v>
      </c>
      <c r="J121">
        <v>0</v>
      </c>
      <c r="K121">
        <v>0</v>
      </c>
      <c r="L121">
        <v>0.15108821400795522</v>
      </c>
      <c r="M121">
        <v>0</v>
      </c>
      <c r="N121">
        <v>0</v>
      </c>
      <c r="O121">
        <v>0</v>
      </c>
      <c r="P121">
        <v>2.7229537691627583E-2</v>
      </c>
      <c r="Q121">
        <v>0.74123073508094739</v>
      </c>
      <c r="R121">
        <v>1.1927913408848304E-2</v>
      </c>
      <c r="S121">
        <v>0.98296673576848714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1.4690078714187016E-2</v>
      </c>
      <c r="Q122">
        <v>0</v>
      </c>
      <c r="R122">
        <v>0</v>
      </c>
      <c r="S122">
        <v>1.6365066893085676E-2</v>
      </c>
    </row>
    <row r="123" spans="1:19">
      <c r="A123" t="s">
        <v>48</v>
      </c>
      <c r="B123" s="33" t="s">
        <v>163</v>
      </c>
      <c r="C123">
        <v>5.0535335717525921E-3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6.1485961927051181E-5</v>
      </c>
      <c r="O123">
        <v>2.7514580519253748E-2</v>
      </c>
      <c r="P123">
        <v>5.875201964836335E-3</v>
      </c>
      <c r="Q123">
        <v>0</v>
      </c>
      <c r="R123">
        <v>7.7848812257023907E-8</v>
      </c>
      <c r="S123">
        <v>3.8564907954973374E-2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1.7443119637118421E-5</v>
      </c>
      <c r="Q124">
        <v>0.1406713462450157</v>
      </c>
      <c r="R124">
        <v>2.056599054737871E-5</v>
      </c>
      <c r="S124">
        <v>0.15015984038100066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5.8147560732284997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6.1105143716938563E-3</v>
      </c>
      <c r="Q125">
        <v>0</v>
      </c>
      <c r="R125">
        <v>8.520940801553562E-8</v>
      </c>
      <c r="S125">
        <v>5.9279926317799703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1.5097985153971537E-3</v>
      </c>
      <c r="O126">
        <v>0</v>
      </c>
      <c r="P126">
        <v>8.1490021426024173E-4</v>
      </c>
      <c r="Q126">
        <v>0</v>
      </c>
      <c r="R126">
        <v>0.13531979051788817</v>
      </c>
      <c r="S126">
        <v>0.13823163664098095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1.3848355799491643E-2</v>
      </c>
      <c r="O127">
        <v>0</v>
      </c>
      <c r="P127">
        <v>7.4104794623685395E-3</v>
      </c>
      <c r="Q127">
        <v>3.429478790621697E-2</v>
      </c>
      <c r="R127">
        <v>0</v>
      </c>
      <c r="S127">
        <v>5.6711554671182253E-2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0.15723182292420421</v>
      </c>
      <c r="I128">
        <v>0</v>
      </c>
      <c r="J128">
        <v>0</v>
      </c>
      <c r="K128">
        <v>0</v>
      </c>
      <c r="L128">
        <v>0</v>
      </c>
      <c r="M128">
        <v>0.35481706125511303</v>
      </c>
      <c r="N128">
        <v>6.0393773557745347E-4</v>
      </c>
      <c r="O128">
        <v>0.36225110066883615</v>
      </c>
      <c r="P128">
        <v>4.9195689222409954E-3</v>
      </c>
      <c r="Q128">
        <v>0</v>
      </c>
      <c r="R128">
        <v>1.547135891238674E-2</v>
      </c>
      <c r="S128">
        <v>0.9039755392897425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0.12854910050078644</v>
      </c>
      <c r="H129">
        <v>1.208120319722202E-5</v>
      </c>
      <c r="I129">
        <v>0</v>
      </c>
      <c r="J129">
        <v>1.2044406761973329E-5</v>
      </c>
      <c r="K129">
        <v>0</v>
      </c>
      <c r="L129">
        <v>0</v>
      </c>
      <c r="M129">
        <v>1.2108015774036076</v>
      </c>
      <c r="N129">
        <v>0</v>
      </c>
      <c r="O129">
        <v>0</v>
      </c>
      <c r="P129">
        <v>6.2806977476824913E-5</v>
      </c>
      <c r="Q129">
        <v>0.27166179877204599</v>
      </c>
      <c r="R129">
        <v>1.585327591110118E-6</v>
      </c>
      <c r="S129">
        <v>1.6597031491057224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6.0367709664246059E-2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7.3533086666131252E-3</v>
      </c>
      <c r="N130">
        <v>0</v>
      </c>
      <c r="O130">
        <v>0</v>
      </c>
      <c r="P130">
        <v>6.6610486566445488E-4</v>
      </c>
      <c r="Q130">
        <v>0.73518920922756981</v>
      </c>
      <c r="R130">
        <v>2.0199507463115014E-2</v>
      </c>
      <c r="S130">
        <v>0.87382102665916805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0.16169389635883222</v>
      </c>
      <c r="N131">
        <v>0</v>
      </c>
      <c r="O131">
        <v>0</v>
      </c>
      <c r="P131">
        <v>0</v>
      </c>
      <c r="Q131">
        <v>3.0924461749680426E-2</v>
      </c>
      <c r="R131">
        <v>8.1081428117074375E-2</v>
      </c>
      <c r="S131">
        <v>0.28120533415964472</v>
      </c>
    </row>
    <row r="132" spans="1:19">
      <c r="A132" t="s">
        <v>48</v>
      </c>
      <c r="B132" s="33" t="s">
        <v>172</v>
      </c>
      <c r="C132">
        <v>0</v>
      </c>
      <c r="D132">
        <v>4.9129116874830431E-6</v>
      </c>
      <c r="E132">
        <v>0</v>
      </c>
      <c r="F132">
        <v>0</v>
      </c>
      <c r="G132">
        <v>0</v>
      </c>
      <c r="H132">
        <v>0</v>
      </c>
      <c r="I132">
        <v>0.197514243601458</v>
      </c>
      <c r="J132">
        <v>0</v>
      </c>
      <c r="K132">
        <v>0</v>
      </c>
      <c r="L132">
        <v>0</v>
      </c>
      <c r="M132">
        <v>0</v>
      </c>
      <c r="N132">
        <v>1.0997636935061397E-5</v>
      </c>
      <c r="O132">
        <v>0</v>
      </c>
      <c r="P132">
        <v>7.4213949439290255E-6</v>
      </c>
      <c r="Q132">
        <v>9.2613994097144131E-2</v>
      </c>
      <c r="R132">
        <v>7.4186781697243187E-2</v>
      </c>
      <c r="S132">
        <v>0.34725258350887056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2.1297689996721304E-3</v>
      </c>
      <c r="N133">
        <v>1.3617209298711886E-8</v>
      </c>
      <c r="O133">
        <v>0</v>
      </c>
      <c r="P133">
        <v>2.2221511362819377E-5</v>
      </c>
      <c r="Q133">
        <v>2.6351046138106178E-6</v>
      </c>
      <c r="R133">
        <v>0</v>
      </c>
      <c r="S133">
        <v>2.2232363377734047E-3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4.5502489618873803E-3</v>
      </c>
      <c r="L134">
        <v>0</v>
      </c>
      <c r="M134">
        <v>1.2007830744064499E-3</v>
      </c>
      <c r="N134">
        <v>2.5622459947087308E-2</v>
      </c>
      <c r="O134">
        <v>3.6511363020081879E-2</v>
      </c>
      <c r="P134">
        <v>9.6498451017360317E-3</v>
      </c>
      <c r="Q134">
        <v>2.3445700161982413E-2</v>
      </c>
      <c r="R134">
        <v>8.7341502816723551E-3</v>
      </c>
      <c r="S134">
        <v>0.10829613062730285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0.45938109358830054</v>
      </c>
      <c r="N135">
        <v>6.2123673467226416E-4</v>
      </c>
      <c r="O135">
        <v>0</v>
      </c>
      <c r="P135">
        <v>2.5258385801731386E-3</v>
      </c>
      <c r="Q135">
        <v>0</v>
      </c>
      <c r="R135">
        <v>0</v>
      </c>
      <c r="S135">
        <v>0.47693867880392832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9.3596962442225732E-5</v>
      </c>
      <c r="N136">
        <v>0</v>
      </c>
      <c r="O136">
        <v>0</v>
      </c>
      <c r="P136">
        <v>2.7038363086220531E-3</v>
      </c>
      <c r="Q136">
        <v>0</v>
      </c>
      <c r="R136">
        <v>6.7392505127837957E-4</v>
      </c>
      <c r="S136">
        <v>3.7860921583651873E-3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2.7402042318183416E-6</v>
      </c>
      <c r="J137">
        <v>0.96912601220475558</v>
      </c>
      <c r="K137">
        <v>0</v>
      </c>
      <c r="L137">
        <v>0</v>
      </c>
      <c r="M137">
        <v>1.242405504120135E-5</v>
      </c>
      <c r="N137">
        <v>1.1933750303447967E-7</v>
      </c>
      <c r="O137">
        <v>0</v>
      </c>
      <c r="P137">
        <v>9.6981029250342294E-4</v>
      </c>
      <c r="Q137">
        <v>0</v>
      </c>
      <c r="R137">
        <v>0</v>
      </c>
      <c r="S137">
        <v>0.98795992853919401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3.0104188752896027E-2</v>
      </c>
      <c r="F138">
        <v>0</v>
      </c>
      <c r="G138">
        <v>0</v>
      </c>
      <c r="H138">
        <v>0</v>
      </c>
      <c r="I138">
        <v>1.5176378847022308E-5</v>
      </c>
      <c r="J138">
        <v>0</v>
      </c>
      <c r="K138">
        <v>0</v>
      </c>
      <c r="L138">
        <v>0</v>
      </c>
      <c r="M138">
        <v>0</v>
      </c>
      <c r="N138">
        <v>1.2236417554073137E-3</v>
      </c>
      <c r="O138">
        <v>5.9424773847437606E-5</v>
      </c>
      <c r="P138">
        <v>3.7585327066000498E-2</v>
      </c>
      <c r="Q138">
        <v>3.2027240580590387E-6</v>
      </c>
      <c r="R138">
        <v>0</v>
      </c>
      <c r="S138">
        <v>7.1025737915646911E-2</v>
      </c>
    </row>
    <row r="139" spans="1:19">
      <c r="A139" t="s">
        <v>48</v>
      </c>
      <c r="B139" s="33" t="s">
        <v>179</v>
      </c>
      <c r="C139">
        <v>0</v>
      </c>
      <c r="D139">
        <v>6.2987047105405494E-2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3.095686312873084E-2</v>
      </c>
      <c r="M139">
        <v>1.6364480495240658E-7</v>
      </c>
      <c r="N139">
        <v>3.8151394154791692E-2</v>
      </c>
      <c r="O139">
        <v>0</v>
      </c>
      <c r="P139">
        <v>6.7267145753142508E-4</v>
      </c>
      <c r="Q139">
        <v>5.6317717740648622E-5</v>
      </c>
      <c r="R139">
        <v>9.4320065402423825E-2</v>
      </c>
      <c r="S139">
        <v>0.21197143091113096</v>
      </c>
    </row>
    <row r="140" spans="1:19">
      <c r="A140" t="s">
        <v>48</v>
      </c>
      <c r="B140" s="33" t="s">
        <v>180</v>
      </c>
      <c r="C140">
        <v>1.1309406021063883E-2</v>
      </c>
      <c r="D140">
        <v>0</v>
      </c>
      <c r="E140">
        <v>6.3188335632166433E-6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9.2264430674249234E-8</v>
      </c>
      <c r="N140">
        <v>0</v>
      </c>
      <c r="O140">
        <v>4.1995403160188038</v>
      </c>
      <c r="P140">
        <v>0.14711827203137354</v>
      </c>
      <c r="Q140">
        <v>0</v>
      </c>
      <c r="R140">
        <v>2.2246152944837334E-6</v>
      </c>
      <c r="S140">
        <v>4.2641596944085993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3.5294424862697085E-5</v>
      </c>
      <c r="N141">
        <v>6.2196322462835942E-2</v>
      </c>
      <c r="O141">
        <v>1.5113642252064534E-3</v>
      </c>
      <c r="P141">
        <v>1.0111486442812507E-2</v>
      </c>
      <c r="Q141">
        <v>1.0605299798329396E-3</v>
      </c>
      <c r="R141">
        <v>2.5764079709876871E-3</v>
      </c>
      <c r="S141">
        <v>6.9750563172771604E-2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2.1424850083465525E-2</v>
      </c>
      <c r="H142">
        <v>0</v>
      </c>
      <c r="I142">
        <v>0</v>
      </c>
      <c r="J142">
        <v>0</v>
      </c>
      <c r="K142">
        <v>3.4961107874694082E-7</v>
      </c>
      <c r="L142">
        <v>0</v>
      </c>
      <c r="M142">
        <v>0</v>
      </c>
      <c r="N142">
        <v>0</v>
      </c>
      <c r="O142">
        <v>2.196069879960147</v>
      </c>
      <c r="P142">
        <v>4.0463035469323616E-4</v>
      </c>
      <c r="Q142">
        <v>1.02798023257383E-5</v>
      </c>
      <c r="R142">
        <v>3.7260951430755617E-6</v>
      </c>
      <c r="S142">
        <v>2.1587971959604171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1.006128494404101E-2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0.12538736011164847</v>
      </c>
      <c r="N143">
        <v>0.82852136618756067</v>
      </c>
      <c r="O143">
        <v>2.4533449825079687E-3</v>
      </c>
      <c r="P143">
        <v>1.9946629762197649E-6</v>
      </c>
      <c r="Q143">
        <v>1.4207119436108532E-4</v>
      </c>
      <c r="R143">
        <v>1.1501076121197096E-3</v>
      </c>
      <c r="S143">
        <v>0.85250344327327388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2.1621433243597345E-6</v>
      </c>
      <c r="G144">
        <v>6.3643883216391828E-6</v>
      </c>
      <c r="H144">
        <v>6.3507819800124155E-6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3.7216578132347422E-4</v>
      </c>
      <c r="O144">
        <v>0.56194203683519772</v>
      </c>
      <c r="P144">
        <v>1.0406151456903278E-5</v>
      </c>
      <c r="Q144">
        <v>4.2548131836469736E-4</v>
      </c>
      <c r="R144">
        <v>2.0083447451551479E-5</v>
      </c>
      <c r="S144">
        <v>0.5479255632725859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0.10482121528279875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3.9397242740381408E-2</v>
      </c>
      <c r="O145">
        <v>1.5547246475266136E-4</v>
      </c>
      <c r="P145">
        <v>4.5220884603673933E-2</v>
      </c>
      <c r="Q145">
        <v>0</v>
      </c>
      <c r="R145">
        <v>1.8868963189192088E-2</v>
      </c>
      <c r="S145">
        <v>0.2125270068727998</v>
      </c>
    </row>
    <row r="146" spans="1:19">
      <c r="A146" t="s">
        <v>48</v>
      </c>
      <c r="B146" s="33" t="s">
        <v>186</v>
      </c>
      <c r="C146">
        <v>0</v>
      </c>
      <c r="D146">
        <v>2.4564558443688909E-6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5.3954603233680558E-3</v>
      </c>
      <c r="O146">
        <v>0.15706742815318825</v>
      </c>
      <c r="P146">
        <v>4.4582007200280412E-5</v>
      </c>
      <c r="Q146">
        <v>2.2863191937483256E-2</v>
      </c>
      <c r="R146">
        <v>1.0280312752144529E-6</v>
      </c>
      <c r="S146">
        <v>0.18199224706140787</v>
      </c>
    </row>
    <row r="147" spans="1:19">
      <c r="A147" t="s">
        <v>48</v>
      </c>
      <c r="B147" s="33" t="s">
        <v>187</v>
      </c>
      <c r="C147">
        <v>5.285412643806876E-7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4.2130729364526137E-2</v>
      </c>
      <c r="N147">
        <v>0</v>
      </c>
      <c r="O147">
        <v>4.3366381993088241E-5</v>
      </c>
      <c r="P147">
        <v>9.2282953540996134E-3</v>
      </c>
      <c r="Q147">
        <v>1.0771055792999014E-4</v>
      </c>
      <c r="R147">
        <v>5.8545848842154645E-6</v>
      </c>
      <c r="S147">
        <v>5.3878236387077186E-2</v>
      </c>
    </row>
    <row r="148" spans="1:19">
      <c r="A148" t="s">
        <v>48</v>
      </c>
      <c r="B148" s="33" t="s">
        <v>188</v>
      </c>
      <c r="C148">
        <v>0</v>
      </c>
      <c r="D148">
        <v>9.0352807738408421E-6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1.0326338976533819E-7</v>
      </c>
      <c r="L148">
        <v>0</v>
      </c>
      <c r="M148">
        <v>0.5340961010953762</v>
      </c>
      <c r="N148">
        <v>5.1848012880583902E-4</v>
      </c>
      <c r="O148">
        <v>0</v>
      </c>
      <c r="P148">
        <v>1.2775890600824971E-2</v>
      </c>
      <c r="Q148">
        <v>2.3789391184260407E-7</v>
      </c>
      <c r="R148">
        <v>0</v>
      </c>
      <c r="S148">
        <v>0.56530390036771305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0.47243076879758023</v>
      </c>
      <c r="N149">
        <v>0</v>
      </c>
      <c r="O149">
        <v>0</v>
      </c>
      <c r="P149">
        <v>3.9047411616300091E-3</v>
      </c>
      <c r="Q149">
        <v>2.7210905500686743E-2</v>
      </c>
      <c r="R149">
        <v>7.4284397911232689E-2</v>
      </c>
      <c r="S149">
        <v>0.59510965416146933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4.4522970568124376E-3</v>
      </c>
      <c r="K150">
        <v>1.7637075129572007E-7</v>
      </c>
      <c r="L150">
        <v>0</v>
      </c>
      <c r="M150">
        <v>0.10255514905371071</v>
      </c>
      <c r="N150">
        <v>4.9356070454120077E-6</v>
      </c>
      <c r="O150">
        <v>0</v>
      </c>
      <c r="P150">
        <v>1.2785377089362198E-5</v>
      </c>
      <c r="Q150">
        <v>4.0631561757525076E-7</v>
      </c>
      <c r="R150">
        <v>2.8017169958639721E-2</v>
      </c>
      <c r="S150">
        <v>0.13844519649528408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1.3701021159091708E-6</v>
      </c>
      <c r="J151">
        <v>0</v>
      </c>
      <c r="K151">
        <v>0</v>
      </c>
      <c r="L151">
        <v>0</v>
      </c>
      <c r="M151">
        <v>5.2465835744621211E-3</v>
      </c>
      <c r="N151">
        <v>2.1750525112445775E-5</v>
      </c>
      <c r="O151">
        <v>0</v>
      </c>
      <c r="P151">
        <v>3.651076869380103E-5</v>
      </c>
      <c r="Q151">
        <v>0.48863441154956144</v>
      </c>
      <c r="R151">
        <v>5.5933860400018671E-7</v>
      </c>
      <c r="S151">
        <v>0.52692418869017998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0.13167616240097518</v>
      </c>
      <c r="J152">
        <v>2.2712724071921499E-5</v>
      </c>
      <c r="K152">
        <v>0</v>
      </c>
      <c r="L152">
        <v>0</v>
      </c>
      <c r="M152">
        <v>0</v>
      </c>
      <c r="N152">
        <v>5.426362183641599E-5</v>
      </c>
      <c r="O152">
        <v>2.9712386871645003E-5</v>
      </c>
      <c r="P152">
        <v>2.4444761661878132E-6</v>
      </c>
      <c r="Q152">
        <v>4.6844226624506447E-4</v>
      </c>
      <c r="R152">
        <v>0</v>
      </c>
      <c r="S152">
        <v>0.11648082504007207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2.340093038967103E-6</v>
      </c>
      <c r="J153">
        <v>0</v>
      </c>
      <c r="K153">
        <v>0</v>
      </c>
      <c r="L153">
        <v>0</v>
      </c>
      <c r="M153">
        <v>1.4297551662147351E-3</v>
      </c>
      <c r="N153">
        <v>3.1199956254510475E-6</v>
      </c>
      <c r="O153">
        <v>0</v>
      </c>
      <c r="P153">
        <v>1.8824652309701577E-6</v>
      </c>
      <c r="Q153">
        <v>0.35233491048920451</v>
      </c>
      <c r="R153">
        <v>3.6840599137136012E-7</v>
      </c>
      <c r="S153">
        <v>0.3774811639786998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3.1594167770711664E-6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0.19280164274149819</v>
      </c>
      <c r="P154">
        <v>2.6436478619976962E-6</v>
      </c>
      <c r="Q154">
        <v>5.6809043914242378E-8</v>
      </c>
      <c r="R154">
        <v>7.2795587858779541E-3</v>
      </c>
      <c r="S154">
        <v>0.19503526769262883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3.0333616234051934E-3</v>
      </c>
      <c r="L155">
        <v>0</v>
      </c>
      <c r="M155">
        <v>8.0052204959337153E-4</v>
      </c>
      <c r="N155">
        <v>0</v>
      </c>
      <c r="O155">
        <v>0</v>
      </c>
      <c r="P155">
        <v>6.3075614629131138E-3</v>
      </c>
      <c r="Q155">
        <v>5.485447815190192E-2</v>
      </c>
      <c r="R155">
        <v>0</v>
      </c>
      <c r="S155">
        <v>6.9737735702035106E-2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5.3961884495272475E-6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0.30622814989639419</v>
      </c>
      <c r="N156">
        <v>1.7081225816883407E-2</v>
      </c>
      <c r="O156">
        <v>1.4810377985864175E-5</v>
      </c>
      <c r="P156">
        <v>4.8182004129681067E-3</v>
      </c>
      <c r="Q156">
        <v>0.1858506012476604</v>
      </c>
      <c r="R156">
        <v>1.3709303005918572E-5</v>
      </c>
      <c r="S156">
        <v>0.53406227624184066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9.84286829238579E-5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1.7990360245377604E-3</v>
      </c>
      <c r="Q157">
        <v>0</v>
      </c>
      <c r="R157">
        <v>0</v>
      </c>
      <c r="S157">
        <v>2.0971493344782988E-3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0.82969049042821175</v>
      </c>
      <c r="F158">
        <v>0</v>
      </c>
      <c r="G158">
        <v>3.182194159701516E-6</v>
      </c>
      <c r="H158">
        <v>3.1753909920321793E-6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0.12916458631412917</v>
      </c>
      <c r="Q158">
        <v>2.2271627475642784E-2</v>
      </c>
      <c r="R158">
        <v>6.4961039188497244E-6</v>
      </c>
      <c r="S158">
        <v>0.94026527648932934</v>
      </c>
    </row>
    <row r="159" spans="1:19">
      <c r="A159" t="s">
        <v>48</v>
      </c>
      <c r="B159" s="33" t="s">
        <v>199</v>
      </c>
      <c r="C159">
        <v>0.15970534262039987</v>
      </c>
      <c r="D159">
        <v>0</v>
      </c>
      <c r="E159">
        <v>0</v>
      </c>
      <c r="F159">
        <v>4.7303986721498417E-5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2.0553310543231264E-2</v>
      </c>
      <c r="Q159">
        <v>2.8916584702505035E-2</v>
      </c>
      <c r="R159">
        <v>9.8704256244080552E-3</v>
      </c>
      <c r="S159">
        <v>0.227392988353916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5.4350915269796036E-6</v>
      </c>
      <c r="H160">
        <v>5.4234719181052208E-6</v>
      </c>
      <c r="I160">
        <v>0</v>
      </c>
      <c r="J160">
        <v>0</v>
      </c>
      <c r="K160">
        <v>0</v>
      </c>
      <c r="L160">
        <v>4.7750614505334594</v>
      </c>
      <c r="M160">
        <v>0</v>
      </c>
      <c r="N160">
        <v>0</v>
      </c>
      <c r="O160">
        <v>0</v>
      </c>
      <c r="P160">
        <v>0.10734341135245949</v>
      </c>
      <c r="Q160">
        <v>3.5515834745911336E-2</v>
      </c>
      <c r="R160">
        <v>5.6310050060520448E-6</v>
      </c>
      <c r="S160">
        <v>4.8861902354050057</v>
      </c>
    </row>
    <row r="161" spans="1:19">
      <c r="A161" t="s">
        <v>48</v>
      </c>
      <c r="B161" s="33" t="s">
        <v>201</v>
      </c>
      <c r="C161">
        <v>8.7679192911697887E-2</v>
      </c>
      <c r="D161">
        <v>4.9029386214156465E-2</v>
      </c>
      <c r="E161">
        <v>0.45550666288053981</v>
      </c>
      <c r="F161">
        <v>1.9026962370830958E-2</v>
      </c>
      <c r="G161">
        <v>0.1135944344235738</v>
      </c>
      <c r="H161">
        <v>0.16377863247442329</v>
      </c>
      <c r="I161">
        <v>2.2050926378622344E-2</v>
      </c>
      <c r="J161">
        <v>8.6280704635057432</v>
      </c>
      <c r="K161">
        <v>5.0819010832751856E-4</v>
      </c>
      <c r="L161">
        <v>2.6214925288623525</v>
      </c>
      <c r="M161">
        <v>1.5719481557530968</v>
      </c>
      <c r="N161">
        <v>0.78708312929858715</v>
      </c>
      <c r="O161">
        <v>6.3318401244939047</v>
      </c>
      <c r="P161">
        <v>0.58161943355945367</v>
      </c>
      <c r="Q161">
        <v>4.2436685743074349</v>
      </c>
      <c r="R161">
        <v>0.45952424814187987</v>
      </c>
      <c r="S161">
        <v>26.352250750986471</v>
      </c>
    </row>
    <row r="162" spans="1:19">
      <c r="A162" t="s">
        <v>48</v>
      </c>
      <c r="B162" s="33" t="s">
        <v>202</v>
      </c>
      <c r="C162">
        <v>6.8188520294949762E-2</v>
      </c>
      <c r="D162">
        <v>6.2363299980902745E-2</v>
      </c>
      <c r="E162">
        <v>0.35424842974454546</v>
      </c>
      <c r="F162">
        <v>0.13030777130747884</v>
      </c>
      <c r="G162">
        <v>0.73680874084324566</v>
      </c>
      <c r="H162">
        <v>0.64506294101041861</v>
      </c>
      <c r="I162">
        <v>0.21123721518186162</v>
      </c>
      <c r="J162">
        <v>5.5830278396328596</v>
      </c>
      <c r="K162">
        <v>2.6402811371123835E-3</v>
      </c>
      <c r="L162">
        <v>2.0387819799069313</v>
      </c>
      <c r="M162">
        <v>5.2156918797601843</v>
      </c>
      <c r="N162">
        <v>0.44861940252794963</v>
      </c>
      <c r="O162">
        <v>1.9222531146570676</v>
      </c>
      <c r="P162">
        <v>0.36041890270906107</v>
      </c>
      <c r="Q162">
        <v>1.1333895018625326</v>
      </c>
      <c r="R162">
        <v>1.4440518052126377</v>
      </c>
      <c r="S162">
        <v>20.540128208625138</v>
      </c>
    </row>
    <row r="163" spans="1:19">
      <c r="A163" t="s">
        <v>48</v>
      </c>
      <c r="B163" s="33" t="s">
        <v>203</v>
      </c>
      <c r="C163">
        <v>4.484077248927243E-5</v>
      </c>
      <c r="D163">
        <v>0.27862165175474052</v>
      </c>
      <c r="E163">
        <v>2.3355064054187037E-4</v>
      </c>
      <c r="F163">
        <v>8.0217445431103249E-3</v>
      </c>
      <c r="G163">
        <v>4.7441910332103709E-2</v>
      </c>
      <c r="H163">
        <v>0.48734584264006403</v>
      </c>
      <c r="I163">
        <v>1.0379631014646062</v>
      </c>
      <c r="J163">
        <v>8.9548650249161709E-3</v>
      </c>
      <c r="K163">
        <v>2.4069889904757601E-3</v>
      </c>
      <c r="L163">
        <v>1.3380632054682561E-3</v>
      </c>
      <c r="M163">
        <v>6.8043380134826199</v>
      </c>
      <c r="N163">
        <v>1.7798351908585954</v>
      </c>
      <c r="O163">
        <v>6.6604865127977444</v>
      </c>
      <c r="P163">
        <v>0.37210822900253476</v>
      </c>
      <c r="Q163">
        <v>0.7401264381628021</v>
      </c>
      <c r="R163">
        <v>0.64587448482281007</v>
      </c>
      <c r="S163">
        <v>18.599514585201359</v>
      </c>
    </row>
    <row r="164" spans="1:19">
      <c r="A164" t="s">
        <v>230</v>
      </c>
      <c r="B164" s="33" t="s">
        <v>204</v>
      </c>
      <c r="C164">
        <v>1.3171582398445228E-2</v>
      </c>
      <c r="D164">
        <v>0.2100450166435554</v>
      </c>
      <c r="E164">
        <v>0.48710705166371332</v>
      </c>
      <c r="F164">
        <v>1.2347698527207307E-4</v>
      </c>
      <c r="G164">
        <v>8.6609917726206955E-4</v>
      </c>
      <c r="H164">
        <v>7.056877706120486E-2</v>
      </c>
      <c r="I164">
        <v>0.72866003190991813</v>
      </c>
      <c r="J164">
        <v>5.8294480960130519</v>
      </c>
      <c r="K164">
        <v>1.6261161940283441E-3</v>
      </c>
      <c r="L164">
        <v>1.8400630575531121</v>
      </c>
      <c r="M164">
        <v>2.9579799846517458</v>
      </c>
      <c r="N164">
        <v>1.2934132171504347</v>
      </c>
      <c r="O164">
        <v>7.679486951509281</v>
      </c>
      <c r="P164">
        <v>0.28762421111406133</v>
      </c>
      <c r="Q164">
        <v>2.8294914002978349</v>
      </c>
      <c r="R164">
        <v>0.22299254627626708</v>
      </c>
      <c r="S164">
        <v>24.317661914512197</v>
      </c>
    </row>
    <row r="165" spans="1:19">
      <c r="A165" t="s">
        <v>48</v>
      </c>
      <c r="B165" s="33" t="s">
        <v>205</v>
      </c>
      <c r="C165">
        <v>5.1007146246351158E-2</v>
      </c>
      <c r="D165">
        <v>3.1207201840736411E-2</v>
      </c>
      <c r="E165">
        <v>2.1821761022199344</v>
      </c>
      <c r="F165">
        <v>6.474765283591577E-2</v>
      </c>
      <c r="G165">
        <v>0.38293687823293043</v>
      </c>
      <c r="H165">
        <v>6.9100294232945863E-4</v>
      </c>
      <c r="I165">
        <v>0</v>
      </c>
      <c r="J165">
        <v>3.8862987306754344</v>
      </c>
      <c r="K165">
        <v>2.3546580464158947E-4</v>
      </c>
      <c r="L165">
        <v>0</v>
      </c>
      <c r="M165">
        <v>0.23204661441837987</v>
      </c>
      <c r="N165">
        <v>0.21888248729321766</v>
      </c>
      <c r="O165">
        <v>2.3810243501354185</v>
      </c>
      <c r="P165">
        <v>0.11351298960001631</v>
      </c>
      <c r="Q165">
        <v>1.5764132792219023</v>
      </c>
      <c r="R165">
        <v>0.72686489679682509</v>
      </c>
      <c r="S165">
        <v>11.779979672394528</v>
      </c>
    </row>
    <row r="166" spans="1:19">
      <c r="A166" t="s">
        <v>48</v>
      </c>
      <c r="B166" s="33" t="s">
        <v>206</v>
      </c>
      <c r="C166">
        <v>4.4617868535437085E-3</v>
      </c>
      <c r="D166">
        <v>4.4953141950445014E-7</v>
      </c>
      <c r="E166">
        <v>0</v>
      </c>
      <c r="F166">
        <v>4.3165101890611214E-2</v>
      </c>
      <c r="G166">
        <v>0.2552912521552877</v>
      </c>
      <c r="H166">
        <v>0.58253924288338521</v>
      </c>
      <c r="I166">
        <v>5.2811259225988443E-4</v>
      </c>
      <c r="J166">
        <v>0.64771645511257236</v>
      </c>
      <c r="K166">
        <v>3.8210038803886435E-4</v>
      </c>
      <c r="L166">
        <v>0.16578056947388009</v>
      </c>
      <c r="M166">
        <v>2.4368302485027775E-3</v>
      </c>
      <c r="N166">
        <v>1.8261910661980924E-2</v>
      </c>
      <c r="O166">
        <v>1.8769013724298556</v>
      </c>
      <c r="P166">
        <v>0.18040561373002473</v>
      </c>
      <c r="Q166">
        <v>0.4959755981196366</v>
      </c>
      <c r="R166">
        <v>0.1819351487936807</v>
      </c>
      <c r="S166">
        <v>4.4797810112074981</v>
      </c>
    </row>
    <row r="167" spans="1:19">
      <c r="A167" t="s">
        <v>230</v>
      </c>
      <c r="B167" s="33" t="s">
        <v>207</v>
      </c>
      <c r="C167">
        <v>3.042303977822701E-2</v>
      </c>
      <c r="D167">
        <v>1.6942875658166497E-4</v>
      </c>
      <c r="E167">
        <v>1.6469190285750597</v>
      </c>
      <c r="F167">
        <v>6.7941501284712256E-7</v>
      </c>
      <c r="G167">
        <v>1.9998956228645438E-6</v>
      </c>
      <c r="H167">
        <v>1.9956200721054297E-6</v>
      </c>
      <c r="I167">
        <v>0.85651555462295303</v>
      </c>
      <c r="J167">
        <v>0.59247749754191525</v>
      </c>
      <c r="K167">
        <v>4.6000160029565949E-8</v>
      </c>
      <c r="L167">
        <v>0.77324950190951036</v>
      </c>
      <c r="M167">
        <v>5.1986670421216186</v>
      </c>
      <c r="N167">
        <v>1.9975845843593007E-2</v>
      </c>
      <c r="O167">
        <v>0.21473892150243096</v>
      </c>
      <c r="P167">
        <v>0.16476893685065702</v>
      </c>
      <c r="Q167">
        <v>3.8642096033924505</v>
      </c>
      <c r="R167">
        <v>0.67823764422637267</v>
      </c>
      <c r="S167">
        <v>14.262517245817902</v>
      </c>
    </row>
    <row r="168" spans="1:19">
      <c r="A168" t="s">
        <v>48</v>
      </c>
      <c r="B168" s="33" t="s">
        <v>208</v>
      </c>
      <c r="C168">
        <v>5.0514473758351813E-3</v>
      </c>
      <c r="D168">
        <v>0.25190137026265236</v>
      </c>
      <c r="E168">
        <v>5.4261144997289432E-3</v>
      </c>
      <c r="F168">
        <v>1.3345340874495874E-2</v>
      </c>
      <c r="G168">
        <v>5.5647226187111515E-2</v>
      </c>
      <c r="H168">
        <v>0.38836020251735182</v>
      </c>
      <c r="I168">
        <v>3.0516583113644996E-7</v>
      </c>
      <c r="J168">
        <v>4.826982220354723</v>
      </c>
      <c r="K168">
        <v>1.9437731580547539E-3</v>
      </c>
      <c r="L168">
        <v>1.9850794643627889E-2</v>
      </c>
      <c r="M168">
        <v>1.8955128845507869</v>
      </c>
      <c r="N168">
        <v>0.30391104302372868</v>
      </c>
      <c r="O168">
        <v>5.4908318391018023</v>
      </c>
      <c r="P168">
        <v>0.34968635100344203</v>
      </c>
      <c r="Q168">
        <v>0.17036439733622613</v>
      </c>
      <c r="R168">
        <v>0.52796053477512539</v>
      </c>
      <c r="S168">
        <v>14.292675192899731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0.23926343446663459</v>
      </c>
      <c r="F169">
        <v>6.1137928409191813E-2</v>
      </c>
      <c r="G169">
        <v>0.42883707743610355</v>
      </c>
      <c r="H169">
        <v>0</v>
      </c>
      <c r="I169">
        <v>0.5710099628608557</v>
      </c>
      <c r="J169">
        <v>0</v>
      </c>
      <c r="K169">
        <v>0</v>
      </c>
      <c r="L169">
        <v>0</v>
      </c>
      <c r="M169">
        <v>3.4656848132714044</v>
      </c>
      <c r="N169">
        <v>1.2791014585939415</v>
      </c>
      <c r="O169">
        <v>1.1010866858059389</v>
      </c>
      <c r="P169">
        <v>0.1410395660401175</v>
      </c>
      <c r="Q169">
        <v>0.39201756118711001</v>
      </c>
      <c r="R169">
        <v>0.43971461936620465</v>
      </c>
      <c r="S169">
        <v>7.9494843846439576</v>
      </c>
    </row>
    <row r="170" spans="1:19">
      <c r="A170" t="s">
        <v>48</v>
      </c>
      <c r="B170" s="33" t="s">
        <v>210</v>
      </c>
      <c r="C170">
        <v>6.2126028140924264E-5</v>
      </c>
      <c r="D170">
        <v>0</v>
      </c>
      <c r="E170">
        <v>0</v>
      </c>
      <c r="F170">
        <v>4.1006109577417117E-3</v>
      </c>
      <c r="G170">
        <v>8.7319835894564095E-3</v>
      </c>
      <c r="H170">
        <v>7.5406903853019819E-2</v>
      </c>
      <c r="I170">
        <v>0</v>
      </c>
      <c r="J170">
        <v>6.583004005255455E-2</v>
      </c>
      <c r="K170">
        <v>1.2958334386498262E-3</v>
      </c>
      <c r="L170">
        <v>0</v>
      </c>
      <c r="M170">
        <v>1.0257370292194092</v>
      </c>
      <c r="N170">
        <v>7.5220939228583486E-2</v>
      </c>
      <c r="O170">
        <v>2.8891492991512813</v>
      </c>
      <c r="P170">
        <v>0.11168357455848793</v>
      </c>
      <c r="Q170">
        <v>4.1697874013589958E-3</v>
      </c>
      <c r="R170">
        <v>0.12489929348123356</v>
      </c>
      <c r="S170">
        <v>4.3486971000830703</v>
      </c>
    </row>
    <row r="171" spans="1:19">
      <c r="A171" t="s">
        <v>48</v>
      </c>
      <c r="B171" s="33" t="s">
        <v>211</v>
      </c>
      <c r="C171">
        <v>0</v>
      </c>
      <c r="D171">
        <v>0.16793388208725746</v>
      </c>
      <c r="E171">
        <v>1.2172345475658191E-3</v>
      </c>
      <c r="F171">
        <v>0</v>
      </c>
      <c r="G171">
        <v>0</v>
      </c>
      <c r="H171">
        <v>0.34214058859252044</v>
      </c>
      <c r="I171">
        <v>0.10858492148052394</v>
      </c>
      <c r="J171">
        <v>0</v>
      </c>
      <c r="K171">
        <v>0</v>
      </c>
      <c r="L171">
        <v>9.1404309696284988E-3</v>
      </c>
      <c r="M171">
        <v>1.0988319525490309</v>
      </c>
      <c r="N171">
        <v>0.96804224155878238</v>
      </c>
      <c r="O171">
        <v>2.3762131981022616</v>
      </c>
      <c r="P171">
        <v>0.1041016417516413</v>
      </c>
      <c r="Q171">
        <v>6.640098067294066E-2</v>
      </c>
      <c r="R171">
        <v>0.14927595393491336</v>
      </c>
      <c r="S171">
        <v>5.2159551636274388</v>
      </c>
    </row>
    <row r="172" spans="1:19">
      <c r="A172" t="s">
        <v>230</v>
      </c>
      <c r="B172" s="33" t="s">
        <v>212</v>
      </c>
      <c r="C172">
        <v>4.1698781857238423E-2</v>
      </c>
      <c r="D172">
        <v>0</v>
      </c>
      <c r="E172">
        <v>0</v>
      </c>
      <c r="F172">
        <v>6.8343515962309266E-4</v>
      </c>
      <c r="G172">
        <v>1.455330598243853E-3</v>
      </c>
      <c r="H172">
        <v>0</v>
      </c>
      <c r="I172">
        <v>0</v>
      </c>
      <c r="J172">
        <v>0</v>
      </c>
      <c r="K172">
        <v>5.2504399305769336E-4</v>
      </c>
      <c r="L172">
        <v>0</v>
      </c>
      <c r="M172">
        <v>0.90047652221366625</v>
      </c>
      <c r="N172">
        <v>2.2332055103671734E-2</v>
      </c>
      <c r="O172">
        <v>1.7429947723724106</v>
      </c>
      <c r="P172">
        <v>4.8116268719384632E-2</v>
      </c>
      <c r="Q172">
        <v>7.2454216265008975E-2</v>
      </c>
      <c r="R172">
        <v>0.32737883632307202</v>
      </c>
      <c r="S172">
        <v>3.1498312668849886</v>
      </c>
    </row>
    <row r="173" spans="1:19">
      <c r="A173" t="s">
        <v>48</v>
      </c>
      <c r="B173" s="33" t="s">
        <v>213</v>
      </c>
      <c r="C173">
        <v>0</v>
      </c>
      <c r="D173">
        <v>3.2267515627625691E-2</v>
      </c>
      <c r="E173">
        <v>1.9750992686607551</v>
      </c>
      <c r="F173">
        <v>0</v>
      </c>
      <c r="G173">
        <v>0</v>
      </c>
      <c r="H173">
        <v>7.1202142069504964E-3</v>
      </c>
      <c r="I173">
        <v>0.26136353065260837</v>
      </c>
      <c r="J173">
        <v>0</v>
      </c>
      <c r="K173">
        <v>0</v>
      </c>
      <c r="L173">
        <v>0</v>
      </c>
      <c r="M173">
        <v>0.38739642142894248</v>
      </c>
      <c r="N173">
        <v>0.16805097694441357</v>
      </c>
      <c r="O173">
        <v>0.33489910024531544</v>
      </c>
      <c r="P173">
        <v>8.0192227463185314E-2</v>
      </c>
      <c r="Q173">
        <v>0.4454257252895002</v>
      </c>
      <c r="R173">
        <v>3.1352615455878835E-2</v>
      </c>
      <c r="S173">
        <v>3.5693041507463881</v>
      </c>
    </row>
    <row r="174" spans="1:19">
      <c r="A174" t="s">
        <v>48</v>
      </c>
      <c r="B174" s="33" t="s">
        <v>214</v>
      </c>
      <c r="C174">
        <v>6.4482034334835299E-8</v>
      </c>
      <c r="D174">
        <v>8.3029555074680488E-7</v>
      </c>
      <c r="E174">
        <v>1.067900207448173E-6</v>
      </c>
      <c r="F174">
        <v>2.6378148545934754E-7</v>
      </c>
      <c r="G174">
        <v>7.7645537476144409E-7</v>
      </c>
      <c r="H174">
        <v>7.7479540278520147E-7</v>
      </c>
      <c r="I174">
        <v>8.9448593267326456E-3</v>
      </c>
      <c r="J174">
        <v>2.7709523280781673E-6</v>
      </c>
      <c r="K174">
        <v>0.18918242206572275</v>
      </c>
      <c r="L174">
        <v>0</v>
      </c>
      <c r="M174">
        <v>8.1828555395571531E-2</v>
      </c>
      <c r="N174">
        <v>8.3492369974899075E-2</v>
      </c>
      <c r="O174">
        <v>3.3752785683190676</v>
      </c>
      <c r="P174">
        <v>0.24576838779474067</v>
      </c>
      <c r="Q174">
        <v>6.1756710581557218E-2</v>
      </c>
      <c r="R174">
        <v>2.1812554470229235E-3</v>
      </c>
      <c r="S174">
        <v>4.0005193945952797</v>
      </c>
    </row>
    <row r="175" spans="1:19">
      <c r="A175" t="s">
        <v>48</v>
      </c>
      <c r="B175" s="33" t="s">
        <v>215</v>
      </c>
      <c r="C175">
        <v>2.7799212747714564E-2</v>
      </c>
      <c r="D175">
        <v>8.3348505488390526E-2</v>
      </c>
      <c r="E175">
        <v>0</v>
      </c>
      <c r="F175">
        <v>1.0162666685058888E-7</v>
      </c>
      <c r="G175">
        <v>2.9914370832479941E-7</v>
      </c>
      <c r="H175">
        <v>1.1870008719987045E-3</v>
      </c>
      <c r="I175">
        <v>0</v>
      </c>
      <c r="J175">
        <v>1.0675603345104617E-6</v>
      </c>
      <c r="K175">
        <v>2.0604783552186808E-4</v>
      </c>
      <c r="L175">
        <v>0</v>
      </c>
      <c r="M175">
        <v>8.8903435153541738E-2</v>
      </c>
      <c r="N175">
        <v>0.85870089330030142</v>
      </c>
      <c r="O175">
        <v>0.91146773038819817</v>
      </c>
      <c r="P175">
        <v>0.18838745168972895</v>
      </c>
      <c r="Q175">
        <v>1.5433564722203159E-2</v>
      </c>
      <c r="R175">
        <v>0.24350442756358331</v>
      </c>
      <c r="S175">
        <v>2.2855739035427365</v>
      </c>
    </row>
    <row r="176" spans="1:19">
      <c r="A176" t="s">
        <v>48</v>
      </c>
      <c r="B176" s="33" t="s">
        <v>216</v>
      </c>
      <c r="C176">
        <v>3.2241016909752848E-8</v>
      </c>
      <c r="D176">
        <v>2.852656540780419E-3</v>
      </c>
      <c r="E176">
        <v>1.3167332312226707</v>
      </c>
      <c r="F176">
        <v>1.3189074272967377E-7</v>
      </c>
      <c r="G176">
        <v>3.8822768849879749E-7</v>
      </c>
      <c r="H176">
        <v>3.8739770139260074E-7</v>
      </c>
      <c r="I176">
        <v>1.6715245616296893E-7</v>
      </c>
      <c r="J176">
        <v>0.10391558433187906</v>
      </c>
      <c r="K176">
        <v>1.2598133593013855E-8</v>
      </c>
      <c r="L176">
        <v>0</v>
      </c>
      <c r="M176">
        <v>1.2202323829190257E-2</v>
      </c>
      <c r="N176">
        <v>4.8579349615125639E-2</v>
      </c>
      <c r="O176">
        <v>0.57866628279756527</v>
      </c>
      <c r="P176">
        <v>0.15895707196864217</v>
      </c>
      <c r="Q176">
        <v>1.0356850830368871</v>
      </c>
      <c r="R176">
        <v>2.7793142659077185E-2</v>
      </c>
      <c r="S176">
        <v>3.2621729294945521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1.4907327041203554E-3</v>
      </c>
      <c r="J177">
        <v>0</v>
      </c>
      <c r="K177">
        <v>0</v>
      </c>
      <c r="L177">
        <v>0</v>
      </c>
      <c r="M177">
        <v>6.5849392335719393E-3</v>
      </c>
      <c r="N177">
        <v>4.2459148918119069E-2</v>
      </c>
      <c r="O177">
        <v>0.29024991727757032</v>
      </c>
      <c r="P177">
        <v>8.883090142614658E-2</v>
      </c>
      <c r="Q177">
        <v>1.7141700866295559</v>
      </c>
      <c r="R177">
        <v>3.2965348186529637E-4</v>
      </c>
      <c r="S177">
        <v>2.2556395848159103</v>
      </c>
    </row>
    <row r="178" spans="1:19">
      <c r="A178" t="s">
        <v>48</v>
      </c>
      <c r="B178" s="33" t="s">
        <v>218</v>
      </c>
      <c r="C178">
        <v>4.6331979841374308E-3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3.8369059629322977</v>
      </c>
      <c r="K178">
        <v>3.4341305920311349E-5</v>
      </c>
      <c r="L178">
        <v>0</v>
      </c>
      <c r="M178">
        <v>3.4759342467846521E-3</v>
      </c>
      <c r="N178">
        <v>1.9338004303827837E-4</v>
      </c>
      <c r="O178">
        <v>1.4834202318051805E-2</v>
      </c>
      <c r="P178">
        <v>2.7801386347283248E-2</v>
      </c>
      <c r="Q178">
        <v>0.10390351204418115</v>
      </c>
      <c r="R178">
        <v>2.4282606402265386E-2</v>
      </c>
      <c r="S178">
        <v>4.0963755806022659</v>
      </c>
    </row>
    <row r="179" spans="1:19">
      <c r="A179" t="s">
        <v>230</v>
      </c>
      <c r="B179" s="33" t="s">
        <v>219</v>
      </c>
      <c r="C179">
        <v>4.1347948594062371E-2</v>
      </c>
      <c r="D179">
        <v>4.7570070262692985E-4</v>
      </c>
      <c r="E179">
        <v>0.87371620621468649</v>
      </c>
      <c r="F179">
        <v>5.4082990215794755E-2</v>
      </c>
      <c r="G179">
        <v>0.37808239125395005</v>
      </c>
      <c r="H179">
        <v>0.30658487340681101</v>
      </c>
      <c r="I179">
        <v>1.5268180429108399E-2</v>
      </c>
      <c r="J179">
        <v>0</v>
      </c>
      <c r="K179">
        <v>3.4661718955861973E-5</v>
      </c>
      <c r="L179">
        <v>4.8225202049790123</v>
      </c>
      <c r="M179">
        <v>0.12015797215859746</v>
      </c>
      <c r="N179">
        <v>2.4623442605330143E-2</v>
      </c>
      <c r="O179">
        <v>2.3461410447306812</v>
      </c>
      <c r="P179">
        <v>0.57863559709122714</v>
      </c>
      <c r="Q179">
        <v>0.10555792800687576</v>
      </c>
      <c r="R179">
        <v>0.71396940420191435</v>
      </c>
      <c r="S179">
        <v>10.280821358969261</v>
      </c>
    </row>
    <row r="180" spans="1:19">
      <c r="A180" t="s">
        <v>48</v>
      </c>
      <c r="B180" s="33" t="s">
        <v>220</v>
      </c>
      <c r="C180">
        <v>4.9685778411516771E-8</v>
      </c>
      <c r="D180">
        <v>7.6647605227488827E-2</v>
      </c>
      <c r="E180">
        <v>3.43818151389712E-3</v>
      </c>
      <c r="F180">
        <v>7.7033270362486958E-2</v>
      </c>
      <c r="G180">
        <v>0.22675168696631035</v>
      </c>
      <c r="H180">
        <v>5.9700834454224111E-7</v>
      </c>
      <c r="I180">
        <v>0.22626980914178332</v>
      </c>
      <c r="J180">
        <v>0.81172985410771237</v>
      </c>
      <c r="K180">
        <v>0.16378049369247472</v>
      </c>
      <c r="L180">
        <v>1.9784114420853958E-2</v>
      </c>
      <c r="M180">
        <v>1.1101735384712519</v>
      </c>
      <c r="N180">
        <v>0.83689796839229136</v>
      </c>
      <c r="O180">
        <v>2.6400160203615988</v>
      </c>
      <c r="P180">
        <v>0.37146289690886014</v>
      </c>
      <c r="Q180">
        <v>0.39020890263307001</v>
      </c>
      <c r="R180">
        <v>0.39816146544575903</v>
      </c>
      <c r="S180">
        <v>7.247235102974944</v>
      </c>
    </row>
    <row r="181" spans="1:19">
      <c r="A181" t="s">
        <v>48</v>
      </c>
      <c r="B181" s="33" t="s">
        <v>221</v>
      </c>
      <c r="C181">
        <v>2.7373837663762318E-2</v>
      </c>
      <c r="D181">
        <v>0.17503772829276454</v>
      </c>
      <c r="E181">
        <v>0.55697918753282838</v>
      </c>
      <c r="F181">
        <v>3.4713229802745576E-5</v>
      </c>
      <c r="G181">
        <v>2.4348747830481814E-4</v>
      </c>
      <c r="H181">
        <v>0.22646058301971919</v>
      </c>
      <c r="I181">
        <v>9.7628281241834328E-2</v>
      </c>
      <c r="J181">
        <v>0</v>
      </c>
      <c r="K181">
        <v>7.3581575695649036E-3</v>
      </c>
      <c r="L181">
        <v>4.0468952987574172</v>
      </c>
      <c r="M181">
        <v>0.41340872910108623</v>
      </c>
      <c r="N181">
        <v>0.39608294241419373</v>
      </c>
      <c r="O181">
        <v>2.9876576247368383</v>
      </c>
      <c r="P181">
        <v>0.40261066942536167</v>
      </c>
      <c r="Q181">
        <v>1.9334351578246527E-2</v>
      </c>
      <c r="R181">
        <v>0.28342367474848879</v>
      </c>
      <c r="S181">
        <v>9.4602645210172849</v>
      </c>
    </row>
    <row r="182" spans="1:19">
      <c r="A182" t="s">
        <v>48</v>
      </c>
      <c r="B182" s="33" t="s">
        <v>222</v>
      </c>
      <c r="C182">
        <v>1.8848388669066737E-2</v>
      </c>
      <c r="D182">
        <v>4.732407361608281E-5</v>
      </c>
      <c r="E182">
        <v>0.22512805896329743</v>
      </c>
      <c r="F182">
        <v>7.1071443113801666E-4</v>
      </c>
      <c r="G182">
        <v>4.2502348191824852E-3</v>
      </c>
      <c r="H182">
        <v>0</v>
      </c>
      <c r="I182">
        <v>1.4839842529234157E-4</v>
      </c>
      <c r="J182">
        <v>0.22352342528224983</v>
      </c>
      <c r="K182">
        <v>1.0741501799508257E-4</v>
      </c>
      <c r="L182">
        <v>15.701206355408138</v>
      </c>
      <c r="M182">
        <v>7.233522777140072E-4</v>
      </c>
      <c r="N182">
        <v>7.4580516097915806E-4</v>
      </c>
      <c r="O182">
        <v>1.0534217923262565</v>
      </c>
      <c r="P182">
        <v>0.2677332038732731</v>
      </c>
      <c r="Q182">
        <v>9.2999253223931197E-2</v>
      </c>
      <c r="R182">
        <v>6.6176870141589003E-2</v>
      </c>
      <c r="S182">
        <v>17.50133727174909</v>
      </c>
    </row>
    <row r="183" spans="1:19">
      <c r="A183" t="s">
        <v>48</v>
      </c>
      <c r="B183" s="33" t="s">
        <v>223</v>
      </c>
      <c r="C183">
        <v>2.143371852066434E-5</v>
      </c>
      <c r="D183">
        <v>3.8989490822212789E-3</v>
      </c>
      <c r="E183">
        <v>7.621531750590416E-4</v>
      </c>
      <c r="F183">
        <v>3.0199475266957988E-3</v>
      </c>
      <c r="G183">
        <v>6.7320817674492552E-3</v>
      </c>
      <c r="H183">
        <v>1.1731322535715053E-2</v>
      </c>
      <c r="I183">
        <v>1.5333339508471504E-2</v>
      </c>
      <c r="J183">
        <v>0.12913568259697922</v>
      </c>
      <c r="K183">
        <v>4.2635343133254409E-4</v>
      </c>
      <c r="L183">
        <v>2.5696600872468041E-3</v>
      </c>
      <c r="M183">
        <v>0.13933578080592743</v>
      </c>
      <c r="N183">
        <v>3.5976629447509921E-2</v>
      </c>
      <c r="O183">
        <v>0.14446047633652304</v>
      </c>
      <c r="P183">
        <v>6.4062495547257459E-2</v>
      </c>
      <c r="Q183">
        <v>8.0487979849420854E-2</v>
      </c>
      <c r="R183">
        <v>2.1389798670575045E-2</v>
      </c>
      <c r="S183">
        <v>0.66750845510620038</v>
      </c>
    </row>
    <row r="184" spans="1:19">
      <c r="A184" t="s">
        <v>48</v>
      </c>
      <c r="B184" s="33" t="s">
        <v>224</v>
      </c>
      <c r="C184">
        <v>3.5469852059174778E-3</v>
      </c>
      <c r="D184">
        <v>2.2384386905899699E-3</v>
      </c>
      <c r="E184">
        <v>4.6360248843512745E-2</v>
      </c>
      <c r="F184">
        <v>6.3635627688539156E-2</v>
      </c>
      <c r="G184">
        <v>0.44597815789817807</v>
      </c>
      <c r="H184">
        <v>3.0945693723525851E-3</v>
      </c>
      <c r="I184">
        <v>4.9532053524962939E-3</v>
      </c>
      <c r="J184">
        <v>4.6190940724572735</v>
      </c>
      <c r="K184">
        <v>7.5360785386002663E-5</v>
      </c>
      <c r="L184">
        <v>0.20631330144142895</v>
      </c>
      <c r="M184">
        <v>4.9605171238971138E-2</v>
      </c>
      <c r="N184">
        <v>3.4872774248701131E-2</v>
      </c>
      <c r="O184">
        <v>0.17662070506472943</v>
      </c>
      <c r="P184">
        <v>1.9252114916098129E-2</v>
      </c>
      <c r="Q184">
        <v>3.4224626566914838</v>
      </c>
      <c r="R184">
        <v>0.51807401069152337</v>
      </c>
      <c r="S184">
        <v>9.8970597138410543</v>
      </c>
    </row>
    <row r="185" spans="1:19">
      <c r="A185" t="s">
        <v>48</v>
      </c>
      <c r="B185" s="33" t="s">
        <v>225</v>
      </c>
      <c r="C185">
        <v>3.1844471816912384E-2</v>
      </c>
      <c r="D185">
        <v>8.6284656850340175E-2</v>
      </c>
      <c r="E185">
        <v>0.62392836632890669</v>
      </c>
      <c r="F185">
        <v>0</v>
      </c>
      <c r="G185">
        <v>0</v>
      </c>
      <c r="H185">
        <v>0.35419331286499245</v>
      </c>
      <c r="I185">
        <v>0.27057068898127284</v>
      </c>
      <c r="J185">
        <v>0</v>
      </c>
      <c r="K185">
        <v>0.1958467912863312</v>
      </c>
      <c r="L185">
        <v>4.6851892051799675</v>
      </c>
      <c r="M185">
        <v>1.3188679310531441</v>
      </c>
      <c r="N185">
        <v>0.96979817401928536</v>
      </c>
      <c r="O185">
        <v>5.2671736244248502</v>
      </c>
      <c r="P185">
        <v>0.89198702877555824</v>
      </c>
      <c r="Q185">
        <v>0.4829745156416837</v>
      </c>
      <c r="R185">
        <v>0.48476155744017863</v>
      </c>
      <c r="S185">
        <v>15.464066699770351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554687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554687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4.6830272587311234E-2</v>
      </c>
      <c r="P10" s="70">
        <v>2.4334109668026266E-2</v>
      </c>
      <c r="Q10" s="70">
        <v>0</v>
      </c>
      <c r="R10" s="70">
        <v>0</v>
      </c>
      <c r="S10" s="70">
        <v>8.0000742731152236E-2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4.0853180704809512E-2</v>
      </c>
      <c r="Q11" s="70">
        <v>0</v>
      </c>
      <c r="R11" s="70">
        <v>0</v>
      </c>
      <c r="S11" s="70">
        <v>5.6685473066021605E-2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3.1190421407302184E-2</v>
      </c>
      <c r="Q12" s="70">
        <v>0</v>
      </c>
      <c r="R12" s="70">
        <v>0</v>
      </c>
      <c r="S12" s="70">
        <v>4.3277996036018507E-2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5.3925904903996583E-2</v>
      </c>
      <c r="Q13" s="70">
        <v>0</v>
      </c>
      <c r="R13" s="70">
        <v>0</v>
      </c>
      <c r="S13" s="70">
        <v>7.4824417028475518E-2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0.10422837211080806</v>
      </c>
      <c r="Q14" s="70">
        <v>0</v>
      </c>
      <c r="R14" s="70">
        <v>0</v>
      </c>
      <c r="S14" s="70">
        <v>0.14462116481684179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0.10946646152055524</v>
      </c>
      <c r="Q15" s="70">
        <v>0</v>
      </c>
      <c r="R15" s="70">
        <v>0</v>
      </c>
      <c r="S15" s="70">
        <v>0.15188922989845988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8.0266155989664772E-2</v>
      </c>
      <c r="Q16" s="70">
        <v>0</v>
      </c>
      <c r="R16" s="70">
        <v>4.2007795933688462E-3</v>
      </c>
      <c r="S16" s="70">
        <v>0.11554044929746997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6.3716742778709673E-2</v>
      </c>
      <c r="Q17" s="70">
        <v>0</v>
      </c>
      <c r="R17" s="70">
        <v>0.10828996934170322</v>
      </c>
      <c r="S17" s="70">
        <v>0.19585063848848674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5.1162615239550187E-2</v>
      </c>
      <c r="Q18" s="70">
        <v>0</v>
      </c>
      <c r="R18" s="70">
        <v>0.14175872822150115</v>
      </c>
      <c r="S18" s="70">
        <v>0.21163764932242277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0.15518214945493417</v>
      </c>
      <c r="Q19" s="70">
        <v>0</v>
      </c>
      <c r="R19" s="70">
        <v>9.0272169166083549E-2</v>
      </c>
      <c r="S19" s="70">
        <v>0.30488611277331318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4.3667067171316784E-2</v>
      </c>
      <c r="Q20" s="70">
        <v>0</v>
      </c>
      <c r="R20" s="70">
        <v>7.0188912157214442E-2</v>
      </c>
      <c r="S20" s="70">
        <v>0.13022852276371588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4.3028434981664053E-2</v>
      </c>
      <c r="Q21" s="70">
        <v>0</v>
      </c>
      <c r="R21" s="70">
        <v>6.250554996915135E-2</v>
      </c>
      <c r="S21" s="70">
        <v>0.12171926579271994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0.15428502314381848</v>
      </c>
      <c r="Q22" s="70">
        <v>0</v>
      </c>
      <c r="R22" s="70">
        <v>5.8997798009930227E-2</v>
      </c>
      <c r="S22" s="70">
        <v>0.27261211729597312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0.33262159171394112</v>
      </c>
      <c r="Q23" s="70">
        <v>0</v>
      </c>
      <c r="R23" s="70">
        <v>4.1110677641353066E-2</v>
      </c>
      <c r="S23" s="70">
        <v>0.50231456673052466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0.32229800812664</v>
      </c>
      <c r="Q24" s="70">
        <v>0</v>
      </c>
      <c r="R24" s="70">
        <v>3.1348924281406211E-2</v>
      </c>
      <c r="S24" s="70">
        <v>0.47830494265113799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0.41103317447949889</v>
      </c>
      <c r="Q25" s="70">
        <v>0</v>
      </c>
      <c r="R25" s="70">
        <v>3.8744779551516985E-2</v>
      </c>
      <c r="S25" s="70">
        <v>0.6087665209813391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0.66525147168941678</v>
      </c>
      <c r="Q26" s="70">
        <v>0</v>
      </c>
      <c r="R26" s="70">
        <v>2.8319025056556507E-2</v>
      </c>
      <c r="S26" s="70">
        <v>0.95116087085991041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0.73361024983770495</v>
      </c>
      <c r="Q27" s="70">
        <v>0</v>
      </c>
      <c r="R27" s="70">
        <v>1.7782081993581472E-2</v>
      </c>
      <c r="S27" s="70">
        <v>1.0355571560478856</v>
      </c>
    </row>
    <row r="28" spans="1:19">
      <c r="A28" t="s">
        <v>48</v>
      </c>
      <c r="B28" s="69" t="s">
        <v>67</v>
      </c>
      <c r="C28" s="70">
        <v>0</v>
      </c>
      <c r="D28" s="70">
        <v>1.2057994244310861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0.63856648331474397</v>
      </c>
      <c r="Q28" s="70">
        <v>0</v>
      </c>
      <c r="R28" s="70">
        <v>1.7688168833759409E-2</v>
      </c>
      <c r="S28" s="70">
        <v>2.0951154858151328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0.58990537308062263</v>
      </c>
      <c r="Q29" s="70">
        <v>0</v>
      </c>
      <c r="R29" s="70">
        <v>9.7972312890875803E-3</v>
      </c>
      <c r="S29" s="70">
        <v>0.82823845950512465</v>
      </c>
    </row>
    <row r="30" spans="1:19">
      <c r="A30" t="s">
        <v>48</v>
      </c>
      <c r="B30" s="69" t="s">
        <v>69</v>
      </c>
      <c r="C30" s="70">
        <v>0</v>
      </c>
      <c r="D30" s="70">
        <v>0.90434956832331492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0.91080330990751568</v>
      </c>
      <c r="Q30" s="70">
        <v>0</v>
      </c>
      <c r="R30" s="70">
        <v>1.2571066343970047E-2</v>
      </c>
      <c r="S30" s="70">
        <v>2.1698961600290252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3.0229752032128427</v>
      </c>
      <c r="N31" s="70">
        <v>0</v>
      </c>
      <c r="O31" s="70">
        <v>0</v>
      </c>
      <c r="P31" s="70">
        <v>1.1834730352843723</v>
      </c>
      <c r="Q31" s="70">
        <v>0</v>
      </c>
      <c r="R31" s="70">
        <v>1.3202468742696014E-2</v>
      </c>
      <c r="S31" s="70">
        <v>4.3026367856301055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2.2672314024096307</v>
      </c>
      <c r="N32" s="70">
        <v>0</v>
      </c>
      <c r="O32" s="70">
        <v>0</v>
      </c>
      <c r="P32" s="70">
        <v>1.0910208043480514</v>
      </c>
      <c r="Q32" s="70">
        <v>0</v>
      </c>
      <c r="R32" s="70">
        <v>8.4968187745003594E-3</v>
      </c>
      <c r="S32" s="70">
        <v>3.5078316990251643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1.0370946483321553</v>
      </c>
      <c r="Q33" s="70">
        <v>0</v>
      </c>
      <c r="R33" s="70">
        <v>6.2421671270097515E-3</v>
      </c>
      <c r="S33" s="70">
        <v>1.4452048273452376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1.0724803619956282</v>
      </c>
      <c r="Q34" s="70">
        <v>0</v>
      </c>
      <c r="R34" s="70">
        <v>4.9412873941368516E-3</v>
      </c>
      <c r="S34" s="70">
        <v>1.4930132829199012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2.8680211525788426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1.1354424683596509</v>
      </c>
      <c r="Q35" s="70">
        <v>0</v>
      </c>
      <c r="R35" s="70">
        <v>5.8469921535650848E-3</v>
      </c>
      <c r="S35" s="70">
        <v>4.32038364332535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0.95135207933848742</v>
      </c>
      <c r="Q36" s="70">
        <v>0</v>
      </c>
      <c r="R36" s="70">
        <v>4.5741772318545143E-3</v>
      </c>
      <c r="S36" s="70">
        <v>1.3245785630436218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3.6809683676236604E-2</v>
      </c>
      <c r="F37" s="70">
        <v>0</v>
      </c>
      <c r="G37" s="70">
        <v>0</v>
      </c>
      <c r="H37" s="70">
        <v>0</v>
      </c>
      <c r="I37" s="70">
        <v>2.151015864434132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0.71441350150676375</v>
      </c>
      <c r="Q37" s="70">
        <v>0</v>
      </c>
      <c r="R37" s="70">
        <v>3.3765602933212902E-3</v>
      </c>
      <c r="S37" s="70">
        <v>3.0921928122541256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0.27241887765388689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1.5939167929974434</v>
      </c>
      <c r="L38" s="70">
        <v>0</v>
      </c>
      <c r="M38" s="70">
        <v>0</v>
      </c>
      <c r="N38" s="70">
        <v>0</v>
      </c>
      <c r="O38" s="70">
        <v>0</v>
      </c>
      <c r="P38" s="70">
        <v>0.63364579970356927</v>
      </c>
      <c r="Q38" s="70">
        <v>0</v>
      </c>
      <c r="R38" s="70">
        <v>3.1857609205243626E-3</v>
      </c>
      <c r="S38" s="70">
        <v>2.90002530586038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0.3205186059311676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0.10064788686015574</v>
      </c>
      <c r="M39" s="70">
        <v>0</v>
      </c>
      <c r="N39" s="70">
        <v>0</v>
      </c>
      <c r="O39" s="70">
        <v>0</v>
      </c>
      <c r="P39" s="70">
        <v>0.58492471397367984</v>
      </c>
      <c r="Q39" s="70">
        <v>0</v>
      </c>
      <c r="R39" s="70">
        <v>4.7419282871593174E-3</v>
      </c>
      <c r="S39" s="70">
        <v>1.2809925127306527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0.20525305848903072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0.23630782993340579</v>
      </c>
      <c r="M40" s="70">
        <v>0</v>
      </c>
      <c r="N40" s="70">
        <v>0</v>
      </c>
      <c r="O40" s="70">
        <v>4.6830272587311234E-2</v>
      </c>
      <c r="P40" s="70">
        <v>0.49038089878527469</v>
      </c>
      <c r="Q40" s="70">
        <v>0</v>
      </c>
      <c r="R40" s="70">
        <v>5.7486045891652435E-3</v>
      </c>
      <c r="S40" s="70">
        <v>1.1805945066185497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0.15855635447690503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0.95635007579847586</v>
      </c>
      <c r="L41" s="70">
        <v>0.31032568009688261</v>
      </c>
      <c r="M41" s="70">
        <v>1.808623089982772</v>
      </c>
      <c r="N41" s="70">
        <v>0</v>
      </c>
      <c r="O41" s="70">
        <v>0</v>
      </c>
      <c r="P41" s="70">
        <v>0.46737814552616397</v>
      </c>
      <c r="Q41" s="70">
        <v>0</v>
      </c>
      <c r="R41" s="70">
        <v>2.3130096142334293E-2</v>
      </c>
      <c r="S41" s="70">
        <v>3.7322829231387877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0.14716365806314072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0.16145563675996313</v>
      </c>
      <c r="M42" s="70">
        <v>0</v>
      </c>
      <c r="N42" s="70">
        <v>0</v>
      </c>
      <c r="O42" s="70">
        <v>0</v>
      </c>
      <c r="P42" s="70">
        <v>0.42540829235479805</v>
      </c>
      <c r="Q42" s="70">
        <v>0</v>
      </c>
      <c r="R42" s="70">
        <v>2.7175378411091671E-2</v>
      </c>
      <c r="S42" s="70">
        <v>0.93161905772503384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0.1128761599670938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0.14374441635049995</v>
      </c>
      <c r="M43" s="70">
        <v>0</v>
      </c>
      <c r="N43" s="70">
        <v>0</v>
      </c>
      <c r="O43" s="70">
        <v>1.8438335879575292</v>
      </c>
      <c r="P43" s="70">
        <v>0.32944864436503468</v>
      </c>
      <c r="Q43" s="70">
        <v>0</v>
      </c>
      <c r="R43" s="70">
        <v>5.2882882321290098E-2</v>
      </c>
      <c r="S43" s="70">
        <v>2.5886217438953993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0.10527589194560535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0.1579041964158025</v>
      </c>
      <c r="M44" s="70">
        <v>1.3564673174870789</v>
      </c>
      <c r="N44" s="70">
        <v>0</v>
      </c>
      <c r="O44" s="70">
        <v>0</v>
      </c>
      <c r="P44" s="70">
        <v>0.31429749962926917</v>
      </c>
      <c r="Q44" s="70">
        <v>0</v>
      </c>
      <c r="R44" s="70">
        <v>4.9470845477065234E-2</v>
      </c>
      <c r="S44" s="70">
        <v>1.9352072718030819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7.0036379182595629E-2</v>
      </c>
      <c r="F45" s="70">
        <v>0</v>
      </c>
      <c r="G45" s="70">
        <v>0.62706487658229715</v>
      </c>
      <c r="H45" s="70">
        <v>0</v>
      </c>
      <c r="I45" s="70">
        <v>0</v>
      </c>
      <c r="J45" s="70">
        <v>0</v>
      </c>
      <c r="K45" s="70">
        <v>0</v>
      </c>
      <c r="L45" s="70">
        <v>0.14403872381391286</v>
      </c>
      <c r="M45" s="70">
        <v>3.2363828670773963E-3</v>
      </c>
      <c r="N45" s="70">
        <v>0</v>
      </c>
      <c r="O45" s="70">
        <v>0</v>
      </c>
      <c r="P45" s="70">
        <v>0.32673861619861627</v>
      </c>
      <c r="Q45" s="70">
        <v>0</v>
      </c>
      <c r="R45" s="70">
        <v>3.4297130695250991E-2</v>
      </c>
      <c r="S45" s="70">
        <v>1.2324687285405933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8.005779715082989E-2</v>
      </c>
      <c r="F46" s="70">
        <v>0</v>
      </c>
      <c r="G46" s="70">
        <v>0.58787332179590879</v>
      </c>
      <c r="H46" s="70">
        <v>0</v>
      </c>
      <c r="I46" s="70">
        <v>0</v>
      </c>
      <c r="J46" s="70">
        <v>0</v>
      </c>
      <c r="K46" s="70">
        <v>0</v>
      </c>
      <c r="L46" s="70">
        <v>0.13893981715194989</v>
      </c>
      <c r="M46" s="70">
        <v>9.2891875825320921E-2</v>
      </c>
      <c r="N46" s="70">
        <v>0</v>
      </c>
      <c r="O46" s="70">
        <v>2.7657503819362845</v>
      </c>
      <c r="P46" s="70">
        <v>0.2824931143083701</v>
      </c>
      <c r="Q46" s="70">
        <v>0</v>
      </c>
      <c r="R46" s="70">
        <v>4.02977578975275E-2</v>
      </c>
      <c r="S46" s="70">
        <v>3.9601529363351267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5.7800185411027424E-2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0.11581888761986717</v>
      </c>
      <c r="M47" s="70">
        <v>5.9747507192764154E-3</v>
      </c>
      <c r="N47" s="70">
        <v>0</v>
      </c>
      <c r="O47" s="70">
        <v>0</v>
      </c>
      <c r="P47" s="70">
        <v>0.41242403090565499</v>
      </c>
      <c r="Q47" s="70">
        <v>0</v>
      </c>
      <c r="R47" s="70">
        <v>4.3893412743394582E-2</v>
      </c>
      <c r="S47" s="70">
        <v>0.79045756358957231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4.6361407993918219E-2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0.17806677429494394</v>
      </c>
      <c r="M48" s="70">
        <v>2.5408163857063119E-3</v>
      </c>
      <c r="N48" s="70">
        <v>0</v>
      </c>
      <c r="O48" s="70">
        <v>0</v>
      </c>
      <c r="P48" s="70">
        <v>0.57312654543555319</v>
      </c>
      <c r="Q48" s="70">
        <v>0</v>
      </c>
      <c r="R48" s="70">
        <v>6.1542764096447676E-2</v>
      </c>
      <c r="S48" s="70">
        <v>1.0690785839252015</v>
      </c>
    </row>
    <row r="49" spans="1:19">
      <c r="A49" t="s">
        <v>48</v>
      </c>
      <c r="B49" s="69" t="s">
        <v>88</v>
      </c>
      <c r="C49" s="70">
        <v>0.13050380584912114</v>
      </c>
      <c r="D49" s="70">
        <v>0</v>
      </c>
      <c r="E49" s="70">
        <v>3.3415560185466174E-2</v>
      </c>
      <c r="F49" s="70">
        <v>0</v>
      </c>
      <c r="G49" s="70">
        <v>0.70634894143753035</v>
      </c>
      <c r="H49" s="70">
        <v>0</v>
      </c>
      <c r="I49" s="70">
        <v>0</v>
      </c>
      <c r="J49" s="70">
        <v>0</v>
      </c>
      <c r="K49" s="70">
        <v>0</v>
      </c>
      <c r="L49" s="70">
        <v>0.11391586316194612</v>
      </c>
      <c r="M49" s="70">
        <v>5.8937127139755414E-2</v>
      </c>
      <c r="N49" s="70">
        <v>0</v>
      </c>
      <c r="O49" s="70">
        <v>0</v>
      </c>
      <c r="P49" s="70">
        <v>0.88210403689003547</v>
      </c>
      <c r="Q49" s="70">
        <v>0</v>
      </c>
      <c r="R49" s="70">
        <v>6.8609788337339647E-2</v>
      </c>
      <c r="S49" s="70">
        <v>2.2246191318422222</v>
      </c>
    </row>
    <row r="50" spans="1:19">
      <c r="A50" t="s">
        <v>48</v>
      </c>
      <c r="B50" s="69" t="s">
        <v>89</v>
      </c>
      <c r="C50" s="70">
        <v>0.19619739749661255</v>
      </c>
      <c r="D50" s="70">
        <v>0</v>
      </c>
      <c r="E50" s="70">
        <v>3.1095665712139571E-2</v>
      </c>
      <c r="F50" s="70">
        <v>0</v>
      </c>
      <c r="G50" s="70">
        <v>0.66220213259769045</v>
      </c>
      <c r="H50" s="70">
        <v>0</v>
      </c>
      <c r="I50" s="70">
        <v>0</v>
      </c>
      <c r="J50" s="70">
        <v>0</v>
      </c>
      <c r="K50" s="70">
        <v>0</v>
      </c>
      <c r="L50" s="70">
        <v>8.9948353405061146E-2</v>
      </c>
      <c r="M50" s="70">
        <v>6.7040728921094833E-2</v>
      </c>
      <c r="N50" s="70">
        <v>0</v>
      </c>
      <c r="O50" s="70">
        <v>0</v>
      </c>
      <c r="P50" s="70">
        <v>1.1799487573739993</v>
      </c>
      <c r="Q50" s="70">
        <v>0</v>
      </c>
      <c r="R50" s="70">
        <v>0.12027522889645616</v>
      </c>
      <c r="S50" s="70">
        <v>2.705749168234107</v>
      </c>
    </row>
    <row r="51" spans="1:19">
      <c r="A51" t="s">
        <v>48</v>
      </c>
      <c r="B51" s="69" t="s">
        <v>90</v>
      </c>
      <c r="C51" s="70">
        <v>0.14913485838716362</v>
      </c>
      <c r="D51" s="70">
        <v>0</v>
      </c>
      <c r="E51" s="70">
        <v>2.7066334914902464E-2</v>
      </c>
      <c r="F51" s="70">
        <v>1.6813063545875946</v>
      </c>
      <c r="G51" s="70">
        <v>0.70634894143753035</v>
      </c>
      <c r="H51" s="70">
        <v>0</v>
      </c>
      <c r="I51" s="70">
        <v>0</v>
      </c>
      <c r="J51" s="70">
        <v>0</v>
      </c>
      <c r="K51" s="70">
        <v>0</v>
      </c>
      <c r="L51" s="70">
        <v>7.5378964748512911E-2</v>
      </c>
      <c r="M51" s="70">
        <v>3.163971178035694E-2</v>
      </c>
      <c r="N51" s="70">
        <v>0</v>
      </c>
      <c r="O51" s="70">
        <v>0</v>
      </c>
      <c r="P51" s="70">
        <v>0.92510836645522254</v>
      </c>
      <c r="Q51" s="70">
        <v>0</v>
      </c>
      <c r="R51" s="70">
        <v>0.15349880117684245</v>
      </c>
      <c r="S51" s="70">
        <v>3.9177451805923007</v>
      </c>
    </row>
    <row r="52" spans="1:19">
      <c r="A52" t="s">
        <v>48</v>
      </c>
      <c r="B52" s="69" t="s">
        <v>91</v>
      </c>
      <c r="C52" s="70">
        <v>0.11985664556086077</v>
      </c>
      <c r="D52" s="70">
        <v>1.3582568229223733</v>
      </c>
      <c r="E52" s="70">
        <v>3.7875820777091229E-2</v>
      </c>
      <c r="F52" s="70">
        <v>0</v>
      </c>
      <c r="G52" s="70">
        <v>0.70634894143752924</v>
      </c>
      <c r="H52" s="70">
        <v>0</v>
      </c>
      <c r="I52" s="70">
        <v>0</v>
      </c>
      <c r="J52" s="70">
        <v>0</v>
      </c>
      <c r="K52" s="70">
        <v>0</v>
      </c>
      <c r="L52" s="70">
        <v>3.433781296901689E-2</v>
      </c>
      <c r="M52" s="70">
        <v>0.20083713496673464</v>
      </c>
      <c r="N52" s="70">
        <v>3.1690552222074377E-2</v>
      </c>
      <c r="O52" s="70">
        <v>0</v>
      </c>
      <c r="P52" s="70">
        <v>0.9482314096637684</v>
      </c>
      <c r="Q52" s="70">
        <v>0</v>
      </c>
      <c r="R52" s="70">
        <v>0.13657852105039492</v>
      </c>
      <c r="S52" s="70">
        <v>3.8046160711363535</v>
      </c>
    </row>
    <row r="53" spans="1:19">
      <c r="A53" t="s">
        <v>48</v>
      </c>
      <c r="B53" s="69" t="s">
        <v>92</v>
      </c>
      <c r="C53" s="70">
        <v>0.11435157414584377</v>
      </c>
      <c r="D53" s="70">
        <v>0</v>
      </c>
      <c r="E53" s="70">
        <v>2.9659876430940892E-2</v>
      </c>
      <c r="F53" s="70">
        <v>0</v>
      </c>
      <c r="G53" s="70">
        <v>2.0307532066329101</v>
      </c>
      <c r="H53" s="70">
        <v>0</v>
      </c>
      <c r="I53" s="70">
        <v>0</v>
      </c>
      <c r="J53" s="70">
        <v>0</v>
      </c>
      <c r="K53" s="70">
        <v>3.9688817422731142</v>
      </c>
      <c r="L53" s="70">
        <v>0.11827056707038185</v>
      </c>
      <c r="M53" s="70">
        <v>2.0270515805895188</v>
      </c>
      <c r="N53" s="70">
        <v>0.42439278481937837</v>
      </c>
      <c r="O53" s="70">
        <v>0</v>
      </c>
      <c r="P53" s="70">
        <v>1.9949951205423437</v>
      </c>
      <c r="Q53" s="70">
        <v>0</v>
      </c>
      <c r="R53" s="70">
        <v>0.12589977687108639</v>
      </c>
      <c r="S53" s="70">
        <v>11.292301776332135</v>
      </c>
    </row>
    <row r="54" spans="1:19">
      <c r="A54" t="s">
        <v>48</v>
      </c>
      <c r="B54" s="69" t="s">
        <v>93</v>
      </c>
      <c r="C54" s="70">
        <v>0.13025844508764864</v>
      </c>
      <c r="D54" s="70">
        <v>2.3769494401141533</v>
      </c>
      <c r="E54" s="70">
        <v>2.8738508677526059E-2</v>
      </c>
      <c r="F54" s="70">
        <v>1.5762247074258702</v>
      </c>
      <c r="G54" s="70">
        <v>0.66220213259769012</v>
      </c>
      <c r="H54" s="70">
        <v>0</v>
      </c>
      <c r="I54" s="70">
        <v>3.2306445166980069</v>
      </c>
      <c r="J54" s="70">
        <v>0</v>
      </c>
      <c r="K54" s="70">
        <v>0</v>
      </c>
      <c r="L54" s="70">
        <v>3.8982683437511371E-2</v>
      </c>
      <c r="M54" s="70">
        <v>0.30627129853430896</v>
      </c>
      <c r="N54" s="70">
        <v>0.57004882228531284</v>
      </c>
      <c r="O54" s="70">
        <v>0</v>
      </c>
      <c r="P54" s="70">
        <v>1.858232590021766</v>
      </c>
      <c r="Q54" s="70">
        <v>0</v>
      </c>
      <c r="R54" s="70">
        <v>0.14896881946808702</v>
      </c>
      <c r="S54" s="70">
        <v>11.241284841373901</v>
      </c>
    </row>
    <row r="55" spans="1:19">
      <c r="A55" t="s">
        <v>48</v>
      </c>
      <c r="B55" s="69" t="s">
        <v>94</v>
      </c>
      <c r="C55" s="70">
        <v>0.10537536898755155</v>
      </c>
      <c r="D55" s="70">
        <v>0</v>
      </c>
      <c r="E55" s="70">
        <v>3.633361286529193E-2</v>
      </c>
      <c r="F55" s="70">
        <v>0</v>
      </c>
      <c r="G55" s="70">
        <v>0</v>
      </c>
      <c r="H55" s="70">
        <v>0</v>
      </c>
      <c r="I55" s="70">
        <v>2.4229833875235061</v>
      </c>
      <c r="J55" s="70">
        <v>0</v>
      </c>
      <c r="K55" s="70">
        <v>2.3813290453638811</v>
      </c>
      <c r="L55" s="70">
        <v>6.9106536584800135E-2</v>
      </c>
      <c r="M55" s="70">
        <v>0</v>
      </c>
      <c r="N55" s="70">
        <v>0</v>
      </c>
      <c r="O55" s="70">
        <v>0.56504342966508736</v>
      </c>
      <c r="P55" s="70">
        <v>1.8066443138568831</v>
      </c>
      <c r="Q55" s="70">
        <v>0</v>
      </c>
      <c r="R55" s="70">
        <v>0.25461112060802532</v>
      </c>
      <c r="S55" s="70">
        <v>8.3845853746269192</v>
      </c>
    </row>
    <row r="56" spans="1:19">
      <c r="A56" t="s">
        <v>48</v>
      </c>
      <c r="B56" s="69" t="s">
        <v>95</v>
      </c>
      <c r="C56" s="70">
        <v>1.5344949258910667</v>
      </c>
      <c r="D56" s="70">
        <v>2.7165136458447479</v>
      </c>
      <c r="E56" s="70">
        <v>4.3561915333424198E-2</v>
      </c>
      <c r="F56" s="70">
        <v>0</v>
      </c>
      <c r="G56" s="70">
        <v>0</v>
      </c>
      <c r="H56" s="70">
        <v>0</v>
      </c>
      <c r="I56" s="70">
        <v>3.2306445166980069</v>
      </c>
      <c r="J56" s="70">
        <v>0</v>
      </c>
      <c r="K56" s="70">
        <v>0.85047465905851849</v>
      </c>
      <c r="L56" s="70">
        <v>0.10435399886553637</v>
      </c>
      <c r="M56" s="70">
        <v>1.9559078605350333E-2</v>
      </c>
      <c r="N56" s="70">
        <v>0.1026524426902137</v>
      </c>
      <c r="O56" s="70">
        <v>0</v>
      </c>
      <c r="P56" s="70">
        <v>3.0304983700947208</v>
      </c>
      <c r="Q56" s="70">
        <v>0</v>
      </c>
      <c r="R56" s="70">
        <v>0.29020471550323063</v>
      </c>
      <c r="S56" s="70">
        <v>13.080668389639047</v>
      </c>
    </row>
    <row r="57" spans="1:19">
      <c r="A57" t="s">
        <v>48</v>
      </c>
      <c r="B57" s="69" t="s">
        <v>96</v>
      </c>
      <c r="C57" s="70">
        <v>0.10808771016676752</v>
      </c>
      <c r="D57" s="70">
        <v>2.0373852343835597</v>
      </c>
      <c r="E57" s="70">
        <v>8.0441195721270675E-2</v>
      </c>
      <c r="F57" s="70">
        <v>0</v>
      </c>
      <c r="G57" s="70">
        <v>0</v>
      </c>
      <c r="H57" s="70">
        <v>0</v>
      </c>
      <c r="I57" s="70">
        <v>6.4612890333960138</v>
      </c>
      <c r="J57" s="70">
        <v>0</v>
      </c>
      <c r="K57" s="70">
        <v>0</v>
      </c>
      <c r="L57" s="70">
        <v>5.4355043130284365E-2</v>
      </c>
      <c r="M57" s="70">
        <v>0.11070572426257227</v>
      </c>
      <c r="N57" s="70">
        <v>1.1317140928516677E-2</v>
      </c>
      <c r="O57" s="70">
        <v>0</v>
      </c>
      <c r="P57" s="70">
        <v>2.5388349538557433</v>
      </c>
      <c r="Q57" s="70">
        <v>0</v>
      </c>
      <c r="R57" s="70">
        <v>0.25072663575605236</v>
      </c>
      <c r="S57" s="70">
        <v>12.322068628487896</v>
      </c>
    </row>
    <row r="58" spans="1:19">
      <c r="A58" t="s">
        <v>48</v>
      </c>
      <c r="B58" s="69" t="s">
        <v>97</v>
      </c>
      <c r="C58" s="70">
        <v>0.14092308871944059</v>
      </c>
      <c r="D58" s="70">
        <v>1.0186926171917798</v>
      </c>
      <c r="E58" s="70">
        <v>8.0112193722123887E-2</v>
      </c>
      <c r="F58" s="70">
        <v>0</v>
      </c>
      <c r="G58" s="70">
        <v>0</v>
      </c>
      <c r="H58" s="70">
        <v>0</v>
      </c>
      <c r="I58" s="70">
        <v>2.4229833875235061</v>
      </c>
      <c r="J58" s="70">
        <v>0</v>
      </c>
      <c r="K58" s="70">
        <v>0.19844408711365785</v>
      </c>
      <c r="L58" s="70">
        <v>3.2396609059347693E-2</v>
      </c>
      <c r="M58" s="70">
        <v>4.3467697126780426E-2</v>
      </c>
      <c r="N58" s="70">
        <v>0</v>
      </c>
      <c r="O58" s="70">
        <v>2.0787222920262849</v>
      </c>
      <c r="P58" s="70">
        <v>2.3479682565671327</v>
      </c>
      <c r="Q58" s="70">
        <v>0</v>
      </c>
      <c r="R58" s="70">
        <v>0.87355095458821042</v>
      </c>
      <c r="S58" s="70">
        <v>10.021494716298346</v>
      </c>
    </row>
    <row r="59" spans="1:19">
      <c r="A59" t="s">
        <v>48</v>
      </c>
      <c r="B59" s="69" t="s">
        <v>98</v>
      </c>
      <c r="C59" s="70">
        <v>2.1669550933168495</v>
      </c>
      <c r="D59" s="70">
        <v>0</v>
      </c>
      <c r="E59" s="70">
        <v>0.12505257583878721</v>
      </c>
      <c r="F59" s="70">
        <v>0</v>
      </c>
      <c r="G59" s="70">
        <v>0</v>
      </c>
      <c r="H59" s="70">
        <v>0</v>
      </c>
      <c r="I59" s="70">
        <v>4.8459667750470077</v>
      </c>
      <c r="J59" s="70">
        <v>1.3800862434180494</v>
      </c>
      <c r="K59" s="70">
        <v>0.31184070832146155</v>
      </c>
      <c r="L59" s="70">
        <v>6.700396958585679E-2</v>
      </c>
      <c r="M59" s="70">
        <v>7.5952714321808237E-2</v>
      </c>
      <c r="N59" s="70">
        <v>0</v>
      </c>
      <c r="O59" s="70">
        <v>0.56504342966508792</v>
      </c>
      <c r="P59" s="70">
        <v>1.7771479727269115</v>
      </c>
      <c r="Q59" s="70">
        <v>0</v>
      </c>
      <c r="R59" s="70">
        <v>0.4964322537689117</v>
      </c>
      <c r="S59" s="70">
        <v>12.785148112623702</v>
      </c>
    </row>
    <row r="60" spans="1:19">
      <c r="A60" t="s">
        <v>48</v>
      </c>
      <c r="B60" s="69" t="s">
        <v>99</v>
      </c>
      <c r="C60" s="70">
        <v>0.6178528133411012</v>
      </c>
      <c r="D60" s="70">
        <v>0</v>
      </c>
      <c r="E60" s="70">
        <v>2.4824544599014153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2.9311733818808985E-2</v>
      </c>
      <c r="M60" s="70">
        <v>0.1421147710547094</v>
      </c>
      <c r="N60" s="70">
        <v>0</v>
      </c>
      <c r="O60" s="70">
        <v>2.076961972641814</v>
      </c>
      <c r="P60" s="70">
        <v>1.6173472294820181</v>
      </c>
      <c r="Q60" s="70">
        <v>0</v>
      </c>
      <c r="R60" s="70">
        <v>0.48802152186475289</v>
      </c>
      <c r="S60" s="70">
        <v>8.5107067661028477</v>
      </c>
    </row>
    <row r="61" spans="1:19">
      <c r="A61" t="s">
        <v>48</v>
      </c>
      <c r="B61" s="69" t="s">
        <v>101</v>
      </c>
      <c r="C61" s="70">
        <v>0.35476412805609581</v>
      </c>
      <c r="D61" s="70">
        <v>0</v>
      </c>
      <c r="E61" s="70">
        <v>0.85950006058910089</v>
      </c>
      <c r="F61" s="70">
        <v>0</v>
      </c>
      <c r="G61" s="70">
        <v>0</v>
      </c>
      <c r="H61" s="70">
        <v>0</v>
      </c>
      <c r="I61" s="70">
        <v>0</v>
      </c>
      <c r="J61" s="70">
        <v>0.82805174605084342</v>
      </c>
      <c r="K61" s="70">
        <v>0</v>
      </c>
      <c r="L61" s="70">
        <v>0.52012003997173262</v>
      </c>
      <c r="M61" s="70">
        <v>0.15114876016064568</v>
      </c>
      <c r="N61" s="70">
        <v>5.0207583907889278E-2</v>
      </c>
      <c r="O61" s="70">
        <v>5.3318108027068094</v>
      </c>
      <c r="P61" s="70">
        <v>1.4196649875561242</v>
      </c>
      <c r="Q61" s="70">
        <v>0</v>
      </c>
      <c r="R61" s="70">
        <v>0.44375358278105459</v>
      </c>
      <c r="S61" s="70">
        <v>10.722996979443831</v>
      </c>
    </row>
    <row r="62" spans="1:19">
      <c r="A62" t="s">
        <v>48</v>
      </c>
      <c r="B62" s="69" t="s">
        <v>102</v>
      </c>
      <c r="C62" s="70">
        <v>0.23865277985458289</v>
      </c>
      <c r="D62" s="70">
        <v>0</v>
      </c>
      <c r="E62" s="70">
        <v>1.1300750582791406</v>
      </c>
      <c r="F62" s="70">
        <v>0</v>
      </c>
      <c r="G62" s="70">
        <v>0</v>
      </c>
      <c r="H62" s="70">
        <v>0</v>
      </c>
      <c r="I62" s="70">
        <v>0</v>
      </c>
      <c r="J62" s="70">
        <v>1.554579906378952</v>
      </c>
      <c r="K62" s="70">
        <v>0</v>
      </c>
      <c r="L62" s="70">
        <v>1.4006127511522928</v>
      </c>
      <c r="M62" s="70">
        <v>0.13214111250438193</v>
      </c>
      <c r="N62" s="70">
        <v>2.2471989161701459E-2</v>
      </c>
      <c r="O62" s="70">
        <v>2.0769619726418149</v>
      </c>
      <c r="P62" s="70">
        <v>1.3728174218390832</v>
      </c>
      <c r="Q62" s="70">
        <v>0</v>
      </c>
      <c r="R62" s="70">
        <v>0.49553112921565839</v>
      </c>
      <c r="S62" s="70">
        <v>9.3124162878000281</v>
      </c>
    </row>
    <row r="63" spans="1:19">
      <c r="A63" t="s">
        <v>48</v>
      </c>
      <c r="B63" s="69" t="s">
        <v>103</v>
      </c>
      <c r="C63" s="70">
        <v>0.48793083720907815</v>
      </c>
      <c r="D63" s="70">
        <v>0</v>
      </c>
      <c r="E63" s="70">
        <v>0.96325184556323573</v>
      </c>
      <c r="F63" s="70">
        <v>0</v>
      </c>
      <c r="G63" s="70">
        <v>0</v>
      </c>
      <c r="H63" s="70">
        <v>0</v>
      </c>
      <c r="I63" s="70">
        <v>0</v>
      </c>
      <c r="J63" s="70">
        <v>1.554579906378952</v>
      </c>
      <c r="K63" s="70">
        <v>0</v>
      </c>
      <c r="L63" s="70">
        <v>1.4914083235820812</v>
      </c>
      <c r="M63" s="70">
        <v>3.5030729115779713</v>
      </c>
      <c r="N63" s="70">
        <v>2.3905725124115231E-2</v>
      </c>
      <c r="O63" s="70">
        <v>6.2308859179254217</v>
      </c>
      <c r="P63" s="70">
        <v>4.585806985557106</v>
      </c>
      <c r="Q63" s="70">
        <v>0</v>
      </c>
      <c r="R63" s="70">
        <v>1.294041963198554</v>
      </c>
      <c r="S63" s="70">
        <v>21.769934661229026</v>
      </c>
    </row>
    <row r="64" spans="1:19">
      <c r="A64" t="s">
        <v>48</v>
      </c>
      <c r="B64" s="69" t="s">
        <v>104</v>
      </c>
      <c r="C64" s="70">
        <v>0.83337408516496581</v>
      </c>
      <c r="D64" s="70">
        <v>0</v>
      </c>
      <c r="E64" s="70">
        <v>1.2663254339679457</v>
      </c>
      <c r="F64" s="70">
        <v>0</v>
      </c>
      <c r="G64" s="70">
        <v>0</v>
      </c>
      <c r="H64" s="70">
        <v>0</v>
      </c>
      <c r="I64" s="70">
        <v>0</v>
      </c>
      <c r="J64" s="70">
        <v>3.4200757940337247</v>
      </c>
      <c r="K64" s="70">
        <v>0</v>
      </c>
      <c r="L64" s="70">
        <v>2.1296906021952844</v>
      </c>
      <c r="M64" s="70">
        <v>0</v>
      </c>
      <c r="N64" s="70">
        <v>0</v>
      </c>
      <c r="O64" s="70">
        <v>0</v>
      </c>
      <c r="P64" s="70">
        <v>8.1804276681384209</v>
      </c>
      <c r="Q64" s="70">
        <v>0</v>
      </c>
      <c r="R64" s="70">
        <v>0.56487200221974221</v>
      </c>
      <c r="S64" s="70">
        <v>20.378254316586006</v>
      </c>
    </row>
    <row r="65" spans="1:19">
      <c r="A65" t="s">
        <v>48</v>
      </c>
      <c r="B65" s="69" t="s">
        <v>105</v>
      </c>
      <c r="C65" s="70">
        <v>0.41914330486136936</v>
      </c>
      <c r="D65" s="70">
        <v>0</v>
      </c>
      <c r="E65" s="70">
        <v>0.90838156342493437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2.6252442884007614</v>
      </c>
      <c r="M65" s="70">
        <v>2.55515534223247</v>
      </c>
      <c r="N65" s="70">
        <v>0</v>
      </c>
      <c r="O65" s="70">
        <v>3.115442958962706</v>
      </c>
      <c r="P65" s="70">
        <v>5.1304756290588767</v>
      </c>
      <c r="Q65" s="70">
        <v>0</v>
      </c>
      <c r="R65" s="70">
        <v>0.41234871711910775</v>
      </c>
      <c r="S65" s="70">
        <v>16.661651099290346</v>
      </c>
    </row>
    <row r="66" spans="1:19">
      <c r="A66" t="s">
        <v>100</v>
      </c>
      <c r="B66" s="69" t="s">
        <v>106</v>
      </c>
      <c r="C66" s="70">
        <v>0.34761639200577116</v>
      </c>
      <c r="D66" s="70">
        <v>1.5210202785701985</v>
      </c>
      <c r="E66" s="70">
        <v>0.70933463821755627</v>
      </c>
      <c r="F66" s="70">
        <v>1.8938853189607392</v>
      </c>
      <c r="G66" s="70">
        <v>0</v>
      </c>
      <c r="H66" s="70">
        <v>0</v>
      </c>
      <c r="I66" s="70">
        <v>0</v>
      </c>
      <c r="J66" s="70">
        <v>2.4873278502063374</v>
      </c>
      <c r="K66" s="70">
        <v>0</v>
      </c>
      <c r="L66" s="70">
        <v>1.7068273500893381</v>
      </c>
      <c r="M66" s="70">
        <v>5.6119244685254328</v>
      </c>
      <c r="N66" s="70">
        <v>2.7332641704592843E-3</v>
      </c>
      <c r="O66" s="70">
        <v>0</v>
      </c>
      <c r="P66" s="70">
        <v>3.3001164109204097</v>
      </c>
      <c r="Q66" s="70">
        <v>0</v>
      </c>
      <c r="R66" s="70">
        <v>0.6701414094405076</v>
      </c>
      <c r="S66" s="70">
        <v>19.229406797639871</v>
      </c>
    </row>
    <row r="67" spans="1:19">
      <c r="A67" t="s">
        <v>48</v>
      </c>
      <c r="B67" s="69" t="s">
        <v>107</v>
      </c>
      <c r="C67" s="70">
        <v>0.28538712728375837</v>
      </c>
      <c r="D67" s="70">
        <v>0</v>
      </c>
      <c r="E67" s="70">
        <v>0.49989976951918091</v>
      </c>
      <c r="F67" s="70">
        <v>1.8938853189607392</v>
      </c>
      <c r="G67" s="70">
        <v>0</v>
      </c>
      <c r="H67" s="70">
        <v>0</v>
      </c>
      <c r="I67" s="70">
        <v>0</v>
      </c>
      <c r="J67" s="70">
        <v>0.93274794382738757</v>
      </c>
      <c r="K67" s="70">
        <v>0</v>
      </c>
      <c r="L67" s="70">
        <v>1.1285841435211188</v>
      </c>
      <c r="M67" s="70">
        <v>8.8476804902072299</v>
      </c>
      <c r="N67" s="70">
        <v>3.6878358196551858E-2</v>
      </c>
      <c r="O67" s="70">
        <v>0.90353810216569208</v>
      </c>
      <c r="P67" s="70">
        <v>2.549551458754292</v>
      </c>
      <c r="Q67" s="70">
        <v>0</v>
      </c>
      <c r="R67" s="70">
        <v>0.20956769179428539</v>
      </c>
      <c r="S67" s="70">
        <v>17.250862681872441</v>
      </c>
    </row>
    <row r="68" spans="1:19">
      <c r="A68" t="s">
        <v>48</v>
      </c>
      <c r="B68" s="69" t="s">
        <v>108</v>
      </c>
      <c r="C68" s="70">
        <v>0.17811462704905526</v>
      </c>
      <c r="D68" s="70">
        <v>0</v>
      </c>
      <c r="E68" s="70">
        <v>0.38735992005245989</v>
      </c>
      <c r="F68" s="70">
        <v>1.8938853189607392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0.87548722135564483</v>
      </c>
      <c r="M68" s="70">
        <v>4.6103723438630304</v>
      </c>
      <c r="N68" s="70">
        <v>2.5104352552070431E-2</v>
      </c>
      <c r="O68" s="70">
        <v>0</v>
      </c>
      <c r="P68" s="70">
        <v>2.1473797722665844</v>
      </c>
      <c r="Q68" s="70">
        <v>0</v>
      </c>
      <c r="R68" s="70">
        <v>0.24576284599298601</v>
      </c>
      <c r="S68" s="70">
        <v>10.495397855058497</v>
      </c>
    </row>
    <row r="69" spans="1:19">
      <c r="A69" t="s">
        <v>48</v>
      </c>
      <c r="B69" s="69" t="s">
        <v>109</v>
      </c>
      <c r="C69" s="70">
        <v>0.17567422142159328</v>
      </c>
      <c r="D69" s="70">
        <v>0</v>
      </c>
      <c r="E69" s="70">
        <v>0.33879768198350851</v>
      </c>
      <c r="F69" s="70">
        <v>1.775517486525692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0.52019127475846083</v>
      </c>
      <c r="M69" s="70">
        <v>4.6102455818158639</v>
      </c>
      <c r="N69" s="70">
        <v>2.0515017505790434E-2</v>
      </c>
      <c r="O69" s="70">
        <v>0</v>
      </c>
      <c r="P69" s="70">
        <v>1.6858172412500469</v>
      </c>
      <c r="Q69" s="70">
        <v>0</v>
      </c>
      <c r="R69" s="70">
        <v>0.17170286735922113</v>
      </c>
      <c r="S69" s="70">
        <v>9.2935893752043714</v>
      </c>
    </row>
    <row r="70" spans="1:19">
      <c r="A70" t="s">
        <v>48</v>
      </c>
      <c r="B70" s="69" t="s">
        <v>110</v>
      </c>
      <c r="C70" s="70">
        <v>0.17434875490333251</v>
      </c>
      <c r="D70" s="70">
        <v>0</v>
      </c>
      <c r="E70" s="70">
        <v>0.32138547072792328</v>
      </c>
      <c r="F70" s="70">
        <v>1.775517486525692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0.44586225922629646</v>
      </c>
      <c r="M70" s="70">
        <v>6.461349644992068</v>
      </c>
      <c r="N70" s="70">
        <v>7.1897134670617074E-3</v>
      </c>
      <c r="O70" s="70">
        <v>0</v>
      </c>
      <c r="P70" s="70">
        <v>1.4008440686224448</v>
      </c>
      <c r="Q70" s="70">
        <v>0</v>
      </c>
      <c r="R70" s="70">
        <v>0.11332445505768858</v>
      </c>
      <c r="S70" s="70">
        <v>10.361586475603357</v>
      </c>
    </row>
    <row r="71" spans="1:19">
      <c r="A71" t="s">
        <v>48</v>
      </c>
      <c r="B71" s="69" t="s">
        <v>111</v>
      </c>
      <c r="C71" s="70">
        <v>0.10848443515626391</v>
      </c>
      <c r="D71" s="70">
        <v>0</v>
      </c>
      <c r="E71" s="70">
        <v>0.25323043763972813</v>
      </c>
      <c r="F71" s="70">
        <v>7.3836431329349059</v>
      </c>
      <c r="G71" s="70">
        <v>1.9655202761258324</v>
      </c>
      <c r="H71" s="70">
        <v>0</v>
      </c>
      <c r="I71" s="70">
        <v>0</v>
      </c>
      <c r="J71" s="70">
        <v>3.9390955252831472</v>
      </c>
      <c r="K71" s="70">
        <v>0</v>
      </c>
      <c r="L71" s="70">
        <v>0.25215621228677088</v>
      </c>
      <c r="M71" s="70">
        <v>4.1294133894692342</v>
      </c>
      <c r="N71" s="70">
        <v>9.3200448064086304E-3</v>
      </c>
      <c r="O71" s="70">
        <v>0</v>
      </c>
      <c r="P71" s="70">
        <v>1.3326344526243052</v>
      </c>
      <c r="Q71" s="70">
        <v>0</v>
      </c>
      <c r="R71" s="70">
        <v>1.2739100746635348</v>
      </c>
      <c r="S71" s="70">
        <v>20.902278283639415</v>
      </c>
    </row>
    <row r="72" spans="1:19">
      <c r="A72" t="s">
        <v>48</v>
      </c>
      <c r="B72" s="69" t="s">
        <v>112</v>
      </c>
      <c r="C72" s="70">
        <v>7.26652026456064E-2</v>
      </c>
      <c r="D72" s="70">
        <v>0</v>
      </c>
      <c r="E72" s="70">
        <v>0.21318194755227315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0.25255257547503129</v>
      </c>
      <c r="M72" s="70">
        <v>2.0372995726242791</v>
      </c>
      <c r="N72" s="70">
        <v>0</v>
      </c>
      <c r="O72" s="70">
        <v>0.10224186517455132</v>
      </c>
      <c r="P72" s="70">
        <v>1.0473413570934955</v>
      </c>
      <c r="Q72" s="70">
        <v>0</v>
      </c>
      <c r="R72" s="70">
        <v>9.1220985304598962E-2</v>
      </c>
      <c r="S72" s="70">
        <v>3.9789897072538865</v>
      </c>
    </row>
    <row r="73" spans="1:19">
      <c r="A73" t="s">
        <v>48</v>
      </c>
      <c r="B73" s="69" t="s">
        <v>113</v>
      </c>
      <c r="C73" s="70">
        <v>5.819246822183298E-2</v>
      </c>
      <c r="D73" s="70">
        <v>0</v>
      </c>
      <c r="E73" s="70">
        <v>0.14176057132481476</v>
      </c>
      <c r="F73" s="70">
        <v>0.2971392261958774</v>
      </c>
      <c r="G73" s="70">
        <v>0</v>
      </c>
      <c r="H73" s="70">
        <v>1.2058353568226496</v>
      </c>
      <c r="I73" s="70">
        <v>0</v>
      </c>
      <c r="J73" s="70">
        <v>0</v>
      </c>
      <c r="K73" s="70">
        <v>0</v>
      </c>
      <c r="L73" s="70">
        <v>0.19679757653701313</v>
      </c>
      <c r="M73" s="70">
        <v>6.8722874013465223E-3</v>
      </c>
      <c r="N73" s="70">
        <v>0.35749313758077972</v>
      </c>
      <c r="O73" s="70">
        <v>3.1432922040913409</v>
      </c>
      <c r="P73" s="70">
        <v>0.61201159075992029</v>
      </c>
      <c r="Q73" s="70">
        <v>0.36639406685918052</v>
      </c>
      <c r="R73" s="70">
        <v>7.1303665728274027E-2</v>
      </c>
      <c r="S73" s="70">
        <v>6.6170511985039884</v>
      </c>
    </row>
    <row r="74" spans="1:19">
      <c r="A74" t="s">
        <v>48</v>
      </c>
      <c r="B74" s="69" t="s">
        <v>114</v>
      </c>
      <c r="C74" s="70">
        <v>5.2305056778075024E-2</v>
      </c>
      <c r="D74" s="70">
        <v>0</v>
      </c>
      <c r="E74" s="70">
        <v>0.10039782053394031</v>
      </c>
      <c r="F74" s="70">
        <v>0</v>
      </c>
      <c r="G74" s="70">
        <v>0</v>
      </c>
      <c r="H74" s="70">
        <v>0</v>
      </c>
      <c r="I74" s="70">
        <v>8.1860168829451112</v>
      </c>
      <c r="J74" s="70">
        <v>0</v>
      </c>
      <c r="K74" s="70">
        <v>0</v>
      </c>
      <c r="L74" s="70">
        <v>0.24649490795981643</v>
      </c>
      <c r="M74" s="70">
        <v>0.67178221493655221</v>
      </c>
      <c r="N74" s="70">
        <v>5.7314056246770481E-2</v>
      </c>
      <c r="O74" s="70">
        <v>0</v>
      </c>
      <c r="P74" s="70">
        <v>0.50124340352527541</v>
      </c>
      <c r="Q74" s="70">
        <v>0.63773645846545635</v>
      </c>
      <c r="R74" s="70">
        <v>4.9721560031790929E-2</v>
      </c>
      <c r="S74" s="70">
        <v>10.393027939535314</v>
      </c>
    </row>
    <row r="75" spans="1:19">
      <c r="A75" t="s">
        <v>48</v>
      </c>
      <c r="B75" s="69" t="s">
        <v>115</v>
      </c>
      <c r="C75" s="70">
        <v>4.9153054577405098E-2</v>
      </c>
      <c r="D75" s="70">
        <v>0</v>
      </c>
      <c r="E75" s="70">
        <v>2.4498225088254237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0.37529338971268822</v>
      </c>
      <c r="M75" s="70">
        <v>1.7401841815668155</v>
      </c>
      <c r="N75" s="70">
        <v>0.72949014969036852</v>
      </c>
      <c r="O75" s="70">
        <v>0</v>
      </c>
      <c r="P75" s="70">
        <v>0.47990294331693784</v>
      </c>
      <c r="Q75" s="70">
        <v>0.66714927681172465</v>
      </c>
      <c r="R75" s="70">
        <v>4.9996530800062171</v>
      </c>
      <c r="S75" s="70">
        <v>11.941623899387961</v>
      </c>
    </row>
    <row r="76" spans="1:19">
      <c r="A76" t="s">
        <v>48</v>
      </c>
      <c r="B76" s="69" t="s">
        <v>116</v>
      </c>
      <c r="C76" s="70">
        <v>3.4209452518095998E-2</v>
      </c>
      <c r="D76" s="70">
        <v>0</v>
      </c>
      <c r="E76" s="70">
        <v>8.1929386086288261E-2</v>
      </c>
      <c r="F76" s="70">
        <v>7.7740795053593015</v>
      </c>
      <c r="G76" s="70">
        <v>0</v>
      </c>
      <c r="H76" s="70">
        <v>0</v>
      </c>
      <c r="I76" s="70">
        <v>0</v>
      </c>
      <c r="J76" s="70">
        <v>0</v>
      </c>
      <c r="K76" s="70">
        <v>3.9907183762581293</v>
      </c>
      <c r="L76" s="70">
        <v>0.17786374152082227</v>
      </c>
      <c r="M76" s="70">
        <v>2.6419432103105143</v>
      </c>
      <c r="N76" s="70">
        <v>0.13047384098145076</v>
      </c>
      <c r="O76" s="70">
        <v>0</v>
      </c>
      <c r="P76" s="70">
        <v>0.41845437763942167</v>
      </c>
      <c r="Q76" s="70">
        <v>0</v>
      </c>
      <c r="R76" s="70">
        <v>1.2747207613383937</v>
      </c>
      <c r="S76" s="70">
        <v>16.195408221917084</v>
      </c>
    </row>
    <row r="77" spans="1:19">
      <c r="A77" t="s">
        <v>48</v>
      </c>
      <c r="B77" s="69" t="s">
        <v>117</v>
      </c>
      <c r="C77" s="70">
        <v>2.8668234455182212E-2</v>
      </c>
      <c r="D77" s="70">
        <v>0</v>
      </c>
      <c r="E77" s="70">
        <v>6.7145104529764493E-2</v>
      </c>
      <c r="F77" s="70">
        <v>0</v>
      </c>
      <c r="G77" s="70">
        <v>2.2372410249610302</v>
      </c>
      <c r="H77" s="70">
        <v>0.12862243806108123</v>
      </c>
      <c r="I77" s="70">
        <v>0</v>
      </c>
      <c r="J77" s="70">
        <v>0</v>
      </c>
      <c r="K77" s="70">
        <v>0</v>
      </c>
      <c r="L77" s="70">
        <v>0.24997313498291512</v>
      </c>
      <c r="M77" s="70">
        <v>1.3485219745362686E-2</v>
      </c>
      <c r="N77" s="70">
        <v>0.5513361885320589</v>
      </c>
      <c r="O77" s="70">
        <v>0.21924098237693632</v>
      </c>
      <c r="P77" s="70">
        <v>0.29531824376091564</v>
      </c>
      <c r="Q77" s="70">
        <v>0.50520315528102533</v>
      </c>
      <c r="R77" s="70">
        <v>4.4713407746911766</v>
      </c>
      <c r="S77" s="70">
        <v>8.584269239665602</v>
      </c>
    </row>
    <row r="78" spans="1:19">
      <c r="A78" t="s">
        <v>48</v>
      </c>
      <c r="B78" s="69" t="s">
        <v>118</v>
      </c>
      <c r="C78" s="70">
        <v>1.7084125706630468E-2</v>
      </c>
      <c r="D78" s="70">
        <v>3.4416393466842452</v>
      </c>
      <c r="E78" s="70">
        <v>6.8436519821790456E-2</v>
      </c>
      <c r="F78" s="70">
        <v>0</v>
      </c>
      <c r="G78" s="70">
        <v>0</v>
      </c>
      <c r="H78" s="70">
        <v>4.770503766334361</v>
      </c>
      <c r="I78" s="70">
        <v>0</v>
      </c>
      <c r="J78" s="70">
        <v>0</v>
      </c>
      <c r="K78" s="70">
        <v>0</v>
      </c>
      <c r="L78" s="70">
        <v>0.34470480892915034</v>
      </c>
      <c r="M78" s="70">
        <v>1.5061819170903992</v>
      </c>
      <c r="N78" s="70">
        <v>2.9956844234141848</v>
      </c>
      <c r="O78" s="70">
        <v>0</v>
      </c>
      <c r="P78" s="70">
        <v>0.27178622016734061</v>
      </c>
      <c r="Q78" s="70">
        <v>0.16608447626080075</v>
      </c>
      <c r="R78" s="70">
        <v>1.9550604782130185</v>
      </c>
      <c r="S78" s="70">
        <v>14.882819848313517</v>
      </c>
    </row>
    <row r="79" spans="1:19">
      <c r="A79" t="s">
        <v>48</v>
      </c>
      <c r="B79" s="69" t="s">
        <v>119</v>
      </c>
      <c r="C79" s="70">
        <v>1.6855791657145104E-2</v>
      </c>
      <c r="D79" s="70">
        <v>0</v>
      </c>
      <c r="E79" s="70">
        <v>3.4618983931616332E-2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0.24355581677274624</v>
      </c>
      <c r="M79" s="70">
        <v>3.3893865357097859</v>
      </c>
      <c r="N79" s="70">
        <v>1.5874945868693375</v>
      </c>
      <c r="O79" s="70">
        <v>1.6332615961280603</v>
      </c>
      <c r="P79" s="70">
        <v>0.56015017850456372</v>
      </c>
      <c r="Q79" s="70">
        <v>0.12032078807775252</v>
      </c>
      <c r="R79" s="70">
        <v>1.3111583372282662</v>
      </c>
      <c r="S79" s="70">
        <v>8.6021924873585682</v>
      </c>
    </row>
    <row r="80" spans="1:19">
      <c r="A80" t="s">
        <v>48</v>
      </c>
      <c r="B80" s="69" t="s">
        <v>120</v>
      </c>
      <c r="C80" s="70">
        <v>1.4242058713628871E-2</v>
      </c>
      <c r="D80" s="70">
        <v>0</v>
      </c>
      <c r="E80" s="70">
        <v>1.8508744700982346E-2</v>
      </c>
      <c r="F80" s="70">
        <v>0</v>
      </c>
      <c r="G80" s="70">
        <v>3.3335345450497864E-2</v>
      </c>
      <c r="H80" s="70">
        <v>0</v>
      </c>
      <c r="I80" s="70">
        <v>0</v>
      </c>
      <c r="J80" s="70">
        <v>0</v>
      </c>
      <c r="K80" s="70">
        <v>0</v>
      </c>
      <c r="L80" s="70">
        <v>0.34964317968796943</v>
      </c>
      <c r="M80" s="70">
        <v>9.6279306730859791</v>
      </c>
      <c r="N80" s="70">
        <v>1.0272363126317337</v>
      </c>
      <c r="O80" s="70">
        <v>0.56032866784836155</v>
      </c>
      <c r="P80" s="70">
        <v>0.20002056304185861</v>
      </c>
      <c r="Q80" s="70">
        <v>0</v>
      </c>
      <c r="R80" s="70">
        <v>0.3565458577200567</v>
      </c>
      <c r="S80" s="70">
        <v>10.972263377045127</v>
      </c>
    </row>
    <row r="81" spans="1:19">
      <c r="A81" t="s">
        <v>48</v>
      </c>
      <c r="B81" s="69" t="s">
        <v>121</v>
      </c>
      <c r="C81" s="70">
        <v>1.3069173224526855E-2</v>
      </c>
      <c r="D81" s="70">
        <v>0</v>
      </c>
      <c r="E81" s="70">
        <v>2.0943294274773292E-2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0.23302447845108612</v>
      </c>
      <c r="M81" s="70">
        <v>1.8945224728043265E-2</v>
      </c>
      <c r="N81" s="70">
        <v>0.18405911775504197</v>
      </c>
      <c r="O81" s="70">
        <v>1.6643965570529984</v>
      </c>
      <c r="P81" s="70">
        <v>0.13660103291368836</v>
      </c>
      <c r="Q81" s="70">
        <v>0</v>
      </c>
      <c r="R81" s="70">
        <v>0.9764490843249366</v>
      </c>
      <c r="S81" s="70">
        <v>3.2374805596564884</v>
      </c>
    </row>
    <row r="82" spans="1:19">
      <c r="A82" t="s">
        <v>48</v>
      </c>
      <c r="B82" s="69" t="s">
        <v>122</v>
      </c>
      <c r="C82" s="70">
        <v>1.5204613533310865E-2</v>
      </c>
      <c r="D82" s="70">
        <v>0</v>
      </c>
      <c r="E82" s="70">
        <v>2.596979886275206E-2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0.34053168469037048</v>
      </c>
      <c r="M82" s="70">
        <v>0.13174670987366766</v>
      </c>
      <c r="N82" s="70">
        <v>0</v>
      </c>
      <c r="O82" s="70">
        <v>0</v>
      </c>
      <c r="P82" s="70">
        <v>0.13921119915268984</v>
      </c>
      <c r="Q82" s="70">
        <v>0</v>
      </c>
      <c r="R82" s="70">
        <v>0.35583087923764717</v>
      </c>
      <c r="S82" s="70">
        <v>1.0070055734478609</v>
      </c>
    </row>
    <row r="83" spans="1:19">
      <c r="A83" t="s">
        <v>48</v>
      </c>
      <c r="B83" s="69" t="s">
        <v>123</v>
      </c>
      <c r="C83" s="70">
        <v>1.2617622756607711E-2</v>
      </c>
      <c r="D83" s="70">
        <v>0</v>
      </c>
      <c r="E83" s="70">
        <v>1.7647903537762036E-2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0.34775347222665243</v>
      </c>
      <c r="M83" s="70">
        <v>0</v>
      </c>
      <c r="N83" s="70">
        <v>0</v>
      </c>
      <c r="O83" s="70">
        <v>0</v>
      </c>
      <c r="P83" s="70">
        <v>0.10142732631739526</v>
      </c>
      <c r="Q83" s="70">
        <v>0</v>
      </c>
      <c r="R83" s="70">
        <v>1.7500268311642687E-2</v>
      </c>
      <c r="S83" s="70">
        <v>0.4972898661002535</v>
      </c>
    </row>
    <row r="84" spans="1:19">
      <c r="A84" t="s">
        <v>48</v>
      </c>
      <c r="B84" s="69" t="s">
        <v>124</v>
      </c>
      <c r="C84" s="70">
        <v>8.5769293468821624E-3</v>
      </c>
      <c r="D84" s="70">
        <v>0</v>
      </c>
      <c r="E84" s="70">
        <v>1.6765934914236034E-2</v>
      </c>
      <c r="F84" s="70">
        <v>0</v>
      </c>
      <c r="G84" s="70">
        <v>1.7658723535939499E-2</v>
      </c>
      <c r="H84" s="70">
        <v>0</v>
      </c>
      <c r="I84" s="70">
        <v>0</v>
      </c>
      <c r="J84" s="70">
        <v>0</v>
      </c>
      <c r="K84" s="70">
        <v>0</v>
      </c>
      <c r="L84" s="70">
        <v>0.28094945365097385</v>
      </c>
      <c r="M84" s="70">
        <v>3.7854528083321716E-2</v>
      </c>
      <c r="N84" s="70">
        <v>3.6581348209632394E-2</v>
      </c>
      <c r="O84" s="70">
        <v>0</v>
      </c>
      <c r="P84" s="70">
        <v>9.7153617957421542E-2</v>
      </c>
      <c r="Q84" s="70">
        <v>0</v>
      </c>
      <c r="R84" s="70">
        <v>0.25380185585502618</v>
      </c>
      <c r="S84" s="70">
        <v>0.74507426670291721</v>
      </c>
    </row>
    <row r="85" spans="1:19">
      <c r="A85" t="s">
        <v>48</v>
      </c>
      <c r="B85" s="69" t="s">
        <v>125</v>
      </c>
      <c r="C85" s="70">
        <v>1.3837190922502626E-2</v>
      </c>
      <c r="D85" s="70">
        <v>0</v>
      </c>
      <c r="E85" s="70">
        <v>2.2634948669324018E-2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0.20762823707743194</v>
      </c>
      <c r="M85" s="70">
        <v>1.5434889946755955E-2</v>
      </c>
      <c r="N85" s="70">
        <v>0</v>
      </c>
      <c r="O85" s="70">
        <v>0.25135235540229861</v>
      </c>
      <c r="P85" s="70">
        <v>0.10472458206625604</v>
      </c>
      <c r="Q85" s="70">
        <v>0</v>
      </c>
      <c r="R85" s="70">
        <v>1.4156254769069695E-2</v>
      </c>
      <c r="S85" s="70">
        <v>0.64455662576441919</v>
      </c>
    </row>
    <row r="86" spans="1:19">
      <c r="A86" t="s">
        <v>48</v>
      </c>
      <c r="B86" s="69" t="s">
        <v>126</v>
      </c>
      <c r="C86" s="70">
        <v>8.2308258623947292E-3</v>
      </c>
      <c r="D86" s="70">
        <v>0</v>
      </c>
      <c r="E86" s="70">
        <v>1.537514572883992E-2</v>
      </c>
      <c r="F86" s="70">
        <v>0</v>
      </c>
      <c r="G86" s="70">
        <v>1.7658723535939499E-2</v>
      </c>
      <c r="H86" s="70">
        <v>0</v>
      </c>
      <c r="I86" s="70">
        <v>0</v>
      </c>
      <c r="J86" s="70">
        <v>0</v>
      </c>
      <c r="K86" s="70">
        <v>0</v>
      </c>
      <c r="L86" s="70">
        <v>0.24014650489617095</v>
      </c>
      <c r="M86" s="70">
        <v>0</v>
      </c>
      <c r="N86" s="70">
        <v>0</v>
      </c>
      <c r="O86" s="70">
        <v>0</v>
      </c>
      <c r="P86" s="70">
        <v>8.5250044807901895E-2</v>
      </c>
      <c r="Q86" s="70">
        <v>0</v>
      </c>
      <c r="R86" s="70">
        <v>2.3093005814398757E-2</v>
      </c>
      <c r="S86" s="70">
        <v>0.39368846841328348</v>
      </c>
    </row>
    <row r="87" spans="1:19">
      <c r="A87" t="s">
        <v>48</v>
      </c>
      <c r="B87" s="69" t="s">
        <v>127</v>
      </c>
      <c r="C87" s="70">
        <v>1.8876531655581345E-2</v>
      </c>
      <c r="D87" s="70">
        <v>0</v>
      </c>
      <c r="E87" s="70">
        <v>1.411749374548937E-2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0.10332252154562566</v>
      </c>
      <c r="M87" s="70">
        <v>0</v>
      </c>
      <c r="N87" s="70">
        <v>0</v>
      </c>
      <c r="O87" s="70">
        <v>0</v>
      </c>
      <c r="P87" s="70">
        <v>8.5711748902968191E-2</v>
      </c>
      <c r="Q87" s="70">
        <v>0</v>
      </c>
      <c r="R87" s="70">
        <v>9.8334482476126577E-3</v>
      </c>
      <c r="S87" s="70">
        <v>0.25619250266643612</v>
      </c>
    </row>
    <row r="88" spans="1:19">
      <c r="A88" t="s">
        <v>48</v>
      </c>
      <c r="B88" s="69" t="s">
        <v>128</v>
      </c>
      <c r="C88" s="70">
        <v>5.1859764730490601E-3</v>
      </c>
      <c r="D88" s="70">
        <v>0</v>
      </c>
      <c r="E88" s="70">
        <v>1.1693512918994212E-2</v>
      </c>
      <c r="F88" s="70">
        <v>11.309030250738861</v>
      </c>
      <c r="G88" s="70">
        <v>0.10482774806004473</v>
      </c>
      <c r="H88" s="70">
        <v>0</v>
      </c>
      <c r="I88" s="70">
        <v>0</v>
      </c>
      <c r="J88" s="70">
        <v>0</v>
      </c>
      <c r="K88" s="70">
        <v>0</v>
      </c>
      <c r="L88" s="70">
        <v>6.7510091070013836E-2</v>
      </c>
      <c r="M88" s="70">
        <v>1.2898434164746635E-4</v>
      </c>
      <c r="N88" s="70">
        <v>0.85507323342796882</v>
      </c>
      <c r="O88" s="70">
        <v>1.2817052690944791E-3</v>
      </c>
      <c r="P88" s="70">
        <v>7.1492780464293568E-2</v>
      </c>
      <c r="Q88" s="70">
        <v>0</v>
      </c>
      <c r="R88" s="70">
        <v>2.3374860961439925E-2</v>
      </c>
      <c r="S88" s="70">
        <v>11.834319710174075</v>
      </c>
    </row>
    <row r="89" spans="1:19">
      <c r="A89" t="s">
        <v>48</v>
      </c>
      <c r="B89" s="69" t="s">
        <v>129</v>
      </c>
      <c r="C89" s="70">
        <v>4.992867119517257E-3</v>
      </c>
      <c r="D89" s="70">
        <v>0</v>
      </c>
      <c r="E89" s="70">
        <v>1.9479633624222191E-2</v>
      </c>
      <c r="F89" s="70">
        <v>0</v>
      </c>
      <c r="G89" s="70">
        <v>4.6644436403583196</v>
      </c>
      <c r="H89" s="70">
        <v>2.5909165099296869</v>
      </c>
      <c r="I89" s="70">
        <v>0</v>
      </c>
      <c r="J89" s="70">
        <v>0</v>
      </c>
      <c r="K89" s="70">
        <v>0</v>
      </c>
      <c r="L89" s="70">
        <v>0.35639196097653936</v>
      </c>
      <c r="M89" s="70">
        <v>7.6391735976904865E-3</v>
      </c>
      <c r="N89" s="70">
        <v>0</v>
      </c>
      <c r="O89" s="70">
        <v>0</v>
      </c>
      <c r="P89" s="70">
        <v>5.5560859859328335E-2</v>
      </c>
      <c r="Q89" s="70">
        <v>0</v>
      </c>
      <c r="R89" s="70">
        <v>1.5608591968091202E-2</v>
      </c>
      <c r="S89" s="70">
        <v>6.7823770135690413</v>
      </c>
    </row>
    <row r="90" spans="1:19">
      <c r="A90" t="s">
        <v>48</v>
      </c>
      <c r="B90" s="69" t="s">
        <v>130</v>
      </c>
      <c r="C90" s="70">
        <v>3.077610345365077E-3</v>
      </c>
      <c r="D90" s="70">
        <v>0</v>
      </c>
      <c r="E90" s="70">
        <v>2.1468229260594714E-2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8.1062902075641624E-2</v>
      </c>
      <c r="M90" s="70">
        <v>2.2126206430490032E-6</v>
      </c>
      <c r="N90" s="70">
        <v>0</v>
      </c>
      <c r="O90" s="70">
        <v>0</v>
      </c>
      <c r="P90" s="70">
        <v>0.2093220346854342</v>
      </c>
      <c r="Q90" s="70">
        <v>0</v>
      </c>
      <c r="R90" s="70">
        <v>6.3618348090669604E-3</v>
      </c>
      <c r="S90" s="70">
        <v>0.39635368867122978</v>
      </c>
    </row>
    <row r="91" spans="1:19">
      <c r="A91" t="s">
        <v>48</v>
      </c>
      <c r="B91" s="69" t="s">
        <v>131</v>
      </c>
      <c r="C91" s="70">
        <v>5.6165368475331601E-3</v>
      </c>
      <c r="D91" s="70">
        <v>0</v>
      </c>
      <c r="E91" s="70">
        <v>7.6597145445844884E-3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7.3555682672083178E-2</v>
      </c>
      <c r="M91" s="70">
        <v>3.6840716907307019E-3</v>
      </c>
      <c r="N91" s="70">
        <v>2.1343908678745954E-4</v>
      </c>
      <c r="O91" s="70">
        <v>5.1744163241384006E-2</v>
      </c>
      <c r="P91" s="70">
        <v>3.962361108107644E-2</v>
      </c>
      <c r="Q91" s="70">
        <v>0</v>
      </c>
      <c r="R91" s="70">
        <v>3.6332021262100349E-3</v>
      </c>
      <c r="S91" s="70">
        <v>0.19263692699776025</v>
      </c>
    </row>
    <row r="92" spans="1:19">
      <c r="A92" t="s">
        <v>48</v>
      </c>
      <c r="B92" s="69" t="s">
        <v>132</v>
      </c>
      <c r="C92" s="70">
        <v>3.2266473402557945E-3</v>
      </c>
      <c r="D92" s="70">
        <v>0</v>
      </c>
      <c r="E92" s="70">
        <v>5.7811505194329893E-3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0.12310595767860374</v>
      </c>
      <c r="M92" s="70">
        <v>0</v>
      </c>
      <c r="N92" s="70">
        <v>0.15374610958833176</v>
      </c>
      <c r="O92" s="70">
        <v>0</v>
      </c>
      <c r="P92" s="70">
        <v>3.0884653286827782E-2</v>
      </c>
      <c r="Q92" s="70">
        <v>0</v>
      </c>
      <c r="R92" s="70">
        <v>4.0738642998854602E-3</v>
      </c>
      <c r="S92" s="70">
        <v>0.31235466787427496</v>
      </c>
    </row>
    <row r="93" spans="1:19">
      <c r="A93" t="s">
        <v>48</v>
      </c>
      <c r="B93" s="69" t="s">
        <v>133</v>
      </c>
      <c r="C93" s="70">
        <v>1.9444885485848807E-3</v>
      </c>
      <c r="D93" s="70">
        <v>0</v>
      </c>
      <c r="E93" s="70">
        <v>6.465408402057336E-3</v>
      </c>
      <c r="F93" s="70">
        <v>0</v>
      </c>
      <c r="G93" s="70">
        <v>0</v>
      </c>
      <c r="H93" s="70">
        <v>0</v>
      </c>
      <c r="I93" s="70">
        <v>0</v>
      </c>
      <c r="J93" s="70">
        <v>5.8693322995943695E-2</v>
      </c>
      <c r="K93" s="70">
        <v>0</v>
      </c>
      <c r="L93" s="70">
        <v>0.12031435862065347</v>
      </c>
      <c r="M93" s="70">
        <v>0.1706669455314534</v>
      </c>
      <c r="N93" s="70">
        <v>9.1384290848273552E-3</v>
      </c>
      <c r="O93" s="70">
        <v>0.39340333629380209</v>
      </c>
      <c r="P93" s="70">
        <v>4.5691514505791599E-2</v>
      </c>
      <c r="Q93" s="70">
        <v>0</v>
      </c>
      <c r="R93" s="70">
        <v>5.2327239934606973E-3</v>
      </c>
      <c r="S93" s="70">
        <v>0.80271297814033937</v>
      </c>
    </row>
    <row r="94" spans="1:19">
      <c r="A94" t="s">
        <v>48</v>
      </c>
      <c r="B94" s="69" t="s">
        <v>134</v>
      </c>
      <c r="C94" s="70">
        <v>1.4583326380593117E-3</v>
      </c>
      <c r="D94" s="70">
        <v>0</v>
      </c>
      <c r="E94" s="70">
        <v>4.6539277575752026E-3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7.6835631176065539E-2</v>
      </c>
      <c r="M94" s="70">
        <v>0.17025952293954874</v>
      </c>
      <c r="N94" s="70">
        <v>2.2990625473829976E-2</v>
      </c>
      <c r="O94" s="70">
        <v>0</v>
      </c>
      <c r="P94" s="70">
        <v>2.6050721870933963E-2</v>
      </c>
      <c r="Q94" s="70">
        <v>0</v>
      </c>
      <c r="R94" s="70">
        <v>2.8646731977437657E-3</v>
      </c>
      <c r="S94" s="70">
        <v>0.28451542222520937</v>
      </c>
    </row>
    <row r="95" spans="1:19">
      <c r="A95" t="s">
        <v>48</v>
      </c>
      <c r="B95" s="69" t="s">
        <v>135</v>
      </c>
      <c r="C95" s="70">
        <v>1.7024600393340617E-3</v>
      </c>
      <c r="D95" s="70">
        <v>0</v>
      </c>
      <c r="E95" s="70">
        <v>4.7533416375203936E-3</v>
      </c>
      <c r="F95" s="70">
        <v>0</v>
      </c>
      <c r="G95" s="70">
        <v>0</v>
      </c>
      <c r="H95" s="70">
        <v>0</v>
      </c>
      <c r="I95" s="70">
        <v>0</v>
      </c>
      <c r="J95" s="70">
        <v>6.2183196255159806E-2</v>
      </c>
      <c r="K95" s="70">
        <v>0</v>
      </c>
      <c r="L95" s="70">
        <v>0.12151139646511558</v>
      </c>
      <c r="M95" s="70">
        <v>0.1702595229395594</v>
      </c>
      <c r="N95" s="70">
        <v>1.0493247339780774E-2</v>
      </c>
      <c r="O95" s="70">
        <v>0</v>
      </c>
      <c r="P95" s="70">
        <v>1.9144895318480432E-2</v>
      </c>
      <c r="Q95" s="70">
        <v>0</v>
      </c>
      <c r="R95" s="70">
        <v>2.8117021643652173E-3</v>
      </c>
      <c r="S95" s="70">
        <v>0.37908313088005852</v>
      </c>
    </row>
    <row r="96" spans="1:19">
      <c r="A96" t="s">
        <v>48</v>
      </c>
      <c r="B96" s="69" t="s">
        <v>136</v>
      </c>
      <c r="C96" s="70">
        <v>1.649507816991621E-3</v>
      </c>
      <c r="D96" s="70">
        <v>0</v>
      </c>
      <c r="E96" s="70">
        <v>2.7503722112371038E-3</v>
      </c>
      <c r="F96" s="70">
        <v>0</v>
      </c>
      <c r="G96" s="70">
        <v>1.7658723535939499E-2</v>
      </c>
      <c r="H96" s="70">
        <v>0</v>
      </c>
      <c r="I96" s="70">
        <v>0</v>
      </c>
      <c r="J96" s="70">
        <v>0</v>
      </c>
      <c r="K96" s="70">
        <v>0</v>
      </c>
      <c r="L96" s="70">
        <v>5.9059237866498346E-2</v>
      </c>
      <c r="M96" s="70">
        <v>0</v>
      </c>
      <c r="N96" s="70">
        <v>0</v>
      </c>
      <c r="O96" s="70">
        <v>0</v>
      </c>
      <c r="P96" s="70">
        <v>1.2197024299058961E-2</v>
      </c>
      <c r="Q96" s="70">
        <v>0</v>
      </c>
      <c r="R96" s="70">
        <v>0.67538951587624274</v>
      </c>
      <c r="S96" s="70">
        <v>0.75883212090668484</v>
      </c>
    </row>
    <row r="97" spans="1:19">
      <c r="A97" t="s">
        <v>48</v>
      </c>
      <c r="B97" s="69" t="s">
        <v>137</v>
      </c>
      <c r="C97" s="70">
        <v>8.8636329368358725E-4</v>
      </c>
      <c r="D97" s="70">
        <v>4.0560540761871676E-2</v>
      </c>
      <c r="E97" s="70">
        <v>2.9710119104309901E-3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4.5529850511742798E-2</v>
      </c>
      <c r="M97" s="70">
        <v>0.1055097482310971</v>
      </c>
      <c r="N97" s="70">
        <v>0</v>
      </c>
      <c r="O97" s="70">
        <v>0</v>
      </c>
      <c r="P97" s="70">
        <v>1.41943302372083E-2</v>
      </c>
      <c r="Q97" s="70">
        <v>0</v>
      </c>
      <c r="R97" s="70">
        <v>2.1478566074105243E-3</v>
      </c>
      <c r="S97" s="70">
        <v>0.19866802866477662</v>
      </c>
    </row>
    <row r="98" spans="1:19">
      <c r="A98" t="s">
        <v>48</v>
      </c>
      <c r="B98" s="69" t="s">
        <v>138</v>
      </c>
      <c r="C98" s="70">
        <v>5.1473285587433945E-4</v>
      </c>
      <c r="D98" s="70">
        <v>0</v>
      </c>
      <c r="E98" s="70">
        <v>1.7416827004927795E-3</v>
      </c>
      <c r="F98" s="70">
        <v>0</v>
      </c>
      <c r="G98" s="70">
        <v>0</v>
      </c>
      <c r="H98" s="70">
        <v>0</v>
      </c>
      <c r="I98" s="70">
        <v>5.2855928011414051</v>
      </c>
      <c r="J98" s="70">
        <v>0</v>
      </c>
      <c r="K98" s="70">
        <v>0</v>
      </c>
      <c r="L98" s="70">
        <v>6.0501178385148187E-2</v>
      </c>
      <c r="M98" s="70">
        <v>1.1800643841282095E-7</v>
      </c>
      <c r="N98" s="70">
        <v>0</v>
      </c>
      <c r="O98" s="70">
        <v>0</v>
      </c>
      <c r="P98" s="70">
        <v>1.3940201604440986E-2</v>
      </c>
      <c r="Q98" s="70">
        <v>0</v>
      </c>
      <c r="R98" s="70">
        <v>1.3943803708970049E-3</v>
      </c>
      <c r="S98" s="70">
        <v>5.1243818039091495</v>
      </c>
    </row>
    <row r="99" spans="1:19">
      <c r="A99" t="s">
        <v>48</v>
      </c>
      <c r="B99" s="69" t="s">
        <v>139</v>
      </c>
      <c r="C99" s="70">
        <v>9.4703080975553884E-4</v>
      </c>
      <c r="D99" s="70">
        <v>0</v>
      </c>
      <c r="E99" s="70">
        <v>1.8261175831570037E-3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5.5373043601869079E-2</v>
      </c>
      <c r="M99" s="70">
        <v>0</v>
      </c>
      <c r="N99" s="70">
        <v>5.4521266231693219E-2</v>
      </c>
      <c r="O99" s="70">
        <v>1.6021315863647932E-2</v>
      </c>
      <c r="P99" s="70">
        <v>8.741257583344748E-3</v>
      </c>
      <c r="Q99" s="70">
        <v>0</v>
      </c>
      <c r="R99" s="70">
        <v>2.3311662350733037E-3</v>
      </c>
      <c r="S99" s="70">
        <v>0.13419316523571759</v>
      </c>
    </row>
    <row r="100" spans="1:19">
      <c r="A100" t="s">
        <v>48</v>
      </c>
      <c r="B100" s="69" t="s">
        <v>140</v>
      </c>
      <c r="C100" s="70">
        <v>6.8685366443821557E-4</v>
      </c>
      <c r="D100" s="70">
        <v>0</v>
      </c>
      <c r="E100" s="70">
        <v>1.7785706581220635E-3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2.7048287010674389E-2</v>
      </c>
      <c r="M100" s="70">
        <v>2.8494939649360558E-4</v>
      </c>
      <c r="N100" s="70">
        <v>0</v>
      </c>
      <c r="O100" s="70">
        <v>0</v>
      </c>
      <c r="P100" s="70">
        <v>8.3997497575977274E-3</v>
      </c>
      <c r="Q100" s="70">
        <v>0</v>
      </c>
      <c r="R100" s="70">
        <v>2.6721334703404476E-2</v>
      </c>
      <c r="S100" s="70">
        <v>6.4958041484169213E-2</v>
      </c>
    </row>
    <row r="101" spans="1:19">
      <c r="A101" t="s">
        <v>48</v>
      </c>
      <c r="B101" s="69" t="s">
        <v>141</v>
      </c>
      <c r="C101" s="70">
        <v>5.3574177722140622E-4</v>
      </c>
      <c r="D101" s="70">
        <v>0</v>
      </c>
      <c r="E101" s="70">
        <v>8.9323210184057145E-4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6.8003895599260206E-2</v>
      </c>
      <c r="M101" s="70">
        <v>0</v>
      </c>
      <c r="N101" s="70">
        <v>0</v>
      </c>
      <c r="O101" s="70">
        <v>0.90353810216569674</v>
      </c>
      <c r="P101" s="70">
        <v>8.1583200646371951E-3</v>
      </c>
      <c r="Q101" s="70">
        <v>0</v>
      </c>
      <c r="R101" s="70">
        <v>1.2655561653481665E-3</v>
      </c>
      <c r="S101" s="70">
        <v>0.96589443526762764</v>
      </c>
    </row>
    <row r="102" spans="1:19">
      <c r="A102" t="s">
        <v>48</v>
      </c>
      <c r="B102" s="69" t="s">
        <v>142</v>
      </c>
      <c r="C102" s="70">
        <v>5.7130516195088893E-4</v>
      </c>
      <c r="D102" s="70">
        <v>0</v>
      </c>
      <c r="E102" s="70">
        <v>1.4567311105729234E-3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3.3473974446530948E-2</v>
      </c>
      <c r="M102" s="70">
        <v>0</v>
      </c>
      <c r="N102" s="70">
        <v>0</v>
      </c>
      <c r="O102" s="70">
        <v>0</v>
      </c>
      <c r="P102" s="70">
        <v>7.0258381018398399E-3</v>
      </c>
      <c r="Q102" s="70">
        <v>0</v>
      </c>
      <c r="R102" s="70">
        <v>1.2223538794752646E-3</v>
      </c>
      <c r="S102" s="70">
        <v>4.2633696831039049E-2</v>
      </c>
    </row>
    <row r="103" spans="1:19">
      <c r="A103" t="s">
        <v>48</v>
      </c>
      <c r="B103" s="69" t="s">
        <v>143</v>
      </c>
      <c r="C103" s="70">
        <v>8.479924178708718E-4</v>
      </c>
      <c r="D103" s="70">
        <v>2.2815304178553002</v>
      </c>
      <c r="E103" s="70">
        <v>1.0852521225294504E-3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3.1878335859949959E-2</v>
      </c>
      <c r="L103" s="70">
        <v>3.2994107250017564E-2</v>
      </c>
      <c r="M103" s="70">
        <v>0</v>
      </c>
      <c r="N103" s="70">
        <v>0</v>
      </c>
      <c r="O103" s="70">
        <v>0</v>
      </c>
      <c r="P103" s="70">
        <v>6.2854504678894656E-3</v>
      </c>
      <c r="Q103" s="70">
        <v>2.2066791992916479E-3</v>
      </c>
      <c r="R103" s="70">
        <v>3.4211146481955328E-2</v>
      </c>
      <c r="S103" s="70">
        <v>2.3650161782108317</v>
      </c>
    </row>
    <row r="104" spans="1:19">
      <c r="A104" t="s">
        <v>48</v>
      </c>
      <c r="B104" s="69" t="s">
        <v>144</v>
      </c>
      <c r="C104" s="70">
        <v>1.0066594406824328E-3</v>
      </c>
      <c r="D104" s="70">
        <v>0</v>
      </c>
      <c r="E104" s="70">
        <v>5.8977506146756613E-4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3.4112248071629846E-2</v>
      </c>
      <c r="M104" s="70">
        <v>0</v>
      </c>
      <c r="N104" s="70">
        <v>3.2394227977704136E-3</v>
      </c>
      <c r="O104" s="70">
        <v>0</v>
      </c>
      <c r="P104" s="70">
        <v>5.6526964883648959E-3</v>
      </c>
      <c r="Q104" s="70">
        <v>0</v>
      </c>
      <c r="R104" s="70">
        <v>8.8247704138939506E-4</v>
      </c>
      <c r="S104" s="70">
        <v>4.3504719334802468E-2</v>
      </c>
    </row>
    <row r="105" spans="1:19">
      <c r="A105" t="s">
        <v>48</v>
      </c>
      <c r="B105" s="69" t="s">
        <v>145</v>
      </c>
      <c r="C105" s="70">
        <v>7.3236136169251129E-4</v>
      </c>
      <c r="D105" s="70">
        <v>0</v>
      </c>
      <c r="E105" s="70">
        <v>6.6249571774891058E-4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4.9485451410102396E-2</v>
      </c>
      <c r="M105" s="70">
        <v>9.0431154499143296E-2</v>
      </c>
      <c r="N105" s="70">
        <v>0.70402349810301135</v>
      </c>
      <c r="O105" s="70">
        <v>0</v>
      </c>
      <c r="P105" s="70">
        <v>9.9209623478914516E-2</v>
      </c>
      <c r="Q105" s="70">
        <v>0</v>
      </c>
      <c r="R105" s="70">
        <v>0.16674110647216969</v>
      </c>
      <c r="S105" s="70">
        <v>1.1015973853093373</v>
      </c>
    </row>
    <row r="106" spans="1:19">
      <c r="A106" t="s">
        <v>48</v>
      </c>
      <c r="B106" s="69" t="s">
        <v>146</v>
      </c>
      <c r="C106" s="70">
        <v>5.700545161532592E-4</v>
      </c>
      <c r="D106" s="70">
        <v>0</v>
      </c>
      <c r="E106" s="70">
        <v>1.3228120767921731E-3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0.19850197455174029</v>
      </c>
      <c r="L106" s="70">
        <v>6.1670651493801354E-2</v>
      </c>
      <c r="M106" s="70">
        <v>0.24445431363521433</v>
      </c>
      <c r="N106" s="70">
        <v>2.436914422611218E-4</v>
      </c>
      <c r="O106" s="70">
        <v>0.89839855128135915</v>
      </c>
      <c r="P106" s="70">
        <v>3.9943812654183654E-2</v>
      </c>
      <c r="Q106" s="70">
        <v>0</v>
      </c>
      <c r="R106" s="70">
        <v>9.0280978629184248E-4</v>
      </c>
      <c r="S106" s="70">
        <v>1.4252985934405529</v>
      </c>
    </row>
    <row r="107" spans="1:19">
      <c r="A107" t="s">
        <v>48</v>
      </c>
      <c r="B107" s="69" t="s">
        <v>147</v>
      </c>
      <c r="C107" s="70">
        <v>5.8834647756101179E-4</v>
      </c>
      <c r="D107" s="70">
        <v>0</v>
      </c>
      <c r="E107" s="70">
        <v>1.5974946214350179E-3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3.244694935977975E-2</v>
      </c>
      <c r="M107" s="70">
        <v>1.2605124303299459E-2</v>
      </c>
      <c r="N107" s="70">
        <v>0</v>
      </c>
      <c r="O107" s="70">
        <v>0</v>
      </c>
      <c r="P107" s="70">
        <v>5.1960796393596522E-3</v>
      </c>
      <c r="Q107" s="70">
        <v>0</v>
      </c>
      <c r="R107" s="70">
        <v>7.3361992500737172E-4</v>
      </c>
      <c r="S107" s="70">
        <v>4.9932408062893195E-2</v>
      </c>
    </row>
    <row r="108" spans="1:19">
      <c r="A108" t="s">
        <v>48</v>
      </c>
      <c r="B108" s="69" t="s">
        <v>148</v>
      </c>
      <c r="C108" s="70">
        <v>6.299949108288462E-4</v>
      </c>
      <c r="D108" s="70">
        <v>0</v>
      </c>
      <c r="E108" s="70">
        <v>7.2775016807239887E-4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3.1163059226152954E-2</v>
      </c>
      <c r="M108" s="70">
        <v>0</v>
      </c>
      <c r="N108" s="70">
        <v>4.3504170512851299E-6</v>
      </c>
      <c r="O108" s="70">
        <v>0</v>
      </c>
      <c r="P108" s="70">
        <v>5.1306946324068724E-3</v>
      </c>
      <c r="Q108" s="70">
        <v>0</v>
      </c>
      <c r="R108" s="70">
        <v>6.2766504525479262E-3</v>
      </c>
      <c r="S108" s="70">
        <v>4.220412423668473E-2</v>
      </c>
    </row>
    <row r="109" spans="1:19">
      <c r="A109" t="s">
        <v>48</v>
      </c>
      <c r="B109" s="69" t="s">
        <v>149</v>
      </c>
      <c r="C109" s="70">
        <v>1.5272455565898635E-4</v>
      </c>
      <c r="D109" s="70">
        <v>0</v>
      </c>
      <c r="E109" s="70">
        <v>1.1385650226358648E-3</v>
      </c>
      <c r="F109" s="70">
        <v>0</v>
      </c>
      <c r="G109" s="70">
        <v>0</v>
      </c>
      <c r="H109" s="70">
        <v>0</v>
      </c>
      <c r="I109" s="70">
        <v>0</v>
      </c>
      <c r="J109" s="70">
        <v>3.1091598127579903E-2</v>
      </c>
      <c r="K109" s="70">
        <v>0</v>
      </c>
      <c r="L109" s="70">
        <v>2.8035844628147694E-2</v>
      </c>
      <c r="M109" s="70">
        <v>1.9051237747062983E-2</v>
      </c>
      <c r="N109" s="70">
        <v>0</v>
      </c>
      <c r="O109" s="70">
        <v>0.11020621709025584</v>
      </c>
      <c r="P109" s="70">
        <v>6.2865218312083155E-3</v>
      </c>
      <c r="Q109" s="70">
        <v>0</v>
      </c>
      <c r="R109" s="70">
        <v>8.5715395468812579E-4</v>
      </c>
      <c r="S109" s="70">
        <v>0.19945948239223804</v>
      </c>
    </row>
    <row r="110" spans="1:19">
      <c r="A110" t="s">
        <v>48</v>
      </c>
      <c r="B110" s="69" t="s">
        <v>150</v>
      </c>
      <c r="C110" s="70">
        <v>3.0868877362548284E-4</v>
      </c>
      <c r="D110" s="70">
        <v>0</v>
      </c>
      <c r="E110" s="70">
        <v>7.2679129325351843E-4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7.9377634845460954E-2</v>
      </c>
      <c r="L110" s="70">
        <v>1.5368447520988118E-2</v>
      </c>
      <c r="M110" s="70">
        <v>0</v>
      </c>
      <c r="N110" s="70">
        <v>0</v>
      </c>
      <c r="O110" s="70">
        <v>6.146111959857925E-2</v>
      </c>
      <c r="P110" s="70">
        <v>5.1520592145078516E-2</v>
      </c>
      <c r="Q110" s="70">
        <v>2.7583489991146765E-2</v>
      </c>
      <c r="R110" s="70">
        <v>7.3243936848129812E-2</v>
      </c>
      <c r="S110" s="70">
        <v>0.33849461330271202</v>
      </c>
    </row>
    <row r="111" spans="1:19">
      <c r="A111" t="s">
        <v>48</v>
      </c>
      <c r="B111" s="69" t="s">
        <v>151</v>
      </c>
      <c r="C111" s="70">
        <v>8.1885692153748951E-4</v>
      </c>
      <c r="D111" s="70">
        <v>0</v>
      </c>
      <c r="E111" s="70">
        <v>8.0755326380013378E-4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7.5002486323540998E-3</v>
      </c>
      <c r="M111" s="70">
        <v>0</v>
      </c>
      <c r="N111" s="70">
        <v>0</v>
      </c>
      <c r="O111" s="70">
        <v>0</v>
      </c>
      <c r="P111" s="70">
        <v>2.3426399181752683E-2</v>
      </c>
      <c r="Q111" s="70">
        <v>0</v>
      </c>
      <c r="R111" s="70">
        <v>1.1805606342438404</v>
      </c>
      <c r="S111" s="70">
        <v>1.2122170665472847</v>
      </c>
    </row>
    <row r="112" spans="1:19">
      <c r="A112" t="s">
        <v>48</v>
      </c>
      <c r="B112" s="69" t="s">
        <v>152</v>
      </c>
      <c r="C112" s="70">
        <v>5.6842500149104015E-4</v>
      </c>
      <c r="D112" s="70">
        <v>0</v>
      </c>
      <c r="E112" s="70">
        <v>8.5045600125039711E-4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1.5880157964138698E-2</v>
      </c>
      <c r="L112" s="70">
        <v>7.768641066108503E-3</v>
      </c>
      <c r="M112" s="70">
        <v>4.5908522668519245E-4</v>
      </c>
      <c r="N112" s="70">
        <v>2.5104352552070584E-2</v>
      </c>
      <c r="O112" s="70">
        <v>2.432783891172615E-2</v>
      </c>
      <c r="P112" s="70">
        <v>2.6396088306761267E-3</v>
      </c>
      <c r="Q112" s="70">
        <v>0</v>
      </c>
      <c r="R112" s="70">
        <v>0.75204023348184545</v>
      </c>
      <c r="S112" s="70">
        <v>0.82361126594410283</v>
      </c>
    </row>
    <row r="113" spans="1:19">
      <c r="A113" t="s">
        <v>48</v>
      </c>
      <c r="B113" s="69" t="s">
        <v>153</v>
      </c>
      <c r="C113" s="70">
        <v>5.7361017178086222E-4</v>
      </c>
      <c r="D113" s="70">
        <v>0</v>
      </c>
      <c r="E113" s="70">
        <v>4.7233876591359133E-4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6.6148029037876831E-3</v>
      </c>
      <c r="L113" s="70">
        <v>1.1297581566705172E-2</v>
      </c>
      <c r="M113" s="70">
        <v>5.6505411662238157E-6</v>
      </c>
      <c r="N113" s="70">
        <v>2.0515017505789063E-2</v>
      </c>
      <c r="O113" s="70">
        <v>0.30409798639657454</v>
      </c>
      <c r="P113" s="70">
        <v>3.9773378680840717E-3</v>
      </c>
      <c r="Q113" s="70">
        <v>0</v>
      </c>
      <c r="R113" s="70">
        <v>3.9633481461732464E-4</v>
      </c>
      <c r="S113" s="70">
        <v>0.34393037177557562</v>
      </c>
    </row>
    <row r="114" spans="1:19">
      <c r="A114" t="s">
        <v>48</v>
      </c>
      <c r="B114" s="69" t="s">
        <v>154</v>
      </c>
      <c r="C114" s="70">
        <v>2.532816887005077E-4</v>
      </c>
      <c r="D114" s="70">
        <v>0</v>
      </c>
      <c r="E114" s="70">
        <v>6.7868084350351896E-4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3.7798873735932744E-3</v>
      </c>
      <c r="L114" s="70">
        <v>2.5313350119206501E-2</v>
      </c>
      <c r="M114" s="70">
        <v>4.0462835260097341E-4</v>
      </c>
      <c r="N114" s="70">
        <v>0</v>
      </c>
      <c r="O114" s="70">
        <v>0</v>
      </c>
      <c r="P114" s="70">
        <v>3.0860884288225693E-3</v>
      </c>
      <c r="Q114" s="70">
        <v>0</v>
      </c>
      <c r="R114" s="70">
        <v>4.1633929968337859E-4</v>
      </c>
      <c r="S114" s="70">
        <v>3.2337034508980872E-2</v>
      </c>
    </row>
    <row r="115" spans="1:19">
      <c r="A115" t="s">
        <v>48</v>
      </c>
      <c r="B115" s="69" t="s">
        <v>155</v>
      </c>
      <c r="C115" s="70">
        <v>2.5623355003501414E-4</v>
      </c>
      <c r="D115" s="70">
        <v>0</v>
      </c>
      <c r="E115" s="70">
        <v>6.126572888593948E-4</v>
      </c>
      <c r="F115" s="70">
        <v>0</v>
      </c>
      <c r="G115" s="70">
        <v>0</v>
      </c>
      <c r="H115" s="70">
        <v>0</v>
      </c>
      <c r="I115" s="70">
        <v>0</v>
      </c>
      <c r="J115" s="70">
        <v>5.0868831021739567</v>
      </c>
      <c r="K115" s="70">
        <v>0</v>
      </c>
      <c r="L115" s="70">
        <v>1.3822323716084411E-2</v>
      </c>
      <c r="M115" s="70">
        <v>0.14503532003458494</v>
      </c>
      <c r="N115" s="70">
        <v>1.0750743590572347</v>
      </c>
      <c r="O115" s="70">
        <v>0</v>
      </c>
      <c r="P115" s="70">
        <v>2.8390324022128316E-3</v>
      </c>
      <c r="Q115" s="70">
        <v>0</v>
      </c>
      <c r="R115" s="70">
        <v>4.5980257223277607E-4</v>
      </c>
      <c r="S115" s="70">
        <v>7.4427965214840555</v>
      </c>
    </row>
    <row r="116" spans="1:19">
      <c r="A116" t="s">
        <v>48</v>
      </c>
      <c r="B116" s="69" t="s">
        <v>156</v>
      </c>
      <c r="C116" s="70">
        <v>4.3806253565329203E-4</v>
      </c>
      <c r="D116" s="70">
        <v>0</v>
      </c>
      <c r="E116" s="70">
        <v>8.6080591407973581E-4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1.2502801061690274E-2</v>
      </c>
      <c r="M116" s="70">
        <v>0</v>
      </c>
      <c r="N116" s="70">
        <v>1.4751122960494651E-2</v>
      </c>
      <c r="O116" s="70">
        <v>0</v>
      </c>
      <c r="P116" s="70">
        <v>7.6260082463280535E-3</v>
      </c>
      <c r="Q116" s="70">
        <v>0</v>
      </c>
      <c r="R116" s="70">
        <v>2.9144639777290435E-4</v>
      </c>
      <c r="S116" s="70">
        <v>3.7444152163207289E-2</v>
      </c>
    </row>
    <row r="117" spans="1:19">
      <c r="A117" t="s">
        <v>48</v>
      </c>
      <c r="B117" s="69" t="s">
        <v>157</v>
      </c>
      <c r="C117" s="70">
        <v>1.9857480196558037E-4</v>
      </c>
      <c r="D117" s="70">
        <v>0</v>
      </c>
      <c r="E117" s="70">
        <v>8.0903895836566687E-4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4.2613079987698912E-3</v>
      </c>
      <c r="M117" s="70">
        <v>8.7137956471022605E-3</v>
      </c>
      <c r="N117" s="70">
        <v>0</v>
      </c>
      <c r="O117" s="70">
        <v>6.9232065754729219E-2</v>
      </c>
      <c r="P117" s="70">
        <v>1.6973240953291498E-3</v>
      </c>
      <c r="Q117" s="70">
        <v>0</v>
      </c>
      <c r="R117" s="70">
        <v>5.2312134857391982E-4</v>
      </c>
      <c r="S117" s="70">
        <v>8.3759137701814451E-2</v>
      </c>
    </row>
    <row r="118" spans="1:19">
      <c r="A118" t="s">
        <v>48</v>
      </c>
      <c r="B118" s="69" t="s">
        <v>158</v>
      </c>
      <c r="C118" s="70">
        <v>2.4938918093333424E-5</v>
      </c>
      <c r="D118" s="70">
        <v>0</v>
      </c>
      <c r="E118" s="70">
        <v>3.5170622189949739E-4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1.4567964548001152E-2</v>
      </c>
      <c r="M118" s="70">
        <v>0</v>
      </c>
      <c r="N118" s="70">
        <v>7.189713467062468E-3</v>
      </c>
      <c r="O118" s="70">
        <v>0.10224186517455132</v>
      </c>
      <c r="P118" s="70">
        <v>1.0030305744072595E-2</v>
      </c>
      <c r="Q118" s="70">
        <v>0</v>
      </c>
      <c r="R118" s="70">
        <v>1.4517483178465494E-2</v>
      </c>
      <c r="S118" s="70">
        <v>0.14936391241864119</v>
      </c>
    </row>
    <row r="119" spans="1:19">
      <c r="A119" t="s">
        <v>48</v>
      </c>
      <c r="B119" s="69" t="s">
        <v>159</v>
      </c>
      <c r="C119" s="70">
        <v>3.1489676815560613E-4</v>
      </c>
      <c r="D119" s="70">
        <v>0</v>
      </c>
      <c r="E119" s="70">
        <v>4.731286019906578E-4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9.8158289978722228E-3</v>
      </c>
      <c r="M119" s="70">
        <v>0</v>
      </c>
      <c r="N119" s="70">
        <v>0</v>
      </c>
      <c r="O119" s="70">
        <v>0</v>
      </c>
      <c r="P119" s="70">
        <v>1.8968301416421379E-3</v>
      </c>
      <c r="Q119" s="70">
        <v>0</v>
      </c>
      <c r="R119" s="70">
        <v>4.4998928160626373E-4</v>
      </c>
      <c r="S119" s="70">
        <v>1.2578727345430935E-2</v>
      </c>
    </row>
    <row r="120" spans="1:19">
      <c r="A120" t="s">
        <v>48</v>
      </c>
      <c r="B120" s="69" t="s">
        <v>160</v>
      </c>
      <c r="C120" s="70">
        <v>3.1177673163724525E-4</v>
      </c>
      <c r="D120" s="70">
        <v>0</v>
      </c>
      <c r="E120" s="70">
        <v>4.1811886264601504E-4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1.4731487974142629E-2</v>
      </c>
      <c r="M120" s="70">
        <v>0</v>
      </c>
      <c r="N120" s="70">
        <v>0</v>
      </c>
      <c r="O120" s="70">
        <v>3.2349260630134773</v>
      </c>
      <c r="P120" s="70">
        <v>1.8705962473301151E-3</v>
      </c>
      <c r="Q120" s="70">
        <v>0</v>
      </c>
      <c r="R120" s="70">
        <v>3.2051850830571853E-4</v>
      </c>
      <c r="S120" s="70">
        <v>3.210541587635098</v>
      </c>
    </row>
    <row r="121" spans="1:19">
      <c r="A121" t="s">
        <v>48</v>
      </c>
      <c r="B121" s="69" t="s">
        <v>161</v>
      </c>
      <c r="C121" s="70">
        <v>1.7333514023470234E-4</v>
      </c>
      <c r="D121" s="70">
        <v>0</v>
      </c>
      <c r="E121" s="70">
        <v>2.2714204173386878E-4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5.3959113879926803E-3</v>
      </c>
      <c r="M121" s="70">
        <v>0</v>
      </c>
      <c r="N121" s="70">
        <v>0</v>
      </c>
      <c r="O121" s="70">
        <v>0</v>
      </c>
      <c r="P121" s="70">
        <v>2.1313206872118919E-3</v>
      </c>
      <c r="Q121" s="70">
        <v>0</v>
      </c>
      <c r="R121" s="70">
        <v>8.6394846333362779E-2</v>
      </c>
      <c r="S121" s="70">
        <v>9.3858886411056622E-2</v>
      </c>
    </row>
    <row r="122" spans="1:19">
      <c r="A122" t="s">
        <v>48</v>
      </c>
      <c r="B122" s="69" t="s">
        <v>162</v>
      </c>
      <c r="C122" s="70">
        <v>1.6995309359795304E-4</v>
      </c>
      <c r="D122" s="70">
        <v>0</v>
      </c>
      <c r="E122" s="70">
        <v>6.7675845499094652E-5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5.8136659342899128E-3</v>
      </c>
      <c r="M122" s="70">
        <v>9.9623205936374878E-5</v>
      </c>
      <c r="N122" s="70">
        <v>0</v>
      </c>
      <c r="O122" s="70">
        <v>0</v>
      </c>
      <c r="P122" s="70">
        <v>1.0421202785635603E-2</v>
      </c>
      <c r="Q122" s="70">
        <v>0</v>
      </c>
      <c r="R122" s="70">
        <v>2.1745215080890778E-3</v>
      </c>
      <c r="S122" s="70">
        <v>2.2063901771159335E-2</v>
      </c>
    </row>
    <row r="123" spans="1:19">
      <c r="A123" t="s">
        <v>48</v>
      </c>
      <c r="B123" s="69" t="s">
        <v>163</v>
      </c>
      <c r="C123" s="70">
        <v>2.7625877999453921E-4</v>
      </c>
      <c r="D123" s="70">
        <v>0</v>
      </c>
      <c r="E123" s="70">
        <v>3.8694929291095562E-4</v>
      </c>
      <c r="F123" s="70">
        <v>0</v>
      </c>
      <c r="G123" s="70">
        <v>0</v>
      </c>
      <c r="H123" s="70">
        <v>0</v>
      </c>
      <c r="I123" s="70">
        <v>0</v>
      </c>
      <c r="J123" s="70">
        <v>3.939095525283149</v>
      </c>
      <c r="K123" s="70">
        <v>0</v>
      </c>
      <c r="L123" s="70">
        <v>4.4104924700168417E-3</v>
      </c>
      <c r="M123" s="70">
        <v>0</v>
      </c>
      <c r="N123" s="70">
        <v>0</v>
      </c>
      <c r="O123" s="70">
        <v>0</v>
      </c>
      <c r="P123" s="70">
        <v>1.0805757363886624E-3</v>
      </c>
      <c r="Q123" s="70">
        <v>0</v>
      </c>
      <c r="R123" s="70">
        <v>1.7139038971079857E-4</v>
      </c>
      <c r="S123" s="70">
        <v>4.8603800436445352</v>
      </c>
    </row>
    <row r="124" spans="1:19">
      <c r="A124" t="s">
        <v>48</v>
      </c>
      <c r="B124" s="69" t="s">
        <v>164</v>
      </c>
      <c r="C124" s="70">
        <v>7.4111350719966153E-5</v>
      </c>
      <c r="D124" s="70">
        <v>0</v>
      </c>
      <c r="E124" s="70">
        <v>3.3836817541623305E-4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7.4432876100526974E-3</v>
      </c>
      <c r="M124" s="70">
        <v>0.43045524944768798</v>
      </c>
      <c r="N124" s="70">
        <v>0.11748691496695585</v>
      </c>
      <c r="O124" s="70">
        <v>0</v>
      </c>
      <c r="P124" s="70">
        <v>1.3760988239224572E-3</v>
      </c>
      <c r="Q124" s="70">
        <v>0</v>
      </c>
      <c r="R124" s="70">
        <v>6.1774019983663724</v>
      </c>
      <c r="S124" s="70">
        <v>6.6274011167086995</v>
      </c>
    </row>
    <row r="125" spans="1:19">
      <c r="A125" t="s">
        <v>48</v>
      </c>
      <c r="B125" s="69" t="s">
        <v>165</v>
      </c>
      <c r="C125" s="70">
        <v>2.203090881052515E-4</v>
      </c>
      <c r="D125" s="70">
        <v>0</v>
      </c>
      <c r="E125" s="70">
        <v>7.3795885979263215E-5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8.9467368477261309E-3</v>
      </c>
      <c r="M125" s="70">
        <v>0.20372995726242896</v>
      </c>
      <c r="N125" s="70">
        <v>6.4765892115158982E-3</v>
      </c>
      <c r="O125" s="70">
        <v>0</v>
      </c>
      <c r="P125" s="70">
        <v>1.165478829165617E-3</v>
      </c>
      <c r="Q125" s="70">
        <v>0</v>
      </c>
      <c r="R125" s="70">
        <v>1.8921900030426751E-4</v>
      </c>
      <c r="S125" s="70">
        <v>0.19459590203763741</v>
      </c>
    </row>
    <row r="126" spans="1:19">
      <c r="A126" t="s">
        <v>48</v>
      </c>
      <c r="B126" s="69" t="s">
        <v>166</v>
      </c>
      <c r="C126" s="70">
        <v>1.3942208283260733E-4</v>
      </c>
      <c r="D126" s="70">
        <v>0</v>
      </c>
      <c r="E126" s="70">
        <v>1.6048735160647257E-4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8.4046074029828395E-3</v>
      </c>
      <c r="M126" s="70">
        <v>0.15800064936488875</v>
      </c>
      <c r="N126" s="70">
        <v>2.7769770008393421E-2</v>
      </c>
      <c r="O126" s="70">
        <v>0</v>
      </c>
      <c r="P126" s="70">
        <v>3.594077658712903E-3</v>
      </c>
      <c r="Q126" s="70">
        <v>0</v>
      </c>
      <c r="R126" s="70">
        <v>2.7182834209598858E-4</v>
      </c>
      <c r="S126" s="70">
        <v>0.17793481171620049</v>
      </c>
    </row>
    <row r="127" spans="1:19">
      <c r="A127" t="s">
        <v>48</v>
      </c>
      <c r="B127" s="69" t="s">
        <v>167</v>
      </c>
      <c r="C127" s="70">
        <v>1.1457450966051827E-4</v>
      </c>
      <c r="D127" s="70">
        <v>0</v>
      </c>
      <c r="E127" s="70">
        <v>7.1683556651475454E-5</v>
      </c>
      <c r="F127" s="70">
        <v>0</v>
      </c>
      <c r="G127" s="70">
        <v>0</v>
      </c>
      <c r="H127" s="70">
        <v>0</v>
      </c>
      <c r="I127" s="70">
        <v>0</v>
      </c>
      <c r="J127" s="70">
        <v>0.58233678610746786</v>
      </c>
      <c r="K127" s="70">
        <v>0</v>
      </c>
      <c r="L127" s="70">
        <v>5.5898505883814681E-3</v>
      </c>
      <c r="M127" s="70">
        <v>0</v>
      </c>
      <c r="N127" s="70">
        <v>0.30124097248040765</v>
      </c>
      <c r="O127" s="70">
        <v>0</v>
      </c>
      <c r="P127" s="70">
        <v>9.808557815725186E-4</v>
      </c>
      <c r="Q127" s="70">
        <v>0.36639406685918058</v>
      </c>
      <c r="R127" s="70">
        <v>2.052904659931931E-4</v>
      </c>
      <c r="S127" s="70">
        <v>1.4704423261403941</v>
      </c>
    </row>
    <row r="128" spans="1:19">
      <c r="A128" t="s">
        <v>48</v>
      </c>
      <c r="B128" s="69" t="s">
        <v>168</v>
      </c>
      <c r="C128" s="70">
        <v>1.6271217353898396E-4</v>
      </c>
      <c r="D128" s="70">
        <v>0</v>
      </c>
      <c r="E128" s="70">
        <v>2.0158517741492523E-4</v>
      </c>
      <c r="F128" s="70">
        <v>0</v>
      </c>
      <c r="G128" s="70">
        <v>0</v>
      </c>
      <c r="H128" s="70">
        <v>0</v>
      </c>
      <c r="I128" s="70">
        <v>8.1860168829451112</v>
      </c>
      <c r="J128" s="70">
        <v>0</v>
      </c>
      <c r="K128" s="70">
        <v>0</v>
      </c>
      <c r="L128" s="70">
        <v>1.0121577971489253E-2</v>
      </c>
      <c r="M128" s="70">
        <v>0</v>
      </c>
      <c r="N128" s="70">
        <v>4.1042651884267874E-3</v>
      </c>
      <c r="O128" s="70">
        <v>0</v>
      </c>
      <c r="P128" s="70">
        <v>0.15286059656057135</v>
      </c>
      <c r="Q128" s="70">
        <v>0</v>
      </c>
      <c r="R128" s="70">
        <v>2.9354303969184227E-4</v>
      </c>
      <c r="S128" s="70">
        <v>8.0436798739334456</v>
      </c>
    </row>
    <row r="129" spans="1:19">
      <c r="A129" t="s">
        <v>48</v>
      </c>
      <c r="B129" s="69" t="s">
        <v>169</v>
      </c>
      <c r="C129" s="70">
        <v>1.9166878400284003E-4</v>
      </c>
      <c r="D129" s="70">
        <v>0</v>
      </c>
      <c r="E129" s="70">
        <v>2.2890660693826936E-4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6.4456124474601764E-3</v>
      </c>
      <c r="M129" s="70">
        <v>0.15960647881757928</v>
      </c>
      <c r="N129" s="70">
        <v>5.7987600830189605E-2</v>
      </c>
      <c r="O129" s="70">
        <v>0</v>
      </c>
      <c r="P129" s="70">
        <v>9.4192277141498645E-4</v>
      </c>
      <c r="Q129" s="70">
        <v>5.7710855560192814E-2</v>
      </c>
      <c r="R129" s="70">
        <v>3.0622470084977477E-4</v>
      </c>
      <c r="S129" s="70">
        <v>0.27513842568944663</v>
      </c>
    </row>
    <row r="130" spans="1:19">
      <c r="A130" t="s">
        <v>48</v>
      </c>
      <c r="B130" s="69" t="s">
        <v>170</v>
      </c>
      <c r="C130" s="70">
        <v>1.4849987396355088E-4</v>
      </c>
      <c r="D130" s="70">
        <v>0</v>
      </c>
      <c r="E130" s="70">
        <v>1.668084604360478E-4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6.9940047911384107E-3</v>
      </c>
      <c r="M130" s="70">
        <v>0</v>
      </c>
      <c r="N130" s="70">
        <v>8.5487469467837085E-2</v>
      </c>
      <c r="O130" s="70">
        <v>0</v>
      </c>
      <c r="P130" s="70">
        <v>1.4446616637282101E-2</v>
      </c>
      <c r="Q130" s="70">
        <v>0</v>
      </c>
      <c r="R130" s="70">
        <v>0.3183747107088814</v>
      </c>
      <c r="S130" s="70">
        <v>0.42429696462698285</v>
      </c>
    </row>
    <row r="131" spans="1:19">
      <c r="A131" t="s">
        <v>48</v>
      </c>
      <c r="B131" s="69" t="s">
        <v>171</v>
      </c>
      <c r="C131" s="70">
        <v>1.1068654939682677E-4</v>
      </c>
      <c r="D131" s="70">
        <v>0</v>
      </c>
      <c r="E131" s="70">
        <v>1.8816683918653149E-4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8.1643491131073997E-3</v>
      </c>
      <c r="M131" s="70">
        <v>0</v>
      </c>
      <c r="N131" s="70">
        <v>3.9985024926270374E-3</v>
      </c>
      <c r="O131" s="70">
        <v>0</v>
      </c>
      <c r="P131" s="70">
        <v>8.970057829285398E-4</v>
      </c>
      <c r="Q131" s="70">
        <v>0</v>
      </c>
      <c r="R131" s="70">
        <v>1.4217386523281267E-4</v>
      </c>
      <c r="S131" s="70">
        <v>1.2713450089343867E-2</v>
      </c>
    </row>
    <row r="132" spans="1:19">
      <c r="A132" t="s">
        <v>48</v>
      </c>
      <c r="B132" s="69" t="s">
        <v>172</v>
      </c>
      <c r="C132" s="70">
        <v>1.0029919090579274E-4</v>
      </c>
      <c r="D132" s="70">
        <v>0</v>
      </c>
      <c r="E132" s="70">
        <v>9.5511782326009178E-5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5.2463876868034474E-3</v>
      </c>
      <c r="M132" s="70">
        <v>5.0881497371175095E-2</v>
      </c>
      <c r="N132" s="70">
        <v>1.2177278279618083E-3</v>
      </c>
      <c r="O132" s="70">
        <v>3.2836838139779201E-3</v>
      </c>
      <c r="P132" s="70">
        <v>2.1345086040519514E-2</v>
      </c>
      <c r="Q132" s="70">
        <v>6.1726691580819289E-2</v>
      </c>
      <c r="R132" s="70">
        <v>4.6979997395158319</v>
      </c>
      <c r="S132" s="70">
        <v>4.8216702389924366</v>
      </c>
    </row>
    <row r="133" spans="1:19">
      <c r="A133" t="s">
        <v>48</v>
      </c>
      <c r="B133" s="69" t="s">
        <v>173</v>
      </c>
      <c r="C133" s="70">
        <v>1.0884775436792952E-4</v>
      </c>
      <c r="D133" s="70">
        <v>0</v>
      </c>
      <c r="E133" s="70">
        <v>2.0694442667886463E-4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3.9907183762581293</v>
      </c>
      <c r="L133" s="70">
        <v>4.5778181910156807E-3</v>
      </c>
      <c r="M133" s="70">
        <v>0</v>
      </c>
      <c r="N133" s="70">
        <v>0.10555876011500802</v>
      </c>
      <c r="O133" s="70">
        <v>0</v>
      </c>
      <c r="P133" s="70">
        <v>9.917335580137362E-4</v>
      </c>
      <c r="Q133" s="70">
        <v>0.57600976688463723</v>
      </c>
      <c r="R133" s="70">
        <v>1.990733963107946E-3</v>
      </c>
      <c r="S133" s="70">
        <v>5.0788222458290608</v>
      </c>
    </row>
    <row r="134" spans="1:19">
      <c r="A134" t="s">
        <v>48</v>
      </c>
      <c r="B134" s="69" t="s">
        <v>174</v>
      </c>
      <c r="C134" s="70">
        <v>1.7892603203720924E-4</v>
      </c>
      <c r="D134" s="70">
        <v>0</v>
      </c>
      <c r="E134" s="70">
        <v>1.2350866024689596E-4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7.7318372622574285E-3</v>
      </c>
      <c r="M134" s="70">
        <v>0</v>
      </c>
      <c r="N134" s="70">
        <v>0.44720748835406354</v>
      </c>
      <c r="O134" s="70">
        <v>0.56504342966508203</v>
      </c>
      <c r="P134" s="70">
        <v>9.1138591259741714E-4</v>
      </c>
      <c r="Q134" s="70">
        <v>0</v>
      </c>
      <c r="R134" s="70">
        <v>1.0623124974385932E-2</v>
      </c>
      <c r="S134" s="70">
        <v>1.0051601318673666</v>
      </c>
    </row>
    <row r="135" spans="1:19">
      <c r="A135" t="s">
        <v>48</v>
      </c>
      <c r="B135" s="69" t="s">
        <v>175</v>
      </c>
      <c r="C135" s="70">
        <v>1.3385652851951579E-4</v>
      </c>
      <c r="D135" s="70">
        <v>0</v>
      </c>
      <c r="E135" s="70">
        <v>1.6531673955903089E-4</v>
      </c>
      <c r="F135" s="70">
        <v>5.9985620188335993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1.1489973588991393E-2</v>
      </c>
      <c r="M135" s="70">
        <v>2.4876461549364648</v>
      </c>
      <c r="N135" s="70">
        <v>3.9336327894571281E-4</v>
      </c>
      <c r="O135" s="70">
        <v>0</v>
      </c>
      <c r="P135" s="70">
        <v>6.8549307085829202E-4</v>
      </c>
      <c r="Q135" s="70">
        <v>0.11848622382507976</v>
      </c>
      <c r="R135" s="70">
        <v>0.65289462014796684</v>
      </c>
      <c r="S135" s="70">
        <v>8.6742285880478516</v>
      </c>
    </row>
    <row r="136" spans="1:19">
      <c r="A136" t="s">
        <v>48</v>
      </c>
      <c r="B136" s="69" t="s">
        <v>176</v>
      </c>
      <c r="C136" s="70">
        <v>1.4467253786701035</v>
      </c>
      <c r="D136" s="70">
        <v>0</v>
      </c>
      <c r="E136" s="70">
        <v>1.7341434554997732E-4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6.6148029037854947E-3</v>
      </c>
      <c r="L136" s="70">
        <v>7.0976427054966415E-3</v>
      </c>
      <c r="M136" s="70">
        <v>0</v>
      </c>
      <c r="N136" s="70">
        <v>1.2038421373913926E-2</v>
      </c>
      <c r="O136" s="70">
        <v>0.21924098237694103</v>
      </c>
      <c r="P136" s="70">
        <v>8.1556430603087421E-4</v>
      </c>
      <c r="Q136" s="70">
        <v>0.5631392807453165</v>
      </c>
      <c r="R136" s="70">
        <v>1.2953606604002752E-2</v>
      </c>
      <c r="S136" s="70">
        <v>2.5182290359752435</v>
      </c>
    </row>
    <row r="137" spans="1:19">
      <c r="A137" t="s">
        <v>48</v>
      </c>
      <c r="B137" s="69" t="s">
        <v>177</v>
      </c>
      <c r="C137" s="70">
        <v>8.158940697195186E-5</v>
      </c>
      <c r="D137" s="70">
        <v>0</v>
      </c>
      <c r="E137" s="70">
        <v>1.8152449432038163E-4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5.6387148953482829E-3</v>
      </c>
      <c r="M137" s="70">
        <v>0.15046422262345788</v>
      </c>
      <c r="N137" s="70">
        <v>0.26730415345183667</v>
      </c>
      <c r="O137" s="70">
        <v>0</v>
      </c>
      <c r="P137" s="70">
        <v>2.7266728963209262E-3</v>
      </c>
      <c r="Q137" s="70">
        <v>0.50520315528102511</v>
      </c>
      <c r="R137" s="70">
        <v>1.2964494094090418E-2</v>
      </c>
      <c r="S137" s="70">
        <v>1.0406880364888846</v>
      </c>
    </row>
    <row r="138" spans="1:19">
      <c r="A138" t="s">
        <v>48</v>
      </c>
      <c r="B138" s="69" t="s">
        <v>178</v>
      </c>
      <c r="C138" s="70">
        <v>9.759094194134848E-5</v>
      </c>
      <c r="D138" s="70">
        <v>0</v>
      </c>
      <c r="E138" s="70">
        <v>9.723538138867261E-5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5.3524319102186795E-3</v>
      </c>
      <c r="M138" s="70">
        <v>0</v>
      </c>
      <c r="N138" s="70">
        <v>1.2820858530989951</v>
      </c>
      <c r="O138" s="70">
        <v>0</v>
      </c>
      <c r="P138" s="70">
        <v>4.6253273098946415E-3</v>
      </c>
      <c r="Q138" s="70">
        <v>0</v>
      </c>
      <c r="R138" s="70">
        <v>4.5452747572849811E-2</v>
      </c>
      <c r="S138" s="70">
        <v>1.2844913949167864</v>
      </c>
    </row>
    <row r="139" spans="1:19">
      <c r="A139" t="s">
        <v>48</v>
      </c>
      <c r="B139" s="69" t="s">
        <v>179</v>
      </c>
      <c r="C139" s="70">
        <v>4.0286845036219703E-5</v>
      </c>
      <c r="D139" s="70">
        <v>3.4416393466842452</v>
      </c>
      <c r="E139" s="70">
        <v>1.3250645679957287E-4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8.1820657146244296E-3</v>
      </c>
      <c r="M139" s="70">
        <v>6.771718790969887E-2</v>
      </c>
      <c r="N139" s="70">
        <v>1.3327518418091335</v>
      </c>
      <c r="O139" s="70">
        <v>0</v>
      </c>
      <c r="P139" s="70">
        <v>1.0696010429393085E-3</v>
      </c>
      <c r="Q139" s="70">
        <v>0</v>
      </c>
      <c r="R139" s="70">
        <v>2.5091287043681634</v>
      </c>
      <c r="S139" s="70">
        <v>7.2351227377267255</v>
      </c>
    </row>
    <row r="140" spans="1:19">
      <c r="A140" t="s">
        <v>48</v>
      </c>
      <c r="B140" s="69" t="s">
        <v>180</v>
      </c>
      <c r="C140" s="70">
        <v>8.5576473889956405E-5</v>
      </c>
      <c r="D140" s="70">
        <v>0</v>
      </c>
      <c r="E140" s="70">
        <v>1.4297817261066563E-4</v>
      </c>
      <c r="F140" s="70">
        <v>4.2032658864694178E-2</v>
      </c>
      <c r="G140" s="70">
        <v>2.2372410249610319</v>
      </c>
      <c r="H140" s="70">
        <v>0</v>
      </c>
      <c r="I140" s="70">
        <v>0</v>
      </c>
      <c r="J140" s="70">
        <v>1.8244231906574566</v>
      </c>
      <c r="K140" s="70">
        <v>0</v>
      </c>
      <c r="L140" s="70">
        <v>4.3904779014624501E-3</v>
      </c>
      <c r="M140" s="70">
        <v>0.12194866217422187</v>
      </c>
      <c r="N140" s="70">
        <v>0.49173127647139658</v>
      </c>
      <c r="O140" s="70">
        <v>0</v>
      </c>
      <c r="P140" s="70">
        <v>5.0482458451950503E-4</v>
      </c>
      <c r="Q140" s="70">
        <v>0.77406643467368297</v>
      </c>
      <c r="R140" s="70">
        <v>1.7599343472749087</v>
      </c>
      <c r="S140" s="70">
        <v>7.4877891926143887</v>
      </c>
    </row>
    <row r="141" spans="1:19">
      <c r="A141" t="s">
        <v>48</v>
      </c>
      <c r="B141" s="69" t="s">
        <v>181</v>
      </c>
      <c r="C141" s="70">
        <v>0.67009070202727705</v>
      </c>
      <c r="D141" s="70">
        <v>1.5940224342537548</v>
      </c>
      <c r="E141" s="70">
        <v>1.0970373737228294</v>
      </c>
      <c r="F141" s="70">
        <v>2.7782813560913588</v>
      </c>
      <c r="G141" s="70">
        <v>1.0361958431398461</v>
      </c>
      <c r="H141" s="70">
        <v>2.2094964812495994</v>
      </c>
      <c r="I141" s="70">
        <v>3.7914183457851087</v>
      </c>
      <c r="J141" s="70">
        <v>0</v>
      </c>
      <c r="K141" s="70">
        <v>1.8483327216353449</v>
      </c>
      <c r="L141" s="70">
        <v>9.5503910901850782E-3</v>
      </c>
      <c r="M141" s="70">
        <v>9.3444165294316139</v>
      </c>
      <c r="N141" s="70">
        <v>2.9701978829492188</v>
      </c>
      <c r="O141" s="70">
        <v>4.0624668369170234</v>
      </c>
      <c r="P141" s="70">
        <v>0.27192022202276911</v>
      </c>
      <c r="Q141" s="70">
        <v>0.36663968908696248</v>
      </c>
      <c r="R141" s="70">
        <v>6.8063599343029653</v>
      </c>
      <c r="S141" s="70">
        <v>37.351264292165311</v>
      </c>
    </row>
    <row r="142" spans="1:19">
      <c r="A142" t="s">
        <v>48</v>
      </c>
      <c r="B142" s="69" t="s">
        <v>182</v>
      </c>
      <c r="C142" s="70">
        <v>6.2949390326848476E-5</v>
      </c>
      <c r="D142" s="70">
        <v>0</v>
      </c>
      <c r="E142" s="70">
        <v>1.6166291961815116E-4</v>
      </c>
      <c r="F142" s="70">
        <v>0</v>
      </c>
      <c r="G142" s="70">
        <v>0</v>
      </c>
      <c r="H142" s="70">
        <v>4.770503766334361</v>
      </c>
      <c r="I142" s="70">
        <v>0</v>
      </c>
      <c r="J142" s="70">
        <v>0</v>
      </c>
      <c r="K142" s="70">
        <v>0</v>
      </c>
      <c r="L142" s="70">
        <v>2.1270035034275402E-3</v>
      </c>
      <c r="M142" s="70">
        <v>4.9358410993010993E-3</v>
      </c>
      <c r="N142" s="70">
        <v>0.15630327085293166</v>
      </c>
      <c r="O142" s="70">
        <v>0</v>
      </c>
      <c r="P142" s="70">
        <v>7.3083095846972729E-2</v>
      </c>
      <c r="Q142" s="70">
        <v>0.16608447626079981</v>
      </c>
      <c r="R142" s="70">
        <v>1.9222948244572005</v>
      </c>
      <c r="S142" s="70">
        <v>6.7403474612434513</v>
      </c>
    </row>
    <row r="143" spans="1:19">
      <c r="A143" t="s">
        <v>48</v>
      </c>
      <c r="B143" s="69" t="s">
        <v>183</v>
      </c>
      <c r="C143" s="70">
        <v>6.8329052824426532E-6</v>
      </c>
      <c r="D143" s="70">
        <v>0</v>
      </c>
      <c r="E143" s="70">
        <v>1.0018975912885132E-4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3.8990188459642147E-3</v>
      </c>
      <c r="M143" s="70">
        <v>0.42397288299539904</v>
      </c>
      <c r="N143" s="70">
        <v>1.8943127530199485E-3</v>
      </c>
      <c r="O143" s="70">
        <v>0</v>
      </c>
      <c r="P143" s="70">
        <v>8.3634206394464561E-2</v>
      </c>
      <c r="Q143" s="70">
        <v>0</v>
      </c>
      <c r="R143" s="70">
        <v>8.9660831759689287E-5</v>
      </c>
      <c r="S143" s="70">
        <v>0.49279376023224802</v>
      </c>
    </row>
    <row r="144" spans="1:19">
      <c r="A144" t="s">
        <v>48</v>
      </c>
      <c r="B144" s="69" t="s">
        <v>184</v>
      </c>
      <c r="C144" s="70">
        <v>7.9331787729839152E-5</v>
      </c>
      <c r="D144" s="70">
        <v>0</v>
      </c>
      <c r="E144" s="70">
        <v>1.1336846314611269E-4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2.4665337194262073E-3</v>
      </c>
      <c r="M144" s="70">
        <v>0.20431751488060965</v>
      </c>
      <c r="N144" s="70">
        <v>2.5119936211384695</v>
      </c>
      <c r="O144" s="70">
        <v>1.5850917830864053</v>
      </c>
      <c r="P144" s="70">
        <v>0.17612237393153468</v>
      </c>
      <c r="Q144" s="70">
        <v>4.8296621927439672E-2</v>
      </c>
      <c r="R144" s="70">
        <v>1.1642984988362784E-4</v>
      </c>
      <c r="S144" s="70">
        <v>4.4572629893458293</v>
      </c>
    </row>
    <row r="145" spans="1:19">
      <c r="A145" t="s">
        <v>48</v>
      </c>
      <c r="B145" s="69" t="s">
        <v>185</v>
      </c>
      <c r="C145" s="70">
        <v>8.0549656942894782E-5</v>
      </c>
      <c r="D145" s="70">
        <v>0</v>
      </c>
      <c r="E145" s="70">
        <v>1.2254447986344779E-4</v>
      </c>
      <c r="F145" s="70">
        <v>9.4694265948033887E-2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3.8790918246510604E-3</v>
      </c>
      <c r="M145" s="70">
        <v>2.7347573116066823</v>
      </c>
      <c r="N145" s="70">
        <v>0.10273727836259934</v>
      </c>
      <c r="O145" s="70">
        <v>0</v>
      </c>
      <c r="P145" s="70">
        <v>4.2930007645503515E-4</v>
      </c>
      <c r="Q145" s="70">
        <v>7.7164222025013052E-2</v>
      </c>
      <c r="R145" s="70">
        <v>2.3139922088954188E-2</v>
      </c>
      <c r="S145" s="70">
        <v>2.7067723817474194</v>
      </c>
    </row>
    <row r="146" spans="1:19">
      <c r="A146" t="s">
        <v>48</v>
      </c>
      <c r="B146" s="69" t="s">
        <v>186</v>
      </c>
      <c r="C146" s="70">
        <v>5.7878736325535853E-5</v>
      </c>
      <c r="D146" s="70">
        <v>0</v>
      </c>
      <c r="E146" s="70">
        <v>1.2627671271184441E-4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2.3493459742371411E-3</v>
      </c>
      <c r="M146" s="70">
        <v>4.3436592722951017</v>
      </c>
      <c r="N146" s="70">
        <v>1.0662363950659635E-4</v>
      </c>
      <c r="O146" s="70">
        <v>0.587050752003486</v>
      </c>
      <c r="P146" s="70">
        <v>4.7295664984090081E-2</v>
      </c>
      <c r="Q146" s="70">
        <v>2.2285977101347636E-3</v>
      </c>
      <c r="R146" s="70">
        <v>4.7222032188492922E-4</v>
      </c>
      <c r="S146" s="70">
        <v>4.4548831721492359</v>
      </c>
    </row>
    <row r="147" spans="1:19">
      <c r="A147" t="s">
        <v>48</v>
      </c>
      <c r="B147" s="69" t="s">
        <v>187</v>
      </c>
      <c r="C147" s="70">
        <v>2.9640152216478782E-5</v>
      </c>
      <c r="D147" s="70">
        <v>0</v>
      </c>
      <c r="E147" s="70">
        <v>6.0195666452119933E-5</v>
      </c>
      <c r="F147" s="70">
        <v>4.7347132974021856E-2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6.6605707849916847E-3</v>
      </c>
      <c r="M147" s="70">
        <v>2.2405606438081844</v>
      </c>
      <c r="N147" s="70">
        <v>0</v>
      </c>
      <c r="O147" s="70">
        <v>5.5953508408596794E-3</v>
      </c>
      <c r="P147" s="70">
        <v>5.0238376039216299E-4</v>
      </c>
      <c r="Q147" s="70">
        <v>0</v>
      </c>
      <c r="R147" s="70">
        <v>1.6165183443883884E-3</v>
      </c>
      <c r="S147" s="70">
        <v>2.0208716900412615</v>
      </c>
    </row>
    <row r="148" spans="1:19">
      <c r="A148" t="s">
        <v>48</v>
      </c>
      <c r="B148" s="69" t="s">
        <v>188</v>
      </c>
      <c r="C148" s="70">
        <v>5.240551071336782E-5</v>
      </c>
      <c r="D148" s="70">
        <v>0</v>
      </c>
      <c r="E148" s="70">
        <v>3.4599038407974648E-5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3.3773821773295443</v>
      </c>
      <c r="N148" s="70">
        <v>2.2990625473829976E-2</v>
      </c>
      <c r="O148" s="70">
        <v>0.57717556139584192</v>
      </c>
      <c r="P148" s="70">
        <v>4.2906899219746612E-4</v>
      </c>
      <c r="Q148" s="70">
        <v>8.3735459477748985E-4</v>
      </c>
      <c r="R148" s="70">
        <v>7.1377083795182427E-5</v>
      </c>
      <c r="S148" s="70">
        <v>3.5514821902471208</v>
      </c>
    </row>
    <row r="149" spans="1:19">
      <c r="A149" t="s">
        <v>48</v>
      </c>
      <c r="B149" s="69" t="s">
        <v>189</v>
      </c>
      <c r="C149" s="70">
        <v>5.9385588034439184E-5</v>
      </c>
      <c r="D149" s="70">
        <v>0</v>
      </c>
      <c r="E149" s="70">
        <v>1.3455214001627282E-4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1.9883935870635763E-3</v>
      </c>
      <c r="M149" s="70">
        <v>4.8575531087291041E-2</v>
      </c>
      <c r="N149" s="70">
        <v>3.9106376927597795E-2</v>
      </c>
      <c r="O149" s="70">
        <v>0.2343690881453796</v>
      </c>
      <c r="P149" s="70">
        <v>4.7836020433106313E-4</v>
      </c>
      <c r="Q149" s="70">
        <v>0</v>
      </c>
      <c r="R149" s="70">
        <v>1.1681698009857879E-4</v>
      </c>
      <c r="S149" s="70">
        <v>0.31414007880871253</v>
      </c>
    </row>
    <row r="150" spans="1:19">
      <c r="A150" t="s">
        <v>48</v>
      </c>
      <c r="B150" s="69" t="s">
        <v>190</v>
      </c>
      <c r="C150" s="70">
        <v>2.8437707214656397E-5</v>
      </c>
      <c r="D150" s="70">
        <v>0</v>
      </c>
      <c r="E150" s="70">
        <v>3.0701903174945907E-5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3.9279808751089473E-3</v>
      </c>
      <c r="M150" s="70">
        <v>1.0855996060836975E-4</v>
      </c>
      <c r="N150" s="70">
        <v>0.14624244316223808</v>
      </c>
      <c r="O150" s="70">
        <v>1.0872209956571612</v>
      </c>
      <c r="P150" s="70">
        <v>1.3256362349113289E-3</v>
      </c>
      <c r="Q150" s="70">
        <v>0</v>
      </c>
      <c r="R150" s="70">
        <v>1.1050444951749611E-4</v>
      </c>
      <c r="S150" s="70">
        <v>1.2190628871792071</v>
      </c>
    </row>
    <row r="151" spans="1:19">
      <c r="A151" t="s">
        <v>48</v>
      </c>
      <c r="B151" s="69" t="s">
        <v>191</v>
      </c>
      <c r="C151" s="70">
        <v>7.7325282365718205E-5</v>
      </c>
      <c r="D151" s="70">
        <v>0</v>
      </c>
      <c r="E151" s="70">
        <v>9.6084468501109337E-5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5.6966348479675407E-3</v>
      </c>
      <c r="M151" s="70">
        <v>4.3094904870898523</v>
      </c>
      <c r="N151" s="70">
        <v>0</v>
      </c>
      <c r="O151" s="70">
        <v>0</v>
      </c>
      <c r="P151" s="70">
        <v>3.1296399938462284E-3</v>
      </c>
      <c r="Q151" s="70">
        <v>0</v>
      </c>
      <c r="R151" s="70">
        <v>2.7928503630421565E-4</v>
      </c>
      <c r="S151" s="70">
        <v>3.7839169145913307</v>
      </c>
    </row>
    <row r="152" spans="1:19">
      <c r="A152" t="s">
        <v>48</v>
      </c>
      <c r="B152" s="69" t="s">
        <v>192</v>
      </c>
      <c r="C152" s="70">
        <v>1.4777097865393833E-5</v>
      </c>
      <c r="D152" s="70">
        <v>0</v>
      </c>
      <c r="E152" s="70">
        <v>9.7765778720578672E-5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2.6146997994220388E-3</v>
      </c>
      <c r="M152" s="70">
        <v>0</v>
      </c>
      <c r="N152" s="70">
        <v>0</v>
      </c>
      <c r="O152" s="70">
        <v>0</v>
      </c>
      <c r="P152" s="70">
        <v>7.5582505366450134E-4</v>
      </c>
      <c r="Q152" s="70">
        <v>0</v>
      </c>
      <c r="R152" s="70">
        <v>8.5677368536912178E-3</v>
      </c>
      <c r="S152" s="70">
        <v>1.1972284849159258E-2</v>
      </c>
    </row>
    <row r="153" spans="1:19">
      <c r="A153" t="s">
        <v>48</v>
      </c>
      <c r="B153" s="69" t="s">
        <v>193</v>
      </c>
      <c r="C153" s="70">
        <v>8.0399722189770958E-5</v>
      </c>
      <c r="D153" s="70">
        <v>0</v>
      </c>
      <c r="E153" s="70">
        <v>1.7316909947683448E-5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2.0731094237805073E-3</v>
      </c>
      <c r="M153" s="70">
        <v>4.6503389809832228E-6</v>
      </c>
      <c r="N153" s="70">
        <v>1.1103298512745287E-3</v>
      </c>
      <c r="O153" s="70">
        <v>4.1046047674716916E-2</v>
      </c>
      <c r="P153" s="70">
        <v>5.1602670256161592E-4</v>
      </c>
      <c r="Q153" s="70">
        <v>0</v>
      </c>
      <c r="R153" s="70">
        <v>0.18979735793359326</v>
      </c>
      <c r="S153" s="70">
        <v>0.23254281760104148</v>
      </c>
    </row>
    <row r="154" spans="1:19">
      <c r="A154" t="s">
        <v>48</v>
      </c>
      <c r="B154" s="69" t="s">
        <v>194</v>
      </c>
      <c r="C154" s="70">
        <v>6.4538591837498251E-5</v>
      </c>
      <c r="D154" s="70">
        <v>0</v>
      </c>
      <c r="E154" s="70">
        <v>3.0767764165129931E-6</v>
      </c>
      <c r="F154" s="70">
        <v>0</v>
      </c>
      <c r="G154" s="70">
        <v>0.93875595277651447</v>
      </c>
      <c r="H154" s="70">
        <v>0</v>
      </c>
      <c r="I154" s="70">
        <v>0</v>
      </c>
      <c r="J154" s="70">
        <v>0</v>
      </c>
      <c r="K154" s="70">
        <v>0</v>
      </c>
      <c r="L154" s="70">
        <v>1.6461627221207838E-3</v>
      </c>
      <c r="M154" s="70">
        <v>0</v>
      </c>
      <c r="N154" s="70">
        <v>5.0515006749470015E-5</v>
      </c>
      <c r="O154" s="70">
        <v>0</v>
      </c>
      <c r="P154" s="70">
        <v>4.5427689580889948E-4</v>
      </c>
      <c r="Q154" s="70">
        <v>0</v>
      </c>
      <c r="R154" s="70">
        <v>8.1191037678849396E-5</v>
      </c>
      <c r="S154" s="70">
        <v>0.80127594701109794</v>
      </c>
    </row>
    <row r="155" spans="1:19">
      <c r="A155" t="s">
        <v>48</v>
      </c>
      <c r="B155" s="69" t="s">
        <v>195</v>
      </c>
      <c r="C155" s="70">
        <v>6.2460993930763982E-5</v>
      </c>
      <c r="D155" s="70">
        <v>0</v>
      </c>
      <c r="E155" s="70">
        <v>7.2597362726397946E-5</v>
      </c>
      <c r="F155" s="70">
        <v>2.6609482942914418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3.9651086262429865E-3</v>
      </c>
      <c r="M155" s="70">
        <v>1.5798758715597098E-4</v>
      </c>
      <c r="N155" s="70">
        <v>0</v>
      </c>
      <c r="O155" s="70">
        <v>0</v>
      </c>
      <c r="P155" s="70">
        <v>1.0577991384590372E-2</v>
      </c>
      <c r="Q155" s="70">
        <v>0</v>
      </c>
      <c r="R155" s="70">
        <v>1.5739337109938394E-2</v>
      </c>
      <c r="S155" s="70">
        <v>2.5573018076148211</v>
      </c>
    </row>
    <row r="156" spans="1:19">
      <c r="A156" t="s">
        <v>48</v>
      </c>
      <c r="B156" s="69" t="s">
        <v>196</v>
      </c>
      <c r="C156" s="70">
        <v>6.8783514285402047E-5</v>
      </c>
      <c r="D156" s="70">
        <v>0</v>
      </c>
      <c r="E156" s="70">
        <v>6.5655182074015161E-5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3.666574116893332E-3</v>
      </c>
      <c r="M156" s="70">
        <v>0</v>
      </c>
      <c r="N156" s="70">
        <v>1.4539004328451525E-3</v>
      </c>
      <c r="O156" s="70">
        <v>0</v>
      </c>
      <c r="P156" s="70">
        <v>3.3494457493782738E-4</v>
      </c>
      <c r="Q156" s="70">
        <v>0</v>
      </c>
      <c r="R156" s="70">
        <v>1.1633901563365148E-2</v>
      </c>
      <c r="S156" s="70">
        <v>1.676570873139881E-2</v>
      </c>
    </row>
    <row r="157" spans="1:19">
      <c r="A157" t="s">
        <v>48</v>
      </c>
      <c r="B157" s="69" t="s">
        <v>197</v>
      </c>
      <c r="C157" s="70">
        <v>5.2765803255793905E-5</v>
      </c>
      <c r="D157" s="70">
        <v>0</v>
      </c>
      <c r="E157" s="70">
        <v>1.086540903815158E-4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2.481250695464332E-4</v>
      </c>
      <c r="M157" s="70">
        <v>0.5259163724947048</v>
      </c>
      <c r="N157" s="70">
        <v>0</v>
      </c>
      <c r="O157" s="70">
        <v>0.11740187879639846</v>
      </c>
      <c r="P157" s="70">
        <v>2.8540066735327832E-4</v>
      </c>
      <c r="Q157" s="70">
        <v>0</v>
      </c>
      <c r="R157" s="70">
        <v>0.29805710822123277</v>
      </c>
      <c r="S157" s="70">
        <v>0.87301087089537888</v>
      </c>
    </row>
    <row r="158" spans="1:19">
      <c r="A158" t="s">
        <v>48</v>
      </c>
      <c r="B158" s="69" t="s">
        <v>198</v>
      </c>
      <c r="C158" s="70">
        <v>1.6980706829991605E-5</v>
      </c>
      <c r="D158" s="70">
        <v>0</v>
      </c>
      <c r="E158" s="70">
        <v>9.694484020274871E-5</v>
      </c>
      <c r="F158" s="70">
        <v>0</v>
      </c>
      <c r="G158" s="70">
        <v>0</v>
      </c>
      <c r="H158" s="70">
        <v>0</v>
      </c>
      <c r="I158" s="70">
        <v>0.14094914136376976</v>
      </c>
      <c r="J158" s="70">
        <v>0</v>
      </c>
      <c r="K158" s="70">
        <v>0</v>
      </c>
      <c r="L158" s="70">
        <v>5.0590538574031441E-3</v>
      </c>
      <c r="M158" s="70">
        <v>0</v>
      </c>
      <c r="N158" s="70">
        <v>3.4392062262014194E-5</v>
      </c>
      <c r="O158" s="70">
        <v>0</v>
      </c>
      <c r="P158" s="70">
        <v>1.7523127531809794E-2</v>
      </c>
      <c r="Q158" s="70">
        <v>3.0364801992261714E-2</v>
      </c>
      <c r="R158" s="70">
        <v>6.8240984589661684E-5</v>
      </c>
      <c r="S158" s="70">
        <v>0.20152052220468913</v>
      </c>
    </row>
    <row r="159" spans="1:19">
      <c r="A159" t="s">
        <v>48</v>
      </c>
      <c r="B159" s="69" t="s">
        <v>199</v>
      </c>
      <c r="C159" s="70">
        <v>2.827501777383384E-5</v>
      </c>
      <c r="D159" s="70">
        <v>0</v>
      </c>
      <c r="E159" s="70">
        <v>4.9788114270923546E-5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2.3356664072776562E-3</v>
      </c>
      <c r="M159" s="70">
        <v>0</v>
      </c>
      <c r="N159" s="70">
        <v>0</v>
      </c>
      <c r="O159" s="70">
        <v>0</v>
      </c>
      <c r="P159" s="70">
        <v>0.21091787692312078</v>
      </c>
      <c r="Q159" s="70">
        <v>2.1576572861387137E-3</v>
      </c>
      <c r="R159" s="70">
        <v>3.4092902048076935E-3</v>
      </c>
      <c r="S159" s="70">
        <v>0.30087122603892402</v>
      </c>
    </row>
    <row r="160" spans="1:19">
      <c r="A160" t="s">
        <v>48</v>
      </c>
      <c r="B160" s="69" t="s">
        <v>200</v>
      </c>
      <c r="C160" s="70">
        <v>1.7563418161530499E-5</v>
      </c>
      <c r="D160" s="70">
        <v>0</v>
      </c>
      <c r="E160" s="70">
        <v>6.8634806069906265E-5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4.1717178994962886E-4</v>
      </c>
      <c r="M160" s="70">
        <v>0.50538004145189863</v>
      </c>
      <c r="N160" s="70">
        <v>2.9608796030677696E-5</v>
      </c>
      <c r="O160" s="70">
        <v>6.994188551078849E-2</v>
      </c>
      <c r="P160" s="70">
        <v>3.7418852424606416E-4</v>
      </c>
      <c r="Q160" s="70">
        <v>0</v>
      </c>
      <c r="R160" s="70">
        <v>4.4415811389086519E-3</v>
      </c>
      <c r="S160" s="70">
        <v>0.51706902851595637</v>
      </c>
    </row>
    <row r="161" spans="1:19">
      <c r="A161" t="s">
        <v>48</v>
      </c>
      <c r="B161" s="69" t="s">
        <v>201</v>
      </c>
      <c r="C161" s="70">
        <v>1.4478234605940243</v>
      </c>
      <c r="D161" s="70">
        <v>5.8752717923965436</v>
      </c>
      <c r="E161" s="70">
        <v>4.7382497949105344</v>
      </c>
      <c r="F161" s="70">
        <v>12.04447117064125</v>
      </c>
      <c r="G161" s="70">
        <v>4.4744820499220603</v>
      </c>
      <c r="H161" s="70">
        <v>5.2919460827981872</v>
      </c>
      <c r="I161" s="70">
        <v>24.300422967602234</v>
      </c>
      <c r="J161" s="70">
        <v>7.878191050566298</v>
      </c>
      <c r="K161" s="70">
        <v>4.1758080552320473</v>
      </c>
      <c r="L161" s="70">
        <v>7.2412260903534129E-2</v>
      </c>
      <c r="M161" s="70">
        <v>18.575462650323782</v>
      </c>
      <c r="N161" s="70">
        <v>10.956490548312139</v>
      </c>
      <c r="O161" s="70">
        <v>14.201163432783073</v>
      </c>
      <c r="P161" s="70">
        <v>0.95178528642509586</v>
      </c>
      <c r="Q161" s="70">
        <v>4.3737700155311945</v>
      </c>
      <c r="R161" s="70">
        <v>26.302316783618608</v>
      </c>
      <c r="S161" s="70">
        <v>144.09709755131394</v>
      </c>
    </row>
    <row r="162" spans="1:19">
      <c r="A162" t="s">
        <v>48</v>
      </c>
      <c r="B162" s="69" t="s">
        <v>202</v>
      </c>
      <c r="C162" s="70">
        <v>3.7283417229330202E-4</v>
      </c>
      <c r="D162" s="70">
        <v>3.4416393466842479</v>
      </c>
      <c r="E162" s="70">
        <v>5.1496968775200519E-4</v>
      </c>
      <c r="F162" s="70">
        <v>1.8626638060040337</v>
      </c>
      <c r="G162" s="70">
        <v>0.65712916694357271</v>
      </c>
      <c r="H162" s="70">
        <v>4.770503766334361</v>
      </c>
      <c r="I162" s="70">
        <v>0</v>
      </c>
      <c r="J162" s="70">
        <v>0</v>
      </c>
      <c r="K162" s="70">
        <v>3.9907183762581315</v>
      </c>
      <c r="L162" s="70">
        <v>2.1171236388680768E-2</v>
      </c>
      <c r="M162" s="70">
        <v>18.106346591939793</v>
      </c>
      <c r="N162" s="70">
        <v>8.3236759591302611</v>
      </c>
      <c r="O162" s="70">
        <v>4.3394079293008572</v>
      </c>
      <c r="P162" s="70">
        <v>1.0109569190005339</v>
      </c>
      <c r="Q162" s="70">
        <v>0.8304543581213093</v>
      </c>
      <c r="R162" s="70">
        <v>2.4334435375323711</v>
      </c>
      <c r="S162" s="70">
        <v>47.333300237914749</v>
      </c>
    </row>
    <row r="163" spans="1:19">
      <c r="A163" t="s">
        <v>48</v>
      </c>
      <c r="B163" s="69" t="s">
        <v>203</v>
      </c>
      <c r="C163" s="70">
        <v>1.5229859017374252</v>
      </c>
      <c r="D163" s="70">
        <v>3.6227782596676281</v>
      </c>
      <c r="E163" s="70">
        <v>2.4932777716544776</v>
      </c>
      <c r="F163" s="70">
        <v>7.023862021109613</v>
      </c>
      <c r="G163" s="70">
        <v>2.6053254733309599</v>
      </c>
      <c r="H163" s="70">
        <v>0.36500962152468625</v>
      </c>
      <c r="I163" s="70">
        <v>17.073808358610574</v>
      </c>
      <c r="J163" s="70">
        <v>0</v>
      </c>
      <c r="K163" s="70">
        <v>4.2007561855348756</v>
      </c>
      <c r="L163" s="70">
        <v>1.5308824056352329E-2</v>
      </c>
      <c r="M163" s="70">
        <v>20.05527581879937</v>
      </c>
      <c r="N163" s="70">
        <v>8.226078172784959</v>
      </c>
      <c r="O163" s="70">
        <v>9.3203788616962946</v>
      </c>
      <c r="P163" s="70">
        <v>0.49509880997046379</v>
      </c>
      <c r="Q163" s="70">
        <v>0.86529116263391659</v>
      </c>
      <c r="R163" s="70">
        <v>14.372576131196833</v>
      </c>
      <c r="S163" s="70">
        <v>88.828944758497386</v>
      </c>
    </row>
    <row r="164" spans="1:19">
      <c r="A164" t="s">
        <v>48</v>
      </c>
      <c r="B164" s="69" t="s">
        <v>204</v>
      </c>
      <c r="C164" s="70">
        <v>1.4122152801839853E-4</v>
      </c>
      <c r="D164" s="70">
        <v>0</v>
      </c>
      <c r="E164" s="70">
        <v>1.8375181900233731E-4</v>
      </c>
      <c r="F164" s="70">
        <v>0</v>
      </c>
      <c r="G164" s="70">
        <v>0</v>
      </c>
      <c r="H164" s="70">
        <v>5.1606341963212721</v>
      </c>
      <c r="I164" s="70">
        <v>0</v>
      </c>
      <c r="J164" s="70">
        <v>4.1464163424033131</v>
      </c>
      <c r="K164" s="70">
        <v>0</v>
      </c>
      <c r="L164" s="70">
        <v>8.6887384924740942E-3</v>
      </c>
      <c r="M164" s="70">
        <v>3.7206304679629687</v>
      </c>
      <c r="N164" s="70">
        <v>2.3886810864273369</v>
      </c>
      <c r="O164" s="70">
        <v>0.38314870779587334</v>
      </c>
      <c r="P164" s="70">
        <v>2.4758086962415025E-2</v>
      </c>
      <c r="Q164" s="70">
        <v>1.7762254806157729</v>
      </c>
      <c r="R164" s="70">
        <v>0.41626620903385236</v>
      </c>
      <c r="S164" s="70">
        <v>18.433435449783723</v>
      </c>
    </row>
    <row r="165" spans="1:19">
      <c r="A165" t="s">
        <v>48</v>
      </c>
      <c r="B165" s="69" t="s">
        <v>205</v>
      </c>
      <c r="C165" s="70">
        <v>7.413818204694207E-5</v>
      </c>
      <c r="D165" s="70">
        <v>0</v>
      </c>
      <c r="E165" s="70">
        <v>1.4724699143072877E-4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7.7203511194017596E-3</v>
      </c>
      <c r="M165" s="70">
        <v>0.20069102132947705</v>
      </c>
      <c r="N165" s="70">
        <v>0.79801916872478607</v>
      </c>
      <c r="O165" s="70">
        <v>0.20811533353202422</v>
      </c>
      <c r="P165" s="70">
        <v>0.13040468188340665</v>
      </c>
      <c r="Q165" s="70">
        <v>3.9559447326317825E-2</v>
      </c>
      <c r="R165" s="70">
        <v>0.17575703591857317</v>
      </c>
      <c r="S165" s="70">
        <v>1.5573790817553723</v>
      </c>
    </row>
    <row r="166" spans="1:19">
      <c r="A166" t="s">
        <v>48</v>
      </c>
      <c r="B166" s="69" t="s">
        <v>206</v>
      </c>
      <c r="C166" s="70">
        <v>3.994751315897571E-5</v>
      </c>
      <c r="D166" s="70">
        <v>0.40560540761872149</v>
      </c>
      <c r="E166" s="70">
        <v>4.8889746625947861E-5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6.4379018773535621E-2</v>
      </c>
      <c r="L166" s="70">
        <v>1.6502680533759318E-3</v>
      </c>
      <c r="M166" s="70">
        <v>0.31330716310989648</v>
      </c>
      <c r="N166" s="70">
        <v>0.18836909182861974</v>
      </c>
      <c r="O166" s="70">
        <v>0.48922240377090032</v>
      </c>
      <c r="P166" s="70">
        <v>3.8844690001001657E-3</v>
      </c>
      <c r="Q166" s="70">
        <v>8.9459967538855385E-3</v>
      </c>
      <c r="R166" s="70">
        <v>0.26070445078185789</v>
      </c>
      <c r="S166" s="70">
        <v>1.6839789866138117</v>
      </c>
    </row>
    <row r="167" spans="1:19">
      <c r="A167" t="s">
        <v>48</v>
      </c>
      <c r="B167" s="69" t="s">
        <v>207</v>
      </c>
      <c r="C167" s="70">
        <v>2.57160703832227E-5</v>
      </c>
      <c r="D167" s="70">
        <v>0</v>
      </c>
      <c r="E167" s="70">
        <v>4.4227958096677673E-5</v>
      </c>
      <c r="F167" s="70">
        <v>0</v>
      </c>
      <c r="G167" s="70">
        <v>0.28162678583294998</v>
      </c>
      <c r="H167" s="70">
        <v>0</v>
      </c>
      <c r="I167" s="70">
        <v>0</v>
      </c>
      <c r="J167" s="70">
        <v>0</v>
      </c>
      <c r="K167" s="70">
        <v>0</v>
      </c>
      <c r="L167" s="70">
        <v>2.2530681556610838E-3</v>
      </c>
      <c r="M167" s="70">
        <v>0.11110937955008426</v>
      </c>
      <c r="N167" s="70">
        <v>0.4235853094618795</v>
      </c>
      <c r="O167" s="70">
        <v>6.9547373715057904E-3</v>
      </c>
      <c r="P167" s="70">
        <v>2.3801515985581542E-2</v>
      </c>
      <c r="Q167" s="70">
        <v>8.91518755452291E-4</v>
      </c>
      <c r="R167" s="70">
        <v>3.3066318058812147E-2</v>
      </c>
      <c r="S167" s="70">
        <v>0.81861112997738461</v>
      </c>
    </row>
    <row r="168" spans="1:19">
      <c r="A168" t="s">
        <v>48</v>
      </c>
      <c r="B168" s="69" t="s">
        <v>208</v>
      </c>
      <c r="C168" s="70">
        <v>9.3081335316539734E-6</v>
      </c>
      <c r="D168" s="70">
        <v>0</v>
      </c>
      <c r="E168" s="70">
        <v>1.5238014562481355E-5</v>
      </c>
      <c r="F168" s="70">
        <v>0.79828448828741772</v>
      </c>
      <c r="G168" s="70">
        <v>0</v>
      </c>
      <c r="H168" s="70">
        <v>0</v>
      </c>
      <c r="I168" s="70">
        <v>1.4094914136376977</v>
      </c>
      <c r="J168" s="70">
        <v>0</v>
      </c>
      <c r="K168" s="70">
        <v>0</v>
      </c>
      <c r="L168" s="70">
        <v>1.0953493041878011E-3</v>
      </c>
      <c r="M168" s="70">
        <v>1.1715145088543912E-2</v>
      </c>
      <c r="N168" s="70">
        <v>0.27090294239766305</v>
      </c>
      <c r="O168" s="70">
        <v>7.5172396206389372E-3</v>
      </c>
      <c r="P168" s="70">
        <v>1.9112967008434479E-4</v>
      </c>
      <c r="Q168" s="70">
        <v>1.1137092863209816E-2</v>
      </c>
      <c r="R168" s="70">
        <v>0.22037501300219425</v>
      </c>
      <c r="S168" s="70">
        <v>2.6140907659118273</v>
      </c>
    </row>
    <row r="169" spans="1:19">
      <c r="A169" t="s">
        <v>48</v>
      </c>
      <c r="B169" s="69" t="s">
        <v>209</v>
      </c>
      <c r="C169" s="70">
        <v>2.202239449340887E-5</v>
      </c>
      <c r="D169" s="70">
        <v>0</v>
      </c>
      <c r="E169" s="70">
        <v>3.6052079295096862E-5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4.4139360976723516</v>
      </c>
      <c r="M169" s="70">
        <v>0.17593882545126716</v>
      </c>
      <c r="N169" s="70">
        <v>0.1806591639677268</v>
      </c>
      <c r="O169" s="70">
        <v>0.48964906179490769</v>
      </c>
      <c r="P169" s="70">
        <v>0.44871443082974349</v>
      </c>
      <c r="Q169" s="70">
        <v>2.4344249354853246E-2</v>
      </c>
      <c r="R169" s="70">
        <v>0.65874612335518745</v>
      </c>
      <c r="S169" s="70">
        <v>5.9867841628948089</v>
      </c>
    </row>
    <row r="170" spans="1:19">
      <c r="A170" t="s">
        <v>48</v>
      </c>
      <c r="B170" s="69" t="s">
        <v>210</v>
      </c>
      <c r="C170" s="70">
        <v>1.7945650806307613E-5</v>
      </c>
      <c r="D170" s="70">
        <v>0</v>
      </c>
      <c r="E170" s="70">
        <v>3.0308255151192412E-5</v>
      </c>
      <c r="F170" s="70">
        <v>0</v>
      </c>
      <c r="G170" s="70">
        <v>0</v>
      </c>
      <c r="H170" s="70">
        <v>0.15643269493915052</v>
      </c>
      <c r="I170" s="70">
        <v>0</v>
      </c>
      <c r="J170" s="70">
        <v>0</v>
      </c>
      <c r="K170" s="70">
        <v>0</v>
      </c>
      <c r="L170" s="70">
        <v>1.3463836153475781E-3</v>
      </c>
      <c r="M170" s="70">
        <v>1.102776892112505</v>
      </c>
      <c r="N170" s="70">
        <v>0.57216311955206611</v>
      </c>
      <c r="O170" s="70">
        <v>1.6212706448700303E-2</v>
      </c>
      <c r="P170" s="70">
        <v>5.4947394765635274E-2</v>
      </c>
      <c r="Q170" s="70">
        <v>6.4212436239824405E-3</v>
      </c>
      <c r="R170" s="70">
        <v>9.6962347492389037E-2</v>
      </c>
      <c r="S170" s="70">
        <v>1.8547742014142272</v>
      </c>
    </row>
    <row r="171" spans="1:19">
      <c r="A171" t="s">
        <v>48</v>
      </c>
      <c r="B171" s="69" t="s">
        <v>211</v>
      </c>
      <c r="C171" s="70">
        <v>3.8433007654765579E-6</v>
      </c>
      <c r="D171" s="70">
        <v>0</v>
      </c>
      <c r="E171" s="70">
        <v>5.36166303442367E-6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2.0352951309404391E-4</v>
      </c>
      <c r="M171" s="70">
        <v>2.437193267897101E-2</v>
      </c>
      <c r="N171" s="70">
        <v>4.9040132826708771E-2</v>
      </c>
      <c r="O171" s="70">
        <v>0.16079390035069413</v>
      </c>
      <c r="P171" s="70">
        <v>0.18391321442385436</v>
      </c>
      <c r="Q171" s="70">
        <v>5.9687136552309568E-2</v>
      </c>
      <c r="R171" s="70">
        <v>0.10142415331185592</v>
      </c>
      <c r="S171" s="70">
        <v>0.65762458125704737</v>
      </c>
    </row>
    <row r="172" spans="1:19">
      <c r="A172" t="s">
        <v>48</v>
      </c>
      <c r="B172" s="69" t="s">
        <v>212</v>
      </c>
      <c r="C172" s="70">
        <v>0.55469482208598153</v>
      </c>
      <c r="D172" s="70">
        <v>0</v>
      </c>
      <c r="E172" s="70">
        <v>1.1652924239648955E-5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3.8627411264123994E-2</v>
      </c>
      <c r="L172" s="70">
        <v>5.9362524651611706E-4</v>
      </c>
      <c r="M172" s="70">
        <v>5.1111797573600272E-2</v>
      </c>
      <c r="N172" s="70">
        <v>1.0662363950659634E-3</v>
      </c>
      <c r="O172" s="70">
        <v>0.21210097196464345</v>
      </c>
      <c r="P172" s="70">
        <v>7.3778408387589214E-2</v>
      </c>
      <c r="Q172" s="70">
        <v>5.367598052330203E-3</v>
      </c>
      <c r="R172" s="70">
        <v>0.22102065509863031</v>
      </c>
      <c r="S172" s="70">
        <v>1.2231430800778582</v>
      </c>
    </row>
    <row r="173" spans="1:19">
      <c r="A173" t="s">
        <v>48</v>
      </c>
      <c r="B173" s="69" t="s">
        <v>213</v>
      </c>
      <c r="C173" s="70">
        <v>1.3417585719127664E-7</v>
      </c>
      <c r="D173" s="70">
        <v>0</v>
      </c>
      <c r="E173" s="70">
        <v>2.8555088241142663E-6</v>
      </c>
      <c r="F173" s="70">
        <v>0</v>
      </c>
      <c r="G173" s="70">
        <v>0</v>
      </c>
      <c r="H173" s="70">
        <v>0</v>
      </c>
      <c r="I173" s="70">
        <v>0</v>
      </c>
      <c r="J173" s="70">
        <v>1.1775192366143563</v>
      </c>
      <c r="K173" s="70">
        <v>1.7167738339607747E-2</v>
      </c>
      <c r="L173" s="70">
        <v>0.12399533047235044</v>
      </c>
      <c r="M173" s="70">
        <v>5.5297357892168789E-2</v>
      </c>
      <c r="N173" s="70">
        <v>1.2348869433691605E-3</v>
      </c>
      <c r="O173" s="70">
        <v>0.14833513189145586</v>
      </c>
      <c r="P173" s="70">
        <v>0.28516910985716981</v>
      </c>
      <c r="Q173" s="70">
        <v>2.3855991343696013E-3</v>
      </c>
      <c r="R173" s="70">
        <v>3.5975487470069384E-3</v>
      </c>
      <c r="S173" s="70">
        <v>2.1763286425866006</v>
      </c>
    </row>
    <row r="174" spans="1:19">
      <c r="A174" t="s">
        <v>48</v>
      </c>
      <c r="B174" s="69" t="s">
        <v>214</v>
      </c>
      <c r="C174" s="70">
        <v>2.6877501397097831E-6</v>
      </c>
      <c r="D174" s="70">
        <v>0</v>
      </c>
      <c r="E174" s="70">
        <v>4.4000202214066002E-6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2.2414657763997133E-4</v>
      </c>
      <c r="M174" s="70">
        <v>0.10729409520458584</v>
      </c>
      <c r="N174" s="70">
        <v>7.004030961982026E-2</v>
      </c>
      <c r="O174" s="70">
        <v>0.40200544212141054</v>
      </c>
      <c r="P174" s="70">
        <v>2.5893987697004042E-2</v>
      </c>
      <c r="Q174" s="70">
        <v>0</v>
      </c>
      <c r="R174" s="70">
        <v>8.7036303329655215E-2</v>
      </c>
      <c r="S174" s="70">
        <v>0.68044668134378739</v>
      </c>
    </row>
    <row r="175" spans="1:19">
      <c r="A175" t="s">
        <v>48</v>
      </c>
      <c r="B175" s="69" t="s">
        <v>215</v>
      </c>
      <c r="C175" s="70">
        <v>6.1930189544735149E-7</v>
      </c>
      <c r="D175" s="70">
        <v>0</v>
      </c>
      <c r="E175" s="70">
        <v>1.013837124657084E-6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5.164706312486047E-5</v>
      </c>
      <c r="M175" s="70">
        <v>0</v>
      </c>
      <c r="N175" s="70">
        <v>6.4000858294638795E-4</v>
      </c>
      <c r="O175" s="70">
        <v>3.3154017719127611E-3</v>
      </c>
      <c r="P175" s="70">
        <v>7.3155313619343548E-2</v>
      </c>
      <c r="Q175" s="70">
        <v>1.4339001570503782E-3</v>
      </c>
      <c r="R175" s="70">
        <v>6.6714051299935958E-3</v>
      </c>
      <c r="S175" s="70">
        <v>0.11384953885617398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2.6510665971712527E-3</v>
      </c>
      <c r="N176" s="70">
        <v>0</v>
      </c>
      <c r="O176" s="70">
        <v>0</v>
      </c>
      <c r="P176" s="70">
        <v>5.1891820858898742E-2</v>
      </c>
      <c r="Q176" s="70">
        <v>0.19364145645356029</v>
      </c>
      <c r="R176" s="70">
        <v>3.4532927235009355E-3</v>
      </c>
      <c r="S176" s="70">
        <v>0.3196027048631182</v>
      </c>
    </row>
    <row r="177" spans="1:19">
      <c r="A177" t="s">
        <v>48</v>
      </c>
      <c r="B177" s="69" t="s">
        <v>217</v>
      </c>
      <c r="C177" s="70">
        <v>1.7881376071725383E-6</v>
      </c>
      <c r="D177" s="70">
        <v>0</v>
      </c>
      <c r="E177" s="70">
        <v>6.0244242228758916E-6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3.0689724222348415E-4</v>
      </c>
      <c r="M177" s="70">
        <v>4.0193363705700105E-3</v>
      </c>
      <c r="N177" s="70">
        <v>1.6840121827836569E-4</v>
      </c>
      <c r="O177" s="70">
        <v>2.1597651863124866E-2</v>
      </c>
      <c r="P177" s="70">
        <v>0.48790009043721655</v>
      </c>
      <c r="Q177" s="70">
        <v>2.2597841277809609E-2</v>
      </c>
      <c r="R177" s="70">
        <v>4.5834231449221912E-6</v>
      </c>
      <c r="S177" s="70">
        <v>0.73049312168446545</v>
      </c>
    </row>
    <row r="178" spans="1:19">
      <c r="A178" t="s">
        <v>48</v>
      </c>
      <c r="B178" s="69" t="s">
        <v>218</v>
      </c>
      <c r="C178" s="70">
        <v>1.8918788995537563E-6</v>
      </c>
      <c r="D178" s="70">
        <v>0</v>
      </c>
      <c r="E178" s="70">
        <v>4.6300464080126905E-2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1.1800898368395721E-2</v>
      </c>
      <c r="O178" s="70">
        <v>0</v>
      </c>
      <c r="P178" s="70">
        <v>4.0912000948807134E-2</v>
      </c>
      <c r="Q178" s="70">
        <v>1.02926931331859E-2</v>
      </c>
      <c r="R178" s="70">
        <v>6.8339822126911251E-4</v>
      </c>
      <c r="S178" s="70">
        <v>0.13598554573470656</v>
      </c>
    </row>
    <row r="179" spans="1:19">
      <c r="A179" t="s">
        <v>48</v>
      </c>
      <c r="B179" s="69" t="s">
        <v>219</v>
      </c>
      <c r="C179" s="70">
        <v>6.6003194065821121E-3</v>
      </c>
      <c r="D179" s="70">
        <v>0</v>
      </c>
      <c r="E179" s="70">
        <v>1.1743055329226466E-3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2.3226777369800491</v>
      </c>
      <c r="M179" s="70">
        <v>2.6305118713368096E-2</v>
      </c>
      <c r="N179" s="70">
        <v>4.3708761593776319E-2</v>
      </c>
      <c r="O179" s="70">
        <v>0.48463247658843067</v>
      </c>
      <c r="P179" s="70">
        <v>3.9648883783148983E-3</v>
      </c>
      <c r="Q179" s="70">
        <v>4.5745302814178225E-3</v>
      </c>
      <c r="R179" s="70">
        <v>0.11158862534376554</v>
      </c>
      <c r="S179" s="70">
        <v>2.7100276590461001</v>
      </c>
    </row>
    <row r="180" spans="1:19">
      <c r="A180" t="s">
        <v>48</v>
      </c>
      <c r="B180" s="69" t="s">
        <v>220</v>
      </c>
      <c r="C180" s="70">
        <v>0.29194208356420553</v>
      </c>
      <c r="D180" s="70">
        <v>0</v>
      </c>
      <c r="E180" s="70">
        <v>2.4371995421161755E-2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1.6964332648256752E-4</v>
      </c>
      <c r="M180" s="70">
        <v>1.1385631137171977E-2</v>
      </c>
      <c r="N180" s="70">
        <v>0</v>
      </c>
      <c r="O180" s="70">
        <v>6.3164547241402677E-2</v>
      </c>
      <c r="P180" s="70">
        <v>6.5057936969046742E-2</v>
      </c>
      <c r="Q180" s="70">
        <v>4.1030274204231065E-3</v>
      </c>
      <c r="R180" s="70">
        <v>5.3143664447991755E-2</v>
      </c>
      <c r="S180" s="70">
        <v>0.56391686685973585</v>
      </c>
    </row>
    <row r="181" spans="1:19">
      <c r="A181" t="s">
        <v>48</v>
      </c>
      <c r="B181" s="69" t="s">
        <v>221</v>
      </c>
      <c r="C181" s="70">
        <v>4.1218173682826473E-2</v>
      </c>
      <c r="D181" s="70">
        <v>0</v>
      </c>
      <c r="E181" s="70">
        <v>5.8282493959926733E-3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0.61950850769832699</v>
      </c>
      <c r="M181" s="70">
        <v>0.59309775927862141</v>
      </c>
      <c r="N181" s="70">
        <v>0</v>
      </c>
      <c r="O181" s="70">
        <v>5.3031605710962618E-2</v>
      </c>
      <c r="P181" s="70">
        <v>0.71850508641138322</v>
      </c>
      <c r="Q181" s="70">
        <v>0.1416013441685417</v>
      </c>
      <c r="R181" s="70">
        <v>0.12002608183406627</v>
      </c>
      <c r="S181" s="70">
        <v>2.4590483908772405</v>
      </c>
    </row>
    <row r="182" spans="1:19">
      <c r="A182" t="s">
        <v>48</v>
      </c>
      <c r="B182" s="69" t="s">
        <v>222</v>
      </c>
      <c r="C182" s="70">
        <v>7.1385170923276403E-7</v>
      </c>
      <c r="D182" s="70">
        <v>1.4703196026178642</v>
      </c>
      <c r="E182" s="70">
        <v>1.1686212597466672E-6</v>
      </c>
      <c r="F182" s="70">
        <v>47.460400859208683</v>
      </c>
      <c r="G182" s="70">
        <v>20.083359723053622</v>
      </c>
      <c r="H182" s="70">
        <v>9.5960370203956362</v>
      </c>
      <c r="I182" s="70">
        <v>5.51815888439166</v>
      </c>
      <c r="J182" s="70">
        <v>1.2132016377238788</v>
      </c>
      <c r="K182" s="70">
        <v>0.5472216595750593</v>
      </c>
      <c r="L182" s="70">
        <v>5.953210284350819E-5</v>
      </c>
      <c r="M182" s="70">
        <v>20.930466754848055</v>
      </c>
      <c r="N182" s="70">
        <v>3.6806445223604234</v>
      </c>
      <c r="O182" s="70">
        <v>5.5203971643076093</v>
      </c>
      <c r="P182" s="70">
        <v>3.3481997654164715E-2</v>
      </c>
      <c r="Q182" s="70">
        <v>0.37847690424740316</v>
      </c>
      <c r="R182" s="70">
        <v>7.4124427146706786</v>
      </c>
      <c r="S182" s="70">
        <v>114.86497452997524</v>
      </c>
    </row>
    <row r="183" spans="1:19">
      <c r="A183" t="s">
        <v>48</v>
      </c>
      <c r="B183" s="69" t="s">
        <v>223</v>
      </c>
      <c r="C183" s="70">
        <v>0.92733960185281561</v>
      </c>
      <c r="D183" s="70">
        <v>0</v>
      </c>
      <c r="E183" s="70">
        <v>0.13102215300292844</v>
      </c>
      <c r="F183" s="70">
        <v>0</v>
      </c>
      <c r="G183" s="70">
        <v>0</v>
      </c>
      <c r="H183" s="70">
        <v>0</v>
      </c>
      <c r="I183" s="70">
        <v>0</v>
      </c>
      <c r="J183" s="70">
        <v>1.8198024565857538</v>
      </c>
      <c r="K183" s="70">
        <v>2.1459672924516251E-2</v>
      </c>
      <c r="L183" s="70">
        <v>13.933161605769779</v>
      </c>
      <c r="M183" s="70">
        <v>0.58556878836240978</v>
      </c>
      <c r="N183" s="70">
        <v>0</v>
      </c>
      <c r="O183" s="70">
        <v>0.21648616330617262</v>
      </c>
      <c r="P183" s="70">
        <v>3.2015680002109161</v>
      </c>
      <c r="Q183" s="70">
        <v>0.34603678515363945</v>
      </c>
      <c r="R183" s="70">
        <v>0.44806776821909577</v>
      </c>
      <c r="S183" s="70">
        <v>21.679213574525647</v>
      </c>
    </row>
    <row r="184" spans="1:19">
      <c r="A184" t="s">
        <v>48</v>
      </c>
      <c r="B184" s="69" t="s">
        <v>224</v>
      </c>
      <c r="C184" s="70">
        <v>4.2613787730306204E-8</v>
      </c>
      <c r="D184" s="70">
        <v>0</v>
      </c>
      <c r="E184" s="70">
        <v>6.9761515165784082E-8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3.5538030226457922E-6</v>
      </c>
      <c r="M184" s="70">
        <v>0</v>
      </c>
      <c r="N184" s="70">
        <v>0</v>
      </c>
      <c r="O184" s="70">
        <v>0</v>
      </c>
      <c r="P184" s="70">
        <v>4.8643270813151708E-7</v>
      </c>
      <c r="Q184" s="70">
        <v>2.409294821759241E-4</v>
      </c>
      <c r="R184" s="70">
        <v>2.0412650073695323E-7</v>
      </c>
      <c r="S184" s="70">
        <v>3.0503498476293361E-4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1406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2.4916758538560877E-2</v>
      </c>
      <c r="N54" s="70">
        <v>0</v>
      </c>
      <c r="O54" s="70">
        <v>0</v>
      </c>
      <c r="P54" s="70">
        <v>0</v>
      </c>
      <c r="Q54" s="70">
        <v>8.1624673316220715E-3</v>
      </c>
      <c r="R54" s="70">
        <v>0</v>
      </c>
      <c r="S54" s="70">
        <v>3.2728729294088578E-2</v>
      </c>
    </row>
    <row r="55" spans="1:19">
      <c r="A55" t="s">
        <v>228</v>
      </c>
      <c r="B55" s="69" t="s">
        <v>94</v>
      </c>
      <c r="C55" s="70">
        <v>9.3549527782528668E-5</v>
      </c>
      <c r="D55" s="70">
        <v>0</v>
      </c>
      <c r="E55" s="70">
        <v>2.632639022001584E-4</v>
      </c>
      <c r="F55" s="70">
        <v>0.53263031188867072</v>
      </c>
      <c r="G55" s="70">
        <v>5.5322449657249136E-3</v>
      </c>
      <c r="H55" s="70">
        <v>0</v>
      </c>
      <c r="I55" s="70">
        <v>0</v>
      </c>
      <c r="J55" s="70">
        <v>8.8774241474679522E-2</v>
      </c>
      <c r="K55" s="70">
        <v>0</v>
      </c>
      <c r="L55" s="70">
        <v>3.2616870708090426E-2</v>
      </c>
      <c r="M55" s="70">
        <v>1.0611828301735599E-2</v>
      </c>
      <c r="N55" s="70">
        <v>0</v>
      </c>
      <c r="O55" s="70">
        <v>4.021301475740461E-2</v>
      </c>
      <c r="P55" s="70">
        <v>3.3680341961872225E-3</v>
      </c>
      <c r="Q55" s="70">
        <v>4.0824977354643412E-4</v>
      </c>
      <c r="R55" s="70">
        <v>4.215066317115021E-2</v>
      </c>
      <c r="S55" s="70">
        <v>0.72181300176020602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1.4323379679611805E-2</v>
      </c>
      <c r="Q56" s="70">
        <v>0</v>
      </c>
      <c r="R56" s="70">
        <v>3.6792646449680756E-2</v>
      </c>
      <c r="S56" s="70">
        <v>6.2677446428354003E-2</v>
      </c>
    </row>
    <row r="57" spans="1:19">
      <c r="A57" t="s">
        <v>228</v>
      </c>
      <c r="B57" s="69" t="s">
        <v>96</v>
      </c>
      <c r="C57" s="70">
        <v>7.1517417564378752E-2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4.2275741282520162E-3</v>
      </c>
      <c r="O57" s="70">
        <v>0.14740577977944014</v>
      </c>
      <c r="P57" s="70">
        <v>0</v>
      </c>
      <c r="Q57" s="70">
        <v>0</v>
      </c>
      <c r="R57" s="70">
        <v>0</v>
      </c>
      <c r="S57" s="70">
        <v>0.22292587851301957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4.9948307060761832E-3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0.1016366521176998</v>
      </c>
      <c r="P58" s="70">
        <v>1.5514006272363135E-3</v>
      </c>
      <c r="Q58" s="70">
        <v>4.6037345301682602E-4</v>
      </c>
      <c r="R58" s="70">
        <v>4.748379559483358E-2</v>
      </c>
      <c r="S58" s="70">
        <v>0.16321999178402505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1.429023257973449</v>
      </c>
      <c r="G59" s="70">
        <v>2.7572960878669981E-2</v>
      </c>
      <c r="H59" s="70">
        <v>0</v>
      </c>
      <c r="I59" s="70">
        <v>0</v>
      </c>
      <c r="J59" s="70">
        <v>0.95112721251706767</v>
      </c>
      <c r="K59" s="70">
        <v>0</v>
      </c>
      <c r="L59" s="70">
        <v>0</v>
      </c>
      <c r="M59" s="70">
        <v>0</v>
      </c>
      <c r="N59" s="70">
        <v>2.4273667831318416E-2</v>
      </c>
      <c r="O59" s="70">
        <v>0.14289301494297454</v>
      </c>
      <c r="P59" s="70">
        <v>1.1730582750694545E-2</v>
      </c>
      <c r="Q59" s="70">
        <v>0.34639524153839651</v>
      </c>
      <c r="R59" s="70">
        <v>0.83116495434742876</v>
      </c>
      <c r="S59" s="70">
        <v>3.7583219743964729</v>
      </c>
    </row>
    <row r="60" spans="1:19">
      <c r="A60" t="s">
        <v>230</v>
      </c>
      <c r="B60" s="69" t="s">
        <v>99</v>
      </c>
      <c r="C60" s="70">
        <v>2.2860744152120591E-3</v>
      </c>
      <c r="D60" s="70">
        <v>1.6040875181105224E-2</v>
      </c>
      <c r="E60" s="70">
        <v>6.749074576912191E-2</v>
      </c>
      <c r="F60" s="70">
        <v>3.7015881830077126</v>
      </c>
      <c r="G60" s="70">
        <v>0</v>
      </c>
      <c r="H60" s="70">
        <v>0</v>
      </c>
      <c r="I60" s="70">
        <v>0.67866072892077578</v>
      </c>
      <c r="J60" s="70">
        <v>1.5615274342384753</v>
      </c>
      <c r="K60" s="70">
        <v>0.28026790093116749</v>
      </c>
      <c r="L60" s="70">
        <v>3.2249589823930438</v>
      </c>
      <c r="M60" s="70">
        <v>1.1838583329831633</v>
      </c>
      <c r="N60" s="70">
        <v>0.48054787979531</v>
      </c>
      <c r="O60" s="70">
        <v>1.1971342531008677</v>
      </c>
      <c r="P60" s="70">
        <v>5.9490994313213799E-3</v>
      </c>
      <c r="Q60" s="70">
        <v>0.65190539391516289</v>
      </c>
      <c r="R60" s="70">
        <v>0.2574073915729711</v>
      </c>
      <c r="S60" s="70">
        <v>14.418183564088217</v>
      </c>
    </row>
    <row r="61" spans="1:19">
      <c r="A61" t="s">
        <v>228</v>
      </c>
      <c r="B61" s="69" t="s">
        <v>101</v>
      </c>
      <c r="C61" s="70">
        <v>5.7212038432397007E-4</v>
      </c>
      <c r="D61" s="70">
        <v>1.4636133081922351</v>
      </c>
      <c r="E61" s="70">
        <v>0</v>
      </c>
      <c r="F61" s="70">
        <v>13.842904522203694</v>
      </c>
      <c r="G61" s="70">
        <v>2.3036213620464201</v>
      </c>
      <c r="H61" s="70">
        <v>0.5149885837205801</v>
      </c>
      <c r="I61" s="70">
        <v>0</v>
      </c>
      <c r="J61" s="70">
        <v>8.7891264487809317E-2</v>
      </c>
      <c r="K61" s="70">
        <v>2.7338175603750473E-2</v>
      </c>
      <c r="L61" s="70">
        <v>1.2173955746877048E-2</v>
      </c>
      <c r="M61" s="70">
        <v>1.0136714703555185</v>
      </c>
      <c r="N61" s="70">
        <v>0.31810797659810264</v>
      </c>
      <c r="O61" s="70">
        <v>0.63526463695718483</v>
      </c>
      <c r="P61" s="70">
        <v>0.12235095978806694</v>
      </c>
      <c r="Q61" s="70">
        <v>0.40258485038476627</v>
      </c>
      <c r="R61" s="70">
        <v>1.0848165352633281</v>
      </c>
      <c r="S61" s="70">
        <v>20.21224093618881</v>
      </c>
    </row>
    <row r="62" spans="1:19">
      <c r="A62" t="s">
        <v>228</v>
      </c>
      <c r="B62" s="69" t="s">
        <v>102</v>
      </c>
      <c r="C62" s="70">
        <v>7.8145221756274169E-2</v>
      </c>
      <c r="D62" s="70">
        <v>0</v>
      </c>
      <c r="E62" s="70">
        <v>0.15413942926265084</v>
      </c>
      <c r="F62" s="70">
        <v>9.1927035338588752</v>
      </c>
      <c r="G62" s="70">
        <v>0</v>
      </c>
      <c r="H62" s="70">
        <v>0</v>
      </c>
      <c r="I62" s="70">
        <v>0</v>
      </c>
      <c r="J62" s="70">
        <v>1.6572768603784069</v>
      </c>
      <c r="K62" s="70">
        <v>5.2478856706950228E-3</v>
      </c>
      <c r="L62" s="70">
        <v>0.18940716646171932</v>
      </c>
      <c r="M62" s="70">
        <v>4.2678824570199614E-2</v>
      </c>
      <c r="N62" s="70">
        <v>2.3053323791142138E-2</v>
      </c>
      <c r="O62" s="70">
        <v>0.22238979910642964</v>
      </c>
      <c r="P62" s="70">
        <v>6.881638524672741E-2</v>
      </c>
      <c r="Q62" s="70">
        <v>4.4251638281199662E-4</v>
      </c>
      <c r="R62" s="70">
        <v>1.3503235119772571E-3</v>
      </c>
      <c r="S62" s="70">
        <v>10.755671142271712</v>
      </c>
    </row>
    <row r="63" spans="1:19">
      <c r="A63" t="s">
        <v>228</v>
      </c>
      <c r="B63" s="69" t="s">
        <v>103</v>
      </c>
      <c r="C63" s="70">
        <v>7.3174368612353283E-2</v>
      </c>
      <c r="D63" s="70">
        <v>0</v>
      </c>
      <c r="E63" s="70">
        <v>3.8534857315663966E-2</v>
      </c>
      <c r="F63" s="70">
        <v>10.016537159504663</v>
      </c>
      <c r="G63" s="70">
        <v>0</v>
      </c>
      <c r="H63" s="70">
        <v>0</v>
      </c>
      <c r="I63" s="70">
        <v>0</v>
      </c>
      <c r="J63" s="70">
        <v>3.3948099378250572E-2</v>
      </c>
      <c r="K63" s="70">
        <v>0</v>
      </c>
      <c r="L63" s="70">
        <v>4.7351791615431064E-2</v>
      </c>
      <c r="M63" s="70">
        <v>0.96017587835109375</v>
      </c>
      <c r="N63" s="70">
        <v>1.2312145814979752E-3</v>
      </c>
      <c r="O63" s="70">
        <v>0.10133112189974829</v>
      </c>
      <c r="P63" s="70">
        <v>1.8249421903002827E-2</v>
      </c>
      <c r="Q63" s="70">
        <v>0.13698425826128416</v>
      </c>
      <c r="R63" s="70">
        <v>0.82325451627277735</v>
      </c>
      <c r="S63" s="70">
        <v>11.430341049358713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4.6602881501443781E-2</v>
      </c>
      <c r="F64" s="70">
        <v>0</v>
      </c>
      <c r="G64" s="70">
        <v>0</v>
      </c>
      <c r="H64" s="70">
        <v>1.4546660119661647E-3</v>
      </c>
      <c r="I64" s="70">
        <v>0.508995546690582</v>
      </c>
      <c r="J64" s="70">
        <v>0</v>
      </c>
      <c r="K64" s="70">
        <v>0</v>
      </c>
      <c r="L64" s="70">
        <v>0</v>
      </c>
      <c r="M64" s="70">
        <v>0</v>
      </c>
      <c r="N64" s="70">
        <v>0.23993383599162652</v>
      </c>
      <c r="O64" s="70">
        <v>0.459614590971343</v>
      </c>
      <c r="P64" s="70">
        <v>3.2586029147758919E-2</v>
      </c>
      <c r="Q64" s="70">
        <v>6.0024111612116797E-4</v>
      </c>
      <c r="R64" s="70">
        <v>0.60584344178782523</v>
      </c>
      <c r="S64" s="70">
        <v>1.9667350158587258</v>
      </c>
    </row>
    <row r="65" spans="1:19">
      <c r="A65" t="s">
        <v>228</v>
      </c>
      <c r="B65" s="69" t="s">
        <v>105</v>
      </c>
      <c r="C65" s="70">
        <v>2.3626612131839014E-2</v>
      </c>
      <c r="D65" s="70">
        <v>1.0479706074932873</v>
      </c>
      <c r="E65" s="70">
        <v>0</v>
      </c>
      <c r="F65" s="70">
        <v>8.6161775186959846E-2</v>
      </c>
      <c r="G65" s="70">
        <v>1.6502482721788361</v>
      </c>
      <c r="H65" s="70">
        <v>0.37445569761743364</v>
      </c>
      <c r="I65" s="70">
        <v>0</v>
      </c>
      <c r="J65" s="70">
        <v>5.1964414862695693E-3</v>
      </c>
      <c r="K65" s="70">
        <v>0.21020092569837559</v>
      </c>
      <c r="L65" s="70">
        <v>5.7265813013352027E-2</v>
      </c>
      <c r="M65" s="70">
        <v>8.5876802031061006E-4</v>
      </c>
      <c r="N65" s="70">
        <v>0.3519564534277152</v>
      </c>
      <c r="O65" s="70">
        <v>0.38170049058855993</v>
      </c>
      <c r="P65" s="70">
        <v>4.3879134808766589E-2</v>
      </c>
      <c r="Q65" s="70">
        <v>0.17436755423538963</v>
      </c>
      <c r="R65" s="70">
        <v>0.23208247262184178</v>
      </c>
      <c r="S65" s="70">
        <v>4.415099652030106</v>
      </c>
    </row>
    <row r="66" spans="1:19">
      <c r="A66" t="s">
        <v>228</v>
      </c>
      <c r="B66" s="69" t="s">
        <v>106</v>
      </c>
      <c r="C66" s="70">
        <v>0</v>
      </c>
      <c r="D66" s="70">
        <v>4.6716530151381689E-3</v>
      </c>
      <c r="E66" s="70">
        <v>0</v>
      </c>
      <c r="F66" s="70">
        <v>0</v>
      </c>
      <c r="G66" s="70">
        <v>2.0437127010693071E-2</v>
      </c>
      <c r="H66" s="70">
        <v>9.7237388994005511E-2</v>
      </c>
      <c r="I66" s="70">
        <v>0</v>
      </c>
      <c r="J66" s="70">
        <v>0</v>
      </c>
      <c r="K66" s="70">
        <v>1.8483571804207527E-3</v>
      </c>
      <c r="L66" s="70">
        <v>0</v>
      </c>
      <c r="M66" s="70">
        <v>0</v>
      </c>
      <c r="N66" s="70">
        <v>0</v>
      </c>
      <c r="O66" s="70">
        <v>6.7221062279567353E-2</v>
      </c>
      <c r="P66" s="70">
        <v>8.5830343610312516E-3</v>
      </c>
      <c r="Q66" s="70">
        <v>1.6519903545186756E-2</v>
      </c>
      <c r="R66" s="70">
        <v>0</v>
      </c>
      <c r="S66" s="70">
        <v>0.19940279646041262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7.888571525200767E-3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2.2330354041387949E-2</v>
      </c>
      <c r="O67" s="70">
        <v>3.5522458070943353E-3</v>
      </c>
      <c r="P67" s="70">
        <v>0.25705604517161873</v>
      </c>
      <c r="Q67" s="70">
        <v>0</v>
      </c>
      <c r="R67" s="70">
        <v>7.413083010424093E-3</v>
      </c>
      <c r="S67" s="70">
        <v>0.37472796905606948</v>
      </c>
    </row>
    <row r="68" spans="1:19">
      <c r="A68" t="s">
        <v>228</v>
      </c>
      <c r="B68" s="69" t="s">
        <v>108</v>
      </c>
      <c r="C68" s="70">
        <v>0</v>
      </c>
      <c r="D68" s="70">
        <v>1.1889524845789227E-2</v>
      </c>
      <c r="E68" s="70">
        <v>0</v>
      </c>
      <c r="F68" s="70">
        <v>0</v>
      </c>
      <c r="G68" s="70">
        <v>0.53677949873539477</v>
      </c>
      <c r="H68" s="70">
        <v>0</v>
      </c>
      <c r="I68" s="70">
        <v>0</v>
      </c>
      <c r="J68" s="70">
        <v>0</v>
      </c>
      <c r="K68" s="70">
        <v>4.7041354632493086E-3</v>
      </c>
      <c r="L68" s="70">
        <v>0</v>
      </c>
      <c r="M68" s="70">
        <v>0</v>
      </c>
      <c r="N68" s="70">
        <v>3.7743081434264948E-2</v>
      </c>
      <c r="O68" s="70">
        <v>3.6746512940957063E-3</v>
      </c>
      <c r="P68" s="70">
        <v>4.922520509317691E-4</v>
      </c>
      <c r="Q68" s="70">
        <v>9.7879978238714599E-4</v>
      </c>
      <c r="R68" s="70">
        <v>1.7903835685289967E-2</v>
      </c>
      <c r="S68" s="70">
        <v>0.55553303514017716</v>
      </c>
    </row>
    <row r="69" spans="1:19">
      <c r="A69" t="s">
        <v>228</v>
      </c>
      <c r="B69" s="69" t="s">
        <v>109</v>
      </c>
      <c r="C69" s="70">
        <v>0</v>
      </c>
      <c r="D69" s="70">
        <v>0.31227741470636117</v>
      </c>
      <c r="E69" s="70">
        <v>1.3572357456953446E-2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4.7433151489902781E-3</v>
      </c>
      <c r="O69" s="70">
        <v>0.11870484613040864</v>
      </c>
      <c r="P69" s="70">
        <v>1.2725557035964693E-2</v>
      </c>
      <c r="Q69" s="70">
        <v>1.0418396572480121E-2</v>
      </c>
      <c r="R69" s="70">
        <v>7.7831565316684105E-4</v>
      </c>
      <c r="S69" s="70">
        <v>0.44884087106493498</v>
      </c>
    </row>
    <row r="70" spans="1:19">
      <c r="A70" t="s">
        <v>228</v>
      </c>
      <c r="B70" s="69" t="s">
        <v>110</v>
      </c>
      <c r="C70" s="70">
        <v>6.8808797872332936E-3</v>
      </c>
      <c r="D70" s="70">
        <v>0</v>
      </c>
      <c r="E70" s="70">
        <v>3.7539482350763153E-4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0.12355373994716345</v>
      </c>
      <c r="L70" s="70">
        <v>6.3187010390678491E-2</v>
      </c>
      <c r="M70" s="70">
        <v>0</v>
      </c>
      <c r="N70" s="70">
        <v>0.12458279124490736</v>
      </c>
      <c r="O70" s="70">
        <v>0.21244435695259037</v>
      </c>
      <c r="P70" s="70">
        <v>1.6133923781856671E-2</v>
      </c>
      <c r="Q70" s="70">
        <v>0</v>
      </c>
      <c r="R70" s="70">
        <v>4.9672479530748166E-2</v>
      </c>
      <c r="S70" s="70">
        <v>0.66278736400957561</v>
      </c>
    </row>
    <row r="71" spans="1:19">
      <c r="A71" t="s">
        <v>228</v>
      </c>
      <c r="B71" s="69" t="s">
        <v>111</v>
      </c>
      <c r="C71" s="70">
        <v>1.3339469702323601E-4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2.8057721948962226E-2</v>
      </c>
      <c r="P71" s="70">
        <v>8.4792096413289619E-4</v>
      </c>
      <c r="Q71" s="70">
        <v>0</v>
      </c>
      <c r="R71" s="70">
        <v>0</v>
      </c>
      <c r="S71" s="70">
        <v>2.8741395006857448E-2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1.7255038171315882E-2</v>
      </c>
      <c r="P72" s="70">
        <v>1.4545149915069009E-2</v>
      </c>
      <c r="Q72" s="70">
        <v>0</v>
      </c>
      <c r="R72" s="70">
        <v>0</v>
      </c>
      <c r="S72" s="70">
        <v>3.5738792620488215E-2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3.4542137585452055E-2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4.2445521142049747E-2</v>
      </c>
      <c r="M73" s="70">
        <v>0</v>
      </c>
      <c r="N73" s="70">
        <v>0</v>
      </c>
      <c r="O73" s="70">
        <v>0</v>
      </c>
      <c r="P73" s="70">
        <v>2.0245644404344135E-2</v>
      </c>
      <c r="Q73" s="70">
        <v>0</v>
      </c>
      <c r="R73" s="70">
        <v>5.252763613407517E-2</v>
      </c>
      <c r="S73" s="70">
        <v>0.19132891824054493</v>
      </c>
    </row>
    <row r="74" spans="1:19">
      <c r="A74" t="s">
        <v>228</v>
      </c>
      <c r="B74" s="69" t="s">
        <v>114</v>
      </c>
      <c r="C74" s="70">
        <v>1.7512086391284865E-2</v>
      </c>
      <c r="D74" s="70">
        <v>0</v>
      </c>
      <c r="E74" s="70">
        <v>0.90724646809046761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3.1754981733616689E-3</v>
      </c>
      <c r="N74" s="70">
        <v>0</v>
      </c>
      <c r="O74" s="70">
        <v>0.45320219106202142</v>
      </c>
      <c r="P74" s="70">
        <v>0.1357735115629615</v>
      </c>
      <c r="Q74" s="70">
        <v>0</v>
      </c>
      <c r="R74" s="70">
        <v>0</v>
      </c>
      <c r="S74" s="70">
        <v>1.6728916823057898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0.31860357308236781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1.1148282021377383</v>
      </c>
      <c r="M75" s="70">
        <v>0</v>
      </c>
      <c r="N75" s="70">
        <v>0</v>
      </c>
      <c r="O75" s="70">
        <v>5.2475270092253844E-3</v>
      </c>
      <c r="P75" s="70">
        <v>1.1227199040308097E-3</v>
      </c>
      <c r="Q75" s="70">
        <v>0</v>
      </c>
      <c r="R75" s="70">
        <v>0</v>
      </c>
      <c r="S75" s="70">
        <v>1.943985108090531</v>
      </c>
    </row>
    <row r="76" spans="1:19">
      <c r="A76" t="s">
        <v>228</v>
      </c>
      <c r="B76" s="69" t="s">
        <v>116</v>
      </c>
      <c r="C76" s="70">
        <v>0.45995354190470572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1.921507328796852E-2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5.1978432290851308E-3</v>
      </c>
      <c r="Q76" s="70">
        <v>0</v>
      </c>
      <c r="R76" s="70">
        <v>0</v>
      </c>
      <c r="S76" s="70">
        <v>0.5014039785477199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0.13782587523864806</v>
      </c>
      <c r="P77" s="70">
        <v>8.499847350800368E-4</v>
      </c>
      <c r="Q77" s="70">
        <v>0</v>
      </c>
      <c r="R77" s="70">
        <v>0</v>
      </c>
      <c r="S77" s="70">
        <v>0.13621489119957439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1.1251655757752627E-4</v>
      </c>
      <c r="N78" s="70">
        <v>0</v>
      </c>
      <c r="O78" s="70">
        <v>0</v>
      </c>
      <c r="P78" s="70">
        <v>0.13652093474555263</v>
      </c>
      <c r="Q78" s="70">
        <v>0</v>
      </c>
      <c r="R78" s="70">
        <v>1.6300364281779392E-4</v>
      </c>
      <c r="S78" s="70">
        <v>0.17697749634420415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1.1288993196710249E-2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1.0176211519286462E-2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6.8084243225383296E-4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5.179049939067433E-3</v>
      </c>
      <c r="Q80" s="70">
        <v>0</v>
      </c>
      <c r="R80" s="70">
        <v>4.2812775806467598E-3</v>
      </c>
      <c r="S80" s="70">
        <v>1.2476614540621364E-2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2.6600322622455451E-2</v>
      </c>
      <c r="S81" s="70">
        <v>3.1913240784747991E-2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3.289209196589617E-3</v>
      </c>
      <c r="O82" s="70">
        <v>0</v>
      </c>
      <c r="P82" s="70">
        <v>0.13645630583566204</v>
      </c>
      <c r="Q82" s="70">
        <v>0</v>
      </c>
      <c r="R82" s="70">
        <v>0</v>
      </c>
      <c r="S82" s="70">
        <v>0.1799380384315899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2.9169861797661203E-2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6.6699348042799974E-4</v>
      </c>
      <c r="Q83" s="70">
        <v>0</v>
      </c>
      <c r="R83" s="70">
        <v>0</v>
      </c>
      <c r="S83" s="70">
        <v>2.6620317592461546E-2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7.903486031518546E-3</v>
      </c>
      <c r="N84" s="70">
        <v>2.4997989894083306E-3</v>
      </c>
      <c r="O84" s="70">
        <v>0</v>
      </c>
      <c r="P84" s="70">
        <v>1.4962482229966248E-3</v>
      </c>
      <c r="Q84" s="70">
        <v>0</v>
      </c>
      <c r="R84" s="70">
        <v>0</v>
      </c>
      <c r="S84" s="70">
        <v>1.2040139913799505E-2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3.3156281815662134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9.1080711474543427E-2</v>
      </c>
      <c r="N85" s="70">
        <v>0</v>
      </c>
      <c r="O85" s="70">
        <v>0</v>
      </c>
      <c r="P85" s="70">
        <v>0</v>
      </c>
      <c r="Q85" s="70">
        <v>1.4290307135606447E-2</v>
      </c>
      <c r="R85" s="70">
        <v>0</v>
      </c>
      <c r="S85" s="70">
        <v>3.0914929677910012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6.9789907498705922E-2</v>
      </c>
      <c r="N86" s="70">
        <v>0</v>
      </c>
      <c r="O86" s="70">
        <v>0</v>
      </c>
      <c r="P86" s="70">
        <v>5.6924613351373804E-2</v>
      </c>
      <c r="Q86" s="70">
        <v>1.3229726218972643E-2</v>
      </c>
      <c r="R86" s="70">
        <v>6.620367336717152E-2</v>
      </c>
      <c r="S86" s="70">
        <v>0.23426677972039403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1.6939728869545468E-2</v>
      </c>
      <c r="N87" s="70">
        <v>0</v>
      </c>
      <c r="O87" s="70">
        <v>0</v>
      </c>
      <c r="P87" s="70">
        <v>1.0724383557725923E-4</v>
      </c>
      <c r="Q87" s="70">
        <v>0</v>
      </c>
      <c r="R87" s="70">
        <v>0</v>
      </c>
      <c r="S87" s="70">
        <v>1.6341927903515938E-2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1.8549142887971581</v>
      </c>
      <c r="G88" s="70">
        <v>0</v>
      </c>
      <c r="H88" s="70">
        <v>0</v>
      </c>
      <c r="I88" s="70">
        <v>0</v>
      </c>
      <c r="J88" s="70">
        <v>6.2866850700463127E-3</v>
      </c>
      <c r="K88" s="70">
        <v>0</v>
      </c>
      <c r="L88" s="70">
        <v>0</v>
      </c>
      <c r="M88" s="70">
        <v>6.0066493839544717E-3</v>
      </c>
      <c r="N88" s="70">
        <v>0</v>
      </c>
      <c r="O88" s="70">
        <v>0</v>
      </c>
      <c r="P88" s="70">
        <v>0</v>
      </c>
      <c r="Q88" s="70">
        <v>0</v>
      </c>
      <c r="R88" s="70">
        <v>9.4252195042865557E-4</v>
      </c>
      <c r="S88" s="70">
        <v>1.6848378191015243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6.9221340720652461E-2</v>
      </c>
      <c r="N89" s="70">
        <v>0</v>
      </c>
      <c r="O89" s="70">
        <v>2.7214262414174184E-2</v>
      </c>
      <c r="P89" s="70">
        <v>1.5199765884639659E-5</v>
      </c>
      <c r="Q89" s="70">
        <v>8.0658169183873106E-3</v>
      </c>
      <c r="R89" s="70">
        <v>3.0595426385062342E-2</v>
      </c>
      <c r="S89" s="70">
        <v>0.13840642788713839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1.0335677286883364E-3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1.2557063437120116E-2</v>
      </c>
      <c r="N90" s="70">
        <v>0</v>
      </c>
      <c r="O90" s="70">
        <v>0</v>
      </c>
      <c r="P90" s="70">
        <v>0</v>
      </c>
      <c r="Q90" s="70">
        <v>1.1588571327075955E-3</v>
      </c>
      <c r="R90" s="70">
        <v>0</v>
      </c>
      <c r="S90" s="70">
        <v>1.4186610386322488E-2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4.4249631430019379E-2</v>
      </c>
      <c r="N91" s="70">
        <v>0</v>
      </c>
      <c r="O91" s="70">
        <v>0</v>
      </c>
      <c r="P91" s="70">
        <v>0</v>
      </c>
      <c r="Q91" s="70">
        <v>1.0054591926419105E-2</v>
      </c>
      <c r="R91" s="70">
        <v>0.12944375822223056</v>
      </c>
      <c r="S91" s="70">
        <v>0.20858071743072593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4.7778806532347883E-3</v>
      </c>
      <c r="K92" s="70">
        <v>0</v>
      </c>
      <c r="L92" s="70">
        <v>0</v>
      </c>
      <c r="M92" s="70">
        <v>9.1078287727326696E-3</v>
      </c>
      <c r="N92" s="70">
        <v>0</v>
      </c>
      <c r="O92" s="70">
        <v>8.5681838800768951E-3</v>
      </c>
      <c r="P92" s="70">
        <v>1.6257216413428997E-2</v>
      </c>
      <c r="Q92" s="70">
        <v>0</v>
      </c>
      <c r="R92" s="70">
        <v>0</v>
      </c>
      <c r="S92" s="70">
        <v>4.2626924052525932E-2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1.3881112805144292E-3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3.7999414711599148E-6</v>
      </c>
      <c r="Q93" s="70">
        <v>7.6271711356921097E-5</v>
      </c>
      <c r="R93" s="70">
        <v>0</v>
      </c>
      <c r="S93" s="70">
        <v>1.6665828756440328E-3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1.6872686442280464E-2</v>
      </c>
      <c r="F94" s="70">
        <v>1.409734859485853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0.96605753236862157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1.9050163515580389E-2</v>
      </c>
      <c r="S94" s="70">
        <v>2.7427932171679972</v>
      </c>
    </row>
    <row r="95" spans="1:19">
      <c r="A95" t="s">
        <v>228</v>
      </c>
      <c r="B95" s="69" t="s">
        <v>135</v>
      </c>
      <c r="C95" s="70">
        <v>4.9325848973771566E-4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2.627278647095373E-2</v>
      </c>
      <c r="O95" s="70">
        <v>0</v>
      </c>
      <c r="P95" s="70">
        <v>7.5450679051219244E-4</v>
      </c>
      <c r="Q95" s="70">
        <v>0</v>
      </c>
      <c r="R95" s="70">
        <v>6.5481371741861992E-3</v>
      </c>
      <c r="S95" s="70">
        <v>3.608091937352137E-2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3.3580726691488654E-3</v>
      </c>
      <c r="O96" s="70">
        <v>0</v>
      </c>
      <c r="P96" s="70">
        <v>0</v>
      </c>
      <c r="Q96" s="70">
        <v>0</v>
      </c>
      <c r="R96" s="70">
        <v>2.0931518076960007E-2</v>
      </c>
      <c r="S96" s="70">
        <v>2.8529643485338166E-2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0.24555499481519955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9.6427551102062122E-4</v>
      </c>
      <c r="P97" s="70">
        <v>1.0724383557725923E-4</v>
      </c>
      <c r="Q97" s="70">
        <v>0</v>
      </c>
      <c r="R97" s="70">
        <v>5.3434249100073238E-2</v>
      </c>
      <c r="S97" s="70">
        <v>0.28654092014238564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2.7785076185297835E-2</v>
      </c>
      <c r="Q98" s="70">
        <v>2.9842010944414864E-2</v>
      </c>
      <c r="R98" s="70">
        <v>0</v>
      </c>
      <c r="S98" s="70">
        <v>6.8478885216010629E-2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6.3675601968347137E-2</v>
      </c>
      <c r="N99" s="70">
        <v>0</v>
      </c>
      <c r="O99" s="70">
        <v>2.0473024969366697E-2</v>
      </c>
      <c r="P99" s="70">
        <v>4.4939415780012284E-4</v>
      </c>
      <c r="Q99" s="70">
        <v>3.3622472764392643E-3</v>
      </c>
      <c r="R99" s="70">
        <v>0</v>
      </c>
      <c r="S99" s="70">
        <v>8.5222870002008885E-2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7.3980728822730754E-2</v>
      </c>
      <c r="N100" s="70">
        <v>5.3891793579227401E-3</v>
      </c>
      <c r="O100" s="70">
        <v>0</v>
      </c>
      <c r="P100" s="70">
        <v>6.6997254840505717E-4</v>
      </c>
      <c r="Q100" s="70">
        <v>0</v>
      </c>
      <c r="R100" s="70">
        <v>0.19990470858749013</v>
      </c>
      <c r="S100" s="70">
        <v>0.31694726941552603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6.8658059320204592E-2</v>
      </c>
      <c r="I101" s="70">
        <v>0</v>
      </c>
      <c r="J101" s="70">
        <v>0</v>
      </c>
      <c r="K101" s="70">
        <v>0</v>
      </c>
      <c r="L101" s="70">
        <v>0</v>
      </c>
      <c r="M101" s="70">
        <v>9.0652193539344696E-3</v>
      </c>
      <c r="N101" s="70">
        <v>2.9067626836265365E-2</v>
      </c>
      <c r="O101" s="70">
        <v>1.4116201683012907E-2</v>
      </c>
      <c r="P101" s="70">
        <v>3.6099443976128127E-5</v>
      </c>
      <c r="Q101" s="70">
        <v>4.1268997736203225E-2</v>
      </c>
      <c r="R101" s="70">
        <v>0.194665535154845</v>
      </c>
      <c r="S101" s="70">
        <v>0.38708934091333735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4.9184567047901197E-5</v>
      </c>
      <c r="F102" s="70">
        <v>0</v>
      </c>
      <c r="G102" s="70">
        <v>0</v>
      </c>
      <c r="H102" s="70">
        <v>0</v>
      </c>
      <c r="I102" s="70">
        <v>9.425843457232988E-2</v>
      </c>
      <c r="J102" s="70">
        <v>0</v>
      </c>
      <c r="K102" s="70">
        <v>0</v>
      </c>
      <c r="L102" s="70">
        <v>0</v>
      </c>
      <c r="M102" s="70">
        <v>0</v>
      </c>
      <c r="N102" s="70">
        <v>1.9477357391232426E-3</v>
      </c>
      <c r="O102" s="70">
        <v>1.5559498976718942E-2</v>
      </c>
      <c r="P102" s="70">
        <v>3.0680528421758316E-3</v>
      </c>
      <c r="Q102" s="70">
        <v>1.478460375941457E-3</v>
      </c>
      <c r="R102" s="70">
        <v>2.1622675778536639E-2</v>
      </c>
      <c r="S102" s="70">
        <v>0.13179964767755736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5.3110807095612528E-2</v>
      </c>
      <c r="N103" s="70">
        <v>2.5521352285530711E-3</v>
      </c>
      <c r="O103" s="70">
        <v>0</v>
      </c>
      <c r="P103" s="70">
        <v>7.6779006261952949E-3</v>
      </c>
      <c r="Q103" s="70">
        <v>0</v>
      </c>
      <c r="R103" s="70">
        <v>1.5982517078746024E-3</v>
      </c>
      <c r="S103" s="70">
        <v>6.5252246024726332E-2</v>
      </c>
    </row>
    <row r="104" spans="1:19">
      <c r="A104" t="s">
        <v>228</v>
      </c>
      <c r="B104" s="69" t="s">
        <v>144</v>
      </c>
      <c r="C104" s="70">
        <v>9.9329746617192894E-3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6.0936826159272688E-3</v>
      </c>
      <c r="M104" s="70">
        <v>5.8302633229360733E-3</v>
      </c>
      <c r="N104" s="70">
        <v>0</v>
      </c>
      <c r="O104" s="70">
        <v>1.9846252075413479E-2</v>
      </c>
      <c r="P104" s="70">
        <v>2.4640943805642631E-2</v>
      </c>
      <c r="Q104" s="70">
        <v>0</v>
      </c>
      <c r="R104" s="70">
        <v>2.3865188913746227</v>
      </c>
      <c r="S104" s="70">
        <v>2.9394164936733942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2.5055206365219229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2.6599590298337274E-5</v>
      </c>
      <c r="Q105" s="70">
        <v>0</v>
      </c>
      <c r="R105" s="70">
        <v>8.659822571612924E-2</v>
      </c>
      <c r="S105" s="70">
        <v>2.3624748102941178</v>
      </c>
    </row>
    <row r="106" spans="1:19">
      <c r="A106" t="s">
        <v>228</v>
      </c>
      <c r="B106" s="69" t="s">
        <v>146</v>
      </c>
      <c r="C106" s="70">
        <v>1.747749305198288E-5</v>
      </c>
      <c r="D106" s="70">
        <v>0</v>
      </c>
      <c r="E106" s="70">
        <v>0</v>
      </c>
      <c r="F106" s="70">
        <v>0.2750446824442988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7.1684797888673657E-2</v>
      </c>
      <c r="P106" s="70">
        <v>5.0917913678752977E-4</v>
      </c>
      <c r="Q106" s="70">
        <v>6.56083478643045E-5</v>
      </c>
      <c r="R106" s="70">
        <v>0</v>
      </c>
      <c r="S106" s="70">
        <v>0.31895624892044566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0.3041144593123169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2.7081990105399687E-3</v>
      </c>
      <c r="O107" s="70">
        <v>0</v>
      </c>
      <c r="P107" s="70">
        <v>0</v>
      </c>
      <c r="Q107" s="70">
        <v>0</v>
      </c>
      <c r="R107" s="70">
        <v>6.3908558916318678E-2</v>
      </c>
      <c r="S107" s="70">
        <v>0.34796392671143334</v>
      </c>
    </row>
    <row r="108" spans="1:19">
      <c r="A108" t="s">
        <v>228</v>
      </c>
      <c r="B108" s="69" t="s">
        <v>148</v>
      </c>
      <c r="C108" s="70">
        <v>7.5490607429066596E-3</v>
      </c>
      <c r="D108" s="70">
        <v>0.19406863101727512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0.45169969409046123</v>
      </c>
      <c r="K108" s="70">
        <v>0</v>
      </c>
      <c r="L108" s="70">
        <v>0</v>
      </c>
      <c r="M108" s="70">
        <v>0</v>
      </c>
      <c r="N108" s="70">
        <v>7.8833357937718347E-3</v>
      </c>
      <c r="O108" s="70">
        <v>3.2824847338856515E-3</v>
      </c>
      <c r="P108" s="70">
        <v>3.7999414713777848E-6</v>
      </c>
      <c r="Q108" s="70">
        <v>2.1128727334464446E-2</v>
      </c>
      <c r="R108" s="70">
        <v>2.2782082516807304E-3</v>
      </c>
      <c r="S108" s="70">
        <v>0.64421065927926457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5.2180125083355552E-2</v>
      </c>
      <c r="I109" s="70">
        <v>7.1636410274970655E-2</v>
      </c>
      <c r="J109" s="70">
        <v>4.9585542066721625E-2</v>
      </c>
      <c r="K109" s="70">
        <v>3.8926097351551038E-2</v>
      </c>
      <c r="L109" s="70">
        <v>0</v>
      </c>
      <c r="M109" s="70">
        <v>0</v>
      </c>
      <c r="N109" s="70">
        <v>1.6842865954315256E-3</v>
      </c>
      <c r="O109" s="70">
        <v>6.6077269730765206E-2</v>
      </c>
      <c r="P109" s="70">
        <v>2.0000549567428211E-3</v>
      </c>
      <c r="Q109" s="70">
        <v>0</v>
      </c>
      <c r="R109" s="70">
        <v>1.002522245716642E-3</v>
      </c>
      <c r="S109" s="70">
        <v>0.26875129556634775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4.6384813671436373E-4</v>
      </c>
      <c r="N110" s="70">
        <v>1.4802791617337752E-3</v>
      </c>
      <c r="O110" s="70">
        <v>2.7278572517030808E-2</v>
      </c>
      <c r="P110" s="70">
        <v>9.8159452451066966E-3</v>
      </c>
      <c r="Q110" s="70">
        <v>5.7968209804315279E-3</v>
      </c>
      <c r="R110" s="70">
        <v>0</v>
      </c>
      <c r="S110" s="70">
        <v>4.7712496867847565E-2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3.281199332578761E-2</v>
      </c>
      <c r="O111" s="70">
        <v>0</v>
      </c>
      <c r="P111" s="70">
        <v>0</v>
      </c>
      <c r="Q111" s="70">
        <v>0</v>
      </c>
      <c r="R111" s="70">
        <v>2.1214905226858236E-4</v>
      </c>
      <c r="S111" s="70">
        <v>3.3646648797363281E-2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1.3644272921514237E-2</v>
      </c>
      <c r="O112" s="70">
        <v>0</v>
      </c>
      <c r="P112" s="70">
        <v>0</v>
      </c>
      <c r="Q112" s="70">
        <v>0</v>
      </c>
      <c r="R112" s="70">
        <v>2.2037565028851534E-2</v>
      </c>
      <c r="S112" s="70">
        <v>4.0324668458747659E-2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1.3243987326220278E-3</v>
      </c>
      <c r="N113" s="70">
        <v>0</v>
      </c>
      <c r="O113" s="70">
        <v>2.856014606364211E-3</v>
      </c>
      <c r="P113" s="70">
        <v>0</v>
      </c>
      <c r="Q113" s="70">
        <v>0</v>
      </c>
      <c r="R113" s="70">
        <v>6.8738264952176347E-3</v>
      </c>
      <c r="S113" s="70">
        <v>1.2313393472699302E-2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4.3470913696918745E-2</v>
      </c>
      <c r="P114" s="70">
        <v>0</v>
      </c>
      <c r="Q114" s="70">
        <v>0</v>
      </c>
      <c r="R114" s="70">
        <v>0</v>
      </c>
      <c r="S114" s="70">
        <v>4.2615862801798285E-2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4.7261191184132064E-5</v>
      </c>
      <c r="Q115" s="70">
        <v>0</v>
      </c>
      <c r="R115" s="70">
        <v>0</v>
      </c>
      <c r="S115" s="70">
        <v>6.1161597224512553E-5</v>
      </c>
    </row>
    <row r="116" spans="1:19">
      <c r="A116" t="s">
        <v>228</v>
      </c>
      <c r="B116" s="69" t="s">
        <v>156</v>
      </c>
      <c r="C116" s="70">
        <v>0</v>
      </c>
      <c r="D116" s="70">
        <v>0.14749215957312975</v>
      </c>
      <c r="E116" s="70">
        <v>0</v>
      </c>
      <c r="F116" s="70">
        <v>0.47159906430569665</v>
      </c>
      <c r="G116" s="70">
        <v>0.23112698907736062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3.6742180398945699E-6</v>
      </c>
      <c r="Q116" s="70">
        <v>0</v>
      </c>
      <c r="R116" s="70">
        <v>0</v>
      </c>
      <c r="S116" s="70">
        <v>0.76308183817722042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2.9583833987178836E-2</v>
      </c>
      <c r="L117" s="70">
        <v>0</v>
      </c>
      <c r="M117" s="70">
        <v>0</v>
      </c>
      <c r="N117" s="70">
        <v>9.6049571991525915E-4</v>
      </c>
      <c r="O117" s="70">
        <v>2.4946883977538313E-3</v>
      </c>
      <c r="P117" s="70">
        <v>8.7309581713503992E-4</v>
      </c>
      <c r="Q117" s="70">
        <v>0</v>
      </c>
      <c r="R117" s="70">
        <v>0</v>
      </c>
      <c r="S117" s="70">
        <v>3.9553240617873277E-2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4.2903495534623005E-2</v>
      </c>
      <c r="P118" s="70">
        <v>0</v>
      </c>
      <c r="Q118" s="70">
        <v>0</v>
      </c>
      <c r="R118" s="70">
        <v>0</v>
      </c>
      <c r="S118" s="70">
        <v>4.2059605467898616E-2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8.1402665397814055E-3</v>
      </c>
      <c r="K119" s="70">
        <v>0</v>
      </c>
      <c r="L119" s="70">
        <v>0</v>
      </c>
      <c r="M119" s="70">
        <v>1.9729738145942761E-4</v>
      </c>
      <c r="N119" s="70">
        <v>0</v>
      </c>
      <c r="O119" s="70">
        <v>1.6583749374942818E-2</v>
      </c>
      <c r="P119" s="70">
        <v>0</v>
      </c>
      <c r="Q119" s="70">
        <v>2.7986598555929578E-3</v>
      </c>
      <c r="R119" s="70">
        <v>0</v>
      </c>
      <c r="S119" s="70">
        <v>2.7123387053325086E-2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1.6122643092481459E-2</v>
      </c>
      <c r="O120" s="70">
        <v>0</v>
      </c>
      <c r="P120" s="70">
        <v>0</v>
      </c>
      <c r="Q120" s="70">
        <v>1.6069240895347863E-3</v>
      </c>
      <c r="R120" s="70">
        <v>0</v>
      </c>
      <c r="S120" s="70">
        <v>1.8158919006532527E-2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2.1646548418464116E-2</v>
      </c>
      <c r="O121" s="70">
        <v>0</v>
      </c>
      <c r="P121" s="70">
        <v>0</v>
      </c>
      <c r="Q121" s="70">
        <v>0</v>
      </c>
      <c r="R121" s="70">
        <v>0</v>
      </c>
      <c r="S121" s="70">
        <v>2.2029270980558728E-2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2.2431508324504735E-2</v>
      </c>
      <c r="O122" s="70">
        <v>0</v>
      </c>
      <c r="P122" s="70">
        <v>0</v>
      </c>
      <c r="Q122" s="70">
        <v>0</v>
      </c>
      <c r="R122" s="70">
        <v>0</v>
      </c>
      <c r="S122" s="70">
        <v>2.2828109397836197E-2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5.9643761216749108E-4</v>
      </c>
      <c r="Q124" s="70">
        <v>0</v>
      </c>
      <c r="R124" s="70">
        <v>0</v>
      </c>
      <c r="S124" s="70">
        <v>7.7186114219091398E-4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3.7901115388762874E-3</v>
      </c>
      <c r="O125" s="70">
        <v>0</v>
      </c>
      <c r="P125" s="70">
        <v>0</v>
      </c>
      <c r="Q125" s="70">
        <v>0</v>
      </c>
      <c r="R125" s="70">
        <v>0.17378725256923766</v>
      </c>
      <c r="S125" s="70">
        <v>0.21235513666506012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2.6815307838161601E-4</v>
      </c>
      <c r="R126" s="70">
        <v>0</v>
      </c>
      <c r="S126" s="70">
        <v>2.9223207037845661E-4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0.1440741165154456</v>
      </c>
      <c r="G127" s="70">
        <v>0</v>
      </c>
      <c r="H127" s="70">
        <v>2.9093320239321581E-3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4.043311246739895E-3</v>
      </c>
      <c r="S127" s="70">
        <v>0.13711448408495255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2.6502571726439602E-2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2.4427415417074372E-3</v>
      </c>
      <c r="R128" s="70">
        <v>0</v>
      </c>
      <c r="S128" s="70">
        <v>2.4444670957978275E-2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5.3710525467808987E-5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0.19266576800294519</v>
      </c>
      <c r="S130" s="70">
        <v>0.23119748549029218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1.2451389033667076E-3</v>
      </c>
      <c r="Q131" s="70">
        <v>0</v>
      </c>
      <c r="R131" s="70">
        <v>0</v>
      </c>
      <c r="S131" s="70">
        <v>1.6113576953612145E-3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6.198084279187643E-3</v>
      </c>
      <c r="Q132" s="70">
        <v>0</v>
      </c>
      <c r="R132" s="70">
        <v>0</v>
      </c>
      <c r="S132" s="70">
        <v>8.0210575484459413E-3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6.9894595248637869E-3</v>
      </c>
      <c r="O133" s="70">
        <v>0</v>
      </c>
      <c r="P133" s="70">
        <v>8.5954722233070879E-3</v>
      </c>
      <c r="Q133" s="70">
        <v>0</v>
      </c>
      <c r="R133" s="70">
        <v>5.2830721865097796E-4</v>
      </c>
      <c r="S133" s="70">
        <v>1.8870426058486885E-2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5.646147357003245E-2</v>
      </c>
      <c r="Q134" s="70">
        <v>0</v>
      </c>
      <c r="R134" s="70">
        <v>0</v>
      </c>
      <c r="S134" s="70">
        <v>7.306785586898118E-2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3.3134954980435804E-3</v>
      </c>
      <c r="Q135" s="70">
        <v>0</v>
      </c>
      <c r="R135" s="70">
        <v>0</v>
      </c>
      <c r="S135" s="70">
        <v>4.2880569026093112E-3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1.6060383784650432E-2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1.6320992192327981E-3</v>
      </c>
      <c r="S136" s="70">
        <v>1.6139488006623865E-2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1.1483648659997426E-4</v>
      </c>
      <c r="N137" s="70">
        <v>2.8804847695460007E-3</v>
      </c>
      <c r="O137" s="70">
        <v>0</v>
      </c>
      <c r="P137" s="70">
        <v>0</v>
      </c>
      <c r="Q137" s="70">
        <v>0</v>
      </c>
      <c r="R137" s="70">
        <v>0</v>
      </c>
      <c r="S137" s="70">
        <v>3.0412563539836488E-3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0.14630213042221987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0.12918558768683747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9.1424620674322808E-5</v>
      </c>
      <c r="Q139" s="70">
        <v>0</v>
      </c>
      <c r="R139" s="70">
        <v>0</v>
      </c>
      <c r="S139" s="70">
        <v>1.1831432275040972E-4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1.1521755943029632E-2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1.2813962609180949E-2</v>
      </c>
      <c r="S140" s="70">
        <v>2.5759342884087582E-2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0.32186541018638176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1.187634627526872E-2</v>
      </c>
      <c r="S141" s="70">
        <v>0.30438683116471466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3.2386861966326216E-4</v>
      </c>
      <c r="Q142" s="70">
        <v>0</v>
      </c>
      <c r="R142" s="70">
        <v>0</v>
      </c>
      <c r="S142" s="70">
        <v>4.1912447772562549E-4</v>
      </c>
    </row>
    <row r="143" spans="1:19">
      <c r="A143" t="s">
        <v>228</v>
      </c>
      <c r="B143" s="69" t="s">
        <v>183</v>
      </c>
      <c r="C143" s="70">
        <v>0</v>
      </c>
      <c r="D143" s="70">
        <v>9.3433060302750958E-3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2.887700899791755E-3</v>
      </c>
      <c r="P143" s="70">
        <v>1.7891189623279097E-4</v>
      </c>
      <c r="Q143" s="70">
        <v>0</v>
      </c>
      <c r="R143" s="70">
        <v>0</v>
      </c>
      <c r="S143" s="70">
        <v>1.1543326194168344E-2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6.9488042054773264E-4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3.1171728385478878E-4</v>
      </c>
      <c r="R144" s="70">
        <v>0</v>
      </c>
      <c r="S144" s="70">
        <v>9.9078687337860621E-4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2.9502824882006846E-3</v>
      </c>
      <c r="Q145" s="70">
        <v>0</v>
      </c>
      <c r="R145" s="70">
        <v>0</v>
      </c>
      <c r="S145" s="70">
        <v>3.8180161088738002E-3</v>
      </c>
    </row>
    <row r="146" spans="1:19">
      <c r="A146" t="s">
        <v>228</v>
      </c>
      <c r="B146" s="69" t="s">
        <v>186</v>
      </c>
      <c r="C146" s="70">
        <v>0</v>
      </c>
      <c r="D146" s="70">
        <v>8.5112883710942597E-2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5.3119892388966226E-3</v>
      </c>
      <c r="O146" s="70">
        <v>2.6305522914433398E-2</v>
      </c>
      <c r="P146" s="70">
        <v>1.4212018724013282E-4</v>
      </c>
      <c r="Q146" s="70">
        <v>0</v>
      </c>
      <c r="R146" s="70">
        <v>0</v>
      </c>
      <c r="S146" s="70">
        <v>0.10863465157259172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1.2165816475552474E-2</v>
      </c>
      <c r="H147" s="70">
        <v>0</v>
      </c>
      <c r="I147" s="70">
        <v>0</v>
      </c>
      <c r="J147" s="70">
        <v>0</v>
      </c>
      <c r="K147" s="70">
        <v>3.6967143608413861E-3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2.8395898459763163E-3</v>
      </c>
      <c r="R147" s="70">
        <v>2.2471499311061121E-4</v>
      </c>
      <c r="S147" s="70">
        <v>1.8480188695857359E-2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6.6373135871145876E-3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3.2651650240876263E-5</v>
      </c>
      <c r="Q148" s="70">
        <v>0</v>
      </c>
      <c r="R148" s="70">
        <v>0</v>
      </c>
      <c r="S148" s="70">
        <v>5.9030396023980972E-3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3.7275034629116023E-3</v>
      </c>
      <c r="O149" s="70">
        <v>0</v>
      </c>
      <c r="P149" s="70">
        <v>0</v>
      </c>
      <c r="Q149" s="70">
        <v>0</v>
      </c>
      <c r="R149" s="70">
        <v>0</v>
      </c>
      <c r="S149" s="70">
        <v>3.7934077192349996E-3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3.3675234278672771E-2</v>
      </c>
      <c r="L150" s="70">
        <v>0</v>
      </c>
      <c r="M150" s="70">
        <v>0</v>
      </c>
      <c r="N150" s="70">
        <v>0</v>
      </c>
      <c r="O150" s="70">
        <v>2.8570926276445421E-3</v>
      </c>
      <c r="P150" s="70">
        <v>1.2946444149794622E-3</v>
      </c>
      <c r="Q150" s="70">
        <v>0</v>
      </c>
      <c r="R150" s="70">
        <v>4.3881313887598886E-4</v>
      </c>
      <c r="S150" s="70">
        <v>4.4843513719822432E-2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3.4696058711915188E-3</v>
      </c>
      <c r="P151" s="70">
        <v>0</v>
      </c>
      <c r="Q151" s="70">
        <v>0</v>
      </c>
      <c r="R151" s="70">
        <v>0</v>
      </c>
      <c r="S151" s="70">
        <v>3.4013604778206502E-3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3.3955707727320476E-2</v>
      </c>
      <c r="O153" s="70">
        <v>0</v>
      </c>
      <c r="P153" s="70">
        <v>0</v>
      </c>
      <c r="Q153" s="70">
        <v>0</v>
      </c>
      <c r="R153" s="70">
        <v>0</v>
      </c>
      <c r="S153" s="70">
        <v>3.455606281427609E-2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2.6026696736696206E-2</v>
      </c>
      <c r="P154" s="70">
        <v>0</v>
      </c>
      <c r="Q154" s="70">
        <v>0</v>
      </c>
      <c r="R154" s="70">
        <v>3.997370046422582E-3</v>
      </c>
      <c r="S154" s="70">
        <v>3.0310534904383211E-2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3.1606388582439797E-2</v>
      </c>
      <c r="P155" s="70">
        <v>3.8887378933460662E-5</v>
      </c>
      <c r="Q155" s="70">
        <v>8.9777149275271841E-4</v>
      </c>
      <c r="R155" s="70">
        <v>0</v>
      </c>
      <c r="S155" s="70">
        <v>3.2013419294988764E-2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7.7779311535260977E-4</v>
      </c>
      <c r="P156" s="70">
        <v>0</v>
      </c>
      <c r="Q156" s="70">
        <v>0</v>
      </c>
      <c r="R156" s="70">
        <v>0</v>
      </c>
      <c r="S156" s="70">
        <v>7.6249431799062066E-4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4.4727974058252209E-5</v>
      </c>
      <c r="Q157" s="70">
        <v>0</v>
      </c>
      <c r="R157" s="70">
        <v>5.0515930451190951E-3</v>
      </c>
      <c r="S157" s="70">
        <v>6.1184378216968477E-3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3.2651650240876263E-5</v>
      </c>
      <c r="Q158" s="70">
        <v>0</v>
      </c>
      <c r="R158" s="70">
        <v>0</v>
      </c>
      <c r="S158" s="70">
        <v>4.2255115264136737E-5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3.2822305104221149E-2</v>
      </c>
      <c r="S159" s="70">
        <v>3.9377948183886229E-2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0.13951784150755431</v>
      </c>
      <c r="D161" s="70">
        <v>0</v>
      </c>
      <c r="E161" s="70">
        <v>0.29862030200172185</v>
      </c>
      <c r="F161" s="70">
        <v>2.7020564498166348</v>
      </c>
      <c r="G161" s="70">
        <v>3.878053677940032E-3</v>
      </c>
      <c r="H161" s="70">
        <v>0</v>
      </c>
      <c r="I161" s="70">
        <v>0</v>
      </c>
      <c r="J161" s="70">
        <v>0</v>
      </c>
      <c r="K161" s="70">
        <v>0</v>
      </c>
      <c r="L161" s="70">
        <v>1.5523794194275202</v>
      </c>
      <c r="M161" s="70">
        <v>8.4814216628779568E-3</v>
      </c>
      <c r="N161" s="70">
        <v>0</v>
      </c>
      <c r="O161" s="70">
        <v>0.1972068713724173</v>
      </c>
      <c r="P161" s="70">
        <v>0.13415308528638609</v>
      </c>
      <c r="Q161" s="70">
        <v>7.7844323962269116E-5</v>
      </c>
      <c r="R161" s="70">
        <v>0.30299224651154494</v>
      </c>
      <c r="S161" s="70">
        <v>5.9598162023455314</v>
      </c>
    </row>
    <row r="162" spans="1:19">
      <c r="A162" t="s">
        <v>228</v>
      </c>
      <c r="B162" s="69" t="s">
        <v>202</v>
      </c>
      <c r="C162" s="70">
        <v>9.761446561776535E-5</v>
      </c>
      <c r="D162" s="70">
        <v>0</v>
      </c>
      <c r="E162" s="70">
        <v>5.0198681832399117E-5</v>
      </c>
      <c r="F162" s="70">
        <v>1.2525532726163429</v>
      </c>
      <c r="G162" s="70">
        <v>0</v>
      </c>
      <c r="H162" s="70">
        <v>0</v>
      </c>
      <c r="I162" s="70">
        <v>0</v>
      </c>
      <c r="J162" s="70">
        <v>4.2931819274519716E-2</v>
      </c>
      <c r="K162" s="70">
        <v>0</v>
      </c>
      <c r="L162" s="70">
        <v>1.9717579032027394E-2</v>
      </c>
      <c r="M162" s="70">
        <v>0</v>
      </c>
      <c r="N162" s="70">
        <v>0</v>
      </c>
      <c r="O162" s="70">
        <v>9.8415748032027036E-4</v>
      </c>
      <c r="P162" s="70">
        <v>8.0882082656432694E-2</v>
      </c>
      <c r="Q162" s="70">
        <v>0</v>
      </c>
      <c r="R162" s="70">
        <v>0.84691834001004551</v>
      </c>
      <c r="S162" s="70">
        <v>2.320366755710189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8.5347621171239216E-2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4.0129013431493285E-3</v>
      </c>
      <c r="Q163" s="70">
        <v>4.7651833362848004E-3</v>
      </c>
      <c r="R163" s="70">
        <v>0.128291777209499</v>
      </c>
      <c r="S163" s="70">
        <v>0.23966433362179665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0.59840368416629097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6.0244480095608316E-2</v>
      </c>
      <c r="P164" s="70">
        <v>8.3579796027317727E-4</v>
      </c>
      <c r="Q164" s="70">
        <v>0</v>
      </c>
      <c r="R164" s="70">
        <v>0.21935009648211207</v>
      </c>
      <c r="S164" s="70">
        <v>0.86271998441474618</v>
      </c>
    </row>
    <row r="165" spans="1:19">
      <c r="A165" t="s">
        <v>228</v>
      </c>
      <c r="B165" s="69" t="s">
        <v>205</v>
      </c>
      <c r="C165" s="70">
        <v>1.6593263192087588E-3</v>
      </c>
      <c r="D165" s="70">
        <v>0</v>
      </c>
      <c r="E165" s="70">
        <v>3.0728755803386071E-3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0.47671508452381439</v>
      </c>
      <c r="M165" s="70">
        <v>0</v>
      </c>
      <c r="N165" s="70">
        <v>0</v>
      </c>
      <c r="O165" s="70">
        <v>0</v>
      </c>
      <c r="P165" s="70">
        <v>5.2073962490302668E-2</v>
      </c>
      <c r="Q165" s="70">
        <v>0</v>
      </c>
      <c r="R165" s="70">
        <v>1.1506570495727722</v>
      </c>
      <c r="S165" s="70">
        <v>2.1587259829351368</v>
      </c>
    </row>
    <row r="166" spans="1:19">
      <c r="A166" t="s">
        <v>228</v>
      </c>
      <c r="B166" s="69" t="s">
        <v>206</v>
      </c>
      <c r="C166" s="70">
        <v>1.9631896030578079E-5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3.3217292959448106E-3</v>
      </c>
      <c r="M166" s="70">
        <v>0</v>
      </c>
      <c r="N166" s="70">
        <v>0</v>
      </c>
      <c r="O166" s="70">
        <v>0</v>
      </c>
      <c r="P166" s="70">
        <v>0.1228927612004411</v>
      </c>
      <c r="Q166" s="70">
        <v>0</v>
      </c>
      <c r="R166" s="70">
        <v>8.0895352605450926E-3</v>
      </c>
      <c r="S166" s="70">
        <v>0.17368033681177789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6.6221530243726609E-2</v>
      </c>
      <c r="Q167" s="70">
        <v>0</v>
      </c>
      <c r="R167" s="70">
        <v>0.55199887813886672</v>
      </c>
      <c r="S167" s="70">
        <v>0.74794888436744023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1.4386907838119641E-2</v>
      </c>
      <c r="Q168" s="70">
        <v>0</v>
      </c>
      <c r="R168" s="70">
        <v>0.42350974076837916</v>
      </c>
      <c r="S168" s="70">
        <v>0.52671627835201196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1.7396227581428073E-4</v>
      </c>
      <c r="Q169" s="70">
        <v>0</v>
      </c>
      <c r="R169" s="70">
        <v>7.4700960578849743E-2</v>
      </c>
      <c r="S169" s="70">
        <v>8.9846211616617697E-2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7.8366206680053258E-2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7.8107016741251378E-4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7.1388578883336593E-2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4.7262885035755878E-3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4.4283674939479874E-3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3.4772266090232248E-2</v>
      </c>
      <c r="S173" s="70">
        <v>4.1717377496462045E-2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6.5428217273909416E-3</v>
      </c>
      <c r="S177" s="70">
        <v>7.8496282981840252E-3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7.1748455183615915E-3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1.0551410334409268E-4</v>
      </c>
      <c r="Q178" s="70">
        <v>0</v>
      </c>
      <c r="R178" s="70">
        <v>0</v>
      </c>
      <c r="S178" s="70">
        <v>6.4719759331951067E-3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3.4143062003748527E-4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4.2301273727540167E-2</v>
      </c>
      <c r="M179" s="70">
        <v>0</v>
      </c>
      <c r="N179" s="70">
        <v>0</v>
      </c>
      <c r="O179" s="70">
        <v>6.6938311217340021E-3</v>
      </c>
      <c r="P179" s="70">
        <v>4.051508130235101E-3</v>
      </c>
      <c r="Q179" s="70">
        <v>5.2946481514275559E-4</v>
      </c>
      <c r="R179" s="70">
        <v>4.812296017908553E-2</v>
      </c>
      <c r="S179" s="70">
        <v>0.1331203476334592</v>
      </c>
    </row>
    <row r="180" spans="1:19">
      <c r="A180" t="s">
        <v>228</v>
      </c>
      <c r="B180" s="69" t="s">
        <v>220</v>
      </c>
      <c r="C180" s="70">
        <v>1.2132568501821463E-4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1.357025995649803E-2</v>
      </c>
      <c r="Q180" s="70">
        <v>0</v>
      </c>
      <c r="R180" s="70">
        <v>4.7716895423771E-2</v>
      </c>
      <c r="S180" s="70">
        <v>7.4934719953784923E-2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1.02114075356712E-3</v>
      </c>
      <c r="Q181" s="70">
        <v>0</v>
      </c>
      <c r="R181" s="70">
        <v>0</v>
      </c>
      <c r="S181" s="70">
        <v>1.3214774727991034E-3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1.955765550558004E-2</v>
      </c>
      <c r="D10" s="45">
        <v>0.20032671176317843</v>
      </c>
      <c r="E10" s="45">
        <v>0.12061185848018458</v>
      </c>
      <c r="F10" s="45">
        <v>1.9401515837516121</v>
      </c>
      <c r="G10" s="45">
        <v>0.45646785884684432</v>
      </c>
      <c r="H10" s="45">
        <v>1.1383639700068872E-2</v>
      </c>
      <c r="I10" s="45">
        <v>0.13679258850153866</v>
      </c>
      <c r="J10" s="45">
        <v>4.0620930391541465E-2</v>
      </c>
      <c r="K10" s="45">
        <v>0.10829298289903166</v>
      </c>
      <c r="L10" s="45">
        <v>1.4359253354597077</v>
      </c>
      <c r="M10" s="45">
        <v>0.65986479643338869</v>
      </c>
      <c r="N10" s="45">
        <v>0.48026278590833532</v>
      </c>
      <c r="O10" s="45">
        <v>8.7150789653439142E-2</v>
      </c>
      <c r="P10" s="45">
        <v>0.76301936703204032</v>
      </c>
      <c r="Q10" s="45">
        <v>3.2158739057013906E-2</v>
      </c>
      <c r="R10" s="45">
        <v>0.26105636031906987</v>
      </c>
      <c r="S10" s="45">
        <v>7.5993159445885192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0.10745590238207173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7.9320853618497386E-5</v>
      </c>
      <c r="Q11" s="45">
        <v>0</v>
      </c>
      <c r="R11" s="45">
        <v>1.9151087653029582E-2</v>
      </c>
      <c r="S11" s="45">
        <v>0.13659537394759544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1.2648485169449923E-3</v>
      </c>
      <c r="J12" s="45">
        <v>0</v>
      </c>
      <c r="K12" s="45">
        <v>0</v>
      </c>
      <c r="L12" s="45">
        <v>0</v>
      </c>
      <c r="M12" s="45">
        <v>5.9651774291596602E-4</v>
      </c>
      <c r="N12" s="45">
        <v>0</v>
      </c>
      <c r="O12" s="45">
        <v>0</v>
      </c>
      <c r="P12" s="45">
        <v>8.9807177677179992E-5</v>
      </c>
      <c r="Q12" s="45">
        <v>1.1773876700634925E-3</v>
      </c>
      <c r="R12" s="45">
        <v>0</v>
      </c>
      <c r="S12" s="45">
        <v>3.8069004337809337E-3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3.3121639816031316E-3</v>
      </c>
      <c r="Q13" s="45">
        <v>0</v>
      </c>
      <c r="R13" s="45">
        <v>3.7915628550535552E-6</v>
      </c>
      <c r="S13" s="45">
        <v>4.4559974236938376E-3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4.6023647272244997E-3</v>
      </c>
      <c r="N14" s="45">
        <v>0</v>
      </c>
      <c r="O14" s="45">
        <v>0</v>
      </c>
      <c r="P14" s="45">
        <v>2.3019099827406721E-2</v>
      </c>
      <c r="Q14" s="45">
        <v>0</v>
      </c>
      <c r="R14" s="45">
        <v>0</v>
      </c>
      <c r="S14" s="45">
        <v>3.5251008113942613E-2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1.2265842197639909E-5</v>
      </c>
      <c r="R15" s="45">
        <v>0</v>
      </c>
      <c r="S15" s="45">
        <v>1.9285716345324241E-5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8.2111330081431153E-3</v>
      </c>
      <c r="M16" s="45">
        <v>4.547940933176136E-5</v>
      </c>
      <c r="N16" s="45">
        <v>0</v>
      </c>
      <c r="O16" s="45">
        <v>0</v>
      </c>
      <c r="P16" s="45">
        <v>1.1530929213213084E-4</v>
      </c>
      <c r="Q16" s="45">
        <v>0</v>
      </c>
      <c r="R16" s="45">
        <v>5.7401323472328816E-3</v>
      </c>
      <c r="S16" s="45">
        <v>1.9984292500990659E-2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1.194623610847623E-3</v>
      </c>
      <c r="N17" s="45">
        <v>1.937958905698591E-3</v>
      </c>
      <c r="O17" s="45">
        <v>0</v>
      </c>
      <c r="P17" s="45">
        <v>7.8106882144994318E-3</v>
      </c>
      <c r="Q17" s="45">
        <v>0</v>
      </c>
      <c r="R17" s="45">
        <v>0</v>
      </c>
      <c r="S17" s="45">
        <v>1.3191122198803387E-2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4.6306987668018676E-3</v>
      </c>
      <c r="N18" s="45">
        <v>2.1197127138015189E-4</v>
      </c>
      <c r="O18" s="45">
        <v>0</v>
      </c>
      <c r="P18" s="45">
        <v>3.746700722801919E-3</v>
      </c>
      <c r="Q18" s="45">
        <v>0</v>
      </c>
      <c r="R18" s="45">
        <v>0</v>
      </c>
      <c r="S18" s="45">
        <v>9.5510067130570361E-3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8.8731956580148481E-5</v>
      </c>
      <c r="N19" s="45">
        <v>1.2490355218172801E-6</v>
      </c>
      <c r="O19" s="45">
        <v>1.1795277738300819E-3</v>
      </c>
      <c r="P19" s="45">
        <v>6.4780227940946323E-5</v>
      </c>
      <c r="Q19" s="45">
        <v>0</v>
      </c>
      <c r="R19" s="45">
        <v>0</v>
      </c>
      <c r="S19" s="45">
        <v>7.1997639392461156E-4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0.25462982124445144</v>
      </c>
      <c r="M20" s="45">
        <v>3.4534775644689272E-6</v>
      </c>
      <c r="N20" s="45">
        <v>2.1772041102148819E-4</v>
      </c>
      <c r="O20" s="45">
        <v>4.2645825491595689E-5</v>
      </c>
      <c r="P20" s="45">
        <v>9.6578508162371729E-5</v>
      </c>
      <c r="Q20" s="45">
        <v>5.5483312512497653E-6</v>
      </c>
      <c r="R20" s="45">
        <v>1.3096065990365381E-4</v>
      </c>
      <c r="S20" s="45">
        <v>0.37834922273409144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9.2794530375517662E-4</v>
      </c>
      <c r="G21" s="45">
        <v>2.422982352529416E-2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4.2648831257191315E-2</v>
      </c>
      <c r="N21" s="45">
        <v>1.4016912509240407E-4</v>
      </c>
      <c r="O21" s="45">
        <v>0</v>
      </c>
      <c r="P21" s="45">
        <v>0</v>
      </c>
      <c r="Q21" s="45">
        <v>0</v>
      </c>
      <c r="R21" s="45">
        <v>5.3651115927857164E-8</v>
      </c>
      <c r="S21" s="45">
        <v>6.6802434915446587E-2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1.8007868825409E-4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6.8136370973997953E-5</v>
      </c>
      <c r="N22" s="45">
        <v>2.3460162948176558E-2</v>
      </c>
      <c r="O22" s="45">
        <v>0</v>
      </c>
      <c r="P22" s="45">
        <v>3.1667521521125015E-2</v>
      </c>
      <c r="Q22" s="45">
        <v>0</v>
      </c>
      <c r="R22" s="45">
        <v>1.5847691934368888E-2</v>
      </c>
      <c r="S22" s="45">
        <v>8.2852566010119921E-2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2.7901138841087076E-3</v>
      </c>
      <c r="N23" s="45">
        <v>3.6976266371227784E-3</v>
      </c>
      <c r="O23" s="45">
        <v>1.1465438267509254E-3</v>
      </c>
      <c r="P23" s="45">
        <v>0</v>
      </c>
      <c r="Q23" s="45">
        <v>0</v>
      </c>
      <c r="R23" s="45">
        <v>0</v>
      </c>
      <c r="S23" s="45">
        <v>6.1543511255838E-3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6.3734932722275539E-3</v>
      </c>
      <c r="Q24" s="45">
        <v>0</v>
      </c>
      <c r="R24" s="45">
        <v>0</v>
      </c>
      <c r="S24" s="45">
        <v>8.5648730388912016E-3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8.2598655905076115E-3</v>
      </c>
      <c r="N25" s="45">
        <v>1.9349870995784789E-3</v>
      </c>
      <c r="O25" s="45">
        <v>0</v>
      </c>
      <c r="P25" s="45">
        <v>1.6160865558105036E-3</v>
      </c>
      <c r="Q25" s="45">
        <v>1.0195145830401118E-5</v>
      </c>
      <c r="R25" s="45">
        <v>0</v>
      </c>
      <c r="S25" s="45">
        <v>1.1507921334663693E-2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1.2437812643555316E-4</v>
      </c>
      <c r="Q26" s="45">
        <v>9.372828996720359E-5</v>
      </c>
      <c r="R26" s="45">
        <v>1.770187812121325E-4</v>
      </c>
      <c r="S26" s="45">
        <v>5.489624259059191E-4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1.287953243359112E-4</v>
      </c>
      <c r="J27" s="45">
        <v>0</v>
      </c>
      <c r="K27" s="45">
        <v>0</v>
      </c>
      <c r="L27" s="45">
        <v>0</v>
      </c>
      <c r="M27" s="45">
        <v>9.3232505490935483E-3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8.8756880965325351E-3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1.4589694261895663E-2</v>
      </c>
      <c r="F28" s="45">
        <v>0</v>
      </c>
      <c r="G28" s="45">
        <v>0.21405545765084083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5.2281293430522062E-2</v>
      </c>
      <c r="P28" s="45">
        <v>1.0794472941859083E-4</v>
      </c>
      <c r="Q28" s="45">
        <v>0</v>
      </c>
      <c r="R28" s="45">
        <v>4.6862251500552274E-3</v>
      </c>
      <c r="S28" s="45">
        <v>0.27038149236737274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2.7240996673138285E-2</v>
      </c>
      <c r="L29" s="45">
        <v>0</v>
      </c>
      <c r="M29" s="45">
        <v>0</v>
      </c>
      <c r="N29" s="45">
        <v>2.2475954993109461E-3</v>
      </c>
      <c r="O29" s="45">
        <v>8.3703260830758717E-3</v>
      </c>
      <c r="P29" s="45">
        <v>4.7607251120458683E-5</v>
      </c>
      <c r="Q29" s="45">
        <v>0</v>
      </c>
      <c r="R29" s="45">
        <v>1.3568920245469753E-3</v>
      </c>
      <c r="S29" s="45">
        <v>2.0451395006247267E-2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1.3768961919326023E-2</v>
      </c>
      <c r="Q30" s="45">
        <v>0</v>
      </c>
      <c r="R30" s="45">
        <v>0</v>
      </c>
      <c r="S30" s="45">
        <v>1.8503104291365344E-2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3.7068747500430563E-5</v>
      </c>
      <c r="Q31" s="45">
        <v>1.7117427384845361E-4</v>
      </c>
      <c r="R31" s="45">
        <v>0</v>
      </c>
      <c r="S31" s="45">
        <v>3.189531498682656E-4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1.5266093406269557E-7</v>
      </c>
      <c r="N32" s="45">
        <v>0</v>
      </c>
      <c r="O32" s="45">
        <v>0</v>
      </c>
      <c r="P32" s="45">
        <v>5.2096776353396641E-4</v>
      </c>
      <c r="Q32" s="45">
        <v>3.9095030802566855E-5</v>
      </c>
      <c r="R32" s="45">
        <v>0</v>
      </c>
      <c r="S32" s="45">
        <v>7.6170334925544875E-4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2.0877137272094213E-3</v>
      </c>
      <c r="J33" s="45">
        <v>0</v>
      </c>
      <c r="K33" s="45">
        <v>0</v>
      </c>
      <c r="L33" s="45">
        <v>0</v>
      </c>
      <c r="M33" s="45">
        <v>2.6811150391893546E-4</v>
      </c>
      <c r="N33" s="45">
        <v>0</v>
      </c>
      <c r="O33" s="45">
        <v>1.9094847559715685E-4</v>
      </c>
      <c r="P33" s="45">
        <v>2.0883811591863298E-5</v>
      </c>
      <c r="Q33" s="45">
        <v>7.4269876651305859E-5</v>
      </c>
      <c r="R33" s="45">
        <v>0</v>
      </c>
      <c r="S33" s="45">
        <v>2.5903356949857435E-3</v>
      </c>
    </row>
    <row r="34" spans="1:19">
      <c r="A34" s="88" t="s">
        <v>282</v>
      </c>
      <c r="B34" s="89" t="s">
        <v>73</v>
      </c>
      <c r="C34" s="45">
        <v>0</v>
      </c>
      <c r="D34" s="45">
        <v>8.1802879816791202E-4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3.2586845254978067E-3</v>
      </c>
      <c r="N34" s="45">
        <v>8.0668694043309309E-5</v>
      </c>
      <c r="O34" s="45">
        <v>0</v>
      </c>
      <c r="P34" s="45">
        <v>1.6629660588046054E-2</v>
      </c>
      <c r="Q34" s="45">
        <v>8.7495194746448426E-4</v>
      </c>
      <c r="R34" s="45">
        <v>0</v>
      </c>
      <c r="S34" s="45">
        <v>2.7239414181273812E-2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1.5156494553771963E-7</v>
      </c>
      <c r="N35" s="45">
        <v>1.077645027534711E-4</v>
      </c>
      <c r="O35" s="45">
        <v>0</v>
      </c>
      <c r="P35" s="45">
        <v>1.7716147757920023E-4</v>
      </c>
      <c r="Q35" s="45">
        <v>0</v>
      </c>
      <c r="R35" s="45">
        <v>7.1485842316626884E-7</v>
      </c>
      <c r="S35" s="45">
        <v>3.2670429370413147E-4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3.7201721865413942E-3</v>
      </c>
      <c r="H36" s="45">
        <v>0</v>
      </c>
      <c r="I36" s="45">
        <v>0</v>
      </c>
      <c r="J36" s="45">
        <v>2.3338213550498819E-4</v>
      </c>
      <c r="K36" s="45">
        <v>0</v>
      </c>
      <c r="L36" s="45">
        <v>3.6713272868650421E-2</v>
      </c>
      <c r="M36" s="45">
        <v>5.0080552056218656E-4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5.9142344806365862E-2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2.211468711025275E-3</v>
      </c>
      <c r="M37" s="45">
        <v>7.9609060739361543E-3</v>
      </c>
      <c r="N37" s="45">
        <v>0</v>
      </c>
      <c r="O37" s="45">
        <v>0</v>
      </c>
      <c r="P37" s="45">
        <v>7.7114983335119826E-3</v>
      </c>
      <c r="Q37" s="45">
        <v>1.1827758837132607E-4</v>
      </c>
      <c r="R37" s="45">
        <v>0</v>
      </c>
      <c r="S37" s="45">
        <v>2.129826792575909E-2</v>
      </c>
    </row>
    <row r="38" spans="1:19">
      <c r="A38" s="88" t="s">
        <v>282</v>
      </c>
      <c r="B38" s="89" t="s">
        <v>77</v>
      </c>
      <c r="C38" s="45">
        <v>3.5861931969838091E-3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9.9333992678901847E-3</v>
      </c>
      <c r="P38" s="45">
        <v>1.3830540065024686E-3</v>
      </c>
      <c r="Q38" s="45">
        <v>5.0273784734849406E-4</v>
      </c>
      <c r="R38" s="45">
        <v>0.17145757358617467</v>
      </c>
      <c r="S38" s="45">
        <v>0.24545882608349628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0.13233326335325923</v>
      </c>
      <c r="G39" s="45">
        <v>0</v>
      </c>
      <c r="H39" s="45">
        <v>0</v>
      </c>
      <c r="I39" s="45">
        <v>0</v>
      </c>
      <c r="J39" s="45">
        <v>1.062368013641724E-4</v>
      </c>
      <c r="K39" s="45">
        <v>0</v>
      </c>
      <c r="L39" s="45">
        <v>0</v>
      </c>
      <c r="M39" s="45">
        <v>3.3700994314507792E-4</v>
      </c>
      <c r="N39" s="45">
        <v>1.0858956643006698E-4</v>
      </c>
      <c r="O39" s="45">
        <v>2.8028325689869907E-2</v>
      </c>
      <c r="P39" s="45">
        <v>0</v>
      </c>
      <c r="Q39" s="45">
        <v>0</v>
      </c>
      <c r="R39" s="45">
        <v>2.8836593282417543E-3</v>
      </c>
      <c r="S39" s="45">
        <v>0.15422421204569234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0.56417231521265621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4.9073323804873573E-2</v>
      </c>
      <c r="N40" s="45">
        <v>2.6230977777899223E-3</v>
      </c>
      <c r="O40" s="45">
        <v>1.9228635559641928E-3</v>
      </c>
      <c r="P40" s="45">
        <v>1.2933537670913901E-3</v>
      </c>
      <c r="Q40" s="45">
        <v>0</v>
      </c>
      <c r="R40" s="45">
        <v>0</v>
      </c>
      <c r="S40" s="45">
        <v>0.63423034112687449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0.54448123653989822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2.8200960082283553E-3</v>
      </c>
      <c r="N41" s="45">
        <v>0</v>
      </c>
      <c r="O41" s="45">
        <v>4.0840789963015495E-5</v>
      </c>
      <c r="P41" s="45">
        <v>0</v>
      </c>
      <c r="Q41" s="45">
        <v>0</v>
      </c>
      <c r="R41" s="45">
        <v>2.0353900037486326E-4</v>
      </c>
      <c r="S41" s="45">
        <v>0.56600372243037667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0.40268322461104339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2.6788809719742343E-4</v>
      </c>
      <c r="N42" s="45">
        <v>0</v>
      </c>
      <c r="O42" s="45">
        <v>8.0874669479208828E-4</v>
      </c>
      <c r="P42" s="45">
        <v>1.8407603343590804E-3</v>
      </c>
      <c r="Q42" s="45">
        <v>1.3617759266210182E-5</v>
      </c>
      <c r="R42" s="45">
        <v>2.8895258369773884E-3</v>
      </c>
      <c r="S42" s="45">
        <v>0.43442333355119495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1.3307505305634898E-5</v>
      </c>
      <c r="P43" s="45">
        <v>1.6267858235060977E-2</v>
      </c>
      <c r="Q43" s="45">
        <v>4.596665649610891E-4</v>
      </c>
      <c r="R43" s="45">
        <v>0</v>
      </c>
      <c r="S43" s="45">
        <v>2.2590117766029625E-2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1.9261482876608742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4.8649061336741232E-4</v>
      </c>
      <c r="N44" s="45">
        <v>0</v>
      </c>
      <c r="O44" s="45">
        <v>0</v>
      </c>
      <c r="P44" s="45">
        <v>8.0494116995760458E-3</v>
      </c>
      <c r="Q44" s="45">
        <v>0</v>
      </c>
      <c r="R44" s="45">
        <v>3.5277322374742794E-5</v>
      </c>
      <c r="S44" s="45">
        <v>2.0032267053810964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1.212353017784945E-3</v>
      </c>
      <c r="O45" s="45">
        <v>0</v>
      </c>
      <c r="P45" s="45">
        <v>3.0241043281159621E-4</v>
      </c>
      <c r="Q45" s="45">
        <v>1.9367003892720031E-4</v>
      </c>
      <c r="R45" s="45">
        <v>4.5339689855078077E-8</v>
      </c>
      <c r="S45" s="45">
        <v>1.6957943407695979E-3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3.9088782972372435E-2</v>
      </c>
      <c r="F46" s="45">
        <v>0</v>
      </c>
      <c r="G46" s="45">
        <v>0</v>
      </c>
      <c r="H46" s="45">
        <v>0</v>
      </c>
      <c r="I46" s="45">
        <v>2.0422880299988522E-6</v>
      </c>
      <c r="J46" s="45">
        <v>0</v>
      </c>
      <c r="K46" s="45">
        <v>0</v>
      </c>
      <c r="L46" s="45">
        <v>0</v>
      </c>
      <c r="M46" s="45">
        <v>8.3587549539626213E-4</v>
      </c>
      <c r="N46" s="45">
        <v>0</v>
      </c>
      <c r="O46" s="45">
        <v>1.2228183257401525E-4</v>
      </c>
      <c r="P46" s="45">
        <v>6.3164048944080141E-3</v>
      </c>
      <c r="Q46" s="45">
        <v>0</v>
      </c>
      <c r="R46" s="45">
        <v>0</v>
      </c>
      <c r="S46" s="45">
        <v>4.2759919318366674E-2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4.1668342457189759E-3</v>
      </c>
      <c r="N47" s="45">
        <v>0</v>
      </c>
      <c r="O47" s="45">
        <v>0</v>
      </c>
      <c r="P47" s="45">
        <v>4.1280463084905544E-2</v>
      </c>
      <c r="Q47" s="45">
        <v>0</v>
      </c>
      <c r="R47" s="45">
        <v>0</v>
      </c>
      <c r="S47" s="45">
        <v>5.9382567162806384E-2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5.5407125152368824E-3</v>
      </c>
      <c r="N48" s="45">
        <v>7.1592582785065897E-4</v>
      </c>
      <c r="O48" s="45">
        <v>1.4552002405429333E-5</v>
      </c>
      <c r="P48" s="45">
        <v>7.9770889614933504E-3</v>
      </c>
      <c r="Q48" s="45">
        <v>1.1543480411370137E-5</v>
      </c>
      <c r="R48" s="45">
        <v>3.3443548426729018E-3</v>
      </c>
      <c r="S48" s="45">
        <v>2.0953246289768319E-2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4.1652948063172109E-2</v>
      </c>
      <c r="N49" s="45">
        <v>2.0746984884154811E-3</v>
      </c>
      <c r="O49" s="45">
        <v>0</v>
      </c>
      <c r="P49" s="45">
        <v>3.9346953483997388E-2</v>
      </c>
      <c r="Q49" s="45">
        <v>0</v>
      </c>
      <c r="R49" s="45">
        <v>0</v>
      </c>
      <c r="S49" s="45">
        <v>9.3634031079272845E-2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4.5859604674222286E-4</v>
      </c>
      <c r="F50" s="45">
        <v>0</v>
      </c>
      <c r="G50" s="45">
        <v>1.1298258380311768E-2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3.4547587396907184E-6</v>
      </c>
      <c r="N50" s="45">
        <v>5.3648627457557149E-2</v>
      </c>
      <c r="O50" s="45">
        <v>2.9882162515567768E-3</v>
      </c>
      <c r="P50" s="45">
        <v>1.4203580598872066E-3</v>
      </c>
      <c r="Q50" s="45">
        <v>7.8957689541568751E-5</v>
      </c>
      <c r="R50" s="45">
        <v>4.7697287987368596E-3</v>
      </c>
      <c r="S50" s="45">
        <v>6.5709996445526081E-2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0.19472327081318289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7.7616287637359369E-3</v>
      </c>
      <c r="N51" s="45">
        <v>0</v>
      </c>
      <c r="O51" s="45">
        <v>3.7842288802017901E-3</v>
      </c>
      <c r="P51" s="45">
        <v>3.4082970710094611E-5</v>
      </c>
      <c r="Q51" s="45">
        <v>0</v>
      </c>
      <c r="R51" s="45">
        <v>0</v>
      </c>
      <c r="S51" s="45">
        <v>0.21579809493751106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9.734695287762285E-2</v>
      </c>
      <c r="N52" s="45">
        <v>1.0146250814797256E-3</v>
      </c>
      <c r="O52" s="45">
        <v>1.384363450399026E-3</v>
      </c>
      <c r="P52" s="45">
        <v>3.6118230201877549E-7</v>
      </c>
      <c r="Q52" s="45">
        <v>0</v>
      </c>
      <c r="R52" s="45">
        <v>1.7154624540335144E-3</v>
      </c>
      <c r="S52" s="45">
        <v>9.5058451642993563E-2</v>
      </c>
    </row>
    <row r="53" spans="1:19">
      <c r="A53" s="88" t="s">
        <v>282</v>
      </c>
      <c r="B53" s="89" t="s">
        <v>92</v>
      </c>
      <c r="C53" s="45">
        <v>0</v>
      </c>
      <c r="D53" s="45">
        <v>2.0068520093096721E-5</v>
      </c>
      <c r="E53" s="45">
        <v>0</v>
      </c>
      <c r="F53" s="45">
        <v>1.4555864651364739E-3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3.6427099938216552E-3</v>
      </c>
      <c r="N53" s="45">
        <v>0</v>
      </c>
      <c r="O53" s="45">
        <v>1.7686478473300682E-2</v>
      </c>
      <c r="P53" s="45">
        <v>9.9141682544222643E-5</v>
      </c>
      <c r="Q53" s="45">
        <v>9.5014818791680896E-5</v>
      </c>
      <c r="R53" s="45">
        <v>2.9700055149483287E-3</v>
      </c>
      <c r="S53" s="45">
        <v>1.737532731512427E-2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2.2968850288795879E-2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8.4863679304807108E-6</v>
      </c>
      <c r="N54" s="45">
        <v>7.4973226068630336E-3</v>
      </c>
      <c r="O54" s="45">
        <v>5.1331845430544677E-2</v>
      </c>
      <c r="P54" s="45">
        <v>4.9253150557643476E-3</v>
      </c>
      <c r="Q54" s="45">
        <v>1.5887211677456416E-3</v>
      </c>
      <c r="R54" s="45">
        <v>1.1951006020991942E-4</v>
      </c>
      <c r="S54" s="45">
        <v>6.3633856879614398E-2</v>
      </c>
    </row>
    <row r="55" spans="1:19">
      <c r="A55" s="88" t="s">
        <v>282</v>
      </c>
      <c r="B55" s="89" t="s">
        <v>94</v>
      </c>
      <c r="C55" s="45">
        <v>2.0234974832452927E-4</v>
      </c>
      <c r="D55" s="45">
        <v>0</v>
      </c>
      <c r="E55" s="45">
        <v>0</v>
      </c>
      <c r="F55" s="45">
        <v>0</v>
      </c>
      <c r="G55" s="45">
        <v>4.6782770881002725E-4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1.2516031226544313E-2</v>
      </c>
      <c r="N55" s="45">
        <v>9.0108702583634634E-5</v>
      </c>
      <c r="O55" s="45">
        <v>2.4209067793070872E-3</v>
      </c>
      <c r="P55" s="45">
        <v>9.8803625021598191E-3</v>
      </c>
      <c r="Q55" s="45">
        <v>3.0892061912576842E-7</v>
      </c>
      <c r="R55" s="45">
        <v>0</v>
      </c>
      <c r="S55" s="45">
        <v>2.734136726732438E-2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4.8120804475070356E-3</v>
      </c>
      <c r="O56" s="45">
        <v>1.5100213690919199E-3</v>
      </c>
      <c r="P56" s="45">
        <v>1.0153435584500565E-2</v>
      </c>
      <c r="Q56" s="45">
        <v>6.3060282748456627E-3</v>
      </c>
      <c r="R56" s="45">
        <v>8.8024683499809825E-3</v>
      </c>
      <c r="S56" s="45">
        <v>3.9829217570189132E-2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6.6084326774646859E-2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1.452536728807415E-2</v>
      </c>
      <c r="N57" s="45">
        <v>0</v>
      </c>
      <c r="O57" s="45">
        <v>8.7240102776232672E-3</v>
      </c>
      <c r="P57" s="45">
        <v>0</v>
      </c>
      <c r="Q57" s="45">
        <v>3.5105092257195248E-5</v>
      </c>
      <c r="R57" s="45">
        <v>0</v>
      </c>
      <c r="S57" s="45">
        <v>8.7891721122719077E-2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1.4218393514957594E-3</v>
      </c>
      <c r="J58" s="45">
        <v>0</v>
      </c>
      <c r="K58" s="45">
        <v>0</v>
      </c>
      <c r="L58" s="45">
        <v>0</v>
      </c>
      <c r="M58" s="45">
        <v>6.3339403354012889E-3</v>
      </c>
      <c r="N58" s="45">
        <v>0</v>
      </c>
      <c r="O58" s="45">
        <v>3.5375357956652911E-5</v>
      </c>
      <c r="P58" s="45">
        <v>0</v>
      </c>
      <c r="Q58" s="45">
        <v>3.5502634920523541E-4</v>
      </c>
      <c r="R58" s="45">
        <v>1.1764678326945537E-2</v>
      </c>
      <c r="S58" s="45">
        <v>2.3531584124869536E-2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2.2567207476697061E-4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3.2277488115211458E-2</v>
      </c>
      <c r="M59" s="45">
        <v>6.8342982132566909E-4</v>
      </c>
      <c r="N59" s="45">
        <v>5.5168399044271295E-3</v>
      </c>
      <c r="O59" s="45">
        <v>1.3970867942809304E-3</v>
      </c>
      <c r="P59" s="45">
        <v>2.0019596352711483E-4</v>
      </c>
      <c r="Q59" s="45">
        <v>9.3832852508590281E-4</v>
      </c>
      <c r="R59" s="45">
        <v>5.3085843273409442E-3</v>
      </c>
      <c r="S59" s="45">
        <v>6.2676686555092342E-2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7.8827224103166383E-4</v>
      </c>
      <c r="H60" s="45">
        <v>0</v>
      </c>
      <c r="I60" s="45">
        <v>0</v>
      </c>
      <c r="J60" s="45">
        <v>1.158217893076333E-3</v>
      </c>
      <c r="K60" s="45">
        <v>1.015142705083589E-2</v>
      </c>
      <c r="L60" s="45">
        <v>0</v>
      </c>
      <c r="M60" s="45">
        <v>8.583475185080805E-2</v>
      </c>
      <c r="N60" s="45">
        <v>3.1434695097784333E-3</v>
      </c>
      <c r="O60" s="45">
        <v>0.54978342004370317</v>
      </c>
      <c r="P60" s="45">
        <v>0.14184697486232825</v>
      </c>
      <c r="Q60" s="45">
        <v>8.5509435985967866E-4</v>
      </c>
      <c r="R60" s="45">
        <v>6.4859312006906686E-2</v>
      </c>
      <c r="S60" s="45">
        <v>0.62352726262246916</v>
      </c>
    </row>
    <row r="61" spans="1:19">
      <c r="A61" s="88" t="s">
        <v>282</v>
      </c>
      <c r="B61" s="89" t="s">
        <v>101</v>
      </c>
      <c r="C61" s="45">
        <v>0</v>
      </c>
      <c r="D61" s="45">
        <v>8.0674345125486702E-3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9.5281243045488944E-4</v>
      </c>
      <c r="N61" s="45">
        <v>6.6203280784907807E-3</v>
      </c>
      <c r="O61" s="45">
        <v>7.8588852547632748E-4</v>
      </c>
      <c r="P61" s="45">
        <v>1.7221903694996132E-3</v>
      </c>
      <c r="Q61" s="45">
        <v>0</v>
      </c>
      <c r="R61" s="45">
        <v>1.1633070850129192E-3</v>
      </c>
      <c r="S61" s="45">
        <v>1.437740407522484E-2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2.2074529923214153E-6</v>
      </c>
      <c r="N62" s="45">
        <v>0</v>
      </c>
      <c r="O62" s="45">
        <v>0</v>
      </c>
      <c r="P62" s="45">
        <v>2.4662040145508084E-4</v>
      </c>
      <c r="Q62" s="45">
        <v>8.1151599340770816E-4</v>
      </c>
      <c r="R62" s="45">
        <v>4.0299852493983872E-2</v>
      </c>
      <c r="S62" s="45">
        <v>5.4983943258944554E-2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1.5607834265892412E-2</v>
      </c>
      <c r="N63" s="45">
        <v>0</v>
      </c>
      <c r="O63" s="45">
        <v>2.9610553415449137E-6</v>
      </c>
      <c r="P63" s="45">
        <v>2.5919547916811625E-3</v>
      </c>
      <c r="Q63" s="45">
        <v>1.046531397621408E-4</v>
      </c>
      <c r="R63" s="45">
        <v>8.1826103028847684E-4</v>
      </c>
      <c r="S63" s="45">
        <v>1.9373961271655946E-2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8.3380405227817811E-3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9.4673074511071962E-3</v>
      </c>
      <c r="N64" s="45">
        <v>1.9095208141654538E-2</v>
      </c>
      <c r="O64" s="45">
        <v>0</v>
      </c>
      <c r="P64" s="45">
        <v>3.7154091207605738E-2</v>
      </c>
      <c r="Q64" s="45">
        <v>1.1776480174513027E-7</v>
      </c>
      <c r="R64" s="45">
        <v>6.4350353903221367E-16</v>
      </c>
      <c r="S64" s="45">
        <v>8.3172886027282608E-2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2.0281141524984827E-5</v>
      </c>
      <c r="L65" s="45">
        <v>0</v>
      </c>
      <c r="M65" s="45">
        <v>2.1203066351098483E-4</v>
      </c>
      <c r="N65" s="45">
        <v>2.6331760409215154E-2</v>
      </c>
      <c r="O65" s="45">
        <v>4.0243367344490978E-3</v>
      </c>
      <c r="P65" s="45">
        <v>0</v>
      </c>
      <c r="Q65" s="45">
        <v>6.2447700759991642E-6</v>
      </c>
      <c r="R65" s="45">
        <v>0</v>
      </c>
      <c r="S65" s="45">
        <v>2.3480495075368608E-2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1.8837134944477783E-3</v>
      </c>
      <c r="N66" s="45">
        <v>0</v>
      </c>
      <c r="O66" s="45">
        <v>3.6869711121340208E-5</v>
      </c>
      <c r="P66" s="45">
        <v>6.6584395079800403E-3</v>
      </c>
      <c r="Q66" s="45">
        <v>0</v>
      </c>
      <c r="R66" s="45">
        <v>1.2833052071216421E-4</v>
      </c>
      <c r="S66" s="45">
        <v>1.0901953138236021E-2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0.23039573590047557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8.7634618504954034E-3</v>
      </c>
      <c r="N67" s="45">
        <v>7.7966654507650765E-2</v>
      </c>
      <c r="O67" s="45">
        <v>0</v>
      </c>
      <c r="P67" s="45">
        <v>4.7607200891418748E-5</v>
      </c>
      <c r="Q67" s="45">
        <v>1.8315614654283548E-4</v>
      </c>
      <c r="R67" s="45">
        <v>4.1469899372932166E-5</v>
      </c>
      <c r="S67" s="45">
        <v>0.31654234425599626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1.9667171822905179E-2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1.1458552553641349E-3</v>
      </c>
      <c r="N68" s="45">
        <v>0</v>
      </c>
      <c r="O68" s="45">
        <v>0</v>
      </c>
      <c r="P68" s="45">
        <v>2.1358568244796796E-3</v>
      </c>
      <c r="Q68" s="45">
        <v>1.4798947264542455E-3</v>
      </c>
      <c r="R68" s="45">
        <v>4.1485021429392898E-4</v>
      </c>
      <c r="S68" s="45">
        <v>2.7160010554906064E-2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0.1175696425204511</v>
      </c>
      <c r="F69" s="45">
        <v>0</v>
      </c>
      <c r="G69" s="45">
        <v>0</v>
      </c>
      <c r="H69" s="45">
        <v>0</v>
      </c>
      <c r="I69" s="45">
        <v>4.8682574264573189E-4</v>
      </c>
      <c r="J69" s="45">
        <v>0</v>
      </c>
      <c r="K69" s="45">
        <v>2.2568183258463276E-3</v>
      </c>
      <c r="L69" s="45">
        <v>0</v>
      </c>
      <c r="M69" s="45">
        <v>3.5862067369018706E-4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0.10243914498054636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3.2458817628305416E-2</v>
      </c>
      <c r="O70" s="45">
        <v>1.8875361114441169E-6</v>
      </c>
      <c r="P70" s="45">
        <v>7.9720607635151621E-3</v>
      </c>
      <c r="Q70" s="45">
        <v>9.7939378990971647E-5</v>
      </c>
      <c r="R70" s="45">
        <v>1.9209898539632379E-3</v>
      </c>
      <c r="S70" s="45">
        <v>3.9779616647578293E-2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2.1217157607034492E-2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8.5777598722488818E-4</v>
      </c>
      <c r="N71" s="45">
        <v>0</v>
      </c>
      <c r="O71" s="45">
        <v>0</v>
      </c>
      <c r="P71" s="45">
        <v>8.8040613105273748E-4</v>
      </c>
      <c r="Q71" s="45">
        <v>0</v>
      </c>
      <c r="R71" s="45">
        <v>1.0341887954291834E-5</v>
      </c>
      <c r="S71" s="45">
        <v>2.3942967623688888E-2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1.0695260565377684E-2</v>
      </c>
      <c r="N72" s="45">
        <v>0</v>
      </c>
      <c r="O72" s="45">
        <v>4.6627416038709534E-4</v>
      </c>
      <c r="P72" s="45">
        <v>2.6561624117764826E-4</v>
      </c>
      <c r="Q72" s="45">
        <v>3.2925503435088013E-3</v>
      </c>
      <c r="R72" s="45">
        <v>1.9043627368576911E-3</v>
      </c>
      <c r="S72" s="45">
        <v>1.8305801822561633E-2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2.7899575317592296E-3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2.2076611914937592E-4</v>
      </c>
      <c r="N73" s="45">
        <v>8.9775710563815309E-2</v>
      </c>
      <c r="O73" s="45">
        <v>0</v>
      </c>
      <c r="P73" s="45">
        <v>6.3176705741878527E-3</v>
      </c>
      <c r="Q73" s="45">
        <v>1.3028290184878893E-5</v>
      </c>
      <c r="R73" s="45">
        <v>5.6150913093125391E-3</v>
      </c>
      <c r="S73" s="45">
        <v>9.2043971480183881E-2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1.7206666012042565E-5</v>
      </c>
      <c r="N74" s="45">
        <v>5.4516831832806889E-3</v>
      </c>
      <c r="O74" s="45">
        <v>0</v>
      </c>
      <c r="P74" s="45">
        <v>0</v>
      </c>
      <c r="Q74" s="45">
        <v>6.4056629510266167E-4</v>
      </c>
      <c r="R74" s="45">
        <v>0</v>
      </c>
      <c r="S74" s="45">
        <v>5.4519063497735065E-3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2.8948960520051793E-3</v>
      </c>
      <c r="N75" s="45">
        <v>1.2432666150077457E-3</v>
      </c>
      <c r="O75" s="45">
        <v>7.6764927437965942E-4</v>
      </c>
      <c r="P75" s="45">
        <v>8.1713319474940516E-5</v>
      </c>
      <c r="Q75" s="45">
        <v>1.0381643063958567E-3</v>
      </c>
      <c r="R75" s="45">
        <v>2.9016882831042241E-4</v>
      </c>
      <c r="S75" s="45">
        <v>6.2090672713241831E-3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1.3486785132644417E-3</v>
      </c>
      <c r="K76" s="45">
        <v>0</v>
      </c>
      <c r="L76" s="45">
        <v>0</v>
      </c>
      <c r="M76" s="45">
        <v>4.4338544040059893E-3</v>
      </c>
      <c r="N76" s="45">
        <v>0</v>
      </c>
      <c r="O76" s="45">
        <v>9.4232203776025952E-2</v>
      </c>
      <c r="P76" s="45">
        <v>0</v>
      </c>
      <c r="Q76" s="45">
        <v>6.7107508729872211E-4</v>
      </c>
      <c r="R76" s="45">
        <v>0</v>
      </c>
      <c r="S76" s="45">
        <v>5.0467328668484704E-2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8.5895804043097394E-4</v>
      </c>
      <c r="G77" s="45">
        <v>0</v>
      </c>
      <c r="H77" s="45">
        <v>0</v>
      </c>
      <c r="I77" s="45">
        <v>0</v>
      </c>
      <c r="J77" s="45">
        <v>0</v>
      </c>
      <c r="K77" s="45">
        <v>7.8269307658864251E-2</v>
      </c>
      <c r="L77" s="45">
        <v>0</v>
      </c>
      <c r="M77" s="45">
        <v>4.9711775773350394E-3</v>
      </c>
      <c r="N77" s="45">
        <v>0</v>
      </c>
      <c r="O77" s="45">
        <v>1.0302634036910533E-2</v>
      </c>
      <c r="P77" s="45">
        <v>2.8768337475518961E-4</v>
      </c>
      <c r="Q77" s="45">
        <v>2.5923455818965335E-5</v>
      </c>
      <c r="R77" s="45">
        <v>6.5129686045710825E-6</v>
      </c>
      <c r="S77" s="45">
        <v>4.7760967311900437E-2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4.9238050729836891E-2</v>
      </c>
      <c r="L78" s="45">
        <v>0</v>
      </c>
      <c r="M78" s="45">
        <v>1.1517048395178325E-4</v>
      </c>
      <c r="N78" s="45">
        <v>1.9306543587568965E-3</v>
      </c>
      <c r="O78" s="45">
        <v>1.1745271536828193E-2</v>
      </c>
      <c r="P78" s="45">
        <v>9.7051188593877429E-5</v>
      </c>
      <c r="Q78" s="45">
        <v>1.7505988743679601E-3</v>
      </c>
      <c r="R78" s="45">
        <v>1.7101483983911827E-4</v>
      </c>
      <c r="S78" s="45">
        <v>3.3513442798071384E-2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1.5508113919016566E-3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2.2621749844589954E-4</v>
      </c>
      <c r="N79" s="45">
        <v>0</v>
      </c>
      <c r="O79" s="45">
        <v>0.33030923720301186</v>
      </c>
      <c r="P79" s="45">
        <v>1.3400792802420698E-2</v>
      </c>
      <c r="Q79" s="45">
        <v>4.4997480597149425E-4</v>
      </c>
      <c r="R79" s="45">
        <v>2.7024072354597043E-5</v>
      </c>
      <c r="S79" s="45">
        <v>0.17425757204645043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5.5994659416711088E-3</v>
      </c>
      <c r="N80" s="45">
        <v>3.7336270562584842E-3</v>
      </c>
      <c r="O80" s="45">
        <v>4.4536200329764039E-3</v>
      </c>
      <c r="P80" s="45">
        <v>2.213708309184349E-5</v>
      </c>
      <c r="Q80" s="45">
        <v>0</v>
      </c>
      <c r="R80" s="45">
        <v>6.0224833354038369E-5</v>
      </c>
      <c r="S80" s="45">
        <v>1.0466790442791037E-2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0.35748937008220621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3.254826674148263E-3</v>
      </c>
      <c r="N81" s="45">
        <v>6.5453842439299403E-5</v>
      </c>
      <c r="O81" s="45">
        <v>0</v>
      </c>
      <c r="P81" s="45">
        <v>5.2510647861668151E-8</v>
      </c>
      <c r="Q81" s="45">
        <v>7.1003647603002024E-4</v>
      </c>
      <c r="R81" s="45">
        <v>4.4245192966933088E-3</v>
      </c>
      <c r="S81" s="45">
        <v>0.37977684872181633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4.684130334798421E-4</v>
      </c>
      <c r="N82" s="45">
        <v>1.0969250864077736E-3</v>
      </c>
      <c r="O82" s="45">
        <v>6.8261629170333926E-4</v>
      </c>
      <c r="P82" s="45">
        <v>1.3094538849160902E-2</v>
      </c>
      <c r="Q82" s="45">
        <v>0</v>
      </c>
      <c r="R82" s="45">
        <v>1.3439276499391668E-4</v>
      </c>
      <c r="S82" s="45">
        <v>1.9422791260536785E-2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1.2728446195148983E-3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5.1522358319929525E-2</v>
      </c>
      <c r="L83" s="45">
        <v>0</v>
      </c>
      <c r="M83" s="45">
        <v>0</v>
      </c>
      <c r="N83" s="45">
        <v>0</v>
      </c>
      <c r="O83" s="45">
        <v>3.3615776262934005E-3</v>
      </c>
      <c r="P83" s="45">
        <v>2.8056403782901102E-2</v>
      </c>
      <c r="Q83" s="45">
        <v>7.2320869500253348E-6</v>
      </c>
      <c r="R83" s="45">
        <v>6.4856967889312025E-3</v>
      </c>
      <c r="S83" s="45">
        <v>7.329992484757937E-2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0.99089725494109593</v>
      </c>
      <c r="M84" s="45">
        <v>0</v>
      </c>
      <c r="N84" s="45">
        <v>0</v>
      </c>
      <c r="O84" s="45">
        <v>0</v>
      </c>
      <c r="P84" s="45">
        <v>1.0244095950898504E-10</v>
      </c>
      <c r="Q84" s="45">
        <v>1.3180256217086447E-2</v>
      </c>
      <c r="R84" s="45">
        <v>4.2932838054722544E-5</v>
      </c>
      <c r="S84" s="45">
        <v>1.4911421504481004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7.0718971514069171E-3</v>
      </c>
      <c r="N85" s="45">
        <v>0</v>
      </c>
      <c r="O85" s="45">
        <v>0</v>
      </c>
      <c r="P85" s="45">
        <v>1.6781744502818604E-2</v>
      </c>
      <c r="Q85" s="45">
        <v>0</v>
      </c>
      <c r="R85" s="45">
        <v>0</v>
      </c>
      <c r="S85" s="45">
        <v>2.9185663125848658E-2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4.0470308147118175E-2</v>
      </c>
      <c r="J86" s="45">
        <v>2.8566032030334192E-3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4.2433682901027673E-3</v>
      </c>
      <c r="Q86" s="45">
        <v>6.8936740767263005E-3</v>
      </c>
      <c r="R86" s="45">
        <v>1.8097303588083584E-2</v>
      </c>
      <c r="S86" s="45">
        <v>8.4325661237475494E-2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8.2235282638640893E-3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2.1422906850077788E-2</v>
      </c>
      <c r="R87" s="45">
        <v>8.0713407027140207E-5</v>
      </c>
      <c r="S87" s="45">
        <v>4.2520164430587711E-2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9.5113760644269657E-3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7.2051387672015653E-4</v>
      </c>
      <c r="N88" s="45">
        <v>5.3619065527585646E-5</v>
      </c>
      <c r="O88" s="45">
        <v>0</v>
      </c>
      <c r="P88" s="45">
        <v>3.4030150884796863E-2</v>
      </c>
      <c r="Q88" s="45">
        <v>8.451775736565E-6</v>
      </c>
      <c r="R88" s="45">
        <v>1.1738712166776515E-3</v>
      </c>
      <c r="S88" s="45">
        <v>5.7854181402491003E-2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6.2195863427856012E-2</v>
      </c>
      <c r="M89" s="45">
        <v>8.1750681181477484E-6</v>
      </c>
      <c r="N89" s="45">
        <v>0</v>
      </c>
      <c r="O89" s="45">
        <v>3.9125141882224634E-3</v>
      </c>
      <c r="P89" s="45">
        <v>7.1214721488656026E-4</v>
      </c>
      <c r="Q89" s="45">
        <v>0</v>
      </c>
      <c r="R89" s="45">
        <v>0</v>
      </c>
      <c r="S89" s="45">
        <v>9.5075146598739502E-2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8.7680884973133377E-4</v>
      </c>
      <c r="K90" s="45">
        <v>0</v>
      </c>
      <c r="L90" s="45">
        <v>0</v>
      </c>
      <c r="M90" s="45">
        <v>0</v>
      </c>
      <c r="N90" s="45">
        <v>4.5957411207189231E-3</v>
      </c>
      <c r="O90" s="45">
        <v>1.7211729319494606E-2</v>
      </c>
      <c r="P90" s="45">
        <v>1.5683539731177465E-3</v>
      </c>
      <c r="Q90" s="45">
        <v>6.3533907793884067E-4</v>
      </c>
      <c r="R90" s="45">
        <v>0</v>
      </c>
      <c r="S90" s="45">
        <v>1.5769040735013198E-2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4.0933108537218998E-3</v>
      </c>
      <c r="H91" s="45">
        <v>5.9791578355737118E-2</v>
      </c>
      <c r="I91" s="45">
        <v>0</v>
      </c>
      <c r="J91" s="45">
        <v>3.9418053829052675E-2</v>
      </c>
      <c r="K91" s="45">
        <v>0</v>
      </c>
      <c r="L91" s="45">
        <v>0</v>
      </c>
      <c r="M91" s="45">
        <v>1.2096286913422184E-3</v>
      </c>
      <c r="N91" s="45">
        <v>0</v>
      </c>
      <c r="O91" s="45">
        <v>7.1532982778693688E-4</v>
      </c>
      <c r="P91" s="45">
        <v>1.2010317838310448E-2</v>
      </c>
      <c r="Q91" s="45">
        <v>6.0941907318754309E-4</v>
      </c>
      <c r="R91" s="45">
        <v>0</v>
      </c>
      <c r="S91" s="45">
        <v>0.13919214160076415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2.1909402698146053E-2</v>
      </c>
      <c r="Q92" s="45">
        <v>1.422871270609182E-3</v>
      </c>
      <c r="R92" s="45">
        <v>0</v>
      </c>
      <c r="S92" s="45">
        <v>3.1679645177572185E-2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7.5399119254621538E-4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7.7946263967407497E-4</v>
      </c>
      <c r="N93" s="45">
        <v>0</v>
      </c>
      <c r="O93" s="45">
        <v>0</v>
      </c>
      <c r="P93" s="45">
        <v>8.7670356651084621E-5</v>
      </c>
      <c r="Q93" s="45">
        <v>6.1801628687544483E-4</v>
      </c>
      <c r="R93" s="45">
        <v>3.4157595750820926E-3</v>
      </c>
      <c r="S93" s="45">
        <v>7.1450723771192236E-3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8.4103154780044761E-3</v>
      </c>
      <c r="N94" s="45">
        <v>2.6366465420377743E-3</v>
      </c>
      <c r="O94" s="45">
        <v>3.5623665118155189E-4</v>
      </c>
      <c r="P94" s="45">
        <v>0</v>
      </c>
      <c r="Q94" s="45">
        <v>1.9138728903516578E-2</v>
      </c>
      <c r="R94" s="45">
        <v>0</v>
      </c>
      <c r="S94" s="45">
        <v>4.0289003516412056E-2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8.8680258870885667E-2</v>
      </c>
      <c r="H95" s="45">
        <v>3.7258415977790569E-3</v>
      </c>
      <c r="I95" s="45">
        <v>0</v>
      </c>
      <c r="J95" s="45">
        <v>0.17615417717576828</v>
      </c>
      <c r="K95" s="45">
        <v>0</v>
      </c>
      <c r="L95" s="45">
        <v>0</v>
      </c>
      <c r="M95" s="45">
        <v>3.047621518024889E-3</v>
      </c>
      <c r="N95" s="45">
        <v>0</v>
      </c>
      <c r="O95" s="45">
        <v>6.4017849091796853E-4</v>
      </c>
      <c r="P95" s="45">
        <v>1.0183788586777581E-3</v>
      </c>
      <c r="Q95" s="45">
        <v>1.8595326355135472E-2</v>
      </c>
      <c r="R95" s="45">
        <v>7.0034733886652624E-4</v>
      </c>
      <c r="S95" s="45">
        <v>0.318916628453631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3.5945454331747281E-3</v>
      </c>
      <c r="N96" s="45">
        <v>0</v>
      </c>
      <c r="O96" s="45">
        <v>0</v>
      </c>
      <c r="P96" s="45">
        <v>9.6774412427644274E-5</v>
      </c>
      <c r="Q96" s="45">
        <v>0</v>
      </c>
      <c r="R96" s="45">
        <v>7.1856061171408686E-4</v>
      </c>
      <c r="S96" s="45">
        <v>4.4536519408457358E-3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1.8671180927325092E-4</v>
      </c>
      <c r="N97" s="45">
        <v>0</v>
      </c>
      <c r="O97" s="45">
        <v>4.2334049188960451E-6</v>
      </c>
      <c r="P97" s="45">
        <v>0</v>
      </c>
      <c r="Q97" s="45">
        <v>3.1004781963822652E-4</v>
      </c>
      <c r="R97" s="45">
        <v>1.0654335999231572E-2</v>
      </c>
      <c r="S97" s="45">
        <v>1.4775575323704149E-2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0.10103453027820049</v>
      </c>
      <c r="K98" s="45">
        <v>4.7214298007271262E-3</v>
      </c>
      <c r="L98" s="45">
        <v>0</v>
      </c>
      <c r="M98" s="45">
        <v>1.0136242737335162E-3</v>
      </c>
      <c r="N98" s="45">
        <v>0</v>
      </c>
      <c r="O98" s="45">
        <v>4.4352120088429009E-2</v>
      </c>
      <c r="P98" s="45">
        <v>0</v>
      </c>
      <c r="Q98" s="45">
        <v>0</v>
      </c>
      <c r="R98" s="45">
        <v>0</v>
      </c>
      <c r="S98" s="45">
        <v>0.13016513883909331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1.3783134846152961E-2</v>
      </c>
      <c r="Q99" s="45">
        <v>6.4887755168908545E-2</v>
      </c>
      <c r="R99" s="45">
        <v>0</v>
      </c>
      <c r="S99" s="45">
        <v>0.12054586948922309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8.0570383433832852E-4</v>
      </c>
      <c r="J100" s="45">
        <v>0</v>
      </c>
      <c r="K100" s="45">
        <v>0</v>
      </c>
      <c r="L100" s="45">
        <v>0</v>
      </c>
      <c r="M100" s="45">
        <v>1.0438581205255903E-3</v>
      </c>
      <c r="N100" s="45">
        <v>2.3067080624507952E-3</v>
      </c>
      <c r="O100" s="45">
        <v>0</v>
      </c>
      <c r="P100" s="45">
        <v>9.1723112536787536E-5</v>
      </c>
      <c r="Q100" s="45">
        <v>1.3310033592027738E-2</v>
      </c>
      <c r="R100" s="45">
        <v>0</v>
      </c>
      <c r="S100" s="45">
        <v>2.4716237526324542E-2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1.224896162330332E-4</v>
      </c>
      <c r="I101" s="45">
        <v>0</v>
      </c>
      <c r="J101" s="45">
        <v>0</v>
      </c>
      <c r="K101" s="45">
        <v>0</v>
      </c>
      <c r="L101" s="45">
        <v>0</v>
      </c>
      <c r="M101" s="45">
        <v>2.2820159848838459E-4</v>
      </c>
      <c r="N101" s="45">
        <v>6.4221590280578528E-2</v>
      </c>
      <c r="O101" s="45">
        <v>4.63076782288405E-3</v>
      </c>
      <c r="P101" s="45">
        <v>0</v>
      </c>
      <c r="Q101" s="45">
        <v>4.6117561879038545E-2</v>
      </c>
      <c r="R101" s="45">
        <v>0</v>
      </c>
      <c r="S101" s="45">
        <v>0.12720196185961921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5.9907577575111455E-2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7.0353947359581698E-3</v>
      </c>
      <c r="N102" s="45">
        <v>6.5699393692081783E-3</v>
      </c>
      <c r="O102" s="45">
        <v>0</v>
      </c>
      <c r="P102" s="45">
        <v>1.2386542536617026E-4</v>
      </c>
      <c r="Q102" s="45">
        <v>0</v>
      </c>
      <c r="R102" s="45">
        <v>5.9639893231673356E-5</v>
      </c>
      <c r="S102" s="45">
        <v>7.577778871914935E-2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8.5701943548729722E-9</v>
      </c>
      <c r="O103" s="45">
        <v>0</v>
      </c>
      <c r="P103" s="45">
        <v>1.2698330494282064E-4</v>
      </c>
      <c r="Q103" s="45">
        <v>2.1222490494805858E-4</v>
      </c>
      <c r="R103" s="45">
        <v>2.2327688699414932E-5</v>
      </c>
      <c r="S103" s="45">
        <v>5.3390563680150703E-4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3.0880452316910745E-3</v>
      </c>
      <c r="I104" s="45">
        <v>1.8944300694633685E-3</v>
      </c>
      <c r="J104" s="45">
        <v>0</v>
      </c>
      <c r="K104" s="45">
        <v>0</v>
      </c>
      <c r="L104" s="45">
        <v>0</v>
      </c>
      <c r="M104" s="45">
        <v>2.6314052345488017E-4</v>
      </c>
      <c r="N104" s="45">
        <v>0</v>
      </c>
      <c r="O104" s="45">
        <v>4.5036376486522348E-3</v>
      </c>
      <c r="P104" s="45">
        <v>4.1880402545709666E-4</v>
      </c>
      <c r="Q104" s="45">
        <v>0</v>
      </c>
      <c r="R104" s="45">
        <v>0</v>
      </c>
      <c r="S104" s="45">
        <v>8.6774252150604893E-3</v>
      </c>
    </row>
    <row r="105" spans="1:19">
      <c r="A105" s="88" t="s">
        <v>282</v>
      </c>
      <c r="B105" s="69" t="s">
        <v>145</v>
      </c>
      <c r="C105" s="45">
        <v>6.6286161231289435E-6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9.0285860831413629E-6</v>
      </c>
      <c r="N105" s="45">
        <v>0</v>
      </c>
      <c r="O105" s="45">
        <v>3.3179562616978515E-4</v>
      </c>
      <c r="P105" s="45">
        <v>4.4093880217892633E-3</v>
      </c>
      <c r="Q105" s="45">
        <v>3.826829813980985E-3</v>
      </c>
      <c r="R105" s="45">
        <v>3.0085917560429207E-4</v>
      </c>
      <c r="S105" s="45">
        <v>1.2524223406283787E-2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1.5058670816048983E-3</v>
      </c>
      <c r="N106" s="45">
        <v>0</v>
      </c>
      <c r="O106" s="45">
        <v>4.3219048913427996E-2</v>
      </c>
      <c r="P106" s="45">
        <v>9.1306394260910646E-3</v>
      </c>
      <c r="Q106" s="45">
        <v>0</v>
      </c>
      <c r="R106" s="45">
        <v>0</v>
      </c>
      <c r="S106" s="45">
        <v>3.3786479006889185E-2</v>
      </c>
    </row>
    <row r="107" spans="1:19">
      <c r="A107" s="88" t="s">
        <v>282</v>
      </c>
      <c r="B107" s="69" t="s">
        <v>147</v>
      </c>
      <c r="C107" s="45">
        <v>4.8518703432234361E-3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2.5234937832240679E-4</v>
      </c>
      <c r="N107" s="45">
        <v>0</v>
      </c>
      <c r="O107" s="45">
        <v>0</v>
      </c>
      <c r="P107" s="45">
        <v>3.4542855591743454E-4</v>
      </c>
      <c r="Q107" s="45">
        <v>7.3067643813308177E-5</v>
      </c>
      <c r="R107" s="45">
        <v>2.209215365307997E-3</v>
      </c>
      <c r="S107" s="45">
        <v>1.8765874519938372E-2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1.6171827757137025E-7</v>
      </c>
      <c r="N108" s="45">
        <v>9.8356582535354987E-3</v>
      </c>
      <c r="O108" s="45">
        <v>0</v>
      </c>
      <c r="P108" s="45">
        <v>8.4635592984452831E-3</v>
      </c>
      <c r="Q108" s="45">
        <v>0</v>
      </c>
      <c r="R108" s="45">
        <v>0</v>
      </c>
      <c r="S108" s="45">
        <v>1.9363566994865626E-2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1.4159986104922415E-4</v>
      </c>
      <c r="Q109" s="45">
        <v>1.839233500923799E-4</v>
      </c>
      <c r="R109" s="45">
        <v>0</v>
      </c>
      <c r="S109" s="45">
        <v>4.7947040446633934E-4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2.8951480927679814E-3</v>
      </c>
      <c r="N110" s="45">
        <v>1.4949326726182795E-3</v>
      </c>
      <c r="O110" s="45">
        <v>0</v>
      </c>
      <c r="P110" s="45">
        <v>2.2237462869210561E-5</v>
      </c>
      <c r="Q110" s="45">
        <v>7.0662002889232807E-5</v>
      </c>
      <c r="R110" s="45">
        <v>2.7165659711765805E-5</v>
      </c>
      <c r="S110" s="45">
        <v>4.1071894133382428E-3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0.59450459499154462</v>
      </c>
      <c r="L111" s="45">
        <v>0</v>
      </c>
      <c r="M111" s="45">
        <v>5.4717992325847613E-2</v>
      </c>
      <c r="N111" s="45">
        <v>0</v>
      </c>
      <c r="O111" s="45">
        <v>0</v>
      </c>
      <c r="P111" s="45">
        <v>1.3329267801995094E-2</v>
      </c>
      <c r="Q111" s="45">
        <v>9.6095018477146443E-5</v>
      </c>
      <c r="R111" s="45">
        <v>0</v>
      </c>
      <c r="S111" s="45">
        <v>0.35028642535044285</v>
      </c>
    </row>
    <row r="112" spans="1:19">
      <c r="A112" s="88" t="s">
        <v>282</v>
      </c>
      <c r="B112" s="69" t="s">
        <v>152</v>
      </c>
      <c r="C112" s="45">
        <v>1.8439312624872843E-3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1.9883188067101862E-6</v>
      </c>
      <c r="N112" s="45">
        <v>0</v>
      </c>
      <c r="O112" s="45">
        <v>0</v>
      </c>
      <c r="P112" s="45">
        <v>0</v>
      </c>
      <c r="Q112" s="45">
        <v>1.8769851617861427E-3</v>
      </c>
      <c r="R112" s="45">
        <v>2.6169812522362139E-4</v>
      </c>
      <c r="S112" s="45">
        <v>9.0095169143956846E-3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2.6540665388130485E-3</v>
      </c>
      <c r="O113" s="45">
        <v>0</v>
      </c>
      <c r="P113" s="45">
        <v>4.1733759164670321E-2</v>
      </c>
      <c r="Q113" s="45">
        <v>1.3806824942098428E-4</v>
      </c>
      <c r="R113" s="45">
        <v>0</v>
      </c>
      <c r="S113" s="45">
        <v>5.8456035736452708E-2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8.4088500502152604E-4</v>
      </c>
      <c r="N114" s="45">
        <v>3.0523571479697869E-3</v>
      </c>
      <c r="O114" s="45">
        <v>0</v>
      </c>
      <c r="P114" s="45">
        <v>2.9543897954541922E-6</v>
      </c>
      <c r="Q114" s="45">
        <v>6.2883281245050104E-2</v>
      </c>
      <c r="R114" s="45">
        <v>0</v>
      </c>
      <c r="S114" s="45">
        <v>0.10214437649838555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1.5638869392994247E-3</v>
      </c>
      <c r="N115" s="45">
        <v>0</v>
      </c>
      <c r="O115" s="45">
        <v>0</v>
      </c>
      <c r="P115" s="45">
        <v>2.6426635909986289E-3</v>
      </c>
      <c r="Q115" s="45">
        <v>0</v>
      </c>
      <c r="R115" s="45">
        <v>0</v>
      </c>
      <c r="S115" s="45">
        <v>5.018310735555971E-3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6.5529550079213895E-4</v>
      </c>
      <c r="Q116" s="45">
        <v>3.8001543026204343E-4</v>
      </c>
      <c r="R116" s="45">
        <v>1.7144418955700731E-3</v>
      </c>
      <c r="S116" s="45">
        <v>3.7487716703515574E-3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1.1971889074270424E-3</v>
      </c>
      <c r="N117" s="45">
        <v>0</v>
      </c>
      <c r="O117" s="45">
        <v>0</v>
      </c>
      <c r="P117" s="45">
        <v>3.3832564307818003E-2</v>
      </c>
      <c r="Q117" s="45">
        <v>0</v>
      </c>
      <c r="R117" s="45">
        <v>0</v>
      </c>
      <c r="S117" s="45">
        <v>4.6588158222184331E-2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7.7736639410256317E-3</v>
      </c>
      <c r="J118" s="45">
        <v>0</v>
      </c>
      <c r="K118" s="45">
        <v>0.32002938651085217</v>
      </c>
      <c r="L118" s="45">
        <v>0</v>
      </c>
      <c r="M118" s="45">
        <v>0</v>
      </c>
      <c r="N118" s="45">
        <v>0</v>
      </c>
      <c r="O118" s="45">
        <v>0</v>
      </c>
      <c r="P118" s="45">
        <v>4.3693919157083462E-2</v>
      </c>
      <c r="Q118" s="45">
        <v>1.5628142875362258E-3</v>
      </c>
      <c r="R118" s="45">
        <v>2.6634925400758941E-3</v>
      </c>
      <c r="S118" s="45">
        <v>0.22374942685571317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7.1943761099833407E-3</v>
      </c>
      <c r="N119" s="45">
        <v>0</v>
      </c>
      <c r="O119" s="45">
        <v>2.1403764085869956E-4</v>
      </c>
      <c r="P119" s="45">
        <v>0</v>
      </c>
      <c r="Q119" s="45">
        <v>0</v>
      </c>
      <c r="R119" s="45">
        <v>7.763634920016214E-5</v>
      </c>
      <c r="S119" s="45">
        <v>6.9511796604529875E-3</v>
      </c>
    </row>
    <row r="120" spans="1:19">
      <c r="A120" s="88" t="s">
        <v>282</v>
      </c>
      <c r="B120" s="69" t="s">
        <v>160</v>
      </c>
      <c r="C120" s="45">
        <v>1.2371872346133753E-4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1.4434276789789574E-5</v>
      </c>
      <c r="N120" s="45">
        <v>0</v>
      </c>
      <c r="O120" s="45">
        <v>3.5070514932849487E-3</v>
      </c>
      <c r="P120" s="45">
        <v>4.0350176785161873E-4</v>
      </c>
      <c r="Q120" s="45">
        <v>0</v>
      </c>
      <c r="R120" s="45">
        <v>0</v>
      </c>
      <c r="S120" s="45">
        <v>2.5702280037148495E-3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9.0288802713394904E-3</v>
      </c>
      <c r="N121" s="45">
        <v>0</v>
      </c>
      <c r="O121" s="45">
        <v>2.8312385206251973E-3</v>
      </c>
      <c r="P121" s="45">
        <v>0</v>
      </c>
      <c r="Q121" s="45">
        <v>0</v>
      </c>
      <c r="R121" s="45">
        <v>0</v>
      </c>
      <c r="S121" s="45">
        <v>9.7866632235246824E-3</v>
      </c>
    </row>
    <row r="122" spans="1:19">
      <c r="A122" s="88" t="s">
        <v>282</v>
      </c>
      <c r="B122" s="69" t="s">
        <v>162</v>
      </c>
      <c r="C122" s="45">
        <v>3.1824435705840724E-2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3.2168711192992454E-3</v>
      </c>
      <c r="N122" s="45">
        <v>0</v>
      </c>
      <c r="O122" s="45">
        <v>0</v>
      </c>
      <c r="P122" s="45">
        <v>5.451273293825145E-4</v>
      </c>
      <c r="Q122" s="45">
        <v>0</v>
      </c>
      <c r="R122" s="45">
        <v>0</v>
      </c>
      <c r="S122" s="45">
        <v>0.10229649954015833</v>
      </c>
    </row>
    <row r="123" spans="1:19">
      <c r="A123" s="88" t="s">
        <v>282</v>
      </c>
      <c r="B123" s="69" t="s">
        <v>163</v>
      </c>
      <c r="C123" s="45">
        <v>5.401040577766818E-7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5.6845897534870592E-5</v>
      </c>
      <c r="N123" s="45">
        <v>0</v>
      </c>
      <c r="O123" s="45">
        <v>1.4726372198388266E-2</v>
      </c>
      <c r="P123" s="45">
        <v>0</v>
      </c>
      <c r="Q123" s="45">
        <v>3.5303262211547001E-4</v>
      </c>
      <c r="R123" s="45">
        <v>3.3900711003610728E-5</v>
      </c>
      <c r="S123" s="45">
        <v>7.5051286412013618E-3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6.436093797764778E-4</v>
      </c>
      <c r="Q124" s="45">
        <v>9.579965710642561E-5</v>
      </c>
      <c r="R124" s="45">
        <v>1.7204908949930009E-5</v>
      </c>
      <c r="S124" s="45">
        <v>1.0383133386119392E-3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7.8275751729927387E-4</v>
      </c>
      <c r="Q125" s="45">
        <v>9.9988745276076473E-4</v>
      </c>
      <c r="R125" s="45">
        <v>0</v>
      </c>
      <c r="S125" s="45">
        <v>2.6240246276880326E-3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8.6508212527804592E-5</v>
      </c>
      <c r="N126" s="45">
        <v>0</v>
      </c>
      <c r="O126" s="45">
        <v>0</v>
      </c>
      <c r="P126" s="45">
        <v>2.778310135649908E-3</v>
      </c>
      <c r="Q126" s="45">
        <v>0</v>
      </c>
      <c r="R126" s="45">
        <v>0</v>
      </c>
      <c r="S126" s="45">
        <v>3.8147188130146469E-3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4.9604366941471106E-2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3.3890803759268957E-2</v>
      </c>
      <c r="N127" s="45">
        <v>6.0059806758541029E-3</v>
      </c>
      <c r="O127" s="45">
        <v>0</v>
      </c>
      <c r="P127" s="45">
        <v>0</v>
      </c>
      <c r="Q127" s="45">
        <v>5.4346610595159533E-6</v>
      </c>
      <c r="R127" s="45">
        <v>0</v>
      </c>
      <c r="S127" s="45">
        <v>7.9100838920759378E-2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7.4881597996568149E-7</v>
      </c>
      <c r="N128" s="45">
        <v>0</v>
      </c>
      <c r="O128" s="45">
        <v>0</v>
      </c>
      <c r="P128" s="45">
        <v>3.5027638993709992E-4</v>
      </c>
      <c r="Q128" s="45">
        <v>1.3338277424253557E-4</v>
      </c>
      <c r="R128" s="45">
        <v>0</v>
      </c>
      <c r="S128" s="45">
        <v>6.8113252513028538E-4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2.995179487775741E-4</v>
      </c>
      <c r="N129" s="45">
        <v>1.9181205578210733E-5</v>
      </c>
      <c r="O129" s="45">
        <v>0</v>
      </c>
      <c r="P129" s="45">
        <v>0</v>
      </c>
      <c r="Q129" s="45">
        <v>2.0105844551384817E-4</v>
      </c>
      <c r="R129" s="45">
        <v>0</v>
      </c>
      <c r="S129" s="45">
        <v>6.1267527886926722E-4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5.1398528322729666E-4</v>
      </c>
      <c r="N130" s="45">
        <v>0</v>
      </c>
      <c r="O130" s="45">
        <v>0</v>
      </c>
      <c r="P130" s="45">
        <v>4.9812224216547369E-4</v>
      </c>
      <c r="Q130" s="45">
        <v>2.1224790454971925E-2</v>
      </c>
      <c r="R130" s="45">
        <v>3.4991204361447209E-5</v>
      </c>
      <c r="S130" s="45">
        <v>3.4569852962387265E-2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1.7867444825174538E-3</v>
      </c>
      <c r="R131" s="45">
        <v>1.1341068411629967E-5</v>
      </c>
      <c r="S131" s="45">
        <v>2.8243381727025597E-3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1.1980324481432332E-2</v>
      </c>
      <c r="Q132" s="45">
        <v>0</v>
      </c>
      <c r="R132" s="45">
        <v>3.6428462897956557E-4</v>
      </c>
      <c r="S132" s="45">
        <v>1.6581955826738454E-2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9.0491052043860071E-2</v>
      </c>
      <c r="N134" s="45">
        <v>0</v>
      </c>
      <c r="O134" s="45">
        <v>0</v>
      </c>
      <c r="P134" s="45">
        <v>5.4575774333144795E-4</v>
      </c>
      <c r="Q134" s="45">
        <v>0</v>
      </c>
      <c r="R134" s="45">
        <v>0</v>
      </c>
      <c r="S134" s="45">
        <v>8.561990204545139E-2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2.8173107581921384E-3</v>
      </c>
      <c r="Q135" s="45">
        <v>9.0942495227446494E-4</v>
      </c>
      <c r="R135" s="45">
        <v>2.1124389118981879E-6</v>
      </c>
      <c r="S135" s="45">
        <v>5.2186750461086541E-3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5.1405465810822537E-4</v>
      </c>
      <c r="R136" s="45">
        <v>9.6904485348921053E-5</v>
      </c>
      <c r="S136" s="45">
        <v>9.3659731091217475E-4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2.8869552402271802E-3</v>
      </c>
      <c r="N137" s="45">
        <v>2.3688096898640757E-5</v>
      </c>
      <c r="O137" s="45">
        <v>0</v>
      </c>
      <c r="P137" s="45">
        <v>0</v>
      </c>
      <c r="Q137" s="45">
        <v>0</v>
      </c>
      <c r="R137" s="45">
        <v>0</v>
      </c>
      <c r="S137" s="45">
        <v>2.7273946460735902E-3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5.4749927410907074E-4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1.1535155057097842E-4</v>
      </c>
      <c r="Q138" s="45">
        <v>4.7619528991674675E-4</v>
      </c>
      <c r="R138" s="45">
        <v>0</v>
      </c>
      <c r="S138" s="45">
        <v>1.4558161809332343E-3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1.8716686341606766E-3</v>
      </c>
      <c r="O139" s="45">
        <v>0</v>
      </c>
      <c r="P139" s="45">
        <v>1.0615324663099388E-3</v>
      </c>
      <c r="Q139" s="45">
        <v>0</v>
      </c>
      <c r="R139" s="45">
        <v>0</v>
      </c>
      <c r="S139" s="45">
        <v>2.9469390768322532E-3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8.6095429443669769E-2</v>
      </c>
      <c r="Q140" s="45">
        <v>0</v>
      </c>
      <c r="R140" s="45">
        <v>0</v>
      </c>
      <c r="S140" s="45">
        <v>0.11569737205606934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0.14101989006860416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0.14844257004176342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3.5180296644452711E-3</v>
      </c>
      <c r="L142" s="45">
        <v>0</v>
      </c>
      <c r="M142" s="45">
        <v>1.3743648654351169E-3</v>
      </c>
      <c r="N142" s="45">
        <v>1.9475514868081334E-4</v>
      </c>
      <c r="O142" s="45">
        <v>0</v>
      </c>
      <c r="P142" s="45">
        <v>4.5758361476741563E-6</v>
      </c>
      <c r="Q142" s="45">
        <v>0</v>
      </c>
      <c r="R142" s="45">
        <v>1.0454287272145644E-6</v>
      </c>
      <c r="S142" s="45">
        <v>3.1171976259945248E-3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1.2808067452387922E-4</v>
      </c>
      <c r="N143" s="45">
        <v>2.2031169149559836E-2</v>
      </c>
      <c r="O143" s="45">
        <v>0</v>
      </c>
      <c r="P143" s="45">
        <v>0</v>
      </c>
      <c r="Q143" s="45">
        <v>1.1090900314614451E-3</v>
      </c>
      <c r="R143" s="45">
        <v>1.4652346728164885E-6</v>
      </c>
      <c r="S143" s="45">
        <v>1.976262480215454E-2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4.2487843883984891E-4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1.5259302320730175E-6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4.5246682593679178E-4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7.7734079658504441E-4</v>
      </c>
      <c r="N146" s="45">
        <v>1.3164525624607805E-3</v>
      </c>
      <c r="O146" s="45">
        <v>0</v>
      </c>
      <c r="P146" s="45">
        <v>0</v>
      </c>
      <c r="Q146" s="45">
        <v>1.6081688099943393E-3</v>
      </c>
      <c r="R146" s="45">
        <v>1.5035886140567746E-4</v>
      </c>
      <c r="S146" s="45">
        <v>4.5262791194066879E-3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1.9026292326226761E-7</v>
      </c>
      <c r="O147" s="45">
        <v>0</v>
      </c>
      <c r="P147" s="45">
        <v>0</v>
      </c>
      <c r="Q147" s="45">
        <v>0</v>
      </c>
      <c r="R147" s="45">
        <v>0</v>
      </c>
      <c r="S147" s="45">
        <v>1.5455733662298905E-7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1.0404931674978832E-5</v>
      </c>
      <c r="K148" s="45">
        <v>0</v>
      </c>
      <c r="L148" s="45">
        <v>0</v>
      </c>
      <c r="M148" s="45">
        <v>2.5803668990121204E-5</v>
      </c>
      <c r="N148" s="45">
        <v>6.0833297014475707E-2</v>
      </c>
      <c r="O148" s="45">
        <v>8.7550748108868121E-5</v>
      </c>
      <c r="P148" s="45">
        <v>8.3965131861578491E-3</v>
      </c>
      <c r="Q148" s="45">
        <v>1.2801906162126581E-6</v>
      </c>
      <c r="R148" s="45">
        <v>3.4903469145563863E-5</v>
      </c>
      <c r="S148" s="45">
        <v>6.082463554290872E-2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2.7235339668879005E-2</v>
      </c>
      <c r="N149" s="45">
        <v>0</v>
      </c>
      <c r="O149" s="45">
        <v>0</v>
      </c>
      <c r="P149" s="45">
        <v>1.6005984237305881E-2</v>
      </c>
      <c r="Q149" s="45">
        <v>0</v>
      </c>
      <c r="R149" s="45">
        <v>0</v>
      </c>
      <c r="S149" s="45">
        <v>4.705779721925233E-2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1.1992482243553459E-3</v>
      </c>
      <c r="N150" s="45">
        <v>0</v>
      </c>
      <c r="O150" s="45">
        <v>0</v>
      </c>
      <c r="P150" s="45">
        <v>2.0075097376081865E-3</v>
      </c>
      <c r="Q150" s="45">
        <v>2.2099394443938879E-4</v>
      </c>
      <c r="R150" s="45">
        <v>1.145376305397865E-4</v>
      </c>
      <c r="S150" s="45">
        <v>4.3218876368756928E-3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2.700835071146406E-3</v>
      </c>
      <c r="K151" s="45">
        <v>0</v>
      </c>
      <c r="L151" s="45">
        <v>0</v>
      </c>
      <c r="M151" s="45">
        <v>6.5046652119238909E-4</v>
      </c>
      <c r="N151" s="45">
        <v>6.8009674106203431E-3</v>
      </c>
      <c r="O151" s="45">
        <v>1.9593207775310323E-3</v>
      </c>
      <c r="P151" s="45">
        <v>5.563427276951662E-4</v>
      </c>
      <c r="Q151" s="45">
        <v>0</v>
      </c>
      <c r="R151" s="45">
        <v>1.4880880755197774E-5</v>
      </c>
      <c r="S151" s="45">
        <v>1.0656582513908412E-2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7.0041989642209506E-4</v>
      </c>
      <c r="S152" s="45">
        <v>9.2766004905233573E-4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7.2042409118102642E-3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2.4360488145514144E-5</v>
      </c>
      <c r="R153" s="45">
        <v>0</v>
      </c>
      <c r="S153" s="45">
        <v>7.3027741462332024E-3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2.2130356495433739E-3</v>
      </c>
      <c r="N154" s="45">
        <v>0</v>
      </c>
      <c r="O154" s="45">
        <v>0</v>
      </c>
      <c r="P154" s="45">
        <v>2.2843856132343129E-6</v>
      </c>
      <c r="Q154" s="45">
        <v>9.4322298082628756E-4</v>
      </c>
      <c r="R154" s="45">
        <v>5.2605229119044724E-4</v>
      </c>
      <c r="S154" s="45">
        <v>4.2588026597001035E-3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8.1205791607978257E-5</v>
      </c>
      <c r="N155" s="45">
        <v>0</v>
      </c>
      <c r="O155" s="45">
        <v>0</v>
      </c>
      <c r="P155" s="45">
        <v>6.7497330162559016E-6</v>
      </c>
      <c r="Q155" s="45">
        <v>0</v>
      </c>
      <c r="R155" s="45">
        <v>0</v>
      </c>
      <c r="S155" s="45">
        <v>8.5246793420930007E-5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3.0678808755472131E-3</v>
      </c>
      <c r="J156" s="45">
        <v>0</v>
      </c>
      <c r="K156" s="45">
        <v>0</v>
      </c>
      <c r="L156" s="45">
        <v>2.3073265744794815E-2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1.2418260335950103E-4</v>
      </c>
      <c r="S156" s="45">
        <v>3.7495707881502749E-2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6.5488066058688732E-3</v>
      </c>
      <c r="N157" s="45">
        <v>0</v>
      </c>
      <c r="O157" s="45">
        <v>0</v>
      </c>
      <c r="P157" s="45">
        <v>3.8002521006600223E-4</v>
      </c>
      <c r="Q157" s="45">
        <v>3.9878558480509169E-4</v>
      </c>
      <c r="R157" s="45">
        <v>0</v>
      </c>
      <c r="S157" s="45">
        <v>7.2809100062506309E-3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8.0864638602571923E-5</v>
      </c>
      <c r="Q158" s="45">
        <v>0</v>
      </c>
      <c r="R158" s="45">
        <v>0</v>
      </c>
      <c r="S158" s="45">
        <v>1.0866809352091256E-4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4.5802272485183302E-5</v>
      </c>
      <c r="N159" s="45">
        <v>0</v>
      </c>
      <c r="O159" s="45">
        <v>0</v>
      </c>
      <c r="P159" s="45">
        <v>0</v>
      </c>
      <c r="Q159" s="45">
        <v>1.0285309671994762E-6</v>
      </c>
      <c r="R159" s="45">
        <v>0</v>
      </c>
      <c r="S159" s="45">
        <v>4.4582683786999957E-5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4.7272283972169742E-7</v>
      </c>
      <c r="P160" s="45">
        <v>1.9614994848794172E-3</v>
      </c>
      <c r="Q160" s="45">
        <v>5.7171289540826729E-9</v>
      </c>
      <c r="R160" s="45">
        <v>0</v>
      </c>
      <c r="S160" s="45">
        <v>2.6361450642651413E-3</v>
      </c>
    </row>
    <row r="161" spans="1:19">
      <c r="A161" s="88" t="s">
        <v>282</v>
      </c>
      <c r="B161" s="69" t="s">
        <v>201</v>
      </c>
      <c r="C161" s="45">
        <v>5.2908990654865233E-3</v>
      </c>
      <c r="D161" s="45">
        <v>6.2972942032040926E-3</v>
      </c>
      <c r="E161" s="45">
        <v>0.2627268153342775</v>
      </c>
      <c r="F161" s="45">
        <v>0</v>
      </c>
      <c r="G161" s="45">
        <v>2.9660469953536163E-3</v>
      </c>
      <c r="H161" s="45">
        <v>9.1402938084929834E-3</v>
      </c>
      <c r="I161" s="45">
        <v>0</v>
      </c>
      <c r="J161" s="45">
        <v>0</v>
      </c>
      <c r="K161" s="45">
        <v>0.2702994572090302</v>
      </c>
      <c r="L161" s="45">
        <v>1.5359237526455344E-2</v>
      </c>
      <c r="M161" s="45">
        <v>7.1313709715524073E-2</v>
      </c>
      <c r="N161" s="45">
        <v>0.13230171927743944</v>
      </c>
      <c r="O161" s="45">
        <v>0.15918595429250948</v>
      </c>
      <c r="P161" s="45">
        <v>8.8436243060573183E-2</v>
      </c>
      <c r="Q161" s="45">
        <v>6.2485773092412411E-3</v>
      </c>
      <c r="R161" s="45">
        <v>1.5625653117318835E-2</v>
      </c>
      <c r="S161" s="45">
        <v>0.80696544824184191</v>
      </c>
    </row>
    <row r="162" spans="1:19">
      <c r="A162" s="88" t="s">
        <v>282</v>
      </c>
      <c r="B162" s="69" t="s">
        <v>202</v>
      </c>
      <c r="C162" s="45">
        <v>9.2813618381011277E-6</v>
      </c>
      <c r="D162" s="45">
        <v>3.8746082625437297E-3</v>
      </c>
      <c r="E162" s="45">
        <v>3.1561152601026469E-6</v>
      </c>
      <c r="F162" s="45">
        <v>2.5691729905281006E-2</v>
      </c>
      <c r="G162" s="45">
        <v>0.13475704456069043</v>
      </c>
      <c r="H162" s="45">
        <v>4.47827594440892E-4</v>
      </c>
      <c r="I162" s="45">
        <v>1.3950280509310542E-2</v>
      </c>
      <c r="J162" s="45">
        <v>0</v>
      </c>
      <c r="K162" s="45">
        <v>6.0031873123681127E-2</v>
      </c>
      <c r="L162" s="45">
        <v>0</v>
      </c>
      <c r="M162" s="45">
        <v>4.6619963805605277E-2</v>
      </c>
      <c r="N162" s="45">
        <v>9.8821334521171159E-2</v>
      </c>
      <c r="O162" s="45">
        <v>2.088056308389704E-2</v>
      </c>
      <c r="P162" s="45">
        <v>8.7663403672542578E-2</v>
      </c>
      <c r="Q162" s="45">
        <v>4.0641901663876047E-3</v>
      </c>
      <c r="R162" s="45">
        <v>1.9897798016155127E-2</v>
      </c>
      <c r="S162" s="45">
        <v>0.49877996353626036</v>
      </c>
    </row>
    <row r="163" spans="1:19">
      <c r="A163" s="88" t="s">
        <v>282</v>
      </c>
      <c r="B163" s="69" t="s">
        <v>203</v>
      </c>
      <c r="C163" s="45">
        <v>3.3130500462068594E-4</v>
      </c>
      <c r="D163" s="45">
        <v>1.571261758577096</v>
      </c>
      <c r="E163" s="45">
        <v>0</v>
      </c>
      <c r="F163" s="45">
        <v>0</v>
      </c>
      <c r="G163" s="45">
        <v>0.11950394222955604</v>
      </c>
      <c r="H163" s="45">
        <v>0</v>
      </c>
      <c r="I163" s="45">
        <v>2.1259555626943837E-2</v>
      </c>
      <c r="J163" s="45">
        <v>0</v>
      </c>
      <c r="K163" s="45">
        <v>5.1224014039358821E-4</v>
      </c>
      <c r="L163" s="45">
        <v>5.8994289001017157E-2</v>
      </c>
      <c r="M163" s="45">
        <v>0.12858332425927196</v>
      </c>
      <c r="N163" s="45">
        <v>5.4701743518543615E-2</v>
      </c>
      <c r="O163" s="45">
        <v>4.8651862728183908E-3</v>
      </c>
      <c r="P163" s="45">
        <v>5.8085455472791987E-2</v>
      </c>
      <c r="Q163" s="45">
        <v>2.6373322046537571E-3</v>
      </c>
      <c r="R163" s="45">
        <v>2.9673562866512699E-2</v>
      </c>
      <c r="S163" s="45">
        <v>1.2826066543082864</v>
      </c>
    </row>
    <row r="164" spans="1:19">
      <c r="A164" s="88" t="s">
        <v>282</v>
      </c>
      <c r="B164" s="69" t="s">
        <v>204</v>
      </c>
      <c r="C164" s="45">
        <v>1.5116008315768707E-6</v>
      </c>
      <c r="D164" s="45">
        <v>0</v>
      </c>
      <c r="E164" s="45">
        <v>6.3329965884468256E-3</v>
      </c>
      <c r="F164" s="45">
        <v>0</v>
      </c>
      <c r="G164" s="45">
        <v>0</v>
      </c>
      <c r="H164" s="45">
        <v>0</v>
      </c>
      <c r="I164" s="45">
        <v>1.2588198456101242E-3</v>
      </c>
      <c r="J164" s="45">
        <v>5.463767688814276E-4</v>
      </c>
      <c r="K164" s="45">
        <v>2.2703180541459082E-2</v>
      </c>
      <c r="L164" s="45">
        <v>3.4968601256861687E-2</v>
      </c>
      <c r="M164" s="45">
        <v>5.8452704863163521E-2</v>
      </c>
      <c r="N164" s="45">
        <v>5.0740701532311548E-2</v>
      </c>
      <c r="O164" s="45">
        <v>3.2232241263881141E-2</v>
      </c>
      <c r="P164" s="45">
        <v>6.9493273815395717E-2</v>
      </c>
      <c r="Q164" s="45">
        <v>2.6487570062385594E-3</v>
      </c>
      <c r="R164" s="45">
        <v>1.1017723646138847E-2</v>
      </c>
      <c r="S164" s="45">
        <v>0.29306887002128074</v>
      </c>
    </row>
    <row r="165" spans="1:19">
      <c r="A165" s="88" t="s">
        <v>282</v>
      </c>
      <c r="B165" s="69" t="s">
        <v>205</v>
      </c>
      <c r="C165" s="45">
        <v>2.4069043675260958E-5</v>
      </c>
      <c r="D165" s="45">
        <v>0</v>
      </c>
      <c r="E165" s="45">
        <v>2.1096503431557554E-3</v>
      </c>
      <c r="F165" s="45">
        <v>1.2665633878843183E-3</v>
      </c>
      <c r="G165" s="45">
        <v>1.4897187442475359E-2</v>
      </c>
      <c r="H165" s="45">
        <v>0</v>
      </c>
      <c r="I165" s="45">
        <v>0</v>
      </c>
      <c r="J165" s="45">
        <v>2.3917638692494723E-2</v>
      </c>
      <c r="K165" s="45">
        <v>0.1971032571381075</v>
      </c>
      <c r="L165" s="45">
        <v>3.8428831241178775E-2</v>
      </c>
      <c r="M165" s="45">
        <v>3.6975072223860345E-2</v>
      </c>
      <c r="N165" s="45">
        <v>3.2141406721444298E-2</v>
      </c>
      <c r="O165" s="45">
        <v>1.9180705790831799E-3</v>
      </c>
      <c r="P165" s="45">
        <v>3.2631228184906901E-2</v>
      </c>
      <c r="Q165" s="45">
        <v>4.7410556195573324E-5</v>
      </c>
      <c r="R165" s="45">
        <v>1.8166480658785712E-3</v>
      </c>
      <c r="S165" s="45">
        <v>0.3023490694287882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1.3558671397939141E-2</v>
      </c>
      <c r="F166" s="45">
        <v>0</v>
      </c>
      <c r="G166" s="45">
        <v>0.28768083214181245</v>
      </c>
      <c r="H166" s="45">
        <v>0</v>
      </c>
      <c r="I166" s="45">
        <v>4.2147692097809775E-3</v>
      </c>
      <c r="J166" s="45">
        <v>0</v>
      </c>
      <c r="K166" s="45">
        <v>3.2152737907611958E-2</v>
      </c>
      <c r="L166" s="45">
        <v>0.23444923371899762</v>
      </c>
      <c r="M166" s="45">
        <v>4.1505851829230361E-2</v>
      </c>
      <c r="N166" s="45">
        <v>6.3230272791962895E-3</v>
      </c>
      <c r="O166" s="45">
        <v>4.1465633739305174E-2</v>
      </c>
      <c r="P166" s="45">
        <v>3.6012808540766758E-2</v>
      </c>
      <c r="Q166" s="45">
        <v>2.8567668391718615E-3</v>
      </c>
      <c r="R166" s="45">
        <v>1.7521449413989416E-3</v>
      </c>
      <c r="S166" s="45">
        <v>0.80288764217002617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1.3155814130804942E-3</v>
      </c>
      <c r="F167" s="45">
        <v>1.9711186284943494E-2</v>
      </c>
      <c r="G167" s="45">
        <v>1.295037656159025E-2</v>
      </c>
      <c r="H167" s="45">
        <v>0</v>
      </c>
      <c r="I167" s="45">
        <v>0</v>
      </c>
      <c r="J167" s="45">
        <v>4.1236934530890406E-3</v>
      </c>
      <c r="K167" s="45">
        <v>4.5705589448786159E-2</v>
      </c>
      <c r="L167" s="45">
        <v>1.463342564096752E-3</v>
      </c>
      <c r="M167" s="45">
        <v>1.1147092862772516E-2</v>
      </c>
      <c r="N167" s="45">
        <v>1.0568873471592513E-3</v>
      </c>
      <c r="O167" s="45">
        <v>1.4881262090773176E-4</v>
      </c>
      <c r="P167" s="45">
        <v>2.3634182053579783E-2</v>
      </c>
      <c r="Q167" s="45">
        <v>1.0350459683161409E-2</v>
      </c>
      <c r="R167" s="45">
        <v>4.3524468378259244E-3</v>
      </c>
      <c r="S167" s="45">
        <v>0.12854757199822001</v>
      </c>
    </row>
    <row r="168" spans="1:19">
      <c r="A168" s="88" t="s">
        <v>282</v>
      </c>
      <c r="B168" s="69" t="s">
        <v>208</v>
      </c>
      <c r="C168" s="45">
        <v>5.7710681251761718E-4</v>
      </c>
      <c r="D168" s="45">
        <v>0</v>
      </c>
      <c r="E168" s="45">
        <v>4.8294317751466676E-4</v>
      </c>
      <c r="F168" s="45">
        <v>5.0564664849885865E-2</v>
      </c>
      <c r="G168" s="45">
        <v>0</v>
      </c>
      <c r="H168" s="45">
        <v>0</v>
      </c>
      <c r="I168" s="45">
        <v>1.1333468099979282E-4</v>
      </c>
      <c r="J168" s="45">
        <v>1.2889012006335048E-4</v>
      </c>
      <c r="K168" s="45">
        <v>0</v>
      </c>
      <c r="L168" s="45">
        <v>0.10099765040382885</v>
      </c>
      <c r="M168" s="45">
        <v>8.3491485517599287E-2</v>
      </c>
      <c r="N168" s="45">
        <v>3.9860671538927341E-2</v>
      </c>
      <c r="O168" s="45">
        <v>6.9511789450653035E-4</v>
      </c>
      <c r="P168" s="45">
        <v>2.5520850198817047E-2</v>
      </c>
      <c r="Q168" s="45">
        <v>7.9949193976331205E-3</v>
      </c>
      <c r="R168" s="45">
        <v>9.7415207934744088E-4</v>
      </c>
      <c r="S168" s="45">
        <v>0.36378858317164958</v>
      </c>
    </row>
    <row r="169" spans="1:19">
      <c r="A169" s="88" t="s">
        <v>282</v>
      </c>
      <c r="B169" s="69" t="s">
        <v>209</v>
      </c>
      <c r="C169" s="45">
        <v>0</v>
      </c>
      <c r="D169" s="45">
        <v>5.5794846165728419E-2</v>
      </c>
      <c r="E169" s="45">
        <v>0</v>
      </c>
      <c r="F169" s="45">
        <v>5.0329485902096342E-2</v>
      </c>
      <c r="G169" s="45">
        <v>5.0266024527407501E-3</v>
      </c>
      <c r="H169" s="45">
        <v>0</v>
      </c>
      <c r="I169" s="45">
        <v>0</v>
      </c>
      <c r="J169" s="45">
        <v>1.1063952189349967E-4</v>
      </c>
      <c r="K169" s="45">
        <v>0</v>
      </c>
      <c r="L169" s="45">
        <v>1.7952168900981823E-4</v>
      </c>
      <c r="M169" s="45">
        <v>1.1048162511523647E-2</v>
      </c>
      <c r="N169" s="45">
        <v>1.3632900891800099E-2</v>
      </c>
      <c r="O169" s="45">
        <v>8.7034752882625827E-3</v>
      </c>
      <c r="P169" s="45">
        <v>4.0180552788075058E-2</v>
      </c>
      <c r="Q169" s="45">
        <v>1.0805425858700665E-3</v>
      </c>
      <c r="R169" s="45">
        <v>3.6432882773674508E-3</v>
      </c>
      <c r="S169" s="45">
        <v>0.17064281194414788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1.5172081509277496E-2</v>
      </c>
      <c r="F170" s="45">
        <v>6.960435902854204E-4</v>
      </c>
      <c r="G170" s="45">
        <v>0</v>
      </c>
      <c r="H170" s="45">
        <v>0</v>
      </c>
      <c r="I170" s="45">
        <v>4.6516805798756117E-6</v>
      </c>
      <c r="J170" s="45">
        <v>2.1857257380681262E-2</v>
      </c>
      <c r="K170" s="45">
        <v>0</v>
      </c>
      <c r="L170" s="45">
        <v>0</v>
      </c>
      <c r="M170" s="45">
        <v>9.3031991466870148E-3</v>
      </c>
      <c r="N170" s="45">
        <v>4.7242928105224241E-3</v>
      </c>
      <c r="O170" s="45">
        <v>1.1344197868130279E-3</v>
      </c>
      <c r="P170" s="45">
        <v>4.2354698834198984E-2</v>
      </c>
      <c r="Q170" s="45">
        <v>1.2867433803339764E-4</v>
      </c>
      <c r="R170" s="45">
        <v>1.6948868263072469E-2</v>
      </c>
      <c r="S170" s="45">
        <v>0.12936716236623824</v>
      </c>
    </row>
    <row r="171" spans="1:19">
      <c r="A171" s="88" t="s">
        <v>282</v>
      </c>
      <c r="B171" s="69" t="s">
        <v>211</v>
      </c>
      <c r="C171" s="45">
        <v>5.2139344006436459E-5</v>
      </c>
      <c r="D171" s="45">
        <v>0</v>
      </c>
      <c r="E171" s="45">
        <v>4.0766410532749903E-2</v>
      </c>
      <c r="F171" s="45">
        <v>0</v>
      </c>
      <c r="G171" s="45">
        <v>0</v>
      </c>
      <c r="H171" s="45">
        <v>0</v>
      </c>
      <c r="I171" s="45">
        <v>3.6509700026359805E-4</v>
      </c>
      <c r="J171" s="45">
        <v>1.0618419026253901E-2</v>
      </c>
      <c r="K171" s="45">
        <v>8.4794780267361154E-3</v>
      </c>
      <c r="L171" s="45">
        <v>2.8134147029299444E-4</v>
      </c>
      <c r="M171" s="45">
        <v>1.6846039222571864E-2</v>
      </c>
      <c r="N171" s="45">
        <v>4.4023247465526061E-4</v>
      </c>
      <c r="O171" s="45">
        <v>7.6366839017398998E-3</v>
      </c>
      <c r="P171" s="45">
        <v>3.3383331353885583E-2</v>
      </c>
      <c r="Q171" s="45">
        <v>6.7889584716040389E-4</v>
      </c>
      <c r="R171" s="45">
        <v>1.0491760448787352E-3</v>
      </c>
      <c r="S171" s="45">
        <v>0.11802526854183377</v>
      </c>
    </row>
    <row r="172" spans="1:19">
      <c r="A172" s="88" t="s">
        <v>282</v>
      </c>
      <c r="B172" s="69" t="s">
        <v>212</v>
      </c>
      <c r="C172" s="45">
        <v>0</v>
      </c>
      <c r="D172" s="45">
        <v>7.0557840626945165E-5</v>
      </c>
      <c r="E172" s="45">
        <v>1.3878617666847654E-4</v>
      </c>
      <c r="F172" s="45">
        <v>0</v>
      </c>
      <c r="G172" s="45">
        <v>0</v>
      </c>
      <c r="H172" s="45">
        <v>3.0913296245099618E-3</v>
      </c>
      <c r="I172" s="45">
        <v>2.9799999030934413E-3</v>
      </c>
      <c r="J172" s="45">
        <v>0</v>
      </c>
      <c r="K172" s="45">
        <v>0</v>
      </c>
      <c r="L172" s="45">
        <v>0.1467352848587449</v>
      </c>
      <c r="M172" s="45">
        <v>3.2956009666085715E-3</v>
      </c>
      <c r="N172" s="45">
        <v>1.6609506932994875E-3</v>
      </c>
      <c r="O172" s="45">
        <v>2.8369557167330708E-2</v>
      </c>
      <c r="P172" s="45">
        <v>1.8741455576465449E-2</v>
      </c>
      <c r="Q172" s="45">
        <v>7.3805327241165575E-4</v>
      </c>
      <c r="R172" s="45">
        <v>2.3728835684889768E-4</v>
      </c>
      <c r="S172" s="45">
        <v>0.26905742557940737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1.1215457596105627E-2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3.1500637958149368E-3</v>
      </c>
      <c r="N173" s="45">
        <v>1.7459288102823231E-3</v>
      </c>
      <c r="O173" s="45">
        <v>1.4175600980793147E-4</v>
      </c>
      <c r="P173" s="45">
        <v>2.1467185975245728E-2</v>
      </c>
      <c r="Q173" s="45">
        <v>1.5889113632338162E-3</v>
      </c>
      <c r="R173" s="45">
        <v>1.5443204796011013E-3</v>
      </c>
      <c r="S173" s="45">
        <v>4.9736903741822193E-2</v>
      </c>
    </row>
    <row r="174" spans="1:19">
      <c r="A174" s="88" t="s">
        <v>282</v>
      </c>
      <c r="B174" s="69" t="s">
        <v>214</v>
      </c>
      <c r="C174" s="45">
        <v>4.7838871372312527E-5</v>
      </c>
      <c r="D174" s="45">
        <v>2.3323565022819294E-5</v>
      </c>
      <c r="E174" s="45">
        <v>0</v>
      </c>
      <c r="F174" s="45">
        <v>3.3128791631405357E-3</v>
      </c>
      <c r="G174" s="45">
        <v>0</v>
      </c>
      <c r="H174" s="45">
        <v>0</v>
      </c>
      <c r="I174" s="45">
        <v>2.5714748067476833E-6</v>
      </c>
      <c r="J174" s="45">
        <v>8.9043426470136623E-3</v>
      </c>
      <c r="K174" s="45">
        <v>7.1676942651039506E-4</v>
      </c>
      <c r="L174" s="45">
        <v>2.8912849606327982E-2</v>
      </c>
      <c r="M174" s="45">
        <v>9.2742488789269717E-3</v>
      </c>
      <c r="N174" s="45">
        <v>1.270337882685808E-3</v>
      </c>
      <c r="O174" s="45">
        <v>8.2940588343383956E-5</v>
      </c>
      <c r="P174" s="45">
        <v>3.6385107616059421E-3</v>
      </c>
      <c r="Q174" s="45">
        <v>6.7405637214499128E-4</v>
      </c>
      <c r="R174" s="45">
        <v>4.3633960329900331E-4</v>
      </c>
      <c r="S174" s="45">
        <v>7.2500146096983312E-2</v>
      </c>
    </row>
    <row r="175" spans="1:19">
      <c r="A175" s="88" t="s">
        <v>282</v>
      </c>
      <c r="B175" s="69" t="s">
        <v>215</v>
      </c>
      <c r="C175" s="45">
        <v>3.5144615316726229E-4</v>
      </c>
      <c r="D175" s="45">
        <v>1.2816705414929907E-5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1.1795966220600682E-2</v>
      </c>
      <c r="N175" s="45">
        <v>1.2216321343478171E-4</v>
      </c>
      <c r="O175" s="45">
        <v>5.1300737077567526E-5</v>
      </c>
      <c r="P175" s="45">
        <v>5.1742268805817894E-3</v>
      </c>
      <c r="Q175" s="45">
        <v>9.1736334563007903E-5</v>
      </c>
      <c r="R175" s="45">
        <v>1.4951150216830386E-3</v>
      </c>
      <c r="S175" s="45">
        <v>2.1360617422663711E-2</v>
      </c>
    </row>
    <row r="176" spans="1:19">
      <c r="A176" s="88" t="s">
        <v>282</v>
      </c>
      <c r="B176" s="69" t="s">
        <v>216</v>
      </c>
      <c r="C176" s="45">
        <v>0</v>
      </c>
      <c r="D176" s="45">
        <v>9.5803248591641034E-4</v>
      </c>
      <c r="E176" s="45">
        <v>7.4960601378310282E-5</v>
      </c>
      <c r="F176" s="45">
        <v>2.8029566449923014E-3</v>
      </c>
      <c r="G176" s="45">
        <v>0</v>
      </c>
      <c r="H176" s="45">
        <v>0</v>
      </c>
      <c r="I176" s="45">
        <v>0</v>
      </c>
      <c r="J176" s="45">
        <v>0</v>
      </c>
      <c r="K176" s="45">
        <v>3.9001020081936802E-2</v>
      </c>
      <c r="L176" s="45">
        <v>0</v>
      </c>
      <c r="M176" s="45">
        <v>1.3366944016972885E-2</v>
      </c>
      <c r="N176" s="45">
        <v>0</v>
      </c>
      <c r="O176" s="45">
        <v>3.2902477292450429E-3</v>
      </c>
      <c r="P176" s="45">
        <v>1.5436956112996419E-3</v>
      </c>
      <c r="Q176" s="45">
        <v>1.1893907927540764E-4</v>
      </c>
      <c r="R176" s="45">
        <v>1.6510594933749203E-4</v>
      </c>
      <c r="S176" s="45">
        <v>3.8401190668109327E-2</v>
      </c>
    </row>
    <row r="177" spans="1:19">
      <c r="A177" s="88" t="s">
        <v>282</v>
      </c>
      <c r="B177" s="69" t="s">
        <v>217</v>
      </c>
      <c r="C177" s="45">
        <v>0</v>
      </c>
      <c r="D177" s="45">
        <v>4.1641289427944608E-6</v>
      </c>
      <c r="E177" s="45">
        <v>0</v>
      </c>
      <c r="F177" s="45">
        <v>3.3159117445271398E-2</v>
      </c>
      <c r="G177" s="45">
        <v>0</v>
      </c>
      <c r="H177" s="45">
        <v>0</v>
      </c>
      <c r="I177" s="45">
        <v>5.457178213771776E-2</v>
      </c>
      <c r="J177" s="45">
        <v>0</v>
      </c>
      <c r="K177" s="45">
        <v>1.9858055250012222E-5</v>
      </c>
      <c r="L177" s="45">
        <v>0</v>
      </c>
      <c r="M177" s="45">
        <v>1.0195051434106674E-3</v>
      </c>
      <c r="N177" s="45">
        <v>8.4547704744685967E-2</v>
      </c>
      <c r="O177" s="45">
        <v>1.8093251226401074E-3</v>
      </c>
      <c r="P177" s="45">
        <v>2.3448489972295798E-3</v>
      </c>
      <c r="Q177" s="45">
        <v>6.5787246917978928E-5</v>
      </c>
      <c r="R177" s="45">
        <v>2.3146668228797398E-5</v>
      </c>
      <c r="S177" s="45">
        <v>0.16309484439599445</v>
      </c>
    </row>
    <row r="178" spans="1:19">
      <c r="A178" s="88" t="s">
        <v>282</v>
      </c>
      <c r="B178" s="69" t="s">
        <v>218</v>
      </c>
      <c r="C178" s="45">
        <v>2.9751784540721585E-3</v>
      </c>
      <c r="D178" s="45">
        <v>3.2315992431554571E-4</v>
      </c>
      <c r="E178" s="45">
        <v>0</v>
      </c>
      <c r="F178" s="45">
        <v>0</v>
      </c>
      <c r="G178" s="45">
        <v>0</v>
      </c>
      <c r="H178" s="45">
        <v>0</v>
      </c>
      <c r="I178" s="45">
        <v>7.5939065876097272E-4</v>
      </c>
      <c r="J178" s="45">
        <v>0</v>
      </c>
      <c r="K178" s="45">
        <v>0</v>
      </c>
      <c r="L178" s="45">
        <v>0</v>
      </c>
      <c r="M178" s="45">
        <v>4.57562777908511E-5</v>
      </c>
      <c r="N178" s="45">
        <v>5.4901160074399312E-3</v>
      </c>
      <c r="O178" s="45">
        <v>4.1476826652348867E-6</v>
      </c>
      <c r="P178" s="45">
        <v>4.6128917683003506E-2</v>
      </c>
      <c r="Q178" s="45">
        <v>3.232449874992261E-3</v>
      </c>
      <c r="R178" s="45">
        <v>2.1255558656043872E-4</v>
      </c>
      <c r="S178" s="45">
        <v>8.199207643553269E-2</v>
      </c>
    </row>
    <row r="179" spans="1:19">
      <c r="A179" s="88" t="s">
        <v>282</v>
      </c>
      <c r="B179" s="69" t="s">
        <v>219</v>
      </c>
      <c r="C179" s="45">
        <v>6.5389753171943114E-4</v>
      </c>
      <c r="D179" s="45">
        <v>0.27470856960851792</v>
      </c>
      <c r="E179" s="45">
        <v>2.2780726222261857E-7</v>
      </c>
      <c r="F179" s="45">
        <v>0.10069038158338491</v>
      </c>
      <c r="G179" s="45">
        <v>5.0238617401170106E-4</v>
      </c>
      <c r="H179" s="45">
        <v>0</v>
      </c>
      <c r="I179" s="45">
        <v>1.1603371904619663E-2</v>
      </c>
      <c r="J179" s="45">
        <v>0</v>
      </c>
      <c r="K179" s="45">
        <v>4.4157909576981571E-3</v>
      </c>
      <c r="L179" s="45">
        <v>2.4196377099541025E-3</v>
      </c>
      <c r="M179" s="45">
        <v>1.1513773534073056E-2</v>
      </c>
      <c r="N179" s="45">
        <v>2.9685322211138194E-2</v>
      </c>
      <c r="O179" s="45">
        <v>2.2593921285641659E-2</v>
      </c>
      <c r="P179" s="45">
        <v>5.596980711193425E-2</v>
      </c>
      <c r="Q179" s="45">
        <v>9.5540728198155889E-3</v>
      </c>
      <c r="R179" s="45">
        <v>6.9091551085704401E-3</v>
      </c>
      <c r="S179" s="45">
        <v>0.40116716068193203</v>
      </c>
    </row>
    <row r="180" spans="1:19">
      <c r="A180" s="88" t="s">
        <v>282</v>
      </c>
      <c r="B180" s="69" t="s">
        <v>220</v>
      </c>
      <c r="C180" s="45">
        <v>3.591041699448422E-3</v>
      </c>
      <c r="D180" s="45">
        <v>6.3509338988619228E-3</v>
      </c>
      <c r="E180" s="45">
        <v>1.6396862318865204E-3</v>
      </c>
      <c r="F180" s="45">
        <v>1.0274303636001749E-3</v>
      </c>
      <c r="G180" s="45">
        <v>0</v>
      </c>
      <c r="H180" s="45">
        <v>0</v>
      </c>
      <c r="I180" s="45">
        <v>3.1258519240171591E-4</v>
      </c>
      <c r="J180" s="45">
        <v>4.8952059320416426E-5</v>
      </c>
      <c r="K180" s="45">
        <v>0</v>
      </c>
      <c r="L180" s="45">
        <v>0</v>
      </c>
      <c r="M180" s="45">
        <v>4.3442703047007558E-3</v>
      </c>
      <c r="N180" s="45">
        <v>1.426912973940068E-2</v>
      </c>
      <c r="O180" s="45">
        <v>1.6811288923717523E-4</v>
      </c>
      <c r="P180" s="45">
        <v>1.0126624135999684E-2</v>
      </c>
      <c r="Q180" s="45">
        <v>2.932415425404503E-4</v>
      </c>
      <c r="R180" s="45">
        <v>7.5878727485342997E-4</v>
      </c>
      <c r="S180" s="45">
        <v>4.7829005010444056E-2</v>
      </c>
    </row>
    <row r="181" spans="1:19">
      <c r="A181" s="88" t="s">
        <v>282</v>
      </c>
      <c r="B181" s="69" t="s">
        <v>221</v>
      </c>
      <c r="C181" s="45">
        <v>4.9622707044529198E-4</v>
      </c>
      <c r="D181" s="45">
        <v>0</v>
      </c>
      <c r="E181" s="45">
        <v>0</v>
      </c>
      <c r="F181" s="45">
        <v>4.1580274948086826E-3</v>
      </c>
      <c r="G181" s="45">
        <v>1.7144916919870568E-2</v>
      </c>
      <c r="H181" s="45">
        <v>0</v>
      </c>
      <c r="I181" s="45">
        <v>0</v>
      </c>
      <c r="J181" s="45">
        <v>1.7165377002219193E-2</v>
      </c>
      <c r="K181" s="45">
        <v>1.4145435170308309E-2</v>
      </c>
      <c r="L181" s="45">
        <v>1.1679316415516593E-3</v>
      </c>
      <c r="M181" s="45">
        <v>2.7206066229634798E-3</v>
      </c>
      <c r="N181" s="45">
        <v>1.0555853293076746E-3</v>
      </c>
      <c r="O181" s="45">
        <v>1.6536684029564207E-3</v>
      </c>
      <c r="P181" s="45">
        <v>1.6848060025158911E-2</v>
      </c>
      <c r="Q181" s="45">
        <v>3.113452166306659E-3</v>
      </c>
      <c r="R181" s="45">
        <v>6.7767191950045502E-5</v>
      </c>
      <c r="S181" s="45">
        <v>8.2327204804636608E-2</v>
      </c>
    </row>
    <row r="182" spans="1:19">
      <c r="A182" s="88" t="s">
        <v>282</v>
      </c>
      <c r="B182" s="69" t="s">
        <v>222</v>
      </c>
      <c r="C182" s="45">
        <v>2.3313066052637214E-7</v>
      </c>
      <c r="D182" s="45">
        <v>0</v>
      </c>
      <c r="E182" s="45">
        <v>1.7240548165224027E-2</v>
      </c>
      <c r="F182" s="45">
        <v>0</v>
      </c>
      <c r="G182" s="45">
        <v>2.500794760147306E-3</v>
      </c>
      <c r="H182" s="45">
        <v>0</v>
      </c>
      <c r="I182" s="45">
        <v>0</v>
      </c>
      <c r="J182" s="45">
        <v>2.4267864512056748E-4</v>
      </c>
      <c r="K182" s="45">
        <v>1.7092182395528102E-4</v>
      </c>
      <c r="L182" s="45">
        <v>2.3613919123780872E-3</v>
      </c>
      <c r="M182" s="45">
        <v>3.6570023469560966E-3</v>
      </c>
      <c r="N182" s="45">
        <v>0</v>
      </c>
      <c r="O182" s="45">
        <v>8.3563746827307068E-5</v>
      </c>
      <c r="P182" s="45">
        <v>2.2201857904686475E-3</v>
      </c>
      <c r="Q182" s="45">
        <v>8.1232910251513267E-3</v>
      </c>
      <c r="R182" s="45">
        <v>2.6449122960005197E-4</v>
      </c>
      <c r="S182" s="45">
        <v>4.0815355532849512E-2</v>
      </c>
    </row>
    <row r="183" spans="1:19">
      <c r="A183" s="88" t="s">
        <v>282</v>
      </c>
      <c r="B183" s="69" t="s">
        <v>223</v>
      </c>
      <c r="C183" s="45">
        <v>1.6780373803431982E-6</v>
      </c>
      <c r="D183" s="45">
        <v>0</v>
      </c>
      <c r="E183" s="45">
        <v>9.5535489295526662E-5</v>
      </c>
      <c r="F183" s="45">
        <v>3.2216435866172891E-5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6.3210081427425972E-5</v>
      </c>
      <c r="M183" s="45">
        <v>2.9475825360581395E-5</v>
      </c>
      <c r="N183" s="45">
        <v>2.954230885364121E-4</v>
      </c>
      <c r="O183" s="45">
        <v>4.000009940933531E-6</v>
      </c>
      <c r="P183" s="45">
        <v>3.7623447390194576E-4</v>
      </c>
      <c r="Q183" s="45">
        <v>2.7810267085794874E-4</v>
      </c>
      <c r="R183" s="45">
        <v>4.3775240351017592E-5</v>
      </c>
      <c r="S183" s="45">
        <v>1.4843387791338293E-3</v>
      </c>
    </row>
    <row r="184" spans="1:19">
      <c r="A184" s="88" t="s">
        <v>282</v>
      </c>
      <c r="B184" s="69" t="s">
        <v>224</v>
      </c>
      <c r="C184" s="45">
        <v>6.8206077232410306E-6</v>
      </c>
      <c r="D184" s="45">
        <v>0</v>
      </c>
      <c r="E184" s="45">
        <v>5.1233458528405748E-8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3.6498809719760787E-5</v>
      </c>
      <c r="N184" s="45">
        <v>0</v>
      </c>
      <c r="O184" s="45">
        <v>4.5188536867788014E-5</v>
      </c>
      <c r="P184" s="45">
        <v>9.5694676038013055E-5</v>
      </c>
      <c r="Q184" s="45">
        <v>2.2125802961389246E-5</v>
      </c>
      <c r="R184" s="45">
        <v>3.1826384877025369E-6</v>
      </c>
      <c r="S184" s="45">
        <v>2.4402344570514638E-4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6.1119047523275326E-7</v>
      </c>
      <c r="P185" s="45">
        <v>1.830963627382674E-6</v>
      </c>
      <c r="Q185" s="45">
        <v>0</v>
      </c>
      <c r="R185" s="45">
        <v>0</v>
      </c>
      <c r="S185" s="45">
        <v>2.7448013924280692E-6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0.13673938320936391</v>
      </c>
      <c r="E10" s="45">
        <v>0</v>
      </c>
      <c r="F10" s="45">
        <v>0</v>
      </c>
      <c r="G10" s="45">
        <v>5.1570610159584816E-4</v>
      </c>
      <c r="H10" s="45">
        <v>0.44248182019415805</v>
      </c>
      <c r="I10" s="45">
        <v>0</v>
      </c>
      <c r="J10" s="45">
        <v>0</v>
      </c>
      <c r="K10" s="45">
        <v>0</v>
      </c>
      <c r="L10" s="45">
        <v>8.9746286810434023E-3</v>
      </c>
      <c r="M10" s="45">
        <v>4.4355904622791625E-2</v>
      </c>
      <c r="N10" s="45">
        <v>1.834174554311287E-2</v>
      </c>
      <c r="O10" s="45">
        <v>1.1456798345821308E-3</v>
      </c>
      <c r="P10" s="45">
        <v>1.5105142330444668E-2</v>
      </c>
      <c r="Q10" s="45">
        <v>5.5735687747838205E-3</v>
      </c>
      <c r="R10" s="45">
        <v>0.14272882084044111</v>
      </c>
      <c r="S10" s="45">
        <v>0.82772578183599055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1.0208242945740012E-2</v>
      </c>
      <c r="S11" s="45">
        <v>9.1228058691882191E-3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0.24261295408808517</v>
      </c>
      <c r="S12" s="45">
        <v>0.21681604692015183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5.4966082818245273E-4</v>
      </c>
      <c r="O16" s="45">
        <v>0</v>
      </c>
      <c r="P16" s="45">
        <v>0</v>
      </c>
      <c r="Q16" s="45">
        <v>0</v>
      </c>
      <c r="R16" s="45">
        <v>0</v>
      </c>
      <c r="S16" s="45">
        <v>5.5539063637566398E-4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2.7375782534676124E-2</v>
      </c>
      <c r="O17" s="45">
        <v>0</v>
      </c>
      <c r="P17" s="45">
        <v>0</v>
      </c>
      <c r="Q17" s="45">
        <v>0</v>
      </c>
      <c r="R17" s="45">
        <v>0</v>
      </c>
      <c r="S17" s="45">
        <v>2.7661154849782175E-2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0.57298421143800415</v>
      </c>
      <c r="S19" s="45">
        <v>0.51205910310355351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3.7549229695045484E-4</v>
      </c>
      <c r="N21" s="45">
        <v>0</v>
      </c>
      <c r="O21" s="45">
        <v>0</v>
      </c>
      <c r="P21" s="45">
        <v>0</v>
      </c>
      <c r="Q21" s="45">
        <v>0</v>
      </c>
      <c r="R21" s="45">
        <v>2.1816130323062413E-2</v>
      </c>
      <c r="S21" s="45">
        <v>1.9835923714876549E-2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0.63375249364483854</v>
      </c>
      <c r="I23" s="45">
        <v>0</v>
      </c>
      <c r="J23" s="45">
        <v>0</v>
      </c>
      <c r="K23" s="45">
        <v>0</v>
      </c>
      <c r="L23" s="45">
        <v>0</v>
      </c>
      <c r="M23" s="45">
        <v>4.5998177630998265E-4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0.67782735151181206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0.66028942755979747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7.1428948437998274E-4</v>
      </c>
      <c r="O24" s="45">
        <v>0</v>
      </c>
      <c r="P24" s="45">
        <v>0</v>
      </c>
      <c r="Q24" s="45">
        <v>0</v>
      </c>
      <c r="R24" s="45">
        <v>0</v>
      </c>
      <c r="S24" s="45">
        <v>0.70649826071735333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0.6003945876966621</v>
      </c>
      <c r="S25" s="45">
        <v>0.5365549485431933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3.7112465360998527E-2</v>
      </c>
      <c r="O26" s="45">
        <v>0</v>
      </c>
      <c r="P26" s="45">
        <v>0</v>
      </c>
      <c r="Q26" s="45">
        <v>0</v>
      </c>
      <c r="R26" s="45">
        <v>0</v>
      </c>
      <c r="S26" s="45">
        <v>3.7499335403743485E-2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1.3574962681239661E-4</v>
      </c>
      <c r="O27" s="45">
        <v>0</v>
      </c>
      <c r="P27" s="45">
        <v>0</v>
      </c>
      <c r="Q27" s="45">
        <v>0</v>
      </c>
      <c r="R27" s="45">
        <v>7.5882208548791317E-5</v>
      </c>
      <c r="S27" s="45">
        <v>2.0497840983997638E-4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1.0051341839119817E-2</v>
      </c>
      <c r="O28" s="45">
        <v>0</v>
      </c>
      <c r="P28" s="45">
        <v>0</v>
      </c>
      <c r="Q28" s="45">
        <v>2.6704491303970474E-4</v>
      </c>
      <c r="R28" s="45">
        <v>0</v>
      </c>
      <c r="S28" s="45">
        <v>1.0377853521652018E-2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1.058374607858853E-3</v>
      </c>
      <c r="N31" s="45">
        <v>0</v>
      </c>
      <c r="O31" s="45">
        <v>0</v>
      </c>
      <c r="P31" s="45">
        <v>0</v>
      </c>
      <c r="Q31" s="45">
        <v>0</v>
      </c>
      <c r="R31" s="45">
        <v>1.972102656743927</v>
      </c>
      <c r="S31" s="45">
        <v>1.7633669238583567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0.18603600374640489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0.20653290634316135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1.5400546466884756E-4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1.3923979065907981E-4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1.1936110588000493E-3</v>
      </c>
      <c r="Q34" s="45">
        <v>0</v>
      </c>
      <c r="R34" s="45">
        <v>0</v>
      </c>
      <c r="S34" s="45">
        <v>1.0479274166061009E-3</v>
      </c>
    </row>
    <row r="35" spans="1:19">
      <c r="A35" s="88" t="s">
        <v>284</v>
      </c>
      <c r="B35" s="89" t="s">
        <v>74</v>
      </c>
      <c r="C35" s="45">
        <v>0</v>
      </c>
      <c r="D35" s="45">
        <v>8.6920227812572068E-2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0.50328363922722519</v>
      </c>
      <c r="S35" s="45">
        <v>0.5377202023377019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2.7934343815649181E-4</v>
      </c>
      <c r="O37" s="45">
        <v>0</v>
      </c>
      <c r="P37" s="45">
        <v>0</v>
      </c>
      <c r="Q37" s="45">
        <v>0</v>
      </c>
      <c r="R37" s="45">
        <v>1.8486210280008668E-2</v>
      </c>
      <c r="S37" s="45">
        <v>1.6802836699565601E-2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1.9786100205774341E-6</v>
      </c>
      <c r="I38" s="45">
        <v>0</v>
      </c>
      <c r="J38" s="45">
        <v>0</v>
      </c>
      <c r="K38" s="45">
        <v>0</v>
      </c>
      <c r="L38" s="45">
        <v>0</v>
      </c>
      <c r="M38" s="45">
        <v>2.3796043067247479E-6</v>
      </c>
      <c r="N38" s="45">
        <v>0</v>
      </c>
      <c r="O38" s="45">
        <v>0</v>
      </c>
      <c r="P38" s="45">
        <v>0</v>
      </c>
      <c r="Q38" s="45">
        <v>0</v>
      </c>
      <c r="R38" s="45">
        <v>2.2421192160931351E-2</v>
      </c>
      <c r="S38" s="45">
        <v>2.004142501914807E-2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3.9357695393872939E-2</v>
      </c>
      <c r="M39" s="45">
        <v>7.1270601217601048E-3</v>
      </c>
      <c r="N39" s="45">
        <v>9.2238331188378045E-4</v>
      </c>
      <c r="O39" s="45">
        <v>0</v>
      </c>
      <c r="P39" s="45">
        <v>1.0367172613269422E-2</v>
      </c>
      <c r="Q39" s="45">
        <v>0</v>
      </c>
      <c r="R39" s="45">
        <v>0</v>
      </c>
      <c r="S39" s="45">
        <v>6.3612667931583156E-2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2.2877064794830888E-2</v>
      </c>
      <c r="N40" s="45">
        <v>0</v>
      </c>
      <c r="O40" s="45">
        <v>0</v>
      </c>
      <c r="P40" s="45">
        <v>0</v>
      </c>
      <c r="Q40" s="45">
        <v>4.6553269035709954E-3</v>
      </c>
      <c r="R40" s="45">
        <v>5.8188538342966297E-3</v>
      </c>
      <c r="S40" s="45">
        <v>2.9749235776611378E-2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1.1242041654035678E-3</v>
      </c>
      <c r="N41" s="45">
        <v>0</v>
      </c>
      <c r="O41" s="45">
        <v>0</v>
      </c>
      <c r="P41" s="45">
        <v>1.4963702844992489E-3</v>
      </c>
      <c r="Q41" s="45">
        <v>0</v>
      </c>
      <c r="R41" s="45">
        <v>5.804859543679034E-3</v>
      </c>
      <c r="S41" s="45">
        <v>7.5177840804885911E-3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4.9536127736122821E-4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4.4786722801566046E-4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0.37654070409385654</v>
      </c>
      <c r="I43" s="45">
        <v>0</v>
      </c>
      <c r="J43" s="45">
        <v>0</v>
      </c>
      <c r="K43" s="45">
        <v>0</v>
      </c>
      <c r="L43" s="45">
        <v>0</v>
      </c>
      <c r="M43" s="45">
        <v>2.1517430484570012E-3</v>
      </c>
      <c r="N43" s="45">
        <v>0</v>
      </c>
      <c r="O43" s="45">
        <v>0</v>
      </c>
      <c r="P43" s="45">
        <v>8.5263713564802408E-3</v>
      </c>
      <c r="Q43" s="45">
        <v>0</v>
      </c>
      <c r="R43" s="45">
        <v>0</v>
      </c>
      <c r="S43" s="45">
        <v>0.41191159825341134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1.9005745179170079</v>
      </c>
      <c r="H45" s="45">
        <v>1.8220387724059219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7.6871602723724546E-3</v>
      </c>
      <c r="O45" s="45">
        <v>0</v>
      </c>
      <c r="P45" s="45">
        <v>9.5257970645591639E-4</v>
      </c>
      <c r="Q45" s="45">
        <v>0</v>
      </c>
      <c r="R45" s="45">
        <v>0</v>
      </c>
      <c r="S45" s="45">
        <v>4.0661362241506982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1.2196928933861404</v>
      </c>
      <c r="I46" s="45">
        <v>0</v>
      </c>
      <c r="J46" s="45">
        <v>0</v>
      </c>
      <c r="K46" s="45">
        <v>0</v>
      </c>
      <c r="L46" s="45">
        <v>0</v>
      </c>
      <c r="M46" s="45">
        <v>4.1232001700003355E-3</v>
      </c>
      <c r="N46" s="45">
        <v>0</v>
      </c>
      <c r="O46" s="45">
        <v>0</v>
      </c>
      <c r="P46" s="45">
        <v>0</v>
      </c>
      <c r="Q46" s="45">
        <v>0</v>
      </c>
      <c r="R46" s="45">
        <v>5.2406960873012005E-3</v>
      </c>
      <c r="S46" s="45">
        <v>1.3121284250447354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4.8952365582806351E-7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1.6284658519832809E-2</v>
      </c>
      <c r="N47" s="45">
        <v>1.9493069349606838E-2</v>
      </c>
      <c r="O47" s="45">
        <v>0</v>
      </c>
      <c r="P47" s="45">
        <v>5.2899922786425551E-4</v>
      </c>
      <c r="Q47" s="45">
        <v>0</v>
      </c>
      <c r="R47" s="45">
        <v>7.8209088106031541E-2</v>
      </c>
      <c r="S47" s="45">
        <v>0.1047778553989662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0.39490872150374939</v>
      </c>
      <c r="G48" s="45">
        <v>0</v>
      </c>
      <c r="H48" s="45">
        <v>0.28143122081416594</v>
      </c>
      <c r="I48" s="45">
        <v>0</v>
      </c>
      <c r="J48" s="45">
        <v>0</v>
      </c>
      <c r="K48" s="45">
        <v>0</v>
      </c>
      <c r="L48" s="45">
        <v>0</v>
      </c>
      <c r="M48" s="45">
        <v>5.4244733602876543E-5</v>
      </c>
      <c r="N48" s="45">
        <v>0</v>
      </c>
      <c r="O48" s="45">
        <v>0</v>
      </c>
      <c r="P48" s="45">
        <v>0</v>
      </c>
      <c r="Q48" s="45">
        <v>1.9060838245439093E-4</v>
      </c>
      <c r="R48" s="45">
        <v>1.1267867105903255</v>
      </c>
      <c r="S48" s="45">
        <v>1.8486271346626282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1.4480544905015713E-2</v>
      </c>
      <c r="N49" s="45">
        <v>8.9017834648909364E-3</v>
      </c>
      <c r="O49" s="45">
        <v>0</v>
      </c>
      <c r="P49" s="45">
        <v>0</v>
      </c>
      <c r="Q49" s="45">
        <v>2.8559920747447134E-3</v>
      </c>
      <c r="R49" s="45">
        <v>1.1687276807994949E-2</v>
      </c>
      <c r="S49" s="45">
        <v>3.490273734652978E-2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0.54761839879102747</v>
      </c>
      <c r="M50" s="45">
        <v>2.4637902589654291E-4</v>
      </c>
      <c r="N50" s="45">
        <v>9.8576906299688277E-3</v>
      </c>
      <c r="O50" s="45">
        <v>0</v>
      </c>
      <c r="P50" s="45">
        <v>9.2434872298028867E-3</v>
      </c>
      <c r="Q50" s="45">
        <v>0</v>
      </c>
      <c r="R50" s="45">
        <v>4.4958501509509113E-2</v>
      </c>
      <c r="S50" s="45">
        <v>0.71430896208946637</v>
      </c>
    </row>
    <row r="51" spans="1:19">
      <c r="A51" s="88" t="s">
        <v>284</v>
      </c>
      <c r="B51" s="89" t="s">
        <v>90</v>
      </c>
      <c r="C51" s="45">
        <v>0</v>
      </c>
      <c r="D51" s="45">
        <v>0.15388936068513673</v>
      </c>
      <c r="E51" s="45">
        <v>0</v>
      </c>
      <c r="F51" s="45">
        <v>0</v>
      </c>
      <c r="G51" s="45">
        <v>0</v>
      </c>
      <c r="H51" s="45">
        <v>0.18108315445142018</v>
      </c>
      <c r="I51" s="45">
        <v>0</v>
      </c>
      <c r="J51" s="45">
        <v>8.6068256564148914E-3</v>
      </c>
      <c r="K51" s="45">
        <v>0</v>
      </c>
      <c r="L51" s="45">
        <v>0</v>
      </c>
      <c r="M51" s="45">
        <v>5.8654130561650988E-2</v>
      </c>
      <c r="N51" s="45">
        <v>0</v>
      </c>
      <c r="O51" s="45">
        <v>0</v>
      </c>
      <c r="P51" s="45">
        <v>0</v>
      </c>
      <c r="Q51" s="45">
        <v>0</v>
      </c>
      <c r="R51" s="45">
        <v>0.34312620776412983</v>
      </c>
      <c r="S51" s="45">
        <v>0.71522713920131087</v>
      </c>
    </row>
    <row r="52" spans="1:19">
      <c r="A52" s="88" t="s">
        <v>284</v>
      </c>
      <c r="B52" s="89" t="s">
        <v>91</v>
      </c>
      <c r="C52" s="45">
        <v>2.3396815263770399E-2</v>
      </c>
      <c r="D52" s="45">
        <v>0</v>
      </c>
      <c r="E52" s="45">
        <v>0</v>
      </c>
      <c r="F52" s="45">
        <v>0</v>
      </c>
      <c r="G52" s="45">
        <v>0</v>
      </c>
      <c r="H52" s="45">
        <v>0.92564237221308399</v>
      </c>
      <c r="I52" s="45">
        <v>0</v>
      </c>
      <c r="J52" s="45">
        <v>0</v>
      </c>
      <c r="K52" s="45">
        <v>0</v>
      </c>
      <c r="L52" s="45">
        <v>0</v>
      </c>
      <c r="M52" s="45">
        <v>2.4886713267531883E-2</v>
      </c>
      <c r="N52" s="45">
        <v>0</v>
      </c>
      <c r="O52" s="45">
        <v>9.0967478244257396E-2</v>
      </c>
      <c r="P52" s="45">
        <v>2.5971295504984291E-3</v>
      </c>
      <c r="Q52" s="45">
        <v>1.8482836023125848E-3</v>
      </c>
      <c r="R52" s="45">
        <v>5.1788405398489699E-3</v>
      </c>
      <c r="S52" s="45">
        <v>1.1193539719543515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0.73140303752990854</v>
      </c>
      <c r="G53" s="45">
        <v>0</v>
      </c>
      <c r="H53" s="45">
        <v>1.7608766897707551</v>
      </c>
      <c r="I53" s="45">
        <v>0</v>
      </c>
      <c r="J53" s="45">
        <v>0</v>
      </c>
      <c r="K53" s="45">
        <v>0</v>
      </c>
      <c r="L53" s="45">
        <v>0</v>
      </c>
      <c r="M53" s="45">
        <v>5.582750656761639E-2</v>
      </c>
      <c r="N53" s="45">
        <v>2.4132953748800794E-2</v>
      </c>
      <c r="O53" s="45">
        <v>0</v>
      </c>
      <c r="P53" s="45">
        <v>0</v>
      </c>
      <c r="Q53" s="45">
        <v>0</v>
      </c>
      <c r="R53" s="45">
        <v>1.3325590435437023E-2</v>
      </c>
      <c r="S53" s="45">
        <v>2.9702320678100946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1.5609357902054094E-2</v>
      </c>
      <c r="N54" s="45">
        <v>2.2068970069784602E-2</v>
      </c>
      <c r="O54" s="45">
        <v>0</v>
      </c>
      <c r="P54" s="45">
        <v>0</v>
      </c>
      <c r="Q54" s="45">
        <v>0</v>
      </c>
      <c r="R54" s="45">
        <v>0.47080578678660928</v>
      </c>
      <c r="S54" s="45">
        <v>0.45715704928237366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7.3910019077753509E-3</v>
      </c>
      <c r="N55" s="45">
        <v>2.769859204321113E-2</v>
      </c>
      <c r="O55" s="45">
        <v>0</v>
      </c>
      <c r="P55" s="45">
        <v>0</v>
      </c>
      <c r="Q55" s="45">
        <v>0</v>
      </c>
      <c r="R55" s="45">
        <v>0.32620931216594962</v>
      </c>
      <c r="S55" s="45">
        <v>0.32619334823904927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1.4551352232934381E-4</v>
      </c>
      <c r="N56" s="45">
        <v>1.7279135181138047E-3</v>
      </c>
      <c r="O56" s="45">
        <v>0</v>
      </c>
      <c r="P56" s="45">
        <v>4.3775147308088517E-3</v>
      </c>
      <c r="Q56" s="45">
        <v>9.124847230452609E-4</v>
      </c>
      <c r="R56" s="45">
        <v>2.0243441364760684</v>
      </c>
      <c r="S56" s="45">
        <v>1.8155750669832285</v>
      </c>
    </row>
    <row r="57" spans="1:19">
      <c r="A57" s="88" t="s">
        <v>284</v>
      </c>
      <c r="B57" s="89" t="s">
        <v>96</v>
      </c>
      <c r="C57" s="45">
        <v>0</v>
      </c>
      <c r="D57" s="45">
        <v>2.8306415840858773E-2</v>
      </c>
      <c r="E57" s="45">
        <v>0</v>
      </c>
      <c r="F57" s="45">
        <v>0</v>
      </c>
      <c r="G57" s="45">
        <v>0</v>
      </c>
      <c r="H57" s="45">
        <v>1.067275965834618</v>
      </c>
      <c r="I57" s="45">
        <v>9.4678076312603416E-5</v>
      </c>
      <c r="J57" s="45">
        <v>0</v>
      </c>
      <c r="K57" s="45">
        <v>0</v>
      </c>
      <c r="L57" s="45">
        <v>0</v>
      </c>
      <c r="M57" s="45">
        <v>0.16257865778256023</v>
      </c>
      <c r="N57" s="45">
        <v>1.0446741589007507E-2</v>
      </c>
      <c r="O57" s="45">
        <v>0</v>
      </c>
      <c r="P57" s="45">
        <v>0</v>
      </c>
      <c r="Q57" s="45">
        <v>0</v>
      </c>
      <c r="R57" s="45">
        <v>8.2994012179043231E-2</v>
      </c>
      <c r="S57" s="45">
        <v>1.4012518474019546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1.4559214718804751E-2</v>
      </c>
      <c r="J58" s="45">
        <v>0</v>
      </c>
      <c r="K58" s="45">
        <v>0</v>
      </c>
      <c r="L58" s="45">
        <v>0</v>
      </c>
      <c r="M58" s="45">
        <v>4.8089991803879933E-2</v>
      </c>
      <c r="N58" s="45">
        <v>6.2653238289493471E-2</v>
      </c>
      <c r="O58" s="45">
        <v>0</v>
      </c>
      <c r="P58" s="45">
        <v>1.6017857471947391E-2</v>
      </c>
      <c r="Q58" s="45">
        <v>0</v>
      </c>
      <c r="R58" s="45">
        <v>0.61792875319090057</v>
      </c>
      <c r="S58" s="45">
        <v>0.68749158745047767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1.0273525665048735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6.2147300344921406E-2</v>
      </c>
      <c r="N59" s="45">
        <v>5.9465519009279454E-2</v>
      </c>
      <c r="O59" s="45">
        <v>0</v>
      </c>
      <c r="P59" s="45">
        <v>0</v>
      </c>
      <c r="Q59" s="45">
        <v>0</v>
      </c>
      <c r="R59" s="45">
        <v>0.95762687994578888</v>
      </c>
      <c r="S59" s="45">
        <v>2.3785092100356091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8.2596062496696876E-2</v>
      </c>
      <c r="G60" s="45">
        <v>2.7094193719291155</v>
      </c>
      <c r="H60" s="45">
        <v>2.2939557319132042</v>
      </c>
      <c r="I60" s="45">
        <v>4.2814114042528162E-2</v>
      </c>
      <c r="J60" s="45">
        <v>2.5420403183015256E-4</v>
      </c>
      <c r="K60" s="45">
        <v>0</v>
      </c>
      <c r="L60" s="45">
        <v>0</v>
      </c>
      <c r="M60" s="45">
        <v>0.2902978216768361</v>
      </c>
      <c r="N60" s="45">
        <v>0.54455355200595279</v>
      </c>
      <c r="O60" s="45">
        <v>0</v>
      </c>
      <c r="P60" s="45">
        <v>1.286562561349463E-3</v>
      </c>
      <c r="Q60" s="45">
        <v>0</v>
      </c>
      <c r="R60" s="45">
        <v>25.849927913453165</v>
      </c>
      <c r="S60" s="45">
        <v>29.530722610769857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4.5410916897991162E-4</v>
      </c>
      <c r="J61" s="45">
        <v>0</v>
      </c>
      <c r="K61" s="45">
        <v>0</v>
      </c>
      <c r="L61" s="45">
        <v>0</v>
      </c>
      <c r="M61" s="45">
        <v>0.17811269927342935</v>
      </c>
      <c r="N61" s="45">
        <v>0.62745693079746712</v>
      </c>
      <c r="O61" s="45">
        <v>0</v>
      </c>
      <c r="P61" s="45">
        <v>3.8286751648726032E-2</v>
      </c>
      <c r="Q61" s="45">
        <v>1.0214174688355773E-2</v>
      </c>
      <c r="R61" s="45">
        <v>14.094344288934941</v>
      </c>
      <c r="S61" s="45">
        <v>13.433278037796255</v>
      </c>
    </row>
    <row r="62" spans="1:19">
      <c r="A62" s="88" t="s">
        <v>284</v>
      </c>
      <c r="B62" s="89" t="s">
        <v>102</v>
      </c>
      <c r="C62" s="45">
        <v>0</v>
      </c>
      <c r="D62" s="45">
        <v>0.41912027417344305</v>
      </c>
      <c r="E62" s="45">
        <v>0</v>
      </c>
      <c r="F62" s="45">
        <v>0</v>
      </c>
      <c r="G62" s="45">
        <v>4.1876722884056656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8.3645325377152205E-3</v>
      </c>
      <c r="N62" s="45">
        <v>4.0019592999681157E-2</v>
      </c>
      <c r="O62" s="45">
        <v>6.2737838043145769E-2</v>
      </c>
      <c r="P62" s="45">
        <v>0</v>
      </c>
      <c r="Q62" s="45">
        <v>1.7747435792842669E-3</v>
      </c>
      <c r="R62" s="45">
        <v>6.8875168866571301E-2</v>
      </c>
      <c r="S62" s="45">
        <v>5.2390848231574134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1.2386940461006957</v>
      </c>
      <c r="I63" s="45">
        <v>1.2709727110151819E-2</v>
      </c>
      <c r="J63" s="45">
        <v>0</v>
      </c>
      <c r="K63" s="45">
        <v>0</v>
      </c>
      <c r="L63" s="45">
        <v>0</v>
      </c>
      <c r="M63" s="45">
        <v>9.6693140271950584E-2</v>
      </c>
      <c r="N63" s="45">
        <v>0.26700930299405912</v>
      </c>
      <c r="O63" s="45">
        <v>7.1858861451120698E-3</v>
      </c>
      <c r="P63" s="45">
        <v>3.9686551389824687E-2</v>
      </c>
      <c r="Q63" s="45">
        <v>0</v>
      </c>
      <c r="R63" s="45">
        <v>0.38936051706440905</v>
      </c>
      <c r="S63" s="45">
        <v>2.0829217122755113</v>
      </c>
    </row>
    <row r="64" spans="1:19">
      <c r="A64" s="88" t="s">
        <v>284</v>
      </c>
      <c r="B64" s="89" t="s">
        <v>104</v>
      </c>
      <c r="C64" s="45">
        <v>3.2476200844342895E-3</v>
      </c>
      <c r="D64" s="45">
        <v>0.2112508039941681</v>
      </c>
      <c r="E64" s="45">
        <v>0</v>
      </c>
      <c r="F64" s="45">
        <v>0.22829999022147623</v>
      </c>
      <c r="G64" s="45">
        <v>3.7018769981230895</v>
      </c>
      <c r="H64" s="45">
        <v>0</v>
      </c>
      <c r="I64" s="45">
        <v>8.8271800594118127E-2</v>
      </c>
      <c r="J64" s="45">
        <v>0</v>
      </c>
      <c r="K64" s="45">
        <v>0</v>
      </c>
      <c r="L64" s="45">
        <v>8.3691740810306961E-2</v>
      </c>
      <c r="M64" s="45">
        <v>0.10943642977745086</v>
      </c>
      <c r="N64" s="45">
        <v>0.35137612751159575</v>
      </c>
      <c r="O64" s="45">
        <v>0</v>
      </c>
      <c r="P64" s="45">
        <v>4.2121626419171269E-2</v>
      </c>
      <c r="Q64" s="45">
        <v>0</v>
      </c>
      <c r="R64" s="45">
        <v>0.87372489230891415</v>
      </c>
      <c r="S64" s="45">
        <v>6.0981568331546629</v>
      </c>
    </row>
    <row r="65" spans="1:19">
      <c r="A65" s="88" t="s">
        <v>284</v>
      </c>
      <c r="B65" s="89" t="s">
        <v>105</v>
      </c>
      <c r="C65" s="45">
        <v>0</v>
      </c>
      <c r="D65" s="45">
        <v>5.5058536734236906E-2</v>
      </c>
      <c r="E65" s="45">
        <v>0</v>
      </c>
      <c r="F65" s="45">
        <v>0</v>
      </c>
      <c r="G65" s="45">
        <v>0</v>
      </c>
      <c r="H65" s="45">
        <v>0.1815974605365917</v>
      </c>
      <c r="I65" s="45">
        <v>0</v>
      </c>
      <c r="J65" s="45">
        <v>0</v>
      </c>
      <c r="K65" s="45">
        <v>0</v>
      </c>
      <c r="L65" s="45">
        <v>0</v>
      </c>
      <c r="M65" s="45">
        <v>1.2071961213138457E-2</v>
      </c>
      <c r="N65" s="45">
        <v>0.11133819017526062</v>
      </c>
      <c r="O65" s="45">
        <v>0</v>
      </c>
      <c r="P65" s="45">
        <v>3.8775227791326E-3</v>
      </c>
      <c r="Q65" s="45">
        <v>0</v>
      </c>
      <c r="R65" s="45">
        <v>1.2136898278944632</v>
      </c>
      <c r="S65" s="45">
        <v>1.4612751884535482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7.9756109816899231E-3</v>
      </c>
      <c r="J66" s="45">
        <v>0</v>
      </c>
      <c r="K66" s="45">
        <v>0</v>
      </c>
      <c r="L66" s="45">
        <v>0</v>
      </c>
      <c r="M66" s="45">
        <v>9.5340652789161554E-2</v>
      </c>
      <c r="N66" s="45">
        <v>9.3744996860192262E-2</v>
      </c>
      <c r="O66" s="45">
        <v>0</v>
      </c>
      <c r="P66" s="45">
        <v>0</v>
      </c>
      <c r="Q66" s="45">
        <v>5.1735218873485511E-4</v>
      </c>
      <c r="R66" s="45">
        <v>0.15147370226601245</v>
      </c>
      <c r="S66" s="45">
        <v>0.32461749161115966</v>
      </c>
    </row>
    <row r="67" spans="1:19">
      <c r="A67" s="88" t="s">
        <v>284</v>
      </c>
      <c r="B67" s="89" t="s">
        <v>107</v>
      </c>
      <c r="C67" s="45">
        <v>0</v>
      </c>
      <c r="D67" s="45">
        <v>0.10233613199190005</v>
      </c>
      <c r="E67" s="45">
        <v>0</v>
      </c>
      <c r="F67" s="45">
        <v>4.2705214313621607</v>
      </c>
      <c r="G67" s="45">
        <v>0.12169804929822146</v>
      </c>
      <c r="H67" s="45">
        <v>1.5866558218189453</v>
      </c>
      <c r="I67" s="45">
        <v>0</v>
      </c>
      <c r="J67" s="45">
        <v>0</v>
      </c>
      <c r="K67" s="45">
        <v>0</v>
      </c>
      <c r="L67" s="45">
        <v>0.21458922304459541</v>
      </c>
      <c r="M67" s="45">
        <v>3.0211728182050666E-2</v>
      </c>
      <c r="N67" s="45">
        <v>0.18950353211979956</v>
      </c>
      <c r="O67" s="45">
        <v>0</v>
      </c>
      <c r="P67" s="45">
        <v>2.2538631828434592E-3</v>
      </c>
      <c r="Q67" s="45">
        <v>0</v>
      </c>
      <c r="R67" s="45">
        <v>0.57949455544467388</v>
      </c>
      <c r="S67" s="45">
        <v>8.7765468505168549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0.42718778348590436</v>
      </c>
      <c r="H68" s="45">
        <v>0.1637210175058855</v>
      </c>
      <c r="I68" s="45">
        <v>0</v>
      </c>
      <c r="J68" s="45">
        <v>0</v>
      </c>
      <c r="K68" s="45">
        <v>0</v>
      </c>
      <c r="L68" s="45">
        <v>9.4533481435211994E-2</v>
      </c>
      <c r="M68" s="45">
        <v>2.373720849779239E-2</v>
      </c>
      <c r="N68" s="45">
        <v>0.1693395754032995</v>
      </c>
      <c r="O68" s="45">
        <v>0</v>
      </c>
      <c r="P68" s="45">
        <v>4.6506978873304987E-3</v>
      </c>
      <c r="Q68" s="45">
        <v>8.6270315640356934E-3</v>
      </c>
      <c r="R68" s="45">
        <v>2.3166803154524604</v>
      </c>
      <c r="S68" s="45">
        <v>3.0366292501712753</v>
      </c>
    </row>
    <row r="69" spans="1:19">
      <c r="A69" s="88" t="s">
        <v>284</v>
      </c>
      <c r="B69" s="89" t="s">
        <v>109</v>
      </c>
      <c r="C69" s="45">
        <v>1.5828873666829283E-2</v>
      </c>
      <c r="D69" s="45">
        <v>0.23961267488941881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8.1502817012387026E-4</v>
      </c>
      <c r="L69" s="45">
        <v>9.1741701359039668E-2</v>
      </c>
      <c r="M69" s="45">
        <v>0.20387255593150549</v>
      </c>
      <c r="N69" s="45">
        <v>0.1198080209234246</v>
      </c>
      <c r="O69" s="45">
        <v>0.1492809886530542</v>
      </c>
      <c r="P69" s="45">
        <v>0</v>
      </c>
      <c r="Q69" s="45">
        <v>0</v>
      </c>
      <c r="R69" s="45">
        <v>2.346799976841762</v>
      </c>
      <c r="S69" s="45">
        <v>2.8994990837673011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1.0407935820542709E-2</v>
      </c>
      <c r="L70" s="45">
        <v>0</v>
      </c>
      <c r="M70" s="45">
        <v>0.14616584458143067</v>
      </c>
      <c r="N70" s="45">
        <v>1.7931563748319033E-2</v>
      </c>
      <c r="O70" s="45">
        <v>0</v>
      </c>
      <c r="P70" s="45">
        <v>3.5581957060352901E-2</v>
      </c>
      <c r="Q70" s="45">
        <v>0</v>
      </c>
      <c r="R70" s="45">
        <v>1.4092091203029493</v>
      </c>
      <c r="S70" s="45">
        <v>1.4504818490100033</v>
      </c>
    </row>
    <row r="71" spans="1:19">
      <c r="A71" s="88" t="s">
        <v>284</v>
      </c>
      <c r="B71" s="89" t="s">
        <v>111</v>
      </c>
      <c r="C71" s="45">
        <v>0</v>
      </c>
      <c r="D71" s="45">
        <v>0.18058559429040544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0.19047922635302825</v>
      </c>
      <c r="N71" s="45">
        <v>5.6238787948955558E-2</v>
      </c>
      <c r="O71" s="45">
        <v>0</v>
      </c>
      <c r="P71" s="45">
        <v>0</v>
      </c>
      <c r="Q71" s="45">
        <v>0</v>
      </c>
      <c r="R71" s="45">
        <v>0.21172957684888755</v>
      </c>
      <c r="S71" s="45">
        <v>0.60098403237401543</v>
      </c>
    </row>
    <row r="72" spans="1:19">
      <c r="A72" s="88" t="s">
        <v>284</v>
      </c>
      <c r="B72" s="89" t="s">
        <v>112</v>
      </c>
      <c r="C72" s="45">
        <v>9.5965545802458543E-2</v>
      </c>
      <c r="D72" s="45">
        <v>0.18536162035618203</v>
      </c>
      <c r="E72" s="45">
        <v>0</v>
      </c>
      <c r="F72" s="45">
        <v>0</v>
      </c>
      <c r="G72" s="45">
        <v>0</v>
      </c>
      <c r="H72" s="45">
        <v>1.1457477850704945</v>
      </c>
      <c r="I72" s="45">
        <v>0</v>
      </c>
      <c r="J72" s="45">
        <v>1.7514070622670045E-3</v>
      </c>
      <c r="K72" s="45">
        <v>0</v>
      </c>
      <c r="L72" s="45">
        <v>0</v>
      </c>
      <c r="M72" s="45">
        <v>0.20545525476633292</v>
      </c>
      <c r="N72" s="45">
        <v>0.19650104194398899</v>
      </c>
      <c r="O72" s="45">
        <v>0</v>
      </c>
      <c r="P72" s="45">
        <v>3.1374848316740728E-2</v>
      </c>
      <c r="Q72" s="45">
        <v>3.6187965471792846E-3</v>
      </c>
      <c r="R72" s="45">
        <v>2.1399998204354813</v>
      </c>
      <c r="S72" s="45">
        <v>3.8203033195043594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8.3976608451145671E-2</v>
      </c>
      <c r="M73" s="45">
        <v>1.3123035770736497E-2</v>
      </c>
      <c r="N73" s="45">
        <v>0.22458941643366037</v>
      </c>
      <c r="O73" s="45">
        <v>0</v>
      </c>
      <c r="P73" s="45">
        <v>6.8754693146624952E-3</v>
      </c>
      <c r="Q73" s="45">
        <v>4.3798712549038412E-4</v>
      </c>
      <c r="R73" s="45">
        <v>3.1835781044582454</v>
      </c>
      <c r="S73" s="45">
        <v>3.1908364118422545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1.4785534097433395</v>
      </c>
      <c r="H74" s="45">
        <v>1.342304148813861</v>
      </c>
      <c r="I74" s="45">
        <v>0</v>
      </c>
      <c r="J74" s="45">
        <v>0</v>
      </c>
      <c r="K74" s="45">
        <v>0</v>
      </c>
      <c r="L74" s="45">
        <v>0</v>
      </c>
      <c r="M74" s="45">
        <v>0.495740446151818</v>
      </c>
      <c r="N74" s="45">
        <v>0.13436141153625186</v>
      </c>
      <c r="O74" s="45">
        <v>0</v>
      </c>
      <c r="P74" s="45">
        <v>1.8008425236030602E-3</v>
      </c>
      <c r="Q74" s="45">
        <v>1.1274651780140503E-2</v>
      </c>
      <c r="R74" s="45">
        <v>0.14710902980550089</v>
      </c>
      <c r="S74" s="45">
        <v>3.8026128291622552</v>
      </c>
    </row>
    <row r="75" spans="1:19">
      <c r="A75" s="88" t="s">
        <v>284</v>
      </c>
      <c r="B75" s="89" t="s">
        <v>115</v>
      </c>
      <c r="C75" s="45">
        <v>0</v>
      </c>
      <c r="D75" s="45">
        <v>0.71210303883837445</v>
      </c>
      <c r="E75" s="45">
        <v>0</v>
      </c>
      <c r="F75" s="45">
        <v>0.35818729440257019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8.9201541285173727E-2</v>
      </c>
      <c r="M75" s="45">
        <v>0.27798498791680376</v>
      </c>
      <c r="N75" s="45">
        <v>4.7067999773609759E-2</v>
      </c>
      <c r="O75" s="45">
        <v>0</v>
      </c>
      <c r="P75" s="45">
        <v>7.6963011400312357E-3</v>
      </c>
      <c r="Q75" s="45">
        <v>3.6409770300258461E-3</v>
      </c>
      <c r="R75" s="45">
        <v>0.1731152222669633</v>
      </c>
      <c r="S75" s="45">
        <v>1.7811046218712503</v>
      </c>
    </row>
    <row r="76" spans="1:19">
      <c r="A76" s="88" t="s">
        <v>284</v>
      </c>
      <c r="B76" s="69" t="s">
        <v>116</v>
      </c>
      <c r="C76" s="45">
        <v>0</v>
      </c>
      <c r="D76" s="45">
        <v>0.10767355893448798</v>
      </c>
      <c r="E76" s="45">
        <v>0</v>
      </c>
      <c r="F76" s="45">
        <v>0</v>
      </c>
      <c r="G76" s="45">
        <v>0</v>
      </c>
      <c r="H76" s="45">
        <v>0</v>
      </c>
      <c r="I76" s="45">
        <v>9.1345868423695742E-2</v>
      </c>
      <c r="J76" s="45">
        <v>0</v>
      </c>
      <c r="K76" s="45">
        <v>0</v>
      </c>
      <c r="L76" s="45">
        <v>0</v>
      </c>
      <c r="M76" s="45">
        <v>0.44941845332776931</v>
      </c>
      <c r="N76" s="45">
        <v>0.1056306168118343</v>
      </c>
      <c r="O76" s="45">
        <v>0</v>
      </c>
      <c r="P76" s="45">
        <v>2.7700029035800135E-2</v>
      </c>
      <c r="Q76" s="45">
        <v>3.9933314415393519E-4</v>
      </c>
      <c r="R76" s="45">
        <v>2.9124741870301896</v>
      </c>
      <c r="S76" s="45">
        <v>3.3399165589535191</v>
      </c>
    </row>
    <row r="77" spans="1:19">
      <c r="A77" s="88" t="s">
        <v>284</v>
      </c>
      <c r="B77" s="69" t="s">
        <v>117</v>
      </c>
      <c r="C77" s="45">
        <v>0</v>
      </c>
      <c r="D77" s="45">
        <v>0.28451796370383525</v>
      </c>
      <c r="E77" s="45">
        <v>0</v>
      </c>
      <c r="F77" s="45">
        <v>0.46100243605489055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0.16306070615819721</v>
      </c>
      <c r="N77" s="45">
        <v>3.3093485604269238E-2</v>
      </c>
      <c r="O77" s="45">
        <v>0</v>
      </c>
      <c r="P77" s="45">
        <v>0</v>
      </c>
      <c r="Q77" s="45">
        <v>2.660647568980142E-3</v>
      </c>
      <c r="R77" s="45">
        <v>0.10418444851649603</v>
      </c>
      <c r="S77" s="45">
        <v>1.1951775290973297</v>
      </c>
    </row>
    <row r="78" spans="1:19">
      <c r="A78" s="88" t="s">
        <v>284</v>
      </c>
      <c r="B78" s="69" t="s">
        <v>118</v>
      </c>
      <c r="C78" s="45">
        <v>5.8843206673468283E-2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0.19320657735373917</v>
      </c>
      <c r="N78" s="45">
        <v>0.12285117498271657</v>
      </c>
      <c r="O78" s="45">
        <v>0</v>
      </c>
      <c r="P78" s="45">
        <v>1.2328439371825282E-2</v>
      </c>
      <c r="Q78" s="45">
        <v>0</v>
      </c>
      <c r="R78" s="45">
        <v>2.1992953809659688</v>
      </c>
      <c r="S78" s="45">
        <v>2.3238163082144321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6.527560072122492E-3</v>
      </c>
      <c r="N79" s="45">
        <v>4.7685696144817123E-2</v>
      </c>
      <c r="O79" s="45">
        <v>0</v>
      </c>
      <c r="P79" s="45">
        <v>0</v>
      </c>
      <c r="Q79" s="45">
        <v>6.2041002112899288E-3</v>
      </c>
      <c r="R79" s="45">
        <v>0.76800330296044284</v>
      </c>
      <c r="S79" s="45">
        <v>0.74557783016320134</v>
      </c>
    </row>
    <row r="80" spans="1:19">
      <c r="A80" s="88" t="s">
        <v>284</v>
      </c>
      <c r="B80" s="69" t="s">
        <v>120</v>
      </c>
      <c r="C80" s="45">
        <v>5.9495146013546239E-2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6.6910651404305466E-2</v>
      </c>
      <c r="J80" s="45">
        <v>8.6957889795593758E-3</v>
      </c>
      <c r="K80" s="45">
        <v>0</v>
      </c>
      <c r="L80" s="45">
        <v>3.9613625528199796E-2</v>
      </c>
      <c r="M80" s="45">
        <v>0.11664860979810796</v>
      </c>
      <c r="N80" s="45">
        <v>0.22198478489477516</v>
      </c>
      <c r="O80" s="45">
        <v>0.15361881402834146</v>
      </c>
      <c r="P80" s="45">
        <v>6.8172973821117458E-3</v>
      </c>
      <c r="Q80" s="45">
        <v>2.3538533645022577E-3</v>
      </c>
      <c r="R80" s="45">
        <v>1.8990176321933698</v>
      </c>
      <c r="S80" s="45">
        <v>2.338588731676627</v>
      </c>
    </row>
    <row r="81" spans="1:19">
      <c r="A81" s="88" t="s">
        <v>284</v>
      </c>
      <c r="B81" s="69" t="s">
        <v>121</v>
      </c>
      <c r="C81" s="45">
        <v>5.8672639213372874E-2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6.0542923929932727E-2</v>
      </c>
      <c r="M81" s="45">
        <v>1.0013692936675147E-2</v>
      </c>
      <c r="N81" s="45">
        <v>1.7028268840452016E-2</v>
      </c>
      <c r="O81" s="45">
        <v>9.4594310206190968E-2</v>
      </c>
      <c r="P81" s="45">
        <v>4.2051593707550655E-3</v>
      </c>
      <c r="Q81" s="45">
        <v>3.1548533446253759E-4</v>
      </c>
      <c r="R81" s="45">
        <v>0.8717848012060645</v>
      </c>
      <c r="S81" s="45">
        <v>1.0131985404128989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2.4927234225614471E-2</v>
      </c>
      <c r="N82" s="45">
        <v>6.5798436460330539E-2</v>
      </c>
      <c r="O82" s="45">
        <v>0</v>
      </c>
      <c r="P82" s="45">
        <v>0</v>
      </c>
      <c r="Q82" s="45">
        <v>1.5412515112628816E-2</v>
      </c>
      <c r="R82" s="45">
        <v>0.89418587701184948</v>
      </c>
      <c r="S82" s="45">
        <v>0.90092655785839615</v>
      </c>
    </row>
    <row r="83" spans="1:19">
      <c r="A83" s="88" t="s">
        <v>284</v>
      </c>
      <c r="B83" s="69" t="s">
        <v>123</v>
      </c>
      <c r="C83" s="45">
        <v>0</v>
      </c>
      <c r="D83" s="45">
        <v>0.17578961802638307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2.6342947981023393E-2</v>
      </c>
      <c r="N83" s="45">
        <v>0.11316375638496411</v>
      </c>
      <c r="O83" s="45">
        <v>0</v>
      </c>
      <c r="P83" s="45">
        <v>3.5915773636330641E-3</v>
      </c>
      <c r="Q83" s="45">
        <v>6.0751148670041711E-3</v>
      </c>
      <c r="R83" s="45">
        <v>0.49944208257421913</v>
      </c>
      <c r="S83" s="45">
        <v>0.77056801224112348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6.3876955978570737E-2</v>
      </c>
      <c r="N84" s="45">
        <v>8.7568106965199302E-2</v>
      </c>
      <c r="O84" s="45">
        <v>0</v>
      </c>
      <c r="P84" s="45">
        <v>0</v>
      </c>
      <c r="Q84" s="45">
        <v>0</v>
      </c>
      <c r="R84" s="45">
        <v>9.3030561015705351E-2</v>
      </c>
      <c r="S84" s="45">
        <v>0.229372197326454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5.9435768459930802E-2</v>
      </c>
      <c r="N85" s="45">
        <v>3.1713008490281608E-2</v>
      </c>
      <c r="O85" s="45">
        <v>3.1007746887252437E-3</v>
      </c>
      <c r="P85" s="45">
        <v>1.3192891394877683E-3</v>
      </c>
      <c r="Q85" s="45">
        <v>3.5284817002469706E-3</v>
      </c>
      <c r="R85" s="45">
        <v>0.79002103102061905</v>
      </c>
      <c r="S85" s="45">
        <v>0.79860147806489823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3.7550253048206708E-2</v>
      </c>
      <c r="J86" s="45">
        <v>0</v>
      </c>
      <c r="K86" s="45">
        <v>0</v>
      </c>
      <c r="L86" s="45">
        <v>0</v>
      </c>
      <c r="M86" s="45">
        <v>3.0251719699744484E-2</v>
      </c>
      <c r="N86" s="45">
        <v>8.8863654357010824E-2</v>
      </c>
      <c r="O86" s="45">
        <v>0</v>
      </c>
      <c r="P86" s="45">
        <v>6.98182868148183E-3</v>
      </c>
      <c r="Q86" s="45">
        <v>0</v>
      </c>
      <c r="R86" s="45">
        <v>1.5229895945372685</v>
      </c>
      <c r="S86" s="45">
        <v>1.5215090404823426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2.6641949819632502E-2</v>
      </c>
      <c r="M87" s="45">
        <v>0.13196486904267529</v>
      </c>
      <c r="N87" s="45">
        <v>3.7418825712392245E-2</v>
      </c>
      <c r="O87" s="45">
        <v>0</v>
      </c>
      <c r="P87" s="45">
        <v>0</v>
      </c>
      <c r="Q87" s="45">
        <v>5.0749245145692966E-3</v>
      </c>
      <c r="R87" s="45">
        <v>2.2085779448783552E-2</v>
      </c>
      <c r="S87" s="45">
        <v>0.21297914874680154</v>
      </c>
    </row>
    <row r="88" spans="1:19">
      <c r="A88" s="88" t="s">
        <v>284</v>
      </c>
      <c r="B88" s="69" t="s">
        <v>128</v>
      </c>
      <c r="C88" s="45">
        <v>5.9039717417997739E-2</v>
      </c>
      <c r="D88" s="45">
        <v>5.282906479542869E-2</v>
      </c>
      <c r="E88" s="45">
        <v>0</v>
      </c>
      <c r="F88" s="45">
        <v>0</v>
      </c>
      <c r="G88" s="45">
        <v>0</v>
      </c>
      <c r="H88" s="45">
        <v>0</v>
      </c>
      <c r="I88" s="45">
        <v>3.4388531938723321E-2</v>
      </c>
      <c r="J88" s="45">
        <v>0</v>
      </c>
      <c r="K88" s="45">
        <v>1.7045535135582962E-2</v>
      </c>
      <c r="L88" s="45">
        <v>0</v>
      </c>
      <c r="M88" s="45">
        <v>1.2598927119180411E-2</v>
      </c>
      <c r="N88" s="45">
        <v>2.584999062224427E-2</v>
      </c>
      <c r="O88" s="45">
        <v>0</v>
      </c>
      <c r="P88" s="45">
        <v>6.0941984945791393E-3</v>
      </c>
      <c r="Q88" s="45">
        <v>1.0455820317222926E-2</v>
      </c>
      <c r="R88" s="45">
        <v>0.51530397061510302</v>
      </c>
      <c r="S88" s="45">
        <v>0.66419002490803936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5.4143425291242591E-3</v>
      </c>
      <c r="N89" s="45">
        <v>4.9825265126574626E-2</v>
      </c>
      <c r="O89" s="45">
        <v>0</v>
      </c>
      <c r="P89" s="45">
        <v>0</v>
      </c>
      <c r="Q89" s="45">
        <v>4.7653272657471298E-3</v>
      </c>
      <c r="R89" s="45">
        <v>0.50158173491081215</v>
      </c>
      <c r="S89" s="45">
        <v>0.50744546604190988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7.2258059655093451E-2</v>
      </c>
      <c r="I90" s="45">
        <v>4.965878685379304E-2</v>
      </c>
      <c r="J90" s="45">
        <v>0</v>
      </c>
      <c r="K90" s="45">
        <v>0</v>
      </c>
      <c r="L90" s="45">
        <v>0</v>
      </c>
      <c r="M90" s="45">
        <v>0.12947935831854385</v>
      </c>
      <c r="N90" s="45">
        <v>9.30397805453234E-2</v>
      </c>
      <c r="O90" s="45">
        <v>0</v>
      </c>
      <c r="P90" s="45">
        <v>0</v>
      </c>
      <c r="Q90" s="45">
        <v>0</v>
      </c>
      <c r="R90" s="45">
        <v>0.47058617441288592</v>
      </c>
      <c r="S90" s="45">
        <v>0.75803838679992031</v>
      </c>
    </row>
    <row r="91" spans="1:19">
      <c r="A91" s="88" t="s">
        <v>284</v>
      </c>
      <c r="B91" s="69" t="s">
        <v>131</v>
      </c>
      <c r="C91" s="45">
        <v>8.4086081511605432E-2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5.9900406350244524E-2</v>
      </c>
      <c r="J91" s="45">
        <v>0</v>
      </c>
      <c r="K91" s="45">
        <v>0</v>
      </c>
      <c r="L91" s="45">
        <v>0</v>
      </c>
      <c r="M91" s="45">
        <v>9.1290032682733151E-3</v>
      </c>
      <c r="N91" s="45">
        <v>0.20085763425144762</v>
      </c>
      <c r="O91" s="45">
        <v>0</v>
      </c>
      <c r="P91" s="45">
        <v>2.3829152693593109E-2</v>
      </c>
      <c r="Q91" s="45">
        <v>2.284480655872641E-4</v>
      </c>
      <c r="R91" s="45">
        <v>0.30176458113366028</v>
      </c>
      <c r="S91" s="45">
        <v>0.63095358966629311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1.4171675692176713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0.10198326688663512</v>
      </c>
      <c r="M92" s="45">
        <v>5.8793363915710375E-3</v>
      </c>
      <c r="N92" s="45">
        <v>0</v>
      </c>
      <c r="O92" s="45">
        <v>9.4112203647500378E-2</v>
      </c>
      <c r="P92" s="45">
        <v>0</v>
      </c>
      <c r="Q92" s="45">
        <v>0</v>
      </c>
      <c r="R92" s="45">
        <v>8.290182176576219E-3</v>
      </c>
      <c r="S92" s="45">
        <v>2.1573206169266386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0.18616490665839097</v>
      </c>
      <c r="N93" s="45">
        <v>0.21403766991298162</v>
      </c>
      <c r="O93" s="45">
        <v>1.3812724674813791E-3</v>
      </c>
      <c r="P93" s="45">
        <v>2.2204102950346629E-3</v>
      </c>
      <c r="Q93" s="45">
        <v>7.8671997803465427E-3</v>
      </c>
      <c r="R93" s="45">
        <v>0.59083189124629032</v>
      </c>
      <c r="S93" s="45">
        <v>0.92228452517471304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0.9644642443228002</v>
      </c>
      <c r="H94" s="45">
        <v>0.54834952714345619</v>
      </c>
      <c r="I94" s="45">
        <v>3.3392131364055437E-2</v>
      </c>
      <c r="J94" s="45">
        <v>0</v>
      </c>
      <c r="K94" s="45">
        <v>0</v>
      </c>
      <c r="L94" s="45">
        <v>0</v>
      </c>
      <c r="M94" s="45">
        <v>5.3806462001182172E-2</v>
      </c>
      <c r="N94" s="45">
        <v>0.13429760388978243</v>
      </c>
      <c r="O94" s="45">
        <v>0</v>
      </c>
      <c r="P94" s="45">
        <v>1.9926835388084196E-3</v>
      </c>
      <c r="Q94" s="45">
        <v>7.7728855095064607E-3</v>
      </c>
      <c r="R94" s="45">
        <v>3.0708867952361905E-2</v>
      </c>
      <c r="S94" s="45">
        <v>1.9099127795751913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2.9230157559242635E-2</v>
      </c>
      <c r="J95" s="45">
        <v>0</v>
      </c>
      <c r="K95" s="45">
        <v>0</v>
      </c>
      <c r="L95" s="45">
        <v>0</v>
      </c>
      <c r="M95" s="45">
        <v>3.0263127406796483E-2</v>
      </c>
      <c r="N95" s="45">
        <v>4.6117168221356038E-2</v>
      </c>
      <c r="O95" s="45">
        <v>0</v>
      </c>
      <c r="P95" s="45">
        <v>0</v>
      </c>
      <c r="Q95" s="45">
        <v>0</v>
      </c>
      <c r="R95" s="45">
        <v>0.9795357008891945</v>
      </c>
      <c r="S95" s="45">
        <v>0.97828921024717352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0.54949582174305656</v>
      </c>
      <c r="I96" s="45">
        <v>0</v>
      </c>
      <c r="J96" s="45">
        <v>0</v>
      </c>
      <c r="K96" s="45">
        <v>0</v>
      </c>
      <c r="L96" s="45">
        <v>0</v>
      </c>
      <c r="M96" s="45">
        <v>5.1601722339650442E-2</v>
      </c>
      <c r="N96" s="45">
        <v>1.389703120064315E-2</v>
      </c>
      <c r="O96" s="45">
        <v>0</v>
      </c>
      <c r="P96" s="45">
        <v>1.7218471284951263E-2</v>
      </c>
      <c r="Q96" s="45">
        <v>0</v>
      </c>
      <c r="R96" s="45">
        <v>7.1155914570376941E-2</v>
      </c>
      <c r="S96" s="45">
        <v>0.72675341046593311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9.8689844484176441E-3</v>
      </c>
      <c r="M97" s="45">
        <v>1.581927540110796E-2</v>
      </c>
      <c r="N97" s="45">
        <v>2.8921522635249216E-2</v>
      </c>
      <c r="O97" s="45">
        <v>0</v>
      </c>
      <c r="P97" s="45">
        <v>0</v>
      </c>
      <c r="Q97" s="45">
        <v>7.198281759283962E-3</v>
      </c>
      <c r="R97" s="45">
        <v>1.3413647415598721E-2</v>
      </c>
      <c r="S97" s="45">
        <v>7.3309037019414755E-2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3.9929916888233608E-2</v>
      </c>
      <c r="N98" s="45">
        <v>5.4944283811576518E-2</v>
      </c>
      <c r="O98" s="45">
        <v>0</v>
      </c>
      <c r="P98" s="45">
        <v>1.6181633065475785E-2</v>
      </c>
      <c r="Q98" s="45">
        <v>2.3117904478589398E-3</v>
      </c>
      <c r="R98" s="45">
        <v>0.66456374290880071</v>
      </c>
      <c r="S98" s="45">
        <v>0.70164575532341111</v>
      </c>
    </row>
    <row r="99" spans="1:19">
      <c r="A99" s="88" t="s">
        <v>284</v>
      </c>
      <c r="B99" s="69" t="s">
        <v>139</v>
      </c>
      <c r="C99" s="45">
        <v>8.0576473947225752E-2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0.19064311185712482</v>
      </c>
      <c r="N99" s="45">
        <v>0</v>
      </c>
      <c r="O99" s="45">
        <v>0.16237874678301722</v>
      </c>
      <c r="P99" s="45">
        <v>2.8236045073003848E-3</v>
      </c>
      <c r="Q99" s="45">
        <v>0</v>
      </c>
      <c r="R99" s="45">
        <v>0.30883646612278398</v>
      </c>
      <c r="S99" s="45">
        <v>0.65970412682699908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2.1297091270916578E-2</v>
      </c>
      <c r="N100" s="45">
        <v>6.0772122651903564E-2</v>
      </c>
      <c r="O100" s="45">
        <v>0</v>
      </c>
      <c r="P100" s="45">
        <v>0</v>
      </c>
      <c r="Q100" s="45">
        <v>9.2499038667212432E-4</v>
      </c>
      <c r="R100" s="45">
        <v>0.26859500851637674</v>
      </c>
      <c r="S100" s="45">
        <v>0.32146428965050855</v>
      </c>
    </row>
    <row r="101" spans="1:19">
      <c r="A101" s="88" t="s">
        <v>284</v>
      </c>
      <c r="B101" s="69" t="s">
        <v>141</v>
      </c>
      <c r="C101" s="45">
        <v>4.2979791341972204E-2</v>
      </c>
      <c r="D101" s="45">
        <v>0.16832770207015016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7.7796987938351207E-4</v>
      </c>
      <c r="N101" s="45">
        <v>4.6650177484056012E-2</v>
      </c>
      <c r="O101" s="45">
        <v>0</v>
      </c>
      <c r="P101" s="45">
        <v>0</v>
      </c>
      <c r="Q101" s="45">
        <v>0</v>
      </c>
      <c r="R101" s="45">
        <v>6.8643664768732127E-2</v>
      </c>
      <c r="S101" s="45">
        <v>0.31510258776406858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0.36011930715927754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5.6015117997163036E-2</v>
      </c>
      <c r="N102" s="45">
        <v>2.3636195022315103E-2</v>
      </c>
      <c r="O102" s="45">
        <v>0</v>
      </c>
      <c r="P102" s="45">
        <v>1.0904199986238606E-2</v>
      </c>
      <c r="Q102" s="45">
        <v>0</v>
      </c>
      <c r="R102" s="45">
        <v>3.6979380456669965E-2</v>
      </c>
      <c r="S102" s="45">
        <v>0.51694400042259647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0.90182833120342565</v>
      </c>
      <c r="H103" s="45">
        <v>0</v>
      </c>
      <c r="I103" s="45">
        <v>0</v>
      </c>
      <c r="J103" s="45">
        <v>0</v>
      </c>
      <c r="K103" s="45">
        <v>0</v>
      </c>
      <c r="L103" s="45">
        <v>8.9696977832088493E-2</v>
      </c>
      <c r="M103" s="45">
        <v>3.7588557686720663E-3</v>
      </c>
      <c r="N103" s="45">
        <v>1.1207605678517189E-2</v>
      </c>
      <c r="O103" s="45">
        <v>5.5294904810806286E-5</v>
      </c>
      <c r="P103" s="45">
        <v>0</v>
      </c>
      <c r="Q103" s="45">
        <v>2.8523723858348456E-3</v>
      </c>
      <c r="R103" s="45">
        <v>0.16603581246456725</v>
      </c>
      <c r="S103" s="45">
        <v>1.2741319974177574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0.86848747995693354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6.4591168684914449E-2</v>
      </c>
      <c r="N104" s="45">
        <v>4.805597397998105E-2</v>
      </c>
      <c r="O104" s="45">
        <v>0</v>
      </c>
      <c r="P104" s="45">
        <v>0</v>
      </c>
      <c r="Q104" s="45">
        <v>0</v>
      </c>
      <c r="R104" s="45">
        <v>4.449984856362553E-2</v>
      </c>
      <c r="S104" s="45">
        <v>1.1108983373098549</v>
      </c>
    </row>
    <row r="105" spans="1:19">
      <c r="A105" s="88" t="s">
        <v>284</v>
      </c>
      <c r="B105" s="69" t="s">
        <v>145</v>
      </c>
      <c r="C105" s="45">
        <v>5.6071680463038634E-2</v>
      </c>
      <c r="D105" s="45">
        <v>0</v>
      </c>
      <c r="E105" s="45">
        <v>0</v>
      </c>
      <c r="F105" s="45">
        <v>0</v>
      </c>
      <c r="G105" s="45">
        <v>0</v>
      </c>
      <c r="H105" s="45">
        <v>0.68527831568400999</v>
      </c>
      <c r="I105" s="45">
        <v>3.1523476070648322E-2</v>
      </c>
      <c r="J105" s="45">
        <v>2.0247451558707531E-2</v>
      </c>
      <c r="K105" s="45">
        <v>0</v>
      </c>
      <c r="L105" s="45">
        <v>0</v>
      </c>
      <c r="M105" s="45">
        <v>8.447214143744286E-2</v>
      </c>
      <c r="N105" s="45">
        <v>5.0744756507889212E-2</v>
      </c>
      <c r="O105" s="45">
        <v>0</v>
      </c>
      <c r="P105" s="45">
        <v>0</v>
      </c>
      <c r="Q105" s="45">
        <v>4.0542722771965576E-3</v>
      </c>
      <c r="R105" s="45">
        <v>8.3307639003401615E-2</v>
      </c>
      <c r="S105" s="45">
        <v>1.0303881206849013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3.7319924403109203E-2</v>
      </c>
      <c r="M106" s="45">
        <v>2.529463003944341E-3</v>
      </c>
      <c r="N106" s="45">
        <v>4.1468052732568587E-2</v>
      </c>
      <c r="O106" s="45">
        <v>3.8778070686047582E-3</v>
      </c>
      <c r="P106" s="45">
        <v>0</v>
      </c>
      <c r="Q106" s="45">
        <v>0</v>
      </c>
      <c r="R106" s="45">
        <v>0.11353639132885131</v>
      </c>
      <c r="S106" s="45">
        <v>0.1937403014722929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0.64320353572262501</v>
      </c>
      <c r="I107" s="45">
        <v>0</v>
      </c>
      <c r="J107" s="45">
        <v>0</v>
      </c>
      <c r="K107" s="45">
        <v>0</v>
      </c>
      <c r="L107" s="45">
        <v>0</v>
      </c>
      <c r="M107" s="45">
        <v>0.16211479334748641</v>
      </c>
      <c r="N107" s="45">
        <v>7.0838552372573832E-2</v>
      </c>
      <c r="O107" s="45">
        <v>7.0788661477066191E-3</v>
      </c>
      <c r="P107" s="45">
        <v>0</v>
      </c>
      <c r="Q107" s="45">
        <v>2.3982629888626801E-3</v>
      </c>
      <c r="R107" s="45">
        <v>2.2927908625500911E-3</v>
      </c>
      <c r="S107" s="45">
        <v>0.91589867856143981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5.3117235694357025E-3</v>
      </c>
      <c r="N108" s="45">
        <v>0</v>
      </c>
      <c r="O108" s="45">
        <v>0</v>
      </c>
      <c r="P108" s="45">
        <v>0</v>
      </c>
      <c r="Q108" s="45">
        <v>4.1772818157268686E-3</v>
      </c>
      <c r="R108" s="45">
        <v>1.0702209357651789E-2</v>
      </c>
      <c r="S108" s="45">
        <v>1.7835195756377674E-2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9.9215393767490365E-3</v>
      </c>
      <c r="N109" s="45">
        <v>3.6851644581470756E-2</v>
      </c>
      <c r="O109" s="45">
        <v>8.9623145950752853E-2</v>
      </c>
      <c r="P109" s="45">
        <v>8.0130815956339356E-4</v>
      </c>
      <c r="Q109" s="45">
        <v>0</v>
      </c>
      <c r="R109" s="45">
        <v>0.18435925575227519</v>
      </c>
      <c r="S109" s="45">
        <v>0.29011329453093571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8.484598199752209E-3</v>
      </c>
      <c r="L110" s="45">
        <v>0.18001423064491678</v>
      </c>
      <c r="M110" s="45">
        <v>8.0566574347778697E-2</v>
      </c>
      <c r="N110" s="45">
        <v>2.2566917522466069E-2</v>
      </c>
      <c r="O110" s="45">
        <v>0</v>
      </c>
      <c r="P110" s="45">
        <v>0</v>
      </c>
      <c r="Q110" s="45">
        <v>0</v>
      </c>
      <c r="R110" s="45">
        <v>0</v>
      </c>
      <c r="S110" s="45">
        <v>0.31905982540809841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0.32044538460467475</v>
      </c>
      <c r="G111" s="45">
        <v>0</v>
      </c>
      <c r="H111" s="45">
        <v>0.56422915612808844</v>
      </c>
      <c r="I111" s="45">
        <v>0</v>
      </c>
      <c r="J111" s="45">
        <v>0</v>
      </c>
      <c r="K111" s="45">
        <v>0</v>
      </c>
      <c r="L111" s="45">
        <v>0</v>
      </c>
      <c r="M111" s="45">
        <v>2.1597782050546729E-2</v>
      </c>
      <c r="N111" s="45">
        <v>8.2736940780715293E-2</v>
      </c>
      <c r="O111" s="45">
        <v>0</v>
      </c>
      <c r="P111" s="45">
        <v>1.2798255228630174E-2</v>
      </c>
      <c r="Q111" s="45">
        <v>5.2846129928604459E-3</v>
      </c>
      <c r="R111" s="45">
        <v>4.4967945841268127E-2</v>
      </c>
      <c r="S111" s="45">
        <v>1.2007213167687782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9.3840872369876961E-3</v>
      </c>
      <c r="L112" s="45">
        <v>0</v>
      </c>
      <c r="M112" s="45">
        <v>2.0542140365615583E-2</v>
      </c>
      <c r="N112" s="45">
        <v>1.188025958966433E-2</v>
      </c>
      <c r="O112" s="45">
        <v>0</v>
      </c>
      <c r="P112" s="45">
        <v>1.2585472896057895E-2</v>
      </c>
      <c r="Q112" s="45">
        <v>5.7010541338708256E-3</v>
      </c>
      <c r="R112" s="45">
        <v>0</v>
      </c>
      <c r="S112" s="45">
        <v>5.5018880563203747E-2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8.7247935425189393E-3</v>
      </c>
      <c r="L113" s="45">
        <v>0</v>
      </c>
      <c r="M113" s="45">
        <v>3.8270380485986598E-2</v>
      </c>
      <c r="N113" s="45">
        <v>0</v>
      </c>
      <c r="O113" s="45">
        <v>0</v>
      </c>
      <c r="P113" s="45">
        <v>9.2026492183573747E-4</v>
      </c>
      <c r="Q113" s="45">
        <v>0</v>
      </c>
      <c r="R113" s="45">
        <v>7.6591894183865888E-2</v>
      </c>
      <c r="S113" s="45">
        <v>0.11190768001041668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0.85739228526514621</v>
      </c>
      <c r="H114" s="45">
        <v>0.61960221548284033</v>
      </c>
      <c r="I114" s="45">
        <v>0</v>
      </c>
      <c r="J114" s="45">
        <v>0</v>
      </c>
      <c r="K114" s="45">
        <v>0</v>
      </c>
      <c r="L114" s="45">
        <v>0</v>
      </c>
      <c r="M114" s="45">
        <v>5.0437201233277055E-4</v>
      </c>
      <c r="N114" s="45">
        <v>1.4725202960481285E-2</v>
      </c>
      <c r="O114" s="45">
        <v>0</v>
      </c>
      <c r="P114" s="45">
        <v>0</v>
      </c>
      <c r="Q114" s="45">
        <v>3.4433852326650879E-3</v>
      </c>
      <c r="R114" s="45">
        <v>0.34980354243043715</v>
      </c>
      <c r="S114" s="45">
        <v>1.9449466040411267</v>
      </c>
    </row>
    <row r="115" spans="1:19">
      <c r="A115" s="88" t="s">
        <v>284</v>
      </c>
      <c r="B115" s="69" t="s">
        <v>155</v>
      </c>
      <c r="C115" s="45">
        <v>5.607364327404317E-2</v>
      </c>
      <c r="D115" s="45">
        <v>0</v>
      </c>
      <c r="E115" s="45">
        <v>0</v>
      </c>
      <c r="F115" s="45">
        <v>1.0875275528259611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1.1437264292634359E-3</v>
      </c>
      <c r="N115" s="45">
        <v>0</v>
      </c>
      <c r="O115" s="45">
        <v>0</v>
      </c>
      <c r="P115" s="45">
        <v>1.273534425476364E-2</v>
      </c>
      <c r="Q115" s="45">
        <v>0</v>
      </c>
      <c r="R115" s="45">
        <v>9.4433440523114022E-4</v>
      </c>
      <c r="S115" s="45">
        <v>1.5483090526703518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0.12332112930575234</v>
      </c>
      <c r="I116" s="45">
        <v>0</v>
      </c>
      <c r="J116" s="45">
        <v>0</v>
      </c>
      <c r="K116" s="45">
        <v>8.429883065462971E-3</v>
      </c>
      <c r="L116" s="45">
        <v>0</v>
      </c>
      <c r="M116" s="45">
        <v>0.11175027635326482</v>
      </c>
      <c r="N116" s="45">
        <v>5.3263440631153951E-2</v>
      </c>
      <c r="O116" s="45">
        <v>0</v>
      </c>
      <c r="P116" s="45">
        <v>0</v>
      </c>
      <c r="Q116" s="45">
        <v>0</v>
      </c>
      <c r="R116" s="45">
        <v>2.2888122179066387E-2</v>
      </c>
      <c r="S116" s="45">
        <v>0.31490430180542539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1.0577759419039583</v>
      </c>
      <c r="G117" s="45">
        <v>0.50333325299030029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3.728000039446558E-3</v>
      </c>
      <c r="O117" s="45">
        <v>0</v>
      </c>
      <c r="P117" s="45">
        <v>0</v>
      </c>
      <c r="Q117" s="45">
        <v>0</v>
      </c>
      <c r="R117" s="45">
        <v>0.17788031410744287</v>
      </c>
      <c r="S117" s="45">
        <v>2.1696036145079272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8.3224234350631702E-3</v>
      </c>
      <c r="N118" s="45">
        <v>0</v>
      </c>
      <c r="O118" s="45">
        <v>0</v>
      </c>
      <c r="P118" s="45">
        <v>0</v>
      </c>
      <c r="Q118" s="45">
        <v>8.5876880436550115E-3</v>
      </c>
      <c r="R118" s="45">
        <v>0</v>
      </c>
      <c r="S118" s="45">
        <v>1.4655055099706524E-2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9.6373177154546515E-3</v>
      </c>
      <c r="L119" s="45">
        <v>0</v>
      </c>
      <c r="M119" s="45">
        <v>4.3263941644978613E-4</v>
      </c>
      <c r="N119" s="45">
        <v>7.2099720460206736E-3</v>
      </c>
      <c r="O119" s="45">
        <v>0</v>
      </c>
      <c r="P119" s="45">
        <v>0</v>
      </c>
      <c r="Q119" s="45">
        <v>0</v>
      </c>
      <c r="R119" s="45">
        <v>0.28435000194830717</v>
      </c>
      <c r="S119" s="45">
        <v>0.27068423720861429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1.2709147426697329E-3</v>
      </c>
      <c r="N120" s="45">
        <v>1.4961878594141882E-3</v>
      </c>
      <c r="O120" s="45">
        <v>5.4505801783853473E-3</v>
      </c>
      <c r="P120" s="45">
        <v>0</v>
      </c>
      <c r="Q120" s="45">
        <v>0</v>
      </c>
      <c r="R120" s="45">
        <v>0</v>
      </c>
      <c r="S120" s="45">
        <v>7.4317479436544955E-3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0.98026931807925366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7.7590234943058221E-4</v>
      </c>
      <c r="N121" s="45">
        <v>1.6551587676724412E-2</v>
      </c>
      <c r="O121" s="45">
        <v>8.1502583122815676E-4</v>
      </c>
      <c r="P121" s="45">
        <v>0</v>
      </c>
      <c r="Q121" s="45">
        <v>1.8159583833263595E-4</v>
      </c>
      <c r="R121" s="45">
        <v>0</v>
      </c>
      <c r="S121" s="45">
        <v>1.3602655872327192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7.2375125158565925E-3</v>
      </c>
      <c r="K122" s="45">
        <v>7.1475899081058104E-3</v>
      </c>
      <c r="L122" s="45">
        <v>2.5153291425769591E-2</v>
      </c>
      <c r="M122" s="45">
        <v>6.8541352545782813E-4</v>
      </c>
      <c r="N122" s="45">
        <v>6.1651518582372319E-3</v>
      </c>
      <c r="O122" s="45">
        <v>0</v>
      </c>
      <c r="P122" s="45">
        <v>1.0921800444613887E-3</v>
      </c>
      <c r="Q122" s="45">
        <v>0</v>
      </c>
      <c r="R122" s="45">
        <v>1.8204322645659803E-3</v>
      </c>
      <c r="S122" s="45">
        <v>5.1437925953029269E-2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0.58511692250995129</v>
      </c>
      <c r="I123" s="45">
        <v>0</v>
      </c>
      <c r="J123" s="45">
        <v>0</v>
      </c>
      <c r="K123" s="45">
        <v>0</v>
      </c>
      <c r="L123" s="45">
        <v>2.6971434356667247E-2</v>
      </c>
      <c r="M123" s="45">
        <v>2.3976333102691378E-3</v>
      </c>
      <c r="N123" s="45">
        <v>1.7626242220065917E-2</v>
      </c>
      <c r="O123" s="45">
        <v>0</v>
      </c>
      <c r="P123" s="45">
        <v>0</v>
      </c>
      <c r="Q123" s="45">
        <v>0</v>
      </c>
      <c r="R123" s="45">
        <v>4.434093910919655E-2</v>
      </c>
      <c r="S123" s="45">
        <v>0.71733055642378363</v>
      </c>
    </row>
    <row r="124" spans="1:19">
      <c r="A124" s="88" t="s">
        <v>284</v>
      </c>
      <c r="B124" s="69" t="s">
        <v>164</v>
      </c>
      <c r="C124" s="45">
        <v>0</v>
      </c>
      <c r="D124" s="45">
        <v>0.16100778316176922</v>
      </c>
      <c r="E124" s="45">
        <v>0</v>
      </c>
      <c r="F124" s="45">
        <v>0</v>
      </c>
      <c r="G124" s="45">
        <v>0</v>
      </c>
      <c r="H124" s="45">
        <v>0</v>
      </c>
      <c r="I124" s="45">
        <v>7.3874973015157011E-3</v>
      </c>
      <c r="J124" s="45">
        <v>0</v>
      </c>
      <c r="K124" s="45">
        <v>0</v>
      </c>
      <c r="L124" s="45">
        <v>0</v>
      </c>
      <c r="M124" s="45">
        <v>1.1066997441095459E-2</v>
      </c>
      <c r="N124" s="45">
        <v>2.1704229089132133E-3</v>
      </c>
      <c r="O124" s="45">
        <v>0</v>
      </c>
      <c r="P124" s="45">
        <v>1.0975241369205035E-2</v>
      </c>
      <c r="Q124" s="45">
        <v>3.8618975790831229E-5</v>
      </c>
      <c r="R124" s="45">
        <v>0.28731324644895956</v>
      </c>
      <c r="S124" s="45">
        <v>0.44886229005770129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3.971132532345969E-3</v>
      </c>
      <c r="N125" s="45">
        <v>2.692126710128228E-2</v>
      </c>
      <c r="O125" s="45">
        <v>0</v>
      </c>
      <c r="P125" s="45">
        <v>3.0598076207864287E-2</v>
      </c>
      <c r="Q125" s="45">
        <v>2.3235359577077085E-3</v>
      </c>
      <c r="R125" s="45">
        <v>0.21816893744678004</v>
      </c>
      <c r="S125" s="45">
        <v>0.25455622274010381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0.5263606739052179</v>
      </c>
      <c r="H126" s="45">
        <v>0</v>
      </c>
      <c r="I126" s="45">
        <v>0</v>
      </c>
      <c r="J126" s="45">
        <v>0</v>
      </c>
      <c r="K126" s="45">
        <v>0</v>
      </c>
      <c r="L126" s="45">
        <v>2.5074137395273033E-2</v>
      </c>
      <c r="M126" s="45">
        <v>5.7616337633009006E-6</v>
      </c>
      <c r="N126" s="45">
        <v>0</v>
      </c>
      <c r="O126" s="45">
        <v>8.7937160399604739E-2</v>
      </c>
      <c r="P126" s="45">
        <v>1.3835376276803816E-3</v>
      </c>
      <c r="Q126" s="45">
        <v>0</v>
      </c>
      <c r="R126" s="45">
        <v>0.46044669456865234</v>
      </c>
      <c r="S126" s="45">
        <v>1.1040616000059293</v>
      </c>
    </row>
    <row r="127" spans="1:19">
      <c r="A127" s="88" t="s">
        <v>284</v>
      </c>
      <c r="B127" s="69" t="s">
        <v>167</v>
      </c>
      <c r="C127" s="45">
        <v>0</v>
      </c>
      <c r="D127" s="45">
        <v>0.15758521681962684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2.5343424123741388E-2</v>
      </c>
      <c r="M127" s="45">
        <v>2.4986523359861856E-2</v>
      </c>
      <c r="N127" s="45">
        <v>1.4399072827481302E-4</v>
      </c>
      <c r="O127" s="45">
        <v>0</v>
      </c>
      <c r="P127" s="45">
        <v>1.4467904438120828E-2</v>
      </c>
      <c r="Q127" s="45">
        <v>0</v>
      </c>
      <c r="R127" s="45">
        <v>0.25901032055963558</v>
      </c>
      <c r="S127" s="45">
        <v>0.45671279885788718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2.5342421397647352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2.5695263102718805E-2</v>
      </c>
      <c r="N128" s="45">
        <v>8.4986401446054197E-3</v>
      </c>
      <c r="O128" s="45">
        <v>0</v>
      </c>
      <c r="P128" s="45">
        <v>0</v>
      </c>
      <c r="Q128" s="45">
        <v>0</v>
      </c>
      <c r="R128" s="45">
        <v>1.2347736528907336E-2</v>
      </c>
      <c r="S128" s="45">
        <v>2.8563112275711795</v>
      </c>
    </row>
    <row r="129" spans="1:19">
      <c r="A129" s="88" t="s">
        <v>284</v>
      </c>
      <c r="B129" s="69" t="s">
        <v>169</v>
      </c>
      <c r="C129" s="45">
        <v>6.8444351120270655E-2</v>
      </c>
      <c r="D129" s="45">
        <v>0</v>
      </c>
      <c r="E129" s="45">
        <v>0</v>
      </c>
      <c r="F129" s="45">
        <v>0</v>
      </c>
      <c r="G129" s="45">
        <v>0.83086501599325358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1.1258732157569818E-4</v>
      </c>
      <c r="N129" s="45">
        <v>5.9120278983272719E-2</v>
      </c>
      <c r="O129" s="45">
        <v>0</v>
      </c>
      <c r="P129" s="45">
        <v>0</v>
      </c>
      <c r="Q129" s="45">
        <v>0</v>
      </c>
      <c r="R129" s="45">
        <v>8.3749616338318372E-2</v>
      </c>
      <c r="S129" s="45">
        <v>1.1137746364240391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2.8120944240386962E-2</v>
      </c>
      <c r="J130" s="45">
        <v>0</v>
      </c>
      <c r="K130" s="45">
        <v>0</v>
      </c>
      <c r="L130" s="45">
        <v>0.14056908858929495</v>
      </c>
      <c r="M130" s="45">
        <v>3.5065011544255175E-3</v>
      </c>
      <c r="N130" s="45">
        <v>5.404259558663394E-3</v>
      </c>
      <c r="O130" s="45">
        <v>0.1106973693137671</v>
      </c>
      <c r="P130" s="45">
        <v>0</v>
      </c>
      <c r="Q130" s="45">
        <v>0</v>
      </c>
      <c r="R130" s="45">
        <v>0.18659560932608671</v>
      </c>
      <c r="S130" s="45">
        <v>0.46847524299402704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4.6948449709018694E-3</v>
      </c>
      <c r="O131" s="45">
        <v>0</v>
      </c>
      <c r="P131" s="45">
        <v>4.0918318786096171E-3</v>
      </c>
      <c r="Q131" s="45">
        <v>0</v>
      </c>
      <c r="R131" s="45">
        <v>5.59901511894694E-2</v>
      </c>
      <c r="S131" s="45">
        <v>5.8372945370710555E-2</v>
      </c>
    </row>
    <row r="132" spans="1:19">
      <c r="A132" s="88" t="s">
        <v>284</v>
      </c>
      <c r="B132" s="69" t="s">
        <v>172</v>
      </c>
      <c r="C132" s="45">
        <v>0</v>
      </c>
      <c r="D132" s="45">
        <v>0.10676505539372667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4.063691804625736E-2</v>
      </c>
      <c r="Q132" s="45">
        <v>0</v>
      </c>
      <c r="R132" s="45">
        <v>4.6560846620508278E-3</v>
      </c>
      <c r="S132" s="45">
        <v>0.14786855573605229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1.3216937651049305</v>
      </c>
      <c r="H133" s="45">
        <v>3.4839927723612052E-2</v>
      </c>
      <c r="I133" s="45">
        <v>0</v>
      </c>
      <c r="J133" s="45">
        <v>0</v>
      </c>
      <c r="K133" s="45">
        <v>0</v>
      </c>
      <c r="L133" s="45">
        <v>0</v>
      </c>
      <c r="M133" s="45">
        <v>2.3524799971744465E-3</v>
      </c>
      <c r="N133" s="45">
        <v>0</v>
      </c>
      <c r="O133" s="45">
        <v>0</v>
      </c>
      <c r="P133" s="45">
        <v>0</v>
      </c>
      <c r="Q133" s="45">
        <v>5.9588854408213028E-3</v>
      </c>
      <c r="R133" s="45">
        <v>0.42137654948585829</v>
      </c>
      <c r="S133" s="45">
        <v>1.8882006954811799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0.24611145437653695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1.2211740357047633E-2</v>
      </c>
      <c r="N134" s="45">
        <v>1.3134860146034768E-3</v>
      </c>
      <c r="O134" s="45">
        <v>0</v>
      </c>
      <c r="P134" s="45">
        <v>1.7054660993194772E-3</v>
      </c>
      <c r="Q134" s="45">
        <v>0</v>
      </c>
      <c r="R134" s="45">
        <v>0</v>
      </c>
      <c r="S134" s="45">
        <v>0.35078873192073212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0.55150707204267002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8.930876073822815E-3</v>
      </c>
      <c r="M135" s="45">
        <v>6.1768708099253847E-3</v>
      </c>
      <c r="N135" s="45">
        <v>1.2379483964804417E-4</v>
      </c>
      <c r="O135" s="45">
        <v>0</v>
      </c>
      <c r="P135" s="45">
        <v>0</v>
      </c>
      <c r="Q135" s="45">
        <v>0</v>
      </c>
      <c r="R135" s="45">
        <v>0.17844702879536509</v>
      </c>
      <c r="S135" s="45">
        <v>0.93088418638598913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2.5218719301186729E-2</v>
      </c>
      <c r="M136" s="45">
        <v>1.07813619546311E-4</v>
      </c>
      <c r="N136" s="45">
        <v>4.4421068342225041E-2</v>
      </c>
      <c r="O136" s="45">
        <v>1.4100523349966046E-3</v>
      </c>
      <c r="P136" s="45">
        <v>0</v>
      </c>
      <c r="Q136" s="45">
        <v>0</v>
      </c>
      <c r="R136" s="45">
        <v>0</v>
      </c>
      <c r="S136" s="45">
        <v>7.6417971946736135E-2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0.1184289335759421</v>
      </c>
      <c r="M137" s="45">
        <v>8.9005173122075395E-3</v>
      </c>
      <c r="N137" s="45">
        <v>0</v>
      </c>
      <c r="O137" s="45">
        <v>8.2161851611399328E-2</v>
      </c>
      <c r="P137" s="45">
        <v>0</v>
      </c>
      <c r="Q137" s="45">
        <v>0</v>
      </c>
      <c r="R137" s="45">
        <v>4.6976222383681765E-2</v>
      </c>
      <c r="S137" s="45">
        <v>0.26377629491295568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6.1513838122992113E-3</v>
      </c>
      <c r="N138" s="45">
        <v>0</v>
      </c>
      <c r="O138" s="45">
        <v>3.7972667821317228E-3</v>
      </c>
      <c r="P138" s="45">
        <v>0</v>
      </c>
      <c r="Q138" s="45">
        <v>0</v>
      </c>
      <c r="R138" s="45">
        <v>0.33378952986169874</v>
      </c>
      <c r="S138" s="45">
        <v>0.30718322275951476</v>
      </c>
    </row>
    <row r="139" spans="1:19">
      <c r="A139" s="88" t="s">
        <v>284</v>
      </c>
      <c r="B139" s="69" t="s">
        <v>179</v>
      </c>
      <c r="C139" s="45">
        <v>5.0236204905601566E-2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1.1972530168399098E-3</v>
      </c>
      <c r="N139" s="45">
        <v>1.3917104551909468E-4</v>
      </c>
      <c r="O139" s="45">
        <v>0</v>
      </c>
      <c r="P139" s="45">
        <v>7.4178104650407719E-3</v>
      </c>
      <c r="Q139" s="45">
        <v>0</v>
      </c>
      <c r="R139" s="45">
        <v>6.9826666427842132E-2</v>
      </c>
      <c r="S139" s="45">
        <v>0.11174231698606599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5.8791089527915998E-5</v>
      </c>
      <c r="N140" s="45">
        <v>4.3650888503726636E-2</v>
      </c>
      <c r="O140" s="45">
        <v>0</v>
      </c>
      <c r="P140" s="45">
        <v>1.2698732976425507E-3</v>
      </c>
      <c r="Q140" s="45">
        <v>2.0162889556153765E-3</v>
      </c>
      <c r="R140" s="45">
        <v>5.0383262309630413E-3</v>
      </c>
      <c r="S140" s="45">
        <v>5.1450730031528585E-2</v>
      </c>
    </row>
    <row r="141" spans="1:19">
      <c r="A141" s="88" t="s">
        <v>284</v>
      </c>
      <c r="B141" s="69" t="s">
        <v>181</v>
      </c>
      <c r="C141" s="45">
        <v>1.8414074255969259E-2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9.1402318269294316E-3</v>
      </c>
      <c r="L141" s="45">
        <v>0</v>
      </c>
      <c r="M141" s="45">
        <v>2.8540851604466908E-3</v>
      </c>
      <c r="N141" s="45">
        <v>2.3662550219566571E-4</v>
      </c>
      <c r="O141" s="45">
        <v>0</v>
      </c>
      <c r="P141" s="45">
        <v>0</v>
      </c>
      <c r="Q141" s="45">
        <v>0</v>
      </c>
      <c r="R141" s="45">
        <v>8.7345156892222921E-3</v>
      </c>
      <c r="S141" s="45">
        <v>3.4309580615605885E-2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0.52701776683722312</v>
      </c>
      <c r="I142" s="45">
        <v>0</v>
      </c>
      <c r="J142" s="45">
        <v>0</v>
      </c>
      <c r="K142" s="45">
        <v>0</v>
      </c>
      <c r="L142" s="45">
        <v>0</v>
      </c>
      <c r="M142" s="45">
        <v>2.058066427385668E-3</v>
      </c>
      <c r="N142" s="45">
        <v>3.3936488589225287E-2</v>
      </c>
      <c r="O142" s="45">
        <v>0</v>
      </c>
      <c r="P142" s="45">
        <v>0</v>
      </c>
      <c r="Q142" s="45">
        <v>0</v>
      </c>
      <c r="R142" s="45">
        <v>0.42238908287671528</v>
      </c>
      <c r="S142" s="45">
        <v>0.97695149883454113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1.1315136036065402E-2</v>
      </c>
      <c r="K143" s="45">
        <v>0</v>
      </c>
      <c r="L143" s="45">
        <v>1.358595345771382E-2</v>
      </c>
      <c r="M143" s="45">
        <v>5.0036513457510992E-3</v>
      </c>
      <c r="N143" s="45">
        <v>5.3135228936067713E-3</v>
      </c>
      <c r="O143" s="45">
        <v>0</v>
      </c>
      <c r="P143" s="45">
        <v>0</v>
      </c>
      <c r="Q143" s="45">
        <v>1.0553897721742294E-3</v>
      </c>
      <c r="R143" s="45">
        <v>4.6641415138150982E-2</v>
      </c>
      <c r="S143" s="45">
        <v>7.6982726411984642E-2</v>
      </c>
    </row>
    <row r="144" spans="1:19">
      <c r="A144" s="88" t="s">
        <v>284</v>
      </c>
      <c r="B144" s="69" t="s">
        <v>184</v>
      </c>
      <c r="C144" s="45">
        <v>0</v>
      </c>
      <c r="D144" s="45">
        <v>0.19669573128812892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5.7195189720425869E-3</v>
      </c>
      <c r="N144" s="45">
        <v>0</v>
      </c>
      <c r="O144" s="45">
        <v>0</v>
      </c>
      <c r="P144" s="45">
        <v>0</v>
      </c>
      <c r="Q144" s="45">
        <v>0</v>
      </c>
      <c r="R144" s="45">
        <v>0.92425530487238194</v>
      </c>
      <c r="S144" s="45">
        <v>1.030177931899986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1.3028897861369962E-3</v>
      </c>
      <c r="N145" s="45">
        <v>2.4445790890045499E-3</v>
      </c>
      <c r="O145" s="45">
        <v>0</v>
      </c>
      <c r="P145" s="45">
        <v>1.3116517578766371E-2</v>
      </c>
      <c r="Q145" s="45">
        <v>4.766409817624705E-3</v>
      </c>
      <c r="R145" s="45">
        <v>1.0168378484284772E-2</v>
      </c>
      <c r="S145" s="45">
        <v>2.8208488803330344E-2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9.6975062398545163E-3</v>
      </c>
      <c r="O146" s="45">
        <v>0</v>
      </c>
      <c r="P146" s="45">
        <v>1.4963013238817047E-3</v>
      </c>
      <c r="Q146" s="45">
        <v>1.7922870164314197E-4</v>
      </c>
      <c r="R146" s="45">
        <v>3.968430138338034E-2</v>
      </c>
      <c r="S146" s="45">
        <v>4.6725777580780406E-2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6.8806048233746905E-2</v>
      </c>
      <c r="I147" s="45">
        <v>0</v>
      </c>
      <c r="J147" s="45">
        <v>0</v>
      </c>
      <c r="K147" s="45">
        <v>0</v>
      </c>
      <c r="L147" s="45">
        <v>0</v>
      </c>
      <c r="M147" s="45">
        <v>1.4025652067946466E-2</v>
      </c>
      <c r="N147" s="45">
        <v>5.0296932946177479E-2</v>
      </c>
      <c r="O147" s="45">
        <v>0</v>
      </c>
      <c r="P147" s="45">
        <v>3.1836993827846867E-3</v>
      </c>
      <c r="Q147" s="45">
        <v>0</v>
      </c>
      <c r="R147" s="45">
        <v>1.0190506984705578</v>
      </c>
      <c r="S147" s="45">
        <v>1.0505389154783731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2.4828146860793196E-2</v>
      </c>
      <c r="K148" s="45">
        <v>0</v>
      </c>
      <c r="L148" s="45">
        <v>0</v>
      </c>
      <c r="M148" s="45">
        <v>7.3076867296896393E-3</v>
      </c>
      <c r="N148" s="45">
        <v>3.7828818971868704E-2</v>
      </c>
      <c r="O148" s="45">
        <v>0</v>
      </c>
      <c r="P148" s="45">
        <v>3.0057621998689815E-4</v>
      </c>
      <c r="Q148" s="45">
        <v>9.0120232676274541E-3</v>
      </c>
      <c r="R148" s="45">
        <v>0.18881277594368606</v>
      </c>
      <c r="S148" s="45">
        <v>0.23943976429602581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1.2923050473696877E-2</v>
      </c>
      <c r="L149" s="45">
        <v>0</v>
      </c>
      <c r="M149" s="45">
        <v>7.8558639155107705E-4</v>
      </c>
      <c r="N149" s="45">
        <v>8.0337648050185659E-2</v>
      </c>
      <c r="O149" s="45">
        <v>0</v>
      </c>
      <c r="P149" s="45">
        <v>0</v>
      </c>
      <c r="Q149" s="45">
        <v>0</v>
      </c>
      <c r="R149" s="45">
        <v>0</v>
      </c>
      <c r="S149" s="45">
        <v>9.380998042327976E-2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2.7922453769067782E-2</v>
      </c>
      <c r="M150" s="45">
        <v>1.9820112223180005E-4</v>
      </c>
      <c r="N150" s="45">
        <v>0</v>
      </c>
      <c r="O150" s="45">
        <v>0</v>
      </c>
      <c r="P150" s="45">
        <v>0</v>
      </c>
      <c r="Q150" s="45">
        <v>2.2238551700170034E-3</v>
      </c>
      <c r="R150" s="45">
        <v>0</v>
      </c>
      <c r="S150" s="45">
        <v>3.5465883119941484E-2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1.0430278006512937E-2</v>
      </c>
      <c r="K151" s="45">
        <v>0</v>
      </c>
      <c r="L151" s="45">
        <v>0</v>
      </c>
      <c r="M151" s="45">
        <v>1.7172586721100623E-5</v>
      </c>
      <c r="N151" s="45">
        <v>6.9365213742434892E-4</v>
      </c>
      <c r="O151" s="45">
        <v>0</v>
      </c>
      <c r="P151" s="45">
        <v>0</v>
      </c>
      <c r="Q151" s="45">
        <v>0</v>
      </c>
      <c r="R151" s="45">
        <v>5.706962711182479E-2</v>
      </c>
      <c r="S151" s="45">
        <v>5.9332717296839275E-2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6.5688732551680328E-3</v>
      </c>
      <c r="L152" s="45">
        <v>0</v>
      </c>
      <c r="M152" s="45">
        <v>0</v>
      </c>
      <c r="N152" s="45">
        <v>6.4823966382526526E-3</v>
      </c>
      <c r="O152" s="45">
        <v>0</v>
      </c>
      <c r="P152" s="45">
        <v>0</v>
      </c>
      <c r="Q152" s="45">
        <v>0</v>
      </c>
      <c r="R152" s="45">
        <v>0.22843028502738486</v>
      </c>
      <c r="S152" s="45">
        <v>0.2167527413603331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0.78217527312654478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3.8155354846932012E-4</v>
      </c>
      <c r="N153" s="45">
        <v>8.0615411227839343E-2</v>
      </c>
      <c r="O153" s="45">
        <v>0</v>
      </c>
      <c r="P153" s="45">
        <v>0</v>
      </c>
      <c r="Q153" s="45">
        <v>0</v>
      </c>
      <c r="R153" s="45">
        <v>0.67448356638360896</v>
      </c>
      <c r="S153" s="45">
        <v>1.5529198800174333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0.24999505787842727</v>
      </c>
      <c r="S154" s="45">
        <v>0.22341321551649615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0.34329720121759316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6.5687824866111298E-5</v>
      </c>
      <c r="N155" s="45">
        <v>0</v>
      </c>
      <c r="O155" s="45">
        <v>0</v>
      </c>
      <c r="P155" s="45">
        <v>2.7055314757465586E-3</v>
      </c>
      <c r="Q155" s="45">
        <v>6.0135240451231449E-3</v>
      </c>
      <c r="R155" s="45">
        <v>0</v>
      </c>
      <c r="S155" s="45">
        <v>0.47739722124419981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2.438268588787939E-4</v>
      </c>
      <c r="N156" s="45">
        <v>2.950839176000896E-3</v>
      </c>
      <c r="O156" s="45">
        <v>0</v>
      </c>
      <c r="P156" s="45">
        <v>0</v>
      </c>
      <c r="Q156" s="45">
        <v>0</v>
      </c>
      <c r="R156" s="45">
        <v>2.2148580666939564E-2</v>
      </c>
      <c r="S156" s="45">
        <v>2.2995582612399323E-2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3.8243871595255224E-3</v>
      </c>
      <c r="N157" s="45">
        <v>3.173616428869433E-2</v>
      </c>
      <c r="O157" s="45">
        <v>0</v>
      </c>
      <c r="P157" s="45">
        <v>1.364864515678363E-3</v>
      </c>
      <c r="Q157" s="45">
        <v>1.9742470101659516E-3</v>
      </c>
      <c r="R157" s="45">
        <v>0.11254311488497358</v>
      </c>
      <c r="S157" s="45">
        <v>0.13893871350294482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1.0749680991587686E-3</v>
      </c>
      <c r="N158" s="45">
        <v>3.3836063718025587E-3</v>
      </c>
      <c r="O158" s="45">
        <v>0</v>
      </c>
      <c r="P158" s="45">
        <v>0</v>
      </c>
      <c r="Q158" s="45">
        <v>0</v>
      </c>
      <c r="R158" s="45">
        <v>0</v>
      </c>
      <c r="S158" s="45">
        <v>4.3907807093792979E-3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0.17528662594897976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0.1873620576505764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8.0845457993195154E-4</v>
      </c>
      <c r="N160" s="45">
        <v>2.3059687079918897E-2</v>
      </c>
      <c r="O160" s="45">
        <v>0</v>
      </c>
      <c r="P160" s="45">
        <v>1.234780430274932E-3</v>
      </c>
      <c r="Q160" s="45">
        <v>6.9042384122711166E-3</v>
      </c>
      <c r="R160" s="45">
        <v>0</v>
      </c>
      <c r="S160" s="45">
        <v>3.0847837712711455E-2</v>
      </c>
    </row>
    <row r="161" spans="1:19">
      <c r="A161" s="88" t="s">
        <v>284</v>
      </c>
      <c r="B161" s="69" t="s">
        <v>201</v>
      </c>
      <c r="C161" s="45">
        <v>5.0492219570371692E-2</v>
      </c>
      <c r="D161" s="45">
        <v>0.10490582248343341</v>
      </c>
      <c r="E161" s="45">
        <v>0</v>
      </c>
      <c r="F161" s="45">
        <v>0</v>
      </c>
      <c r="G161" s="45">
        <v>0.83548196796172036</v>
      </c>
      <c r="H161" s="45">
        <v>0.10365153663204352</v>
      </c>
      <c r="I161" s="45">
        <v>0</v>
      </c>
      <c r="J161" s="45">
        <v>1.8711229373977699E-2</v>
      </c>
      <c r="K161" s="45">
        <v>1.251035560374796E-2</v>
      </c>
      <c r="L161" s="45">
        <v>0.1575122702468596</v>
      </c>
      <c r="M161" s="45">
        <v>0.20830543648203692</v>
      </c>
      <c r="N161" s="45">
        <v>0.37951554469978999</v>
      </c>
      <c r="O161" s="45">
        <v>0.12290214864562513</v>
      </c>
      <c r="P161" s="45">
        <v>0.11006423909937031</v>
      </c>
      <c r="Q161" s="45">
        <v>4.0844042694270215E-2</v>
      </c>
      <c r="R161" s="45">
        <v>5.1544042309121103</v>
      </c>
      <c r="S161" s="45">
        <v>6.8163986413385258</v>
      </c>
    </row>
    <row r="162" spans="1:19">
      <c r="A162" s="88" t="s">
        <v>284</v>
      </c>
      <c r="B162" s="69" t="s">
        <v>202</v>
      </c>
      <c r="C162" s="45">
        <v>5.3791014601005653E-2</v>
      </c>
      <c r="D162" s="45">
        <v>6.3548784120503465E-2</v>
      </c>
      <c r="E162" s="45">
        <v>0</v>
      </c>
      <c r="F162" s="45">
        <v>0.56193436162311305</v>
      </c>
      <c r="G162" s="45">
        <v>0.26508469695360398</v>
      </c>
      <c r="H162" s="45">
        <v>0.17129241637632567</v>
      </c>
      <c r="I162" s="45">
        <v>0</v>
      </c>
      <c r="J162" s="45">
        <v>2.7233952160784881E-2</v>
      </c>
      <c r="K162" s="45">
        <v>0</v>
      </c>
      <c r="L162" s="45">
        <v>2.7662772370617858E-2</v>
      </c>
      <c r="M162" s="45">
        <v>5.8752649291575337E-2</v>
      </c>
      <c r="N162" s="45">
        <v>0.12346309507702523</v>
      </c>
      <c r="O162" s="45">
        <v>0</v>
      </c>
      <c r="P162" s="45">
        <v>9.8326644430255503E-2</v>
      </c>
      <c r="Q162" s="45">
        <v>8.0605831012421202E-3</v>
      </c>
      <c r="R162" s="45">
        <v>1.109426935614269</v>
      </c>
      <c r="S162" s="45">
        <v>2.6708774367419648</v>
      </c>
    </row>
    <row r="163" spans="1:19">
      <c r="A163" s="88" t="s">
        <v>284</v>
      </c>
      <c r="B163" s="69" t="s">
        <v>203</v>
      </c>
      <c r="C163" s="45">
        <v>0</v>
      </c>
      <c r="D163" s="45">
        <v>0.14984812591045485</v>
      </c>
      <c r="E163" s="45">
        <v>0</v>
      </c>
      <c r="F163" s="45">
        <v>2.4156703900975374</v>
      </c>
      <c r="G163" s="45">
        <v>1.0002325053604195</v>
      </c>
      <c r="H163" s="45">
        <v>0.16037740657338248</v>
      </c>
      <c r="I163" s="45">
        <v>2.0898867308676242E-2</v>
      </c>
      <c r="J163" s="45">
        <v>6.6968967896348722E-3</v>
      </c>
      <c r="K163" s="45">
        <v>0</v>
      </c>
      <c r="L163" s="45">
        <v>1.0633379559939544E-2</v>
      </c>
      <c r="M163" s="45">
        <v>4.8940350802290263E-2</v>
      </c>
      <c r="N163" s="45">
        <v>0.12981408379606485</v>
      </c>
      <c r="O163" s="45">
        <v>1.3431400477061128E-3</v>
      </c>
      <c r="P163" s="45">
        <v>4.0292632508095866E-2</v>
      </c>
      <c r="Q163" s="45">
        <v>3.8572829494783393E-3</v>
      </c>
      <c r="R163" s="45">
        <v>0.84518837582618711</v>
      </c>
      <c r="S163" s="45">
        <v>5.749315272137876</v>
      </c>
    </row>
    <row r="164" spans="1:19">
      <c r="A164" s="88" t="s">
        <v>284</v>
      </c>
      <c r="B164" s="69" t="s">
        <v>204</v>
      </c>
      <c r="C164" s="45">
        <v>4.2917071433906412E-2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8.9756883151835623E-3</v>
      </c>
      <c r="K164" s="45">
        <v>1.497670198255115E-2</v>
      </c>
      <c r="L164" s="45">
        <v>6.5946638870580283E-3</v>
      </c>
      <c r="M164" s="45">
        <v>2.1143681400002209E-2</v>
      </c>
      <c r="N164" s="45">
        <v>9.985768784674132E-3</v>
      </c>
      <c r="O164" s="45">
        <v>2.2606202462975432E-3</v>
      </c>
      <c r="P164" s="45">
        <v>3.7567512802273759E-2</v>
      </c>
      <c r="Q164" s="45">
        <v>6.2976293345898601E-3</v>
      </c>
      <c r="R164" s="45">
        <v>0.44889094513771893</v>
      </c>
      <c r="S164" s="45">
        <v>0.53437053226117526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0.10321863861022076</v>
      </c>
      <c r="H165" s="45">
        <v>0</v>
      </c>
      <c r="I165" s="45">
        <v>0</v>
      </c>
      <c r="J165" s="45">
        <v>0</v>
      </c>
      <c r="K165" s="45">
        <v>0</v>
      </c>
      <c r="L165" s="45">
        <v>1.1342755729008279E-2</v>
      </c>
      <c r="M165" s="45">
        <v>1.7032907350128683E-2</v>
      </c>
      <c r="N165" s="45">
        <v>1.0301311208733139E-2</v>
      </c>
      <c r="O165" s="45">
        <v>0</v>
      </c>
      <c r="P165" s="45">
        <v>3.7525295995768236E-3</v>
      </c>
      <c r="Q165" s="45">
        <v>3.6802259112746114E-3</v>
      </c>
      <c r="R165" s="45">
        <v>9.5778839787444697E-2</v>
      </c>
      <c r="S165" s="45">
        <v>0.24592870305954201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0.10635290260441017</v>
      </c>
      <c r="G166" s="45">
        <v>0</v>
      </c>
      <c r="H166" s="45">
        <v>0.19921290218975549</v>
      </c>
      <c r="I166" s="45">
        <v>0</v>
      </c>
      <c r="J166" s="45">
        <v>0</v>
      </c>
      <c r="K166" s="45">
        <v>3.3341697817932179E-3</v>
      </c>
      <c r="L166" s="45">
        <v>0</v>
      </c>
      <c r="M166" s="45">
        <v>1.7743259230140238E-2</v>
      </c>
      <c r="N166" s="45">
        <v>1.8453129716503969E-3</v>
      </c>
      <c r="O166" s="45">
        <v>1.0329783345481037E-2</v>
      </c>
      <c r="P166" s="45">
        <v>1.1511235486950535E-2</v>
      </c>
      <c r="Q166" s="45">
        <v>1.4899474708053491E-3</v>
      </c>
      <c r="R166" s="45">
        <v>0.29612652776469689</v>
      </c>
      <c r="S166" s="45">
        <v>0.66454014549175233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5.7900746745481843E-4</v>
      </c>
      <c r="N167" s="45">
        <v>6.7122539544708587E-3</v>
      </c>
      <c r="O167" s="45">
        <v>1.05950013102273E-2</v>
      </c>
      <c r="P167" s="45">
        <v>1.3442239788414511E-2</v>
      </c>
      <c r="Q167" s="45">
        <v>5.5388645869669179E-3</v>
      </c>
      <c r="R167" s="45">
        <v>9.5167101219293823E-2</v>
      </c>
      <c r="S167" s="45">
        <v>0.11802820150382454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6.8419689843766405E-3</v>
      </c>
      <c r="N168" s="45">
        <v>5.6037916943605041E-2</v>
      </c>
      <c r="O168" s="45">
        <v>0</v>
      </c>
      <c r="P168" s="45">
        <v>6.0107771378718035E-3</v>
      </c>
      <c r="Q168" s="45">
        <v>1.449142974327546E-3</v>
      </c>
      <c r="R168" s="45">
        <v>0.17007561809716257</v>
      </c>
      <c r="S168" s="45">
        <v>0.22128001895568525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0.34198847243146757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7.1526395026280589E-4</v>
      </c>
      <c r="N169" s="45">
        <v>2.1353881836884872E-2</v>
      </c>
      <c r="O169" s="45">
        <v>0</v>
      </c>
      <c r="P169" s="45">
        <v>1.3134440424277549E-4</v>
      </c>
      <c r="Q169" s="45">
        <v>1.0111281851643166E-3</v>
      </c>
      <c r="R169" s="45">
        <v>1.7768433776312164E-2</v>
      </c>
      <c r="S169" s="45">
        <v>0.4187249314953238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6.2924065126349016E-2</v>
      </c>
      <c r="G170" s="45">
        <v>0.48354566037958957</v>
      </c>
      <c r="H170" s="45">
        <v>0.12374292976815084</v>
      </c>
      <c r="I170" s="45">
        <v>0</v>
      </c>
      <c r="J170" s="45">
        <v>4.9991886474655056E-3</v>
      </c>
      <c r="K170" s="45">
        <v>0</v>
      </c>
      <c r="L170" s="45">
        <v>0</v>
      </c>
      <c r="M170" s="45">
        <v>1.0084153582239303E-3</v>
      </c>
      <c r="N170" s="45">
        <v>0</v>
      </c>
      <c r="O170" s="45">
        <v>0</v>
      </c>
      <c r="P170" s="45">
        <v>2.8533555575581569E-3</v>
      </c>
      <c r="Q170" s="45">
        <v>1.7219386462391628E-4</v>
      </c>
      <c r="R170" s="45">
        <v>7.7734465837598779E-3</v>
      </c>
      <c r="S170" s="45">
        <v>0.76938753301572049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1.0657473963788509</v>
      </c>
      <c r="H171" s="45">
        <v>0</v>
      </c>
      <c r="I171" s="45">
        <v>0</v>
      </c>
      <c r="J171" s="45">
        <v>3.7522507595666404E-3</v>
      </c>
      <c r="K171" s="45">
        <v>0</v>
      </c>
      <c r="L171" s="45">
        <v>0</v>
      </c>
      <c r="M171" s="45">
        <v>2.9173148771296354E-4</v>
      </c>
      <c r="N171" s="45">
        <v>0</v>
      </c>
      <c r="O171" s="45">
        <v>5.0007989405399175E-3</v>
      </c>
      <c r="P171" s="45">
        <v>0</v>
      </c>
      <c r="Q171" s="45">
        <v>6.6082803884373468E-4</v>
      </c>
      <c r="R171" s="45">
        <v>0</v>
      </c>
      <c r="S171" s="45">
        <v>1.1910974126529061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1.6276116345575304E-3</v>
      </c>
      <c r="N172" s="45">
        <v>0</v>
      </c>
      <c r="O172" s="45">
        <v>0</v>
      </c>
      <c r="P172" s="45">
        <v>2.1522560958380198E-3</v>
      </c>
      <c r="Q172" s="45">
        <v>2.5072411241670203E-3</v>
      </c>
      <c r="R172" s="45">
        <v>0</v>
      </c>
      <c r="S172" s="45">
        <v>5.4429503323317006E-3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3.865706424230123E-5</v>
      </c>
      <c r="N173" s="45">
        <v>0</v>
      </c>
      <c r="O173" s="45">
        <v>0</v>
      </c>
      <c r="P173" s="45">
        <v>2.0935886230781102E-4</v>
      </c>
      <c r="Q173" s="45">
        <v>0</v>
      </c>
      <c r="R173" s="45">
        <v>1.045266942755615E-2</v>
      </c>
      <c r="S173" s="45">
        <v>9.5599993448020597E-3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0.95460153233150802</v>
      </c>
      <c r="H174" s="45">
        <v>0</v>
      </c>
      <c r="I174" s="45">
        <v>0</v>
      </c>
      <c r="J174" s="45">
        <v>0</v>
      </c>
      <c r="K174" s="45">
        <v>3.9844635312943511E-3</v>
      </c>
      <c r="L174" s="45">
        <v>0</v>
      </c>
      <c r="M174" s="45">
        <v>2.3968750977018037E-4</v>
      </c>
      <c r="N174" s="45">
        <v>1.6074850360595424E-3</v>
      </c>
      <c r="O174" s="45">
        <v>0</v>
      </c>
      <c r="P174" s="45">
        <v>6.4686621832879499E-3</v>
      </c>
      <c r="Q174" s="45">
        <v>0</v>
      </c>
      <c r="R174" s="45">
        <v>0</v>
      </c>
      <c r="S174" s="45">
        <v>1.0709734491869372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1.5393541891888508E-4</v>
      </c>
      <c r="Q175" s="45">
        <v>2.264960452902892E-5</v>
      </c>
      <c r="R175" s="45">
        <v>4.9067122895668017E-2</v>
      </c>
      <c r="S175" s="45">
        <v>4.4003795330880925E-2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7.3543489752205698E-4</v>
      </c>
      <c r="N176" s="45">
        <v>2.0399797684128855E-2</v>
      </c>
      <c r="O176" s="45">
        <v>0</v>
      </c>
      <c r="P176" s="45">
        <v>0</v>
      </c>
      <c r="Q176" s="45">
        <v>0</v>
      </c>
      <c r="R176" s="45">
        <v>0</v>
      </c>
      <c r="S176" s="45">
        <v>2.1277373675320458E-2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2.8300839417739359E-3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2.0661678860516585E-3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6.2924065126349016E-2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6.6930515285523111E-5</v>
      </c>
      <c r="N178" s="45">
        <v>0</v>
      </c>
      <c r="O178" s="45">
        <v>0</v>
      </c>
      <c r="P178" s="45">
        <v>0</v>
      </c>
      <c r="Q178" s="45">
        <v>2.1032084279717304E-4</v>
      </c>
      <c r="R178" s="45">
        <v>0</v>
      </c>
      <c r="S178" s="45">
        <v>8.6377363534497043E-2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2.4068658747058076E-3</v>
      </c>
      <c r="L179" s="45">
        <v>1.5817308623239804E-3</v>
      </c>
      <c r="M179" s="45">
        <v>1.8539382523796898E-4</v>
      </c>
      <c r="N179" s="45">
        <v>1.6016825029619992E-2</v>
      </c>
      <c r="O179" s="45">
        <v>0</v>
      </c>
      <c r="P179" s="45">
        <v>2.6680301398243752E-3</v>
      </c>
      <c r="Q179" s="45">
        <v>1.0434952711046372E-3</v>
      </c>
      <c r="R179" s="45">
        <v>0.11877135015538734</v>
      </c>
      <c r="S179" s="45">
        <v>0.12981789508861272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1.1406300830510954E-4</v>
      </c>
      <c r="N180" s="45">
        <v>5.4849544510118132E-3</v>
      </c>
      <c r="O180" s="45">
        <v>0</v>
      </c>
      <c r="P180" s="45">
        <v>3.1395786557158042E-3</v>
      </c>
      <c r="Q180" s="45">
        <v>3.3156989790921235E-4</v>
      </c>
      <c r="R180" s="45">
        <v>3.4847747104800784E-2</v>
      </c>
      <c r="S180" s="45">
        <v>3.9819357178004666E-2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6.5708904684486411E-5</v>
      </c>
      <c r="N181" s="45">
        <v>0</v>
      </c>
      <c r="O181" s="45">
        <v>0</v>
      </c>
      <c r="P181" s="45">
        <v>0</v>
      </c>
      <c r="Q181" s="45">
        <v>0</v>
      </c>
      <c r="R181" s="45">
        <v>4.1999648618855004E-4</v>
      </c>
      <c r="S181" s="45">
        <v>4.3474737457546079E-4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2.8347668269543928E-3</v>
      </c>
      <c r="O182" s="45">
        <v>4.6930141632001536E-3</v>
      </c>
      <c r="P182" s="45">
        <v>6.3322234723676152E-5</v>
      </c>
      <c r="Q182" s="45">
        <v>0</v>
      </c>
      <c r="R182" s="45">
        <v>4.6818349241802438E-3</v>
      </c>
      <c r="S182" s="45">
        <v>1.1211730924296311E-2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1.5058008741929798E-2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1.9132941535734824E-5</v>
      </c>
      <c r="N183" s="45">
        <v>6.4069216879894743E-6</v>
      </c>
      <c r="O183" s="45">
        <v>1.9009096734136379E-4</v>
      </c>
      <c r="P183" s="45">
        <v>9.0032916879883968E-5</v>
      </c>
      <c r="Q183" s="45">
        <v>1.714526781170532E-4</v>
      </c>
      <c r="R183" s="45">
        <v>1.5411724374348075E-3</v>
      </c>
      <c r="S183" s="45">
        <v>2.2403080447044765E-2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1.6702776429363288E-5</v>
      </c>
      <c r="N184" s="45">
        <v>6.0198365450256566E-5</v>
      </c>
      <c r="O184" s="45">
        <v>0</v>
      </c>
      <c r="P184" s="45">
        <v>0</v>
      </c>
      <c r="Q184" s="45">
        <v>0</v>
      </c>
      <c r="R184" s="45">
        <v>1.7520480617535398E-3</v>
      </c>
      <c r="S184" s="45">
        <v>1.6416809607315921E-3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0.21079963493534029</v>
      </c>
      <c r="D10" s="45">
        <v>1.7216479809910701</v>
      </c>
      <c r="E10" s="45">
        <v>4.4917691725351504E-2</v>
      </c>
      <c r="F10" s="45">
        <v>3.2084217095026237</v>
      </c>
      <c r="G10" s="45">
        <v>6.2456436746983366</v>
      </c>
      <c r="H10" s="45">
        <v>0.31549483446294319</v>
      </c>
      <c r="I10" s="45">
        <v>0.39989252695943894</v>
      </c>
      <c r="J10" s="45">
        <v>0.37339910539382698</v>
      </c>
      <c r="K10" s="45">
        <v>0.93379988907013756</v>
      </c>
      <c r="L10" s="45">
        <v>0.1579354732298377</v>
      </c>
      <c r="M10" s="45">
        <v>6.8783249713430932</v>
      </c>
      <c r="N10" s="45">
        <v>1.8924846805120699</v>
      </c>
      <c r="O10" s="45">
        <v>1.8633508748760081</v>
      </c>
      <c r="P10" s="45">
        <v>2.5197366638715284</v>
      </c>
      <c r="Q10" s="45">
        <v>0.78390620603857364</v>
      </c>
      <c r="R10" s="45">
        <v>3.0530802939763291</v>
      </c>
      <c r="S10" s="45">
        <v>28.45943383702495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1.1229956509312118</v>
      </c>
      <c r="I11" s="45">
        <v>0</v>
      </c>
      <c r="J11" s="45">
        <v>0</v>
      </c>
      <c r="K11" s="45">
        <v>0</v>
      </c>
      <c r="L11" s="45">
        <v>0</v>
      </c>
      <c r="M11" s="45">
        <v>0.36610895488490103</v>
      </c>
      <c r="N11" s="45">
        <v>0.22989214538218189</v>
      </c>
      <c r="O11" s="45">
        <v>0</v>
      </c>
      <c r="P11" s="45">
        <v>0.21951745115757232</v>
      </c>
      <c r="Q11" s="45">
        <v>0</v>
      </c>
      <c r="R11" s="45">
        <v>0</v>
      </c>
      <c r="S11" s="45">
        <v>1.6445394776239946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1.7927983558623454E-3</v>
      </c>
      <c r="R12" s="45">
        <v>6.9114119450243115E-3</v>
      </c>
      <c r="S12" s="45">
        <v>7.603777227206599E-3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1.8461183985872761E-3</v>
      </c>
      <c r="N13" s="45">
        <v>0</v>
      </c>
      <c r="O13" s="45">
        <v>0</v>
      </c>
      <c r="P13" s="45">
        <v>1.6142845364220271E-2</v>
      </c>
      <c r="Q13" s="45">
        <v>8.428837058046687E-3</v>
      </c>
      <c r="R13" s="45">
        <v>1.4483448601479238E-5</v>
      </c>
      <c r="S13" s="45">
        <v>2.8369645888810354E-2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1.3703345590625634E-2</v>
      </c>
      <c r="N14" s="45">
        <v>0</v>
      </c>
      <c r="O14" s="45">
        <v>0</v>
      </c>
      <c r="P14" s="45">
        <v>2.0980163207174714E-2</v>
      </c>
      <c r="Q14" s="45">
        <v>0.15784173087659914</v>
      </c>
      <c r="R14" s="45">
        <v>0</v>
      </c>
      <c r="S14" s="45">
        <v>0.1785105899193668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1.4968059494581631E-3</v>
      </c>
      <c r="N15" s="45">
        <v>4.7369282378070671E-2</v>
      </c>
      <c r="O15" s="45">
        <v>5.9757560082147818E-3</v>
      </c>
      <c r="P15" s="45">
        <v>0</v>
      </c>
      <c r="Q15" s="45">
        <v>0</v>
      </c>
      <c r="R15" s="45">
        <v>0</v>
      </c>
      <c r="S15" s="45">
        <v>5.0185783995060358E-2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0.23256590997326845</v>
      </c>
      <c r="N16" s="45">
        <v>0.14512344554149934</v>
      </c>
      <c r="O16" s="45">
        <v>5.4549570646573958E-7</v>
      </c>
      <c r="P16" s="45">
        <v>0</v>
      </c>
      <c r="Q16" s="45">
        <v>0</v>
      </c>
      <c r="R16" s="45">
        <v>0.4060186092310763</v>
      </c>
      <c r="S16" s="45">
        <v>0.67577723926495847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1.827258865901306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5.7499191718069671E-2</v>
      </c>
      <c r="N17" s="45">
        <v>0.11740733925771754</v>
      </c>
      <c r="O17" s="45">
        <v>0</v>
      </c>
      <c r="P17" s="45">
        <v>0</v>
      </c>
      <c r="Q17" s="45">
        <v>0</v>
      </c>
      <c r="R17" s="45">
        <v>0</v>
      </c>
      <c r="S17" s="45">
        <v>2.0401689640844625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1.3308151664162686E-2</v>
      </c>
      <c r="N18" s="45">
        <v>0</v>
      </c>
      <c r="O18" s="45">
        <v>1.9107181904942001E-2</v>
      </c>
      <c r="P18" s="45">
        <v>5.6369008838678828E-4</v>
      </c>
      <c r="Q18" s="45">
        <v>0</v>
      </c>
      <c r="R18" s="45">
        <v>0.1424178347757418</v>
      </c>
      <c r="S18" s="45">
        <v>0.15080779286554272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0.63839442295048754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5.4169097427200568E-4</v>
      </c>
      <c r="N19" s="45">
        <v>0.29850305726492887</v>
      </c>
      <c r="O19" s="45">
        <v>1.1122369061859415E-5</v>
      </c>
      <c r="P19" s="45">
        <v>1.9310688076753577E-4</v>
      </c>
      <c r="Q19" s="45">
        <v>0</v>
      </c>
      <c r="R19" s="45">
        <v>0</v>
      </c>
      <c r="S19" s="45">
        <v>0.93619644767254628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0.20141423579039566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0.16394479578749346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8.2523218073252361E-3</v>
      </c>
      <c r="J21" s="45">
        <v>0</v>
      </c>
      <c r="K21" s="45">
        <v>0</v>
      </c>
      <c r="L21" s="45">
        <v>0</v>
      </c>
      <c r="M21" s="45">
        <v>0.76254949450123477</v>
      </c>
      <c r="N21" s="45">
        <v>0</v>
      </c>
      <c r="O21" s="45">
        <v>1.5360988898127794E-4</v>
      </c>
      <c r="P21" s="45">
        <v>0</v>
      </c>
      <c r="Q21" s="45">
        <v>0</v>
      </c>
      <c r="R21" s="45">
        <v>0</v>
      </c>
      <c r="S21" s="45">
        <v>0.62872528344683443</v>
      </c>
    </row>
    <row r="22" spans="1:19">
      <c r="A22" s="88" t="s">
        <v>286</v>
      </c>
      <c r="B22" s="89" t="s">
        <v>61</v>
      </c>
      <c r="C22" s="45">
        <v>0.2824930664736291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1.0567627470075716E-2</v>
      </c>
      <c r="N22" s="45">
        <v>0</v>
      </c>
      <c r="O22" s="45">
        <v>0</v>
      </c>
      <c r="P22" s="45">
        <v>4.6189384255997883E-2</v>
      </c>
      <c r="Q22" s="45">
        <v>0</v>
      </c>
      <c r="R22" s="45">
        <v>0</v>
      </c>
      <c r="S22" s="45">
        <v>0.35773973395090397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5.073103237886515E-2</v>
      </c>
      <c r="N23" s="45">
        <v>0</v>
      </c>
      <c r="O23" s="45">
        <v>1.9082123687485832E-2</v>
      </c>
      <c r="P23" s="45">
        <v>1.1631127925691154E-3</v>
      </c>
      <c r="Q23" s="45">
        <v>0</v>
      </c>
      <c r="R23" s="45">
        <v>0</v>
      </c>
      <c r="S23" s="45">
        <v>5.859101719741458E-2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3.6109532822830387E-2</v>
      </c>
      <c r="N24" s="45">
        <v>0</v>
      </c>
      <c r="O24" s="45">
        <v>0</v>
      </c>
      <c r="P24" s="45">
        <v>6.2826765388584963E-2</v>
      </c>
      <c r="Q24" s="45">
        <v>0</v>
      </c>
      <c r="R24" s="45">
        <v>0.54905941454675655</v>
      </c>
      <c r="S24" s="45">
        <v>0.57995816492270902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0.14271804323346599</v>
      </c>
      <c r="N25" s="45">
        <v>0</v>
      </c>
      <c r="O25" s="45">
        <v>0</v>
      </c>
      <c r="P25" s="45">
        <v>8.2554512679640271E-2</v>
      </c>
      <c r="Q25" s="45">
        <v>9.5398393056731146E-2</v>
      </c>
      <c r="R25" s="45">
        <v>2.4992893787005037E-5</v>
      </c>
      <c r="S25" s="45">
        <v>0.30067842354857227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0.18805643167003264</v>
      </c>
      <c r="N26" s="45">
        <v>0</v>
      </c>
      <c r="O26" s="45">
        <v>2.9966261982838343E-3</v>
      </c>
      <c r="P26" s="45">
        <v>0</v>
      </c>
      <c r="Q26" s="45">
        <v>0</v>
      </c>
      <c r="R26" s="45">
        <v>0.30972133008129765</v>
      </c>
      <c r="S26" s="45">
        <v>0.42387183634973008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3.1168057613132996E-3</v>
      </c>
      <c r="N27" s="45">
        <v>0</v>
      </c>
      <c r="O27" s="45">
        <v>1.8741528836654638E-2</v>
      </c>
      <c r="P27" s="45">
        <v>0</v>
      </c>
      <c r="Q27" s="45">
        <v>0</v>
      </c>
      <c r="R27" s="45">
        <v>3.6731597345503766</v>
      </c>
      <c r="S27" s="45">
        <v>3.2001000424180783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0.30677408775748954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0.26835593327140617</v>
      </c>
      <c r="N28" s="45">
        <v>0</v>
      </c>
      <c r="O28" s="45">
        <v>3.4148085745489475E-7</v>
      </c>
      <c r="P28" s="45">
        <v>6.4578252731803858E-3</v>
      </c>
      <c r="Q28" s="45">
        <v>0</v>
      </c>
      <c r="R28" s="45">
        <v>7.4673332891299404E-2</v>
      </c>
      <c r="S28" s="45">
        <v>0.60718138476623884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6.1931548607409619E-2</v>
      </c>
      <c r="N29" s="45">
        <v>0</v>
      </c>
      <c r="O29" s="45">
        <v>2.1661056562133341E-2</v>
      </c>
      <c r="P29" s="45">
        <v>0</v>
      </c>
      <c r="Q29" s="45">
        <v>0</v>
      </c>
      <c r="R29" s="45">
        <v>4.8227518988170022E-2</v>
      </c>
      <c r="S29" s="45">
        <v>0.11024879376637289</v>
      </c>
    </row>
    <row r="30" spans="1:19">
      <c r="A30" s="88" t="s">
        <v>286</v>
      </c>
      <c r="B30" s="89" t="s">
        <v>69</v>
      </c>
      <c r="C30" s="45">
        <v>1.5927744765298231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2.0140739648585727E-3</v>
      </c>
      <c r="N30" s="45">
        <v>8.252818114569542E-2</v>
      </c>
      <c r="O30" s="45">
        <v>0</v>
      </c>
      <c r="P30" s="45">
        <v>0</v>
      </c>
      <c r="Q30" s="45">
        <v>0</v>
      </c>
      <c r="R30" s="45">
        <v>1.8880465740373324E-2</v>
      </c>
      <c r="S30" s="45">
        <v>1.752548147858126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7.1418387954321372E-2</v>
      </c>
      <c r="N31" s="45">
        <v>0</v>
      </c>
      <c r="O31" s="45">
        <v>0</v>
      </c>
      <c r="P31" s="45">
        <v>0.21029909733253244</v>
      </c>
      <c r="Q31" s="45">
        <v>0</v>
      </c>
      <c r="R31" s="45">
        <v>0.4719606101506898</v>
      </c>
      <c r="S31" s="45">
        <v>0.71780212225375339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0.22607123637576026</v>
      </c>
      <c r="N32" s="45">
        <v>0</v>
      </c>
      <c r="O32" s="45">
        <v>0</v>
      </c>
      <c r="P32" s="45">
        <v>3.4434193477957724E-2</v>
      </c>
      <c r="Q32" s="45">
        <v>0</v>
      </c>
      <c r="R32" s="45">
        <v>0</v>
      </c>
      <c r="S32" s="45">
        <v>0.22508483915484698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1.805752104776558E-2</v>
      </c>
      <c r="N33" s="45">
        <v>0</v>
      </c>
      <c r="O33" s="45">
        <v>1.3863462546186922E-2</v>
      </c>
      <c r="P33" s="45">
        <v>0</v>
      </c>
      <c r="Q33" s="45">
        <v>0</v>
      </c>
      <c r="R33" s="45">
        <v>0</v>
      </c>
      <c r="S33" s="45">
        <v>2.6257339073502285E-2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0.10678470247574001</v>
      </c>
      <c r="J34" s="45">
        <v>0</v>
      </c>
      <c r="K34" s="45">
        <v>0</v>
      </c>
      <c r="L34" s="45">
        <v>0</v>
      </c>
      <c r="M34" s="45">
        <v>5.209501550675991E-3</v>
      </c>
      <c r="N34" s="45">
        <v>0</v>
      </c>
      <c r="O34" s="45">
        <v>0</v>
      </c>
      <c r="P34" s="45">
        <v>0.94304778221563412</v>
      </c>
      <c r="Q34" s="45">
        <v>0</v>
      </c>
      <c r="R34" s="45">
        <v>0</v>
      </c>
      <c r="S34" s="45">
        <v>1.2313282962864192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0.11995108006485695</v>
      </c>
      <c r="M35" s="45">
        <v>1.1011666486151883</v>
      </c>
      <c r="N35" s="45">
        <v>0</v>
      </c>
      <c r="O35" s="45">
        <v>0</v>
      </c>
      <c r="P35" s="45">
        <v>0</v>
      </c>
      <c r="Q35" s="45">
        <v>5.4852708631563185E-3</v>
      </c>
      <c r="R35" s="45">
        <v>0.13614567592568752</v>
      </c>
      <c r="S35" s="45">
        <v>1.1531741772638564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8.2986158131335766E-2</v>
      </c>
      <c r="L36" s="45">
        <v>0</v>
      </c>
      <c r="M36" s="45">
        <v>0.25998978639965997</v>
      </c>
      <c r="N36" s="45">
        <v>5.3310457701936452E-2</v>
      </c>
      <c r="O36" s="45">
        <v>0</v>
      </c>
      <c r="P36" s="45">
        <v>0</v>
      </c>
      <c r="Q36" s="45">
        <v>0</v>
      </c>
      <c r="R36" s="45">
        <v>0.15080456785071986</v>
      </c>
      <c r="S36" s="45">
        <v>0.46661609442661278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2.6339384672181901E-2</v>
      </c>
      <c r="N37" s="45">
        <v>0</v>
      </c>
      <c r="O37" s="45">
        <v>0</v>
      </c>
      <c r="P37" s="45">
        <v>0</v>
      </c>
      <c r="Q37" s="45">
        <v>0</v>
      </c>
      <c r="R37" s="45">
        <v>1.1522059257970228E-2</v>
      </c>
      <c r="S37" s="45">
        <v>3.1420601877818768E-2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2.8556913510676001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6.7192283497123764E-2</v>
      </c>
      <c r="N38" s="45">
        <v>0</v>
      </c>
      <c r="O38" s="45">
        <v>0</v>
      </c>
      <c r="P38" s="45">
        <v>0</v>
      </c>
      <c r="Q38" s="45">
        <v>0</v>
      </c>
      <c r="R38" s="45">
        <v>0.92724521586495245</v>
      </c>
      <c r="S38" s="45">
        <v>3.4706560876918582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0.1881847180403102</v>
      </c>
      <c r="N39" s="45">
        <v>0.12872071728813078</v>
      </c>
      <c r="O39" s="45">
        <v>0</v>
      </c>
      <c r="P39" s="45">
        <v>0</v>
      </c>
      <c r="Q39" s="45">
        <v>5.2905053859960017E-3</v>
      </c>
      <c r="R39" s="45">
        <v>0</v>
      </c>
      <c r="S39" s="45">
        <v>0.27747128461471393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4.1344349050523088E-2</v>
      </c>
      <c r="I40" s="45">
        <v>0</v>
      </c>
      <c r="J40" s="45">
        <v>0</v>
      </c>
      <c r="K40" s="45">
        <v>0</v>
      </c>
      <c r="L40" s="45">
        <v>0</v>
      </c>
      <c r="M40" s="45">
        <v>0.11791519974826747</v>
      </c>
      <c r="N40" s="45">
        <v>0.11387929644368079</v>
      </c>
      <c r="O40" s="45">
        <v>0</v>
      </c>
      <c r="P40" s="45">
        <v>2.1308614296824274E-2</v>
      </c>
      <c r="Q40" s="45">
        <v>7.8295539455349311E-3</v>
      </c>
      <c r="R40" s="45">
        <v>0</v>
      </c>
      <c r="S40" s="45">
        <v>0.2662737050944296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2.103465312576144E-2</v>
      </c>
      <c r="N41" s="45">
        <v>0</v>
      </c>
      <c r="O41" s="45">
        <v>0</v>
      </c>
      <c r="P41" s="45">
        <v>0</v>
      </c>
      <c r="Q41" s="45">
        <v>0</v>
      </c>
      <c r="R41" s="45">
        <v>0.13013513469677745</v>
      </c>
      <c r="S41" s="45">
        <v>0.12985330109208795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3.1601521541020756E-2</v>
      </c>
      <c r="N42" s="45">
        <v>0</v>
      </c>
      <c r="O42" s="45">
        <v>0</v>
      </c>
      <c r="P42" s="45">
        <v>0.33566651993929902</v>
      </c>
      <c r="Q42" s="45">
        <v>0</v>
      </c>
      <c r="R42" s="45">
        <v>1.7226236771302284E-3</v>
      </c>
      <c r="S42" s="45">
        <v>0.42756790243919185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1.6115199411902932E-2</v>
      </c>
      <c r="N43" s="45">
        <v>0</v>
      </c>
      <c r="O43" s="45">
        <v>1.066422610457281E-4</v>
      </c>
      <c r="P43" s="45">
        <v>1.0259146269708933E-2</v>
      </c>
      <c r="Q43" s="45">
        <v>0</v>
      </c>
      <c r="R43" s="45">
        <v>4.8949390401125031E-2</v>
      </c>
      <c r="S43" s="45">
        <v>6.7845606787537427E-2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6.0424996188682835E-2</v>
      </c>
      <c r="N44" s="45">
        <v>0.12226447492434937</v>
      </c>
      <c r="O44" s="45">
        <v>0</v>
      </c>
      <c r="P44" s="45">
        <v>0.2624959570227165</v>
      </c>
      <c r="Q44" s="45">
        <v>0</v>
      </c>
      <c r="R44" s="45">
        <v>3.1845265069023448E-3</v>
      </c>
      <c r="S44" s="45">
        <v>0.47855361687885772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0.32213192646007793</v>
      </c>
      <c r="I45" s="45">
        <v>0</v>
      </c>
      <c r="J45" s="45">
        <v>0</v>
      </c>
      <c r="K45" s="45">
        <v>0</v>
      </c>
      <c r="L45" s="45">
        <v>0</v>
      </c>
      <c r="M45" s="45">
        <v>8.2525092732595146E-2</v>
      </c>
      <c r="N45" s="45">
        <v>0.45616805140530431</v>
      </c>
      <c r="O45" s="45">
        <v>0</v>
      </c>
      <c r="P45" s="45">
        <v>0</v>
      </c>
      <c r="Q45" s="45">
        <v>2.4873298052433962E-2</v>
      </c>
      <c r="R45" s="45">
        <v>1.0940718436675829</v>
      </c>
      <c r="S45" s="45">
        <v>1.7108559628740418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1.9208238391995883E-2</v>
      </c>
      <c r="N46" s="45">
        <v>0.31571415041071882</v>
      </c>
      <c r="O46" s="45">
        <v>2.2697618936120672E-4</v>
      </c>
      <c r="P46" s="45">
        <v>0</v>
      </c>
      <c r="Q46" s="45">
        <v>0</v>
      </c>
      <c r="R46" s="45">
        <v>0.39996479455518769</v>
      </c>
      <c r="S46" s="45">
        <v>0.65545820680865496</v>
      </c>
    </row>
    <row r="47" spans="1:19">
      <c r="A47" s="88" t="s">
        <v>286</v>
      </c>
      <c r="B47" s="89" t="s">
        <v>86</v>
      </c>
      <c r="C47" s="45">
        <v>0</v>
      </c>
      <c r="D47" s="45">
        <v>2.8951192257976421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2.3739072873679525E-2</v>
      </c>
      <c r="N47" s="45">
        <v>1.8579768130667396</v>
      </c>
      <c r="O47" s="45">
        <v>5.4217097883037639E-5</v>
      </c>
      <c r="P47" s="45">
        <v>0</v>
      </c>
      <c r="Q47" s="45">
        <v>0</v>
      </c>
      <c r="R47" s="45">
        <v>0.56339180355100171</v>
      </c>
      <c r="S47" s="45">
        <v>5.3816845342630621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0.87559892340279233</v>
      </c>
      <c r="J48" s="45">
        <v>0</v>
      </c>
      <c r="K48" s="45">
        <v>0</v>
      </c>
      <c r="L48" s="45">
        <v>0</v>
      </c>
      <c r="M48" s="45">
        <v>2.2839489074359478E-2</v>
      </c>
      <c r="N48" s="45">
        <v>0.53033661627636697</v>
      </c>
      <c r="O48" s="45">
        <v>2.3215106509482234E-3</v>
      </c>
      <c r="P48" s="45">
        <v>0</v>
      </c>
      <c r="Q48" s="45">
        <v>0</v>
      </c>
      <c r="R48" s="45">
        <v>1.0747275841048698E-6</v>
      </c>
      <c r="S48" s="45">
        <v>1.3518392231148775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9.2489337889501241E-2</v>
      </c>
      <c r="N49" s="45">
        <v>0</v>
      </c>
      <c r="O49" s="45">
        <v>2.0288144191035829E-4</v>
      </c>
      <c r="P49" s="45">
        <v>1.6793833014540238E-2</v>
      </c>
      <c r="Q49" s="45">
        <v>0</v>
      </c>
      <c r="R49" s="45">
        <v>0.23105248056388061</v>
      </c>
      <c r="S49" s="45">
        <v>0.29563584539147331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0.16053460810945319</v>
      </c>
      <c r="L50" s="45">
        <v>0</v>
      </c>
      <c r="M50" s="45">
        <v>3.5051499725789408E-2</v>
      </c>
      <c r="N50" s="45">
        <v>0.48899702568363324</v>
      </c>
      <c r="O50" s="45">
        <v>3.1547567746638733E-3</v>
      </c>
      <c r="P50" s="45">
        <v>1.6576417122622573E-3</v>
      </c>
      <c r="Q50" s="45">
        <v>0</v>
      </c>
      <c r="R50" s="45">
        <v>1.5404320982210435E-2</v>
      </c>
      <c r="S50" s="45">
        <v>0.64534604389169203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0.1180922218275673</v>
      </c>
      <c r="N51" s="45">
        <v>0</v>
      </c>
      <c r="O51" s="45">
        <v>1.1656796847134012E-3</v>
      </c>
      <c r="P51" s="45">
        <v>0</v>
      </c>
      <c r="Q51" s="45">
        <v>0</v>
      </c>
      <c r="R51" s="45">
        <v>0.33487351037252061</v>
      </c>
      <c r="S51" s="45">
        <v>0.38718508324599982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3.7453016622540163E-3</v>
      </c>
      <c r="I52" s="45">
        <v>0</v>
      </c>
      <c r="J52" s="45">
        <v>0</v>
      </c>
      <c r="K52" s="45">
        <v>0</v>
      </c>
      <c r="L52" s="45">
        <v>0</v>
      </c>
      <c r="M52" s="45">
        <v>7.3964489696579983E-2</v>
      </c>
      <c r="N52" s="45">
        <v>0.45784703253457759</v>
      </c>
      <c r="O52" s="45">
        <v>8.9837019198990477E-4</v>
      </c>
      <c r="P52" s="45">
        <v>0.10266477206748652</v>
      </c>
      <c r="Q52" s="45">
        <v>0</v>
      </c>
      <c r="R52" s="45">
        <v>7.6316199038367599E-3</v>
      </c>
      <c r="S52" s="45">
        <v>0.6180558008096122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3.543105556050552E-2</v>
      </c>
      <c r="I53" s="45">
        <v>0</v>
      </c>
      <c r="J53" s="45">
        <v>0</v>
      </c>
      <c r="K53" s="45">
        <v>0</v>
      </c>
      <c r="L53" s="45">
        <v>0</v>
      </c>
      <c r="M53" s="45">
        <v>0.18065095793949257</v>
      </c>
      <c r="N53" s="45">
        <v>0.31585432862366175</v>
      </c>
      <c r="O53" s="45">
        <v>7.5296886963004987E-3</v>
      </c>
      <c r="P53" s="45">
        <v>0</v>
      </c>
      <c r="Q53" s="45">
        <v>2.1802483124992601E-2</v>
      </c>
      <c r="R53" s="45">
        <v>0.24791827456820975</v>
      </c>
      <c r="S53" s="45">
        <v>0.70852229321030424</v>
      </c>
    </row>
    <row r="54" spans="1:19">
      <c r="A54" s="88" t="s">
        <v>286</v>
      </c>
      <c r="B54" s="89" t="s">
        <v>93</v>
      </c>
      <c r="C54" s="45">
        <v>1.2827524181398862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9.2107801721139512E-2</v>
      </c>
      <c r="L54" s="45">
        <v>0</v>
      </c>
      <c r="M54" s="45">
        <v>0.27587846598159665</v>
      </c>
      <c r="N54" s="45">
        <v>0</v>
      </c>
      <c r="O54" s="45">
        <v>6.5706855056185502E-4</v>
      </c>
      <c r="P54" s="45">
        <v>8.3363471757661317E-2</v>
      </c>
      <c r="Q54" s="45">
        <v>0</v>
      </c>
      <c r="R54" s="45">
        <v>0.44254404698477362</v>
      </c>
      <c r="S54" s="45">
        <v>2.1261945863956129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0.46960055993755911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0.11775604879683983</v>
      </c>
      <c r="N55" s="45">
        <v>0</v>
      </c>
      <c r="O55" s="45">
        <v>1.2884847730333111E-3</v>
      </c>
      <c r="P55" s="45">
        <v>0</v>
      </c>
      <c r="Q55" s="45">
        <v>0</v>
      </c>
      <c r="R55" s="45">
        <v>0.36119116047471</v>
      </c>
      <c r="S55" s="45">
        <v>0.92059560611369606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0.83144602648962851</v>
      </c>
      <c r="I56" s="45">
        <v>0.30448990084375033</v>
      </c>
      <c r="J56" s="45">
        <v>0</v>
      </c>
      <c r="K56" s="45">
        <v>0</v>
      </c>
      <c r="L56" s="45">
        <v>0</v>
      </c>
      <c r="M56" s="45">
        <v>0.98619855365746145</v>
      </c>
      <c r="N56" s="45">
        <v>0</v>
      </c>
      <c r="O56" s="45">
        <v>6.1384265794783757E-4</v>
      </c>
      <c r="P56" s="45">
        <v>0</v>
      </c>
      <c r="Q56" s="45">
        <v>0</v>
      </c>
      <c r="R56" s="45">
        <v>1.0662142581904399E-2</v>
      </c>
      <c r="S56" s="45">
        <v>1.7492564549634955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1.1379971741580599</v>
      </c>
      <c r="N57" s="45">
        <v>0.60605800341715388</v>
      </c>
      <c r="O57" s="45">
        <v>1.2712400556686566E-3</v>
      </c>
      <c r="P57" s="45">
        <v>0</v>
      </c>
      <c r="Q57" s="45">
        <v>0</v>
      </c>
      <c r="R57" s="45">
        <v>6.2526509470550842E-2</v>
      </c>
      <c r="S57" s="45">
        <v>1.5442760524516606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2.0506797129059305E-2</v>
      </c>
      <c r="I58" s="45">
        <v>0</v>
      </c>
      <c r="J58" s="45">
        <v>0</v>
      </c>
      <c r="K58" s="45">
        <v>0</v>
      </c>
      <c r="L58" s="45">
        <v>0</v>
      </c>
      <c r="M58" s="45">
        <v>8.4910239574566143E-2</v>
      </c>
      <c r="N58" s="45">
        <v>6.8949254878225411E-2</v>
      </c>
      <c r="O58" s="45">
        <v>7.5302968914678046E-3</v>
      </c>
      <c r="P58" s="45">
        <v>4.3237750299489772E-2</v>
      </c>
      <c r="Q58" s="45">
        <v>7.3882272199682492E-3</v>
      </c>
      <c r="R58" s="45">
        <v>0.16969343314849222</v>
      </c>
      <c r="S58" s="45">
        <v>0.36055796096914539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0.11635623327822765</v>
      </c>
      <c r="N59" s="45">
        <v>0.34066869564010904</v>
      </c>
      <c r="O59" s="45">
        <v>1.0720795380139928E-3</v>
      </c>
      <c r="P59" s="45">
        <v>0</v>
      </c>
      <c r="Q59" s="45">
        <v>0</v>
      </c>
      <c r="R59" s="45">
        <v>0.61608882018265898</v>
      </c>
      <c r="S59" s="45">
        <v>0.94563096967254245</v>
      </c>
    </row>
    <row r="60" spans="1:19">
      <c r="A60" s="88" t="s">
        <v>286</v>
      </c>
      <c r="B60" s="89" t="s">
        <v>99</v>
      </c>
      <c r="C60" s="45">
        <v>0.6625949756401327</v>
      </c>
      <c r="D60" s="45">
        <v>0.22214521562531303</v>
      </c>
      <c r="E60" s="45">
        <v>0.48433167716875314</v>
      </c>
      <c r="F60" s="45">
        <v>0.61637233021915927</v>
      </c>
      <c r="G60" s="45">
        <v>4.9468326775054745</v>
      </c>
      <c r="H60" s="45">
        <v>0.34499230749408444</v>
      </c>
      <c r="I60" s="45">
        <v>6.4890111112143004E-2</v>
      </c>
      <c r="J60" s="45">
        <v>2.9729118950043428E-2</v>
      </c>
      <c r="K60" s="45">
        <v>0.41140009100649899</v>
      </c>
      <c r="L60" s="45">
        <v>3.7274560065409741</v>
      </c>
      <c r="M60" s="45">
        <v>1.1771347326621544</v>
      </c>
      <c r="N60" s="45">
        <v>0.63323894240634526</v>
      </c>
      <c r="O60" s="45">
        <v>9.9298962753444991E-2</v>
      </c>
      <c r="P60" s="45">
        <v>3.5965556804297099</v>
      </c>
      <c r="Q60" s="45">
        <v>0.16696990544061435</v>
      </c>
      <c r="R60" s="45">
        <v>4.0055490974060479</v>
      </c>
      <c r="S60" s="45">
        <v>21.053323032733854</v>
      </c>
    </row>
    <row r="61" spans="1:19">
      <c r="A61" s="88" t="s">
        <v>286</v>
      </c>
      <c r="B61" s="89" t="s">
        <v>101</v>
      </c>
      <c r="C61" s="45">
        <v>0</v>
      </c>
      <c r="D61" s="45">
        <v>1.9905169443529562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0.26790057164195574</v>
      </c>
      <c r="N61" s="45">
        <v>0</v>
      </c>
      <c r="O61" s="45">
        <v>0</v>
      </c>
      <c r="P61" s="45">
        <v>0.15568724635183248</v>
      </c>
      <c r="Q61" s="45">
        <v>1.2337155834007039E-2</v>
      </c>
      <c r="R61" s="45">
        <v>0.29430444716845372</v>
      </c>
      <c r="S61" s="45">
        <v>2.8349190989591797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0.12827297819796313</v>
      </c>
      <c r="N62" s="45">
        <v>0.34598666253519811</v>
      </c>
      <c r="O62" s="45">
        <v>0</v>
      </c>
      <c r="P62" s="45">
        <v>0</v>
      </c>
      <c r="Q62" s="45">
        <v>0</v>
      </c>
      <c r="R62" s="45">
        <v>0.13094535484418565</v>
      </c>
      <c r="S62" s="45">
        <v>0.53911123391348936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2.8556913510675956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6.6272676136068062E-2</v>
      </c>
      <c r="N63" s="45">
        <v>0.18418246001225594</v>
      </c>
      <c r="O63" s="45">
        <v>0</v>
      </c>
      <c r="P63" s="45">
        <v>0</v>
      </c>
      <c r="Q63" s="45">
        <v>2.8860625077726437E-2</v>
      </c>
      <c r="R63" s="45">
        <v>0</v>
      </c>
      <c r="S63" s="45">
        <v>2.863714130264142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0.72571050454046215</v>
      </c>
      <c r="I64" s="45">
        <v>0</v>
      </c>
      <c r="J64" s="45">
        <v>1.8605846423464717E-2</v>
      </c>
      <c r="K64" s="45">
        <v>0</v>
      </c>
      <c r="L64" s="45">
        <v>4.6016274789979521</v>
      </c>
      <c r="M64" s="45">
        <v>0.10334041215272895</v>
      </c>
      <c r="N64" s="45">
        <v>0.51249218974315591</v>
      </c>
      <c r="O64" s="45">
        <v>3.445251379770033E-8</v>
      </c>
      <c r="P64" s="45">
        <v>0.10507297784853938</v>
      </c>
      <c r="Q64" s="45">
        <v>7.8289498514793429E-2</v>
      </c>
      <c r="R64" s="45">
        <v>2.1446801477963651</v>
      </c>
      <c r="S64" s="45">
        <v>8.3354644822404111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3.2419980116851523E-2</v>
      </c>
      <c r="N65" s="45">
        <v>0.20277566617083742</v>
      </c>
      <c r="O65" s="45">
        <v>1.6185876792238868E-4</v>
      </c>
      <c r="P65" s="45">
        <v>0</v>
      </c>
      <c r="Q65" s="45">
        <v>0</v>
      </c>
      <c r="R65" s="45">
        <v>0.68428518392594928</v>
      </c>
      <c r="S65" s="45">
        <v>0.80758565892014145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0.41036550208822237</v>
      </c>
      <c r="H66" s="45">
        <v>0</v>
      </c>
      <c r="I66" s="45">
        <v>0</v>
      </c>
      <c r="J66" s="45">
        <v>0</v>
      </c>
      <c r="K66" s="45">
        <v>5.1241074558869738E-5</v>
      </c>
      <c r="L66" s="45">
        <v>0</v>
      </c>
      <c r="M66" s="45">
        <v>0.1018034733055343</v>
      </c>
      <c r="N66" s="45">
        <v>0.97829292634573484</v>
      </c>
      <c r="O66" s="45">
        <v>7.0241899971479598E-4</v>
      </c>
      <c r="P66" s="45">
        <v>0.17490679484841851</v>
      </c>
      <c r="Q66" s="45">
        <v>3.8834587569854103E-3</v>
      </c>
      <c r="R66" s="45">
        <v>0.28887207818499555</v>
      </c>
      <c r="S66" s="45">
        <v>1.8297009443679622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4.5116891554398988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5.1120774466570054E-2</v>
      </c>
      <c r="N67" s="45">
        <v>0</v>
      </c>
      <c r="O67" s="45">
        <v>0</v>
      </c>
      <c r="P67" s="45">
        <v>0</v>
      </c>
      <c r="Q67" s="45">
        <v>0</v>
      </c>
      <c r="R67" s="45">
        <v>0.17033285779370452</v>
      </c>
      <c r="S67" s="45">
        <v>4.8418108313773907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0.19527121601474365</v>
      </c>
      <c r="H68" s="45">
        <v>0.33059957415146529</v>
      </c>
      <c r="I68" s="45">
        <v>0</v>
      </c>
      <c r="J68" s="45">
        <v>0</v>
      </c>
      <c r="K68" s="45">
        <v>0</v>
      </c>
      <c r="L68" s="45">
        <v>0</v>
      </c>
      <c r="M68" s="45">
        <v>9.3097042539855263E-2</v>
      </c>
      <c r="N68" s="45">
        <v>0.19771875669869896</v>
      </c>
      <c r="O68" s="45">
        <v>1.4031345194725079E-2</v>
      </c>
      <c r="P68" s="45">
        <v>7.0985279539537167E-3</v>
      </c>
      <c r="Q68" s="45">
        <v>1.2375133508773008E-2</v>
      </c>
      <c r="R68" s="45">
        <v>0</v>
      </c>
      <c r="S68" s="45">
        <v>0.72584055551931648</v>
      </c>
    </row>
    <row r="69" spans="1:19">
      <c r="A69" s="88" t="s">
        <v>286</v>
      </c>
      <c r="B69" s="89" t="s">
        <v>109</v>
      </c>
      <c r="C69" s="45">
        <v>0.12748550066056066</v>
      </c>
      <c r="D69" s="45">
        <v>0</v>
      </c>
      <c r="E69" s="45">
        <v>0</v>
      </c>
      <c r="F69" s="45">
        <v>0</v>
      </c>
      <c r="G69" s="45">
        <v>0</v>
      </c>
      <c r="H69" s="45">
        <v>0.33059957415146529</v>
      </c>
      <c r="I69" s="45">
        <v>0</v>
      </c>
      <c r="J69" s="45">
        <v>0</v>
      </c>
      <c r="K69" s="45">
        <v>0</v>
      </c>
      <c r="L69" s="45">
        <v>0</v>
      </c>
      <c r="M69" s="45">
        <v>7.482681482815505E-2</v>
      </c>
      <c r="N69" s="45">
        <v>0.31617498578525505</v>
      </c>
      <c r="O69" s="45">
        <v>1.4829468205130648E-5</v>
      </c>
      <c r="P69" s="45">
        <v>0</v>
      </c>
      <c r="Q69" s="45">
        <v>1.0814031629996243E-2</v>
      </c>
      <c r="R69" s="45">
        <v>0.15351458280650471</v>
      </c>
      <c r="S69" s="45">
        <v>0.88642873102719943</v>
      </c>
    </row>
    <row r="70" spans="1:19">
      <c r="A70" s="88" t="s">
        <v>286</v>
      </c>
      <c r="B70" s="89" t="s">
        <v>110</v>
      </c>
      <c r="C70" s="45">
        <v>0</v>
      </c>
      <c r="D70" s="45">
        <v>0.32079930217446295</v>
      </c>
      <c r="E70" s="45">
        <v>0</v>
      </c>
      <c r="F70" s="45">
        <v>0</v>
      </c>
      <c r="G70" s="45">
        <v>0</v>
      </c>
      <c r="H70" s="45">
        <v>0</v>
      </c>
      <c r="I70" s="45">
        <v>0.11336975590751948</v>
      </c>
      <c r="J70" s="45">
        <v>0</v>
      </c>
      <c r="K70" s="45">
        <v>0</v>
      </c>
      <c r="L70" s="45">
        <v>0</v>
      </c>
      <c r="M70" s="45">
        <v>7.0535350068685332E-2</v>
      </c>
      <c r="N70" s="45">
        <v>0.32994077621247053</v>
      </c>
      <c r="O70" s="45">
        <v>0</v>
      </c>
      <c r="P70" s="45">
        <v>9.6177040680484979E-2</v>
      </c>
      <c r="Q70" s="45">
        <v>0</v>
      </c>
      <c r="R70" s="45">
        <v>3.1695315098409726</v>
      </c>
      <c r="S70" s="45">
        <v>3.6817018631711176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4.4616309810924131</v>
      </c>
      <c r="M71" s="45">
        <v>0.25400633899989988</v>
      </c>
      <c r="N71" s="45">
        <v>0</v>
      </c>
      <c r="O71" s="45">
        <v>1.290470840874761E-3</v>
      </c>
      <c r="P71" s="45">
        <v>2.5256560110437254E-2</v>
      </c>
      <c r="Q71" s="45">
        <v>2.6240906714539085E-3</v>
      </c>
      <c r="R71" s="45">
        <v>0.94457987011431843</v>
      </c>
      <c r="S71" s="45">
        <v>6.041821114400264</v>
      </c>
    </row>
    <row r="72" spans="1:19">
      <c r="A72" s="88" t="s">
        <v>286</v>
      </c>
      <c r="B72" s="89" t="s">
        <v>112</v>
      </c>
      <c r="C72" s="45">
        <v>0</v>
      </c>
      <c r="D72" s="45">
        <v>2.8951192257976475</v>
      </c>
      <c r="E72" s="45">
        <v>0.4576339373568109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3.8147873713575128E-2</v>
      </c>
      <c r="N72" s="45">
        <v>0</v>
      </c>
      <c r="O72" s="45">
        <v>4.5028363273943821E-3</v>
      </c>
      <c r="P72" s="45">
        <v>0</v>
      </c>
      <c r="Q72" s="45">
        <v>5.2962691147366364E-4</v>
      </c>
      <c r="R72" s="45">
        <v>0</v>
      </c>
      <c r="S72" s="45">
        <v>3.6820867771302366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0.33059957415146529</v>
      </c>
      <c r="I73" s="45">
        <v>0</v>
      </c>
      <c r="J73" s="45">
        <v>0</v>
      </c>
      <c r="K73" s="45">
        <v>0</v>
      </c>
      <c r="L73" s="45">
        <v>0</v>
      </c>
      <c r="M73" s="45">
        <v>2.2221850035680425E-2</v>
      </c>
      <c r="N73" s="45">
        <v>0.23127981905075926</v>
      </c>
      <c r="O73" s="45">
        <v>6.392546752219415E-3</v>
      </c>
      <c r="P73" s="45">
        <v>0.24160940128071606</v>
      </c>
      <c r="Q73" s="45">
        <v>4.3779583027956411E-4</v>
      </c>
      <c r="R73" s="45">
        <v>0.43587824467776221</v>
      </c>
      <c r="S73" s="45">
        <v>1.1608135965096031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0.87559892340279155</v>
      </c>
      <c r="J74" s="45">
        <v>0</v>
      </c>
      <c r="K74" s="45">
        <v>5.1241074558869738E-5</v>
      </c>
      <c r="L74" s="45">
        <v>0</v>
      </c>
      <c r="M74" s="45">
        <v>5.0754131267408541E-2</v>
      </c>
      <c r="N74" s="45">
        <v>0.57441062508808793</v>
      </c>
      <c r="O74" s="45">
        <v>4.0569102781970352E-3</v>
      </c>
      <c r="P74" s="45">
        <v>0.51838034839923786</v>
      </c>
      <c r="Q74" s="45">
        <v>0</v>
      </c>
      <c r="R74" s="45">
        <v>0.15266448325897683</v>
      </c>
      <c r="S74" s="45">
        <v>2.167504131242215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0.3951109303890013</v>
      </c>
      <c r="I75" s="45">
        <v>0</v>
      </c>
      <c r="J75" s="45">
        <v>0</v>
      </c>
      <c r="K75" s="45">
        <v>0</v>
      </c>
      <c r="L75" s="45">
        <v>0</v>
      </c>
      <c r="M75" s="45">
        <v>1.27923641416817E-2</v>
      </c>
      <c r="N75" s="45">
        <v>0</v>
      </c>
      <c r="O75" s="45">
        <v>1.1007202499923485E-2</v>
      </c>
      <c r="P75" s="45">
        <v>0.25418519889198082</v>
      </c>
      <c r="Q75" s="45">
        <v>3.4479115118160272E-4</v>
      </c>
      <c r="R75" s="45">
        <v>9.8893255307632589E-3</v>
      </c>
      <c r="S75" s="45">
        <v>0.63817495017029391</v>
      </c>
    </row>
    <row r="76" spans="1:19">
      <c r="A76" s="88" t="s">
        <v>286</v>
      </c>
      <c r="B76" s="69" t="s">
        <v>116</v>
      </c>
      <c r="C76" s="45">
        <v>0</v>
      </c>
      <c r="D76" s="45">
        <v>0.34093892455532837</v>
      </c>
      <c r="E76" s="45">
        <v>0</v>
      </c>
      <c r="F76" s="45">
        <v>0</v>
      </c>
      <c r="G76" s="45">
        <v>0.9825826551549186</v>
      </c>
      <c r="H76" s="45">
        <v>0.33059957415146529</v>
      </c>
      <c r="I76" s="45">
        <v>0</v>
      </c>
      <c r="J76" s="45">
        <v>0</v>
      </c>
      <c r="K76" s="45">
        <v>0</v>
      </c>
      <c r="L76" s="45">
        <v>0</v>
      </c>
      <c r="M76" s="45">
        <v>1.1887003615940769E-2</v>
      </c>
      <c r="N76" s="45">
        <v>0.49278698908386215</v>
      </c>
      <c r="O76" s="45">
        <v>6.7449344672202627E-3</v>
      </c>
      <c r="P76" s="45">
        <v>0.61544630344729179</v>
      </c>
      <c r="Q76" s="45">
        <v>0</v>
      </c>
      <c r="R76" s="45">
        <v>1.5768370886370993</v>
      </c>
      <c r="S76" s="45">
        <v>4.0992012190144882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4.5116891554398988</v>
      </c>
      <c r="G77" s="45">
        <v>1.1243133206380687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9.1623380371031155E-2</v>
      </c>
      <c r="N77" s="45">
        <v>8.6885643805129892E-2</v>
      </c>
      <c r="O77" s="45">
        <v>4.0868384797459253E-5</v>
      </c>
      <c r="P77" s="45">
        <v>0.92985003780022069</v>
      </c>
      <c r="Q77" s="45">
        <v>0</v>
      </c>
      <c r="R77" s="45">
        <v>0.45953397838666815</v>
      </c>
      <c r="S77" s="45">
        <v>7.3437120296856122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9.2107801721139776E-2</v>
      </c>
      <c r="L78" s="45">
        <v>0</v>
      </c>
      <c r="M78" s="45">
        <v>5.9229617230591614E-2</v>
      </c>
      <c r="N78" s="45">
        <v>0</v>
      </c>
      <c r="O78" s="45">
        <v>0</v>
      </c>
      <c r="P78" s="45">
        <v>0.24352184251671169</v>
      </c>
      <c r="Q78" s="45">
        <v>1.5261910684996792E-2</v>
      </c>
      <c r="R78" s="45">
        <v>0.47444484146913612</v>
      </c>
      <c r="S78" s="45">
        <v>0.84650211424765276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0.19527121601474579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5.1719735765880855E-2</v>
      </c>
      <c r="N79" s="45">
        <v>1.1880638805546404</v>
      </c>
      <c r="O79" s="45">
        <v>3.3724704277405558E-2</v>
      </c>
      <c r="P79" s="45">
        <v>0.72568915355027841</v>
      </c>
      <c r="Q79" s="45">
        <v>1.2158042783954812E-2</v>
      </c>
      <c r="R79" s="45">
        <v>0.42623204170984369</v>
      </c>
      <c r="S79" s="45">
        <v>2.5977876734176055</v>
      </c>
    </row>
    <row r="80" spans="1:19">
      <c r="A80" s="88" t="s">
        <v>286</v>
      </c>
      <c r="B80" s="69" t="s">
        <v>120</v>
      </c>
      <c r="C80" s="45">
        <v>0.24003619780954377</v>
      </c>
      <c r="D80" s="45">
        <v>0</v>
      </c>
      <c r="E80" s="45">
        <v>0.59195426465824541</v>
      </c>
      <c r="F80" s="45">
        <v>0</v>
      </c>
      <c r="G80" s="45">
        <v>0</v>
      </c>
      <c r="H80" s="45">
        <v>0.33059957415146529</v>
      </c>
      <c r="I80" s="45">
        <v>0</v>
      </c>
      <c r="J80" s="45">
        <v>0</v>
      </c>
      <c r="K80" s="45">
        <v>0</v>
      </c>
      <c r="L80" s="45">
        <v>0</v>
      </c>
      <c r="M80" s="45">
        <v>4.904840457344474E-2</v>
      </c>
      <c r="N80" s="45">
        <v>4.5438402928521276E-2</v>
      </c>
      <c r="O80" s="45">
        <v>9.6213833336337099E-3</v>
      </c>
      <c r="P80" s="45">
        <v>0.26102916622677064</v>
      </c>
      <c r="Q80" s="45">
        <v>2.1709072481819694E-4</v>
      </c>
      <c r="R80" s="45">
        <v>1.2167332956857084</v>
      </c>
      <c r="S80" s="45">
        <v>2.6058914377840723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2.7953174598223142E-3</v>
      </c>
      <c r="N81" s="45">
        <v>0</v>
      </c>
      <c r="O81" s="45">
        <v>1.6185876792268225E-4</v>
      </c>
      <c r="P81" s="45">
        <v>2.6592892233341551E-2</v>
      </c>
      <c r="Q81" s="45">
        <v>0</v>
      </c>
      <c r="R81" s="45">
        <v>7.8530770778263339E-3</v>
      </c>
      <c r="S81" s="45">
        <v>4.0930739594468385E-2</v>
      </c>
    </row>
    <row r="82" spans="1:19">
      <c r="A82" s="88" t="s">
        <v>286</v>
      </c>
      <c r="B82" s="69" t="s">
        <v>122</v>
      </c>
      <c r="C82" s="45">
        <v>0.12748550066056255</v>
      </c>
      <c r="D82" s="45">
        <v>0</v>
      </c>
      <c r="E82" s="45">
        <v>0</v>
      </c>
      <c r="F82" s="45">
        <v>4.5116891554398943</v>
      </c>
      <c r="G82" s="45">
        <v>0</v>
      </c>
      <c r="H82" s="45">
        <v>0</v>
      </c>
      <c r="I82" s="45">
        <v>0</v>
      </c>
      <c r="J82" s="45">
        <v>0</v>
      </c>
      <c r="K82" s="45">
        <v>5.1241074558869738E-5</v>
      </c>
      <c r="L82" s="45">
        <v>0</v>
      </c>
      <c r="M82" s="45">
        <v>4.7134561673986261E-2</v>
      </c>
      <c r="N82" s="45">
        <v>0</v>
      </c>
      <c r="O82" s="45">
        <v>0</v>
      </c>
      <c r="P82" s="45">
        <v>0</v>
      </c>
      <c r="Q82" s="45">
        <v>0</v>
      </c>
      <c r="R82" s="45">
        <v>4.3742871948604073E-2</v>
      </c>
      <c r="S82" s="45">
        <v>4.861651531571912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7.8607425334982252E-3</v>
      </c>
      <c r="N83" s="45">
        <v>5.331045770193487E-2</v>
      </c>
      <c r="O83" s="45">
        <v>4.3492503736194373E-3</v>
      </c>
      <c r="P83" s="45">
        <v>7.7970952656754453E-2</v>
      </c>
      <c r="Q83" s="45">
        <v>0</v>
      </c>
      <c r="R83" s="45">
        <v>0.2227055675999752</v>
      </c>
      <c r="S83" s="45">
        <v>0.34544562745068857</v>
      </c>
    </row>
    <row r="84" spans="1:19">
      <c r="A84" s="88" t="s">
        <v>286</v>
      </c>
      <c r="B84" s="69" t="s">
        <v>124</v>
      </c>
      <c r="C84" s="45">
        <v>0</v>
      </c>
      <c r="D84" s="45">
        <v>0.32079930217446295</v>
      </c>
      <c r="E84" s="45">
        <v>0</v>
      </c>
      <c r="F84" s="45">
        <v>0</v>
      </c>
      <c r="G84" s="45">
        <v>7.1611944015971831</v>
      </c>
      <c r="H84" s="45">
        <v>0</v>
      </c>
      <c r="I84" s="45">
        <v>0.11336975590751974</v>
      </c>
      <c r="J84" s="45">
        <v>0</v>
      </c>
      <c r="K84" s="45">
        <v>0</v>
      </c>
      <c r="L84" s="45">
        <v>0</v>
      </c>
      <c r="M84" s="45">
        <v>7.8471512811529073E-2</v>
      </c>
      <c r="N84" s="45">
        <v>0.21743676946329646</v>
      </c>
      <c r="O84" s="45">
        <v>0</v>
      </c>
      <c r="P84" s="45">
        <v>0.23212070624476933</v>
      </c>
      <c r="Q84" s="45">
        <v>7.7225648162351475E-3</v>
      </c>
      <c r="R84" s="45">
        <v>0.8962043659070984</v>
      </c>
      <c r="S84" s="45">
        <v>8.3353944445484665</v>
      </c>
    </row>
    <row r="85" spans="1:19">
      <c r="A85" s="88" t="s">
        <v>286</v>
      </c>
      <c r="B85" s="69" t="s">
        <v>125</v>
      </c>
      <c r="C85" s="45">
        <v>1.2827524181398937</v>
      </c>
      <c r="D85" s="45">
        <v>0</v>
      </c>
      <c r="E85" s="45">
        <v>0</v>
      </c>
      <c r="F85" s="45">
        <v>1.1311959585210549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2.4844803517583395E-2</v>
      </c>
      <c r="N85" s="45">
        <v>6.1033171435063928E-4</v>
      </c>
      <c r="O85" s="45">
        <v>0</v>
      </c>
      <c r="P85" s="45">
        <v>0</v>
      </c>
      <c r="Q85" s="45">
        <v>0</v>
      </c>
      <c r="R85" s="45">
        <v>6.6639097254973592E-2</v>
      </c>
      <c r="S85" s="45">
        <v>2.5802733045037978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0.19447033773615799</v>
      </c>
      <c r="I86" s="45">
        <v>0</v>
      </c>
      <c r="J86" s="45">
        <v>0</v>
      </c>
      <c r="K86" s="45">
        <v>0</v>
      </c>
      <c r="L86" s="45">
        <v>0</v>
      </c>
      <c r="M86" s="45">
        <v>5.0836785851324957E-2</v>
      </c>
      <c r="N86" s="45">
        <v>0.1493226088168379</v>
      </c>
      <c r="O86" s="45">
        <v>0</v>
      </c>
      <c r="P86" s="45">
        <v>0.30531094798560199</v>
      </c>
      <c r="Q86" s="45">
        <v>1.2158042783954812E-2</v>
      </c>
      <c r="R86" s="45">
        <v>1.3013430086780104</v>
      </c>
      <c r="S86" s="45">
        <v>1.8333304922971176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2.2066699285314288</v>
      </c>
      <c r="M87" s="45">
        <v>2.9873751287218052E-2</v>
      </c>
      <c r="N87" s="45">
        <v>0</v>
      </c>
      <c r="O87" s="45">
        <v>0</v>
      </c>
      <c r="P87" s="45">
        <v>8.136526978278906E-2</v>
      </c>
      <c r="Q87" s="45">
        <v>5.4852708631564539E-3</v>
      </c>
      <c r="R87" s="45">
        <v>0.48247362290419021</v>
      </c>
      <c r="S87" s="45">
        <v>3.0089121894448727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4.5116891554398926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8.5887088409041801E-2</v>
      </c>
      <c r="N88" s="45">
        <v>0</v>
      </c>
      <c r="O88" s="45">
        <v>0</v>
      </c>
      <c r="P88" s="45">
        <v>8.6161629196691084E-2</v>
      </c>
      <c r="Q88" s="45">
        <v>0</v>
      </c>
      <c r="R88" s="45">
        <v>0.40995225133280472</v>
      </c>
      <c r="S88" s="45">
        <v>5.180449747257728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5.1241074558869738E-5</v>
      </c>
      <c r="L89" s="45">
        <v>0</v>
      </c>
      <c r="M89" s="45">
        <v>1.0360686841380114E-2</v>
      </c>
      <c r="N89" s="45">
        <v>1.5932384373923202E-2</v>
      </c>
      <c r="O89" s="45">
        <v>0</v>
      </c>
      <c r="P89" s="45">
        <v>0</v>
      </c>
      <c r="Q89" s="45">
        <v>3.4804961937998693E-6</v>
      </c>
      <c r="R89" s="45">
        <v>0.53054321015387962</v>
      </c>
      <c r="S89" s="45">
        <v>0.48286874301825439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0.45763393735681068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9.5581558539706585E-3</v>
      </c>
      <c r="N90" s="45">
        <v>8.5823929895869053E-2</v>
      </c>
      <c r="O90" s="45">
        <v>0</v>
      </c>
      <c r="P90" s="45">
        <v>0</v>
      </c>
      <c r="Q90" s="45">
        <v>9.6394224555915631E-4</v>
      </c>
      <c r="R90" s="45">
        <v>0.67044700015081893</v>
      </c>
      <c r="S90" s="45">
        <v>1.1668950965778317</v>
      </c>
    </row>
    <row r="91" spans="1:19">
      <c r="A91" s="88" t="s">
        <v>286</v>
      </c>
      <c r="B91" s="69" t="s">
        <v>131</v>
      </c>
      <c r="C91" s="45">
        <v>0</v>
      </c>
      <c r="D91" s="45">
        <v>1.3692980028595194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5.0392057852568596E-2</v>
      </c>
      <c r="N91" s="45">
        <v>2.9231689300310497E-2</v>
      </c>
      <c r="O91" s="45">
        <v>0</v>
      </c>
      <c r="P91" s="45">
        <v>0</v>
      </c>
      <c r="Q91" s="45">
        <v>0</v>
      </c>
      <c r="R91" s="45">
        <v>0.34414931483208916</v>
      </c>
      <c r="S91" s="45">
        <v>1.8556783946284054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0.19527121601474579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5.0497546500870093E-2</v>
      </c>
      <c r="N92" s="45">
        <v>0</v>
      </c>
      <c r="O92" s="45">
        <v>0</v>
      </c>
      <c r="P92" s="45">
        <v>0.22750080595329311</v>
      </c>
      <c r="Q92" s="45">
        <v>1.2375133508773008E-2</v>
      </c>
      <c r="R92" s="45">
        <v>0.30539132389003282</v>
      </c>
      <c r="S92" s="45">
        <v>0.76681269794515983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6.4011243542110375E-3</v>
      </c>
      <c r="N93" s="45">
        <v>4.5438402928523386E-2</v>
      </c>
      <c r="O93" s="45">
        <v>0</v>
      </c>
      <c r="P93" s="45">
        <v>0.277335347469224</v>
      </c>
      <c r="Q93" s="45">
        <v>2.1709072481819694E-4</v>
      </c>
      <c r="R93" s="45">
        <v>0.14197275601124282</v>
      </c>
      <c r="S93" s="45">
        <v>0.50136521455026672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5.2965212427967395E-2</v>
      </c>
      <c r="J94" s="45">
        <v>0</v>
      </c>
      <c r="K94" s="45">
        <v>0</v>
      </c>
      <c r="L94" s="45">
        <v>0</v>
      </c>
      <c r="M94" s="45">
        <v>6.5190954582180494E-2</v>
      </c>
      <c r="N94" s="45">
        <v>3.3425842238016527E-2</v>
      </c>
      <c r="O94" s="45">
        <v>3.9584867917592792E-4</v>
      </c>
      <c r="P94" s="45">
        <v>0.10255917372827621</v>
      </c>
      <c r="Q94" s="45">
        <v>0</v>
      </c>
      <c r="R94" s="45">
        <v>8.7906720726772451E-6</v>
      </c>
      <c r="S94" s="45">
        <v>0.25750536694852144</v>
      </c>
    </row>
    <row r="95" spans="1:19">
      <c r="A95" s="88" t="s">
        <v>286</v>
      </c>
      <c r="B95" s="69" t="s">
        <v>135</v>
      </c>
      <c r="C95" s="45">
        <v>0</v>
      </c>
      <c r="D95" s="45">
        <v>0.32079930217446295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3.0307894540528995E-2</v>
      </c>
      <c r="N95" s="45">
        <v>0.27167769629166516</v>
      </c>
      <c r="O95" s="45">
        <v>0</v>
      </c>
      <c r="P95" s="45">
        <v>0.16956617949231889</v>
      </c>
      <c r="Q95" s="45">
        <v>0</v>
      </c>
      <c r="R95" s="45">
        <v>0</v>
      </c>
      <c r="S95" s="45">
        <v>0.82811564137012328</v>
      </c>
    </row>
    <row r="96" spans="1:19">
      <c r="A96" s="88" t="s">
        <v>286</v>
      </c>
      <c r="B96" s="69" t="s">
        <v>136</v>
      </c>
      <c r="C96" s="45">
        <v>0.12748550066056255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2.5766279717486226E-2</v>
      </c>
      <c r="N96" s="45">
        <v>1.6694456393308056E-2</v>
      </c>
      <c r="O96" s="45">
        <v>0</v>
      </c>
      <c r="P96" s="45">
        <v>3.6389998768442899E-2</v>
      </c>
      <c r="Q96" s="45">
        <v>4.006903084615797E-3</v>
      </c>
      <c r="R96" s="45">
        <v>2.9154564989953706E-4</v>
      </c>
      <c r="S96" s="45">
        <v>0.21644299815728468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4.5116891554398926</v>
      </c>
      <c r="G97" s="45">
        <v>0</v>
      </c>
      <c r="H97" s="45">
        <v>0</v>
      </c>
      <c r="I97" s="45">
        <v>0.41413004564296124</v>
      </c>
      <c r="J97" s="45">
        <v>8.0442835996815301E-2</v>
      </c>
      <c r="K97" s="45">
        <v>0</v>
      </c>
      <c r="L97" s="45">
        <v>0</v>
      </c>
      <c r="M97" s="45">
        <v>1.352526173548624E-2</v>
      </c>
      <c r="N97" s="45">
        <v>8.4952991675882966E-2</v>
      </c>
      <c r="O97" s="45">
        <v>0</v>
      </c>
      <c r="P97" s="45">
        <v>0.59430922819687115</v>
      </c>
      <c r="Q97" s="45">
        <v>6.0568842700202449E-2</v>
      </c>
      <c r="R97" s="45">
        <v>5.8945973459841393E-2</v>
      </c>
      <c r="S97" s="45">
        <v>6.0361966109841898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0.16519460544425113</v>
      </c>
      <c r="I98" s="45">
        <v>0</v>
      </c>
      <c r="J98" s="45">
        <v>0</v>
      </c>
      <c r="K98" s="45">
        <v>0</v>
      </c>
      <c r="L98" s="45">
        <v>0</v>
      </c>
      <c r="M98" s="45">
        <v>5.3058641559507042E-3</v>
      </c>
      <c r="N98" s="45">
        <v>0</v>
      </c>
      <c r="O98" s="45">
        <v>0</v>
      </c>
      <c r="P98" s="45">
        <v>0</v>
      </c>
      <c r="Q98" s="45">
        <v>0</v>
      </c>
      <c r="R98" s="45">
        <v>0.14834855735453442</v>
      </c>
      <c r="S98" s="45">
        <v>0.26099066953996963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0.11336975590751974</v>
      </c>
      <c r="J99" s="45">
        <v>0</v>
      </c>
      <c r="K99" s="45">
        <v>0</v>
      </c>
      <c r="L99" s="45">
        <v>0</v>
      </c>
      <c r="M99" s="45">
        <v>1.0026732981510536E-2</v>
      </c>
      <c r="N99" s="45">
        <v>2.274383211591278E-3</v>
      </c>
      <c r="O99" s="45">
        <v>0</v>
      </c>
      <c r="P99" s="45">
        <v>9.4418626137338951E-2</v>
      </c>
      <c r="Q99" s="45">
        <v>0</v>
      </c>
      <c r="R99" s="45">
        <v>0.21580105653285278</v>
      </c>
      <c r="S99" s="45">
        <v>0.41844238245571208</v>
      </c>
    </row>
    <row r="100" spans="1:19">
      <c r="A100" s="88" t="s">
        <v>286</v>
      </c>
      <c r="B100" s="69" t="s">
        <v>140</v>
      </c>
      <c r="C100" s="45">
        <v>0.94403129735248281</v>
      </c>
      <c r="D100" s="45">
        <v>0.32079930217446295</v>
      </c>
      <c r="E100" s="45">
        <v>0</v>
      </c>
      <c r="F100" s="45">
        <v>0</v>
      </c>
      <c r="G100" s="45">
        <v>0</v>
      </c>
      <c r="H100" s="45">
        <v>0</v>
      </c>
      <c r="I100" s="45">
        <v>0.11336975590751974</v>
      </c>
      <c r="J100" s="45">
        <v>0</v>
      </c>
      <c r="K100" s="45">
        <v>0</v>
      </c>
      <c r="L100" s="45">
        <v>0</v>
      </c>
      <c r="M100" s="45">
        <v>1.2206983841593371E-2</v>
      </c>
      <c r="N100" s="45">
        <v>0.24281980489517085</v>
      </c>
      <c r="O100" s="45">
        <v>6.5280048900484009E-3</v>
      </c>
      <c r="P100" s="45">
        <v>2.2359164057933513E-3</v>
      </c>
      <c r="Q100" s="45">
        <v>0</v>
      </c>
      <c r="R100" s="45">
        <v>0</v>
      </c>
      <c r="S100" s="45">
        <v>1.6837095183789574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1.6502109267567879</v>
      </c>
      <c r="M101" s="45">
        <v>2.006844374525946E-2</v>
      </c>
      <c r="N101" s="45">
        <v>0</v>
      </c>
      <c r="O101" s="45">
        <v>4.3935943624956648E-4</v>
      </c>
      <c r="P101" s="45">
        <v>7.3220173907317124E-2</v>
      </c>
      <c r="Q101" s="45">
        <v>0</v>
      </c>
      <c r="R101" s="45">
        <v>2.9927991860326433E-2</v>
      </c>
      <c r="S101" s="45">
        <v>1.9730958816346813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0.17414359970551876</v>
      </c>
      <c r="L102" s="45">
        <v>0</v>
      </c>
      <c r="M102" s="45">
        <v>4.1521222294633661E-2</v>
      </c>
      <c r="N102" s="45">
        <v>0</v>
      </c>
      <c r="O102" s="45">
        <v>1.7172659062013475E-4</v>
      </c>
      <c r="P102" s="45">
        <v>0</v>
      </c>
      <c r="Q102" s="45">
        <v>7.4323714009778916E-4</v>
      </c>
      <c r="R102" s="45">
        <v>0.27207726006615934</v>
      </c>
      <c r="S102" s="45">
        <v>0.42738039659717658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2.5840275241110056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8.9877457305688815E-3</v>
      </c>
      <c r="N103" s="45">
        <v>3.221958326166665E-2</v>
      </c>
      <c r="O103" s="45">
        <v>0</v>
      </c>
      <c r="P103" s="45">
        <v>7.6284048006516489E-2</v>
      </c>
      <c r="Q103" s="45">
        <v>5.9455612775805647E-2</v>
      </c>
      <c r="R103" s="45">
        <v>2.7688611734001623E-3</v>
      </c>
      <c r="S103" s="45">
        <v>2.5484025157360874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2.7999933716167341E-3</v>
      </c>
      <c r="N104" s="45">
        <v>0</v>
      </c>
      <c r="O104" s="45">
        <v>0</v>
      </c>
      <c r="P104" s="45">
        <v>2.5319442865674637E-2</v>
      </c>
      <c r="Q104" s="45">
        <v>1.2158042783954812E-2</v>
      </c>
      <c r="R104" s="45">
        <v>8.4713435224916547E-2</v>
      </c>
      <c r="S104" s="45">
        <v>0.11682579259929472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4.5116891554399006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2.2066699285314391</v>
      </c>
      <c r="M105" s="45">
        <v>1.2398272728206379E-2</v>
      </c>
      <c r="N105" s="45">
        <v>0</v>
      </c>
      <c r="O105" s="45">
        <v>0</v>
      </c>
      <c r="P105" s="45">
        <v>2.0980163207174714E-2</v>
      </c>
      <c r="Q105" s="45">
        <v>0</v>
      </c>
      <c r="R105" s="45">
        <v>0.12217391018355106</v>
      </c>
      <c r="S105" s="45">
        <v>7.2582501300846403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9.1945685057999247E-3</v>
      </c>
      <c r="N106" s="45">
        <v>0</v>
      </c>
      <c r="O106" s="45">
        <v>0</v>
      </c>
      <c r="P106" s="45">
        <v>2.5256560110435613E-2</v>
      </c>
      <c r="Q106" s="45">
        <v>0</v>
      </c>
      <c r="R106" s="45">
        <v>0.20214965266395363</v>
      </c>
      <c r="S106" s="45">
        <v>0.21272340877628967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4.6016274789979521</v>
      </c>
      <c r="M107" s="45">
        <v>1.4384688459001434E-2</v>
      </c>
      <c r="N107" s="45">
        <v>0</v>
      </c>
      <c r="O107" s="45">
        <v>1.9544655130378967E-4</v>
      </c>
      <c r="P107" s="45">
        <v>0.44827874996921041</v>
      </c>
      <c r="Q107" s="45">
        <v>4.0164704924745094E-3</v>
      </c>
      <c r="R107" s="45">
        <v>8.4257749123783018E-3</v>
      </c>
      <c r="S107" s="45">
        <v>5.6970665890632004</v>
      </c>
    </row>
    <row r="108" spans="1:19">
      <c r="A108" s="88" t="s">
        <v>286</v>
      </c>
      <c r="B108" s="69" t="s">
        <v>148</v>
      </c>
      <c r="C108" s="45">
        <v>0.12748550066056255</v>
      </c>
      <c r="D108" s="45">
        <v>0</v>
      </c>
      <c r="E108" s="45">
        <v>0.16287379133743415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5.1241074558869738E-5</v>
      </c>
      <c r="L108" s="45">
        <v>0</v>
      </c>
      <c r="M108" s="45">
        <v>2.8056170541354572E-3</v>
      </c>
      <c r="N108" s="45">
        <v>0.56191589086103755</v>
      </c>
      <c r="O108" s="45">
        <v>0</v>
      </c>
      <c r="P108" s="45">
        <v>0.24352184251671333</v>
      </c>
      <c r="Q108" s="45">
        <v>0</v>
      </c>
      <c r="R108" s="45">
        <v>0</v>
      </c>
      <c r="S108" s="45">
        <v>1.1244078810057996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0.45763393735681068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3.095689147778509E-2</v>
      </c>
      <c r="N109" s="45">
        <v>1.5626379839909502E-2</v>
      </c>
      <c r="O109" s="45">
        <v>3.9507963465423143E-3</v>
      </c>
      <c r="P109" s="45">
        <v>0.842188756169853</v>
      </c>
      <c r="Q109" s="45">
        <v>5.2962691147339215E-4</v>
      </c>
      <c r="R109" s="45">
        <v>0.42377833969373985</v>
      </c>
      <c r="S109" s="45">
        <v>1.9128397480498525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1.9839836709530864E-3</v>
      </c>
      <c r="N110" s="45">
        <v>0</v>
      </c>
      <c r="O110" s="45">
        <v>0</v>
      </c>
      <c r="P110" s="45">
        <v>0.74588293570573883</v>
      </c>
      <c r="Q110" s="45">
        <v>4.3779583027929263E-4</v>
      </c>
      <c r="R110" s="45">
        <v>1.6974420583104975E-2</v>
      </c>
      <c r="S110" s="45">
        <v>0.90633654001464015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2.2066699285314391</v>
      </c>
      <c r="M111" s="45">
        <v>1.4544963707829423E-2</v>
      </c>
      <c r="N111" s="45">
        <v>1.5932384373925312E-2</v>
      </c>
      <c r="O111" s="45">
        <v>0</v>
      </c>
      <c r="P111" s="45">
        <v>0</v>
      </c>
      <c r="Q111" s="45">
        <v>0</v>
      </c>
      <c r="R111" s="45">
        <v>3.9216978509115381E-2</v>
      </c>
      <c r="S111" s="45">
        <v>2.5252590228519987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5.0477840284279497E-3</v>
      </c>
      <c r="N112" s="45">
        <v>3.3948317612543431E-2</v>
      </c>
      <c r="O112" s="45">
        <v>6.5280048900481068E-3</v>
      </c>
      <c r="P112" s="45">
        <v>0</v>
      </c>
      <c r="Q112" s="45">
        <v>1.2158042783955082E-2</v>
      </c>
      <c r="R112" s="45">
        <v>1.0372062930646284E-2</v>
      </c>
      <c r="S112" s="45">
        <v>6.1022972995563508E-2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0.45763393735681068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8.393671843030668E-3</v>
      </c>
      <c r="N113" s="45">
        <v>0</v>
      </c>
      <c r="O113" s="45">
        <v>0</v>
      </c>
      <c r="P113" s="45">
        <v>3.7378022221379328E-3</v>
      </c>
      <c r="Q113" s="45">
        <v>0</v>
      </c>
      <c r="R113" s="45">
        <v>0.12217391018356011</v>
      </c>
      <c r="S113" s="45">
        <v>0.61489309643196732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0.1740923586309599</v>
      </c>
      <c r="L114" s="45">
        <v>0</v>
      </c>
      <c r="M114" s="45">
        <v>2.8320870102299858E-2</v>
      </c>
      <c r="N114" s="45">
        <v>3.4591113152825953E-2</v>
      </c>
      <c r="O114" s="45">
        <v>1.6898379287824655E-2</v>
      </c>
      <c r="P114" s="45">
        <v>0.10035328829189942</v>
      </c>
      <c r="Q114" s="45">
        <v>0</v>
      </c>
      <c r="R114" s="45">
        <v>4.9528175752439453E-3</v>
      </c>
      <c r="S114" s="45">
        <v>0.35027675947491554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0.16602992937055794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1.4178074942827166</v>
      </c>
      <c r="M115" s="45">
        <v>6.0787149607616948E-2</v>
      </c>
      <c r="N115" s="45">
        <v>1.1335032540790492E-2</v>
      </c>
      <c r="O115" s="45">
        <v>0</v>
      </c>
      <c r="P115" s="45">
        <v>0.19407768484221044</v>
      </c>
      <c r="Q115" s="45">
        <v>4.3779583027929263E-4</v>
      </c>
      <c r="R115" s="45">
        <v>0</v>
      </c>
      <c r="S115" s="45">
        <v>2.0560322143153238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0.1740923586309599</v>
      </c>
      <c r="L116" s="45">
        <v>0</v>
      </c>
      <c r="M116" s="45">
        <v>1.516045400329368E-2</v>
      </c>
      <c r="N116" s="45">
        <v>3.3425842238018637E-2</v>
      </c>
      <c r="O116" s="45">
        <v>1.6185876792268225E-4</v>
      </c>
      <c r="P116" s="45">
        <v>4.9650427383664139E-2</v>
      </c>
      <c r="Q116" s="45">
        <v>0</v>
      </c>
      <c r="R116" s="45">
        <v>6.3818001014307499E-2</v>
      </c>
      <c r="S116" s="45">
        <v>0.3150471111792727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0.59195426465824963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1.3396304175075978E-3</v>
      </c>
      <c r="N117" s="45">
        <v>0</v>
      </c>
      <c r="O117" s="45">
        <v>0</v>
      </c>
      <c r="P117" s="45">
        <v>2.7332401478711875E-2</v>
      </c>
      <c r="Q117" s="45">
        <v>0</v>
      </c>
      <c r="R117" s="45">
        <v>1.2488330482794465E-2</v>
      </c>
      <c r="S117" s="45">
        <v>0.68837584094488669</v>
      </c>
    </row>
    <row r="118" spans="1:19">
      <c r="A118" s="88" t="s">
        <v>286</v>
      </c>
      <c r="B118" s="69" t="s">
        <v>158</v>
      </c>
      <c r="C118" s="45">
        <v>0</v>
      </c>
      <c r="D118" s="45">
        <v>0.32079930217446295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5.2103134243602786E-2</v>
      </c>
      <c r="N118" s="45">
        <v>2.6758325126370591E-2</v>
      </c>
      <c r="O118" s="45">
        <v>0</v>
      </c>
      <c r="P118" s="45">
        <v>0.65350930208421221</v>
      </c>
      <c r="Q118" s="45">
        <v>0</v>
      </c>
      <c r="R118" s="45">
        <v>7.1276226266663634E-2</v>
      </c>
      <c r="S118" s="45">
        <v>1.2573836166785524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9.51636310825138E-3</v>
      </c>
      <c r="N119" s="45">
        <v>2.4309812113407377E-2</v>
      </c>
      <c r="O119" s="45">
        <v>0</v>
      </c>
      <c r="P119" s="45">
        <v>0.33749398326318486</v>
      </c>
      <c r="Q119" s="45">
        <v>0</v>
      </c>
      <c r="R119" s="45">
        <v>0</v>
      </c>
      <c r="S119" s="45">
        <v>0.43285165280387095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0.19527121601474579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1.0150665331554114E-2</v>
      </c>
      <c r="N120" s="45">
        <v>0</v>
      </c>
      <c r="O120" s="45">
        <v>0</v>
      </c>
      <c r="P120" s="45">
        <v>2.9540461722331358E-2</v>
      </c>
      <c r="Q120" s="45">
        <v>0</v>
      </c>
      <c r="R120" s="45">
        <v>0.13708064485461785</v>
      </c>
      <c r="S120" s="45">
        <v>0.34090101108883886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2.7538570336957252E-2</v>
      </c>
      <c r="I121" s="45">
        <v>0</v>
      </c>
      <c r="J121" s="45">
        <v>0</v>
      </c>
      <c r="K121" s="45">
        <v>3.2270414015912581E-2</v>
      </c>
      <c r="L121" s="45">
        <v>0</v>
      </c>
      <c r="M121" s="45">
        <v>1.3383783229061395E-2</v>
      </c>
      <c r="N121" s="45">
        <v>0</v>
      </c>
      <c r="O121" s="45">
        <v>0</v>
      </c>
      <c r="P121" s="45">
        <v>0.51297123625536578</v>
      </c>
      <c r="Q121" s="45">
        <v>0</v>
      </c>
      <c r="R121" s="45">
        <v>5.7480116278065617E-2</v>
      </c>
      <c r="S121" s="45">
        <v>0.72298658693879492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0.11336975590751974</v>
      </c>
      <c r="J122" s="45">
        <v>0</v>
      </c>
      <c r="K122" s="45">
        <v>0</v>
      </c>
      <c r="L122" s="45">
        <v>0</v>
      </c>
      <c r="M122" s="45">
        <v>7.6563793309075378E-5</v>
      </c>
      <c r="N122" s="45">
        <v>4.1015103755168252E-2</v>
      </c>
      <c r="O122" s="45">
        <v>0</v>
      </c>
      <c r="P122" s="45">
        <v>0</v>
      </c>
      <c r="Q122" s="45">
        <v>0</v>
      </c>
      <c r="R122" s="45">
        <v>0</v>
      </c>
      <c r="S122" s="45">
        <v>0.14676072071048074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4.5147540501260354E-3</v>
      </c>
      <c r="N123" s="45">
        <v>6.2536246857046063E-2</v>
      </c>
      <c r="O123" s="45">
        <v>0</v>
      </c>
      <c r="P123" s="45">
        <v>2.3929024595734028E-2</v>
      </c>
      <c r="Q123" s="45">
        <v>0</v>
      </c>
      <c r="R123" s="45">
        <v>2.7545743676210374E-3</v>
      </c>
      <c r="S123" s="45">
        <v>9.2669777791575952E-2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0.16287379133743549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4.1910211345455488E-3</v>
      </c>
      <c r="N124" s="45">
        <v>1.1335032540790492E-2</v>
      </c>
      <c r="O124" s="45">
        <v>0</v>
      </c>
      <c r="P124" s="45">
        <v>2.6019770085840648E-2</v>
      </c>
      <c r="Q124" s="45">
        <v>0</v>
      </c>
      <c r="R124" s="45">
        <v>0</v>
      </c>
      <c r="S124" s="45">
        <v>0.22212812887047581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0.1628737913374364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1.3911502062300538E-6</v>
      </c>
      <c r="N125" s="45">
        <v>2.9231689300310497E-2</v>
      </c>
      <c r="O125" s="45">
        <v>0</v>
      </c>
      <c r="P125" s="45">
        <v>0.29379562783737817</v>
      </c>
      <c r="Q125" s="45">
        <v>0</v>
      </c>
      <c r="R125" s="45">
        <v>1.3887099281445352</v>
      </c>
      <c r="S125" s="45">
        <v>1.7577084852772908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1.0018393193033416E-4</v>
      </c>
      <c r="N126" s="45">
        <v>3.0233961852826136E-2</v>
      </c>
      <c r="O126" s="45">
        <v>0</v>
      </c>
      <c r="P126" s="45">
        <v>8.136526978278906E-2</v>
      </c>
      <c r="Q126" s="45">
        <v>0</v>
      </c>
      <c r="R126" s="45">
        <v>0</v>
      </c>
      <c r="S126" s="45">
        <v>0.12520064727821154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8.1560151716583706E-2</v>
      </c>
      <c r="N127" s="45">
        <v>7.0440161829848288E-2</v>
      </c>
      <c r="O127" s="45">
        <v>6.6898636579710829E-3</v>
      </c>
      <c r="P127" s="45">
        <v>0</v>
      </c>
      <c r="Q127" s="45">
        <v>0</v>
      </c>
      <c r="R127" s="45">
        <v>2.3341972002163154E-3</v>
      </c>
      <c r="S127" s="45">
        <v>0.13939482258392286</v>
      </c>
    </row>
    <row r="128" spans="1:19">
      <c r="A128" s="88" t="s">
        <v>286</v>
      </c>
      <c r="B128" s="69" t="s">
        <v>168</v>
      </c>
      <c r="C128" s="45">
        <v>0.12748550066056255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2.7233083896283618E-2</v>
      </c>
      <c r="K128" s="45">
        <v>0</v>
      </c>
      <c r="L128" s="45">
        <v>0</v>
      </c>
      <c r="M128" s="45">
        <v>9.9339820292744735E-4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0.16139787389247981</v>
      </c>
    </row>
    <row r="129" spans="1:19">
      <c r="A129" s="88" t="s">
        <v>286</v>
      </c>
      <c r="B129" s="69" t="s">
        <v>169</v>
      </c>
      <c r="C129" s="45">
        <v>0</v>
      </c>
      <c r="D129" s="45">
        <v>0.32079930217446295</v>
      </c>
      <c r="E129" s="45">
        <v>0</v>
      </c>
      <c r="F129" s="45">
        <v>2.6539347973175738</v>
      </c>
      <c r="G129" s="45">
        <v>0.19527121601474579</v>
      </c>
      <c r="H129" s="45">
        <v>0</v>
      </c>
      <c r="I129" s="45">
        <v>0</v>
      </c>
      <c r="J129" s="45">
        <v>0</v>
      </c>
      <c r="K129" s="45">
        <v>0.12579324132942435</v>
      </c>
      <c r="L129" s="45">
        <v>0</v>
      </c>
      <c r="M129" s="45">
        <v>1.3065300899711774E-2</v>
      </c>
      <c r="N129" s="45">
        <v>0</v>
      </c>
      <c r="O129" s="45">
        <v>0</v>
      </c>
      <c r="P129" s="45">
        <v>2.9974691162358715E-2</v>
      </c>
      <c r="Q129" s="45">
        <v>5.2614641527932082E-4</v>
      </c>
      <c r="R129" s="45">
        <v>2.172010500601965E-2</v>
      </c>
      <c r="S129" s="45">
        <v>3.443584882750137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8.4040781717888858E-3</v>
      </c>
      <c r="N130" s="45">
        <v>2.4309812113405268E-2</v>
      </c>
      <c r="O130" s="45">
        <v>0</v>
      </c>
      <c r="P130" s="45">
        <v>3.7378022221379328E-3</v>
      </c>
      <c r="Q130" s="45">
        <v>0</v>
      </c>
      <c r="R130" s="45">
        <v>0.26772766913356016</v>
      </c>
      <c r="S130" s="45">
        <v>0.26579537532899927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7.7949924545656551E-2</v>
      </c>
      <c r="N131" s="45">
        <v>0</v>
      </c>
      <c r="O131" s="45">
        <v>0</v>
      </c>
      <c r="P131" s="45">
        <v>0.30531094798560693</v>
      </c>
      <c r="Q131" s="45">
        <v>0</v>
      </c>
      <c r="R131" s="45">
        <v>0.20244077343064093</v>
      </c>
      <c r="S131" s="45">
        <v>0.60296411061023458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6.3143041399453302E-3</v>
      </c>
      <c r="N132" s="45">
        <v>1.7900763051502889E-2</v>
      </c>
      <c r="O132" s="45">
        <v>0</v>
      </c>
      <c r="P132" s="45">
        <v>7.6284048006516489E-2</v>
      </c>
      <c r="Q132" s="45">
        <v>0</v>
      </c>
      <c r="R132" s="45">
        <v>1.6974420583104975E-2</v>
      </c>
      <c r="S132" s="45">
        <v>0.1274506484754532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0.11336975590751974</v>
      </c>
      <c r="J133" s="45">
        <v>0</v>
      </c>
      <c r="K133" s="45">
        <v>0</v>
      </c>
      <c r="L133" s="45">
        <v>1.4178074942827166</v>
      </c>
      <c r="M133" s="45">
        <v>1.0058227316039402E-2</v>
      </c>
      <c r="N133" s="45">
        <v>8.0899393793447828E-4</v>
      </c>
      <c r="O133" s="45">
        <v>1.6185876792268225E-4</v>
      </c>
      <c r="P133" s="45">
        <v>9.6779950279184027E-2</v>
      </c>
      <c r="Q133" s="45">
        <v>0</v>
      </c>
      <c r="R133" s="45">
        <v>2.7545743676346012E-3</v>
      </c>
      <c r="S133" s="45">
        <v>1.8190680083872675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1.4178074942827166</v>
      </c>
      <c r="M134" s="45">
        <v>8.0420616998010564E-4</v>
      </c>
      <c r="N134" s="45">
        <v>0</v>
      </c>
      <c r="O134" s="45">
        <v>0</v>
      </c>
      <c r="P134" s="45">
        <v>0.87332110705437493</v>
      </c>
      <c r="Q134" s="45">
        <v>0</v>
      </c>
      <c r="R134" s="45">
        <v>0</v>
      </c>
      <c r="S134" s="45">
        <v>2.6258384071333771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1.3048402600580442E-2</v>
      </c>
      <c r="N135" s="45">
        <v>0</v>
      </c>
      <c r="O135" s="45">
        <v>3.8564266565058619E-3</v>
      </c>
      <c r="P135" s="45">
        <v>0.13965559492112312</v>
      </c>
      <c r="Q135" s="45">
        <v>0</v>
      </c>
      <c r="R135" s="45">
        <v>4.9563381837540695E-3</v>
      </c>
      <c r="S135" s="45">
        <v>0.18469861999004564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2.206669928531436</v>
      </c>
      <c r="M136" s="45">
        <v>1.2469264146445617E-3</v>
      </c>
      <c r="N136" s="45">
        <v>8.7939023419870291E-5</v>
      </c>
      <c r="O136" s="45">
        <v>1.5775904952201926E-3</v>
      </c>
      <c r="P136" s="45">
        <v>0</v>
      </c>
      <c r="Q136" s="45">
        <v>0</v>
      </c>
      <c r="R136" s="45">
        <v>0</v>
      </c>
      <c r="S136" s="45">
        <v>2.4670654054883996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3.5264403630446438E-2</v>
      </c>
      <c r="N137" s="45">
        <v>3.0505041484908502E-2</v>
      </c>
      <c r="O137" s="45">
        <v>0</v>
      </c>
      <c r="P137" s="45">
        <v>0.35822852665981975</v>
      </c>
      <c r="Q137" s="45">
        <v>0</v>
      </c>
      <c r="R137" s="45">
        <v>0</v>
      </c>
      <c r="S137" s="45">
        <v>0.48429265836112134</v>
      </c>
    </row>
    <row r="138" spans="1:19">
      <c r="A138" s="88" t="s">
        <v>286</v>
      </c>
      <c r="B138" s="69" t="s">
        <v>178</v>
      </c>
      <c r="C138" s="45">
        <v>0.12748550066056255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4.872175592401406E-3</v>
      </c>
      <c r="N138" s="45">
        <v>0</v>
      </c>
      <c r="O138" s="45">
        <v>0</v>
      </c>
      <c r="P138" s="45">
        <v>0.10331738398442486</v>
      </c>
      <c r="Q138" s="45">
        <v>0</v>
      </c>
      <c r="R138" s="45">
        <v>0</v>
      </c>
      <c r="S138" s="45">
        <v>0.25989338192682454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9.5830059407736819E-6</v>
      </c>
      <c r="N139" s="45">
        <v>0</v>
      </c>
      <c r="O139" s="45">
        <v>2.1829516837887242E-3</v>
      </c>
      <c r="P139" s="45">
        <v>0.32171227702197502</v>
      </c>
      <c r="Q139" s="45">
        <v>7.1517898729147548E-3</v>
      </c>
      <c r="R139" s="45">
        <v>0.15414222288807275</v>
      </c>
      <c r="S139" s="45">
        <v>0.52551495425302353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2.7538570336957252E-2</v>
      </c>
      <c r="I140" s="45">
        <v>0</v>
      </c>
      <c r="J140" s="45">
        <v>0</v>
      </c>
      <c r="K140" s="45">
        <v>0</v>
      </c>
      <c r="L140" s="45">
        <v>0</v>
      </c>
      <c r="M140" s="45">
        <v>1.43491963772763E-2</v>
      </c>
      <c r="N140" s="45">
        <v>0</v>
      </c>
      <c r="O140" s="45">
        <v>0</v>
      </c>
      <c r="P140" s="45">
        <v>0.76411365626205197</v>
      </c>
      <c r="Q140" s="45">
        <v>0</v>
      </c>
      <c r="R140" s="45">
        <v>6.3422514632683943E-6</v>
      </c>
      <c r="S140" s="45">
        <v>0.94441690220494623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0.45763393735681207</v>
      </c>
      <c r="F141" s="45">
        <v>0</v>
      </c>
      <c r="G141" s="45">
        <v>0</v>
      </c>
      <c r="H141" s="45">
        <v>2.7538570336958515E-2</v>
      </c>
      <c r="I141" s="45">
        <v>0</v>
      </c>
      <c r="J141" s="45">
        <v>0</v>
      </c>
      <c r="K141" s="45">
        <v>0</v>
      </c>
      <c r="L141" s="45">
        <v>0</v>
      </c>
      <c r="M141" s="45">
        <v>5.9830020969479751E-4</v>
      </c>
      <c r="N141" s="45">
        <v>0</v>
      </c>
      <c r="O141" s="45">
        <v>0</v>
      </c>
      <c r="P141" s="45">
        <v>0.37968203927796573</v>
      </c>
      <c r="Q141" s="45">
        <v>0</v>
      </c>
      <c r="R141" s="45">
        <v>0.38427743370712691</v>
      </c>
      <c r="S141" s="45">
        <v>1.3053573592032135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9.939017959902886E-4</v>
      </c>
      <c r="N142" s="45">
        <v>0</v>
      </c>
      <c r="O142" s="45">
        <v>0</v>
      </c>
      <c r="P142" s="45">
        <v>1.7628526121265781E-2</v>
      </c>
      <c r="Q142" s="45">
        <v>0</v>
      </c>
      <c r="R142" s="45">
        <v>0.1563890462134831</v>
      </c>
      <c r="S142" s="45">
        <v>0.15730939022328061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9.3957149446078432E-5</v>
      </c>
      <c r="N143" s="45">
        <v>1.5626379839909502E-2</v>
      </c>
      <c r="O143" s="45">
        <v>0</v>
      </c>
      <c r="P143" s="45">
        <v>0.44424600876691933</v>
      </c>
      <c r="Q143" s="45">
        <v>5.261464152795923E-4</v>
      </c>
      <c r="R143" s="45">
        <v>0.18552951000852744</v>
      </c>
      <c r="S143" s="45">
        <v>0.70563587125345573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1.1000776191195771E-3</v>
      </c>
      <c r="N144" s="45">
        <v>2.2808336169653772E-2</v>
      </c>
      <c r="O144" s="45">
        <v>7.600232702165396E-5</v>
      </c>
      <c r="P144" s="45">
        <v>4.9383603878158766E-2</v>
      </c>
      <c r="Q144" s="45">
        <v>6.3698563587452683E-2</v>
      </c>
      <c r="R144" s="45">
        <v>0</v>
      </c>
      <c r="S144" s="45">
        <v>0.13847788923150725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9.9565544209802042E-6</v>
      </c>
      <c r="N145" s="45">
        <v>0</v>
      </c>
      <c r="O145" s="45">
        <v>0</v>
      </c>
      <c r="P145" s="45">
        <v>2.6019770085840648E-2</v>
      </c>
      <c r="Q145" s="45">
        <v>0</v>
      </c>
      <c r="R145" s="45">
        <v>0</v>
      </c>
      <c r="S145" s="45">
        <v>3.1042159796630775E-2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0.42890714581273404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6.520737670242166E-3</v>
      </c>
      <c r="P146" s="45">
        <v>0.40064268780942952</v>
      </c>
      <c r="Q146" s="45">
        <v>1.2010724692439968E-3</v>
      </c>
      <c r="R146" s="45">
        <v>0</v>
      </c>
      <c r="S146" s="45">
        <v>0.95089221245747058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2.637105365858322E-4</v>
      </c>
      <c r="N147" s="45">
        <v>9.3719908081891252E-3</v>
      </c>
      <c r="O147" s="45">
        <v>9.3369392608517697E-3</v>
      </c>
      <c r="P147" s="45">
        <v>0.17537936310132143</v>
      </c>
      <c r="Q147" s="45">
        <v>1.7708944916979218E-3</v>
      </c>
      <c r="R147" s="45">
        <v>1.0504846908847863E-4</v>
      </c>
      <c r="S147" s="45">
        <v>0.22756674036111876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1.6199159021740898E-2</v>
      </c>
      <c r="I148" s="45">
        <v>0</v>
      </c>
      <c r="J148" s="45">
        <v>0</v>
      </c>
      <c r="K148" s="45">
        <v>0</v>
      </c>
      <c r="L148" s="45">
        <v>2.2066699285314324</v>
      </c>
      <c r="M148" s="45">
        <v>8.1601102094823932E-3</v>
      </c>
      <c r="N148" s="45">
        <v>0</v>
      </c>
      <c r="O148" s="45">
        <v>0</v>
      </c>
      <c r="P148" s="45">
        <v>8.6040280537671029E-2</v>
      </c>
      <c r="Q148" s="45">
        <v>0</v>
      </c>
      <c r="R148" s="45">
        <v>2.0426515503167782E-3</v>
      </c>
      <c r="S148" s="45">
        <v>2.5882538757006857</v>
      </c>
    </row>
    <row r="149" spans="1:19">
      <c r="A149" s="88" t="s">
        <v>286</v>
      </c>
      <c r="B149" s="69" t="s">
        <v>189</v>
      </c>
      <c r="C149" s="45">
        <v>0.14242091357296868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8.0442835996815357E-2</v>
      </c>
      <c r="K149" s="45">
        <v>0</v>
      </c>
      <c r="L149" s="45">
        <v>0</v>
      </c>
      <c r="M149" s="45">
        <v>0</v>
      </c>
      <c r="N149" s="45">
        <v>9.2503467154806732E-5</v>
      </c>
      <c r="O149" s="45">
        <v>0</v>
      </c>
      <c r="P149" s="45">
        <v>0.10665743480717831</v>
      </c>
      <c r="Q149" s="45">
        <v>6.0568842700201908E-2</v>
      </c>
      <c r="R149" s="45">
        <v>3.1207785817446772E-2</v>
      </c>
      <c r="S149" s="45">
        <v>0.43957710564952596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2.5636286217730727E-2</v>
      </c>
      <c r="N150" s="45">
        <v>1.0255994465461172E-2</v>
      </c>
      <c r="O150" s="45">
        <v>6.5423233264124744E-3</v>
      </c>
      <c r="P150" s="45">
        <v>0</v>
      </c>
      <c r="Q150" s="45">
        <v>0</v>
      </c>
      <c r="R150" s="45">
        <v>2.0426515503167782E-3</v>
      </c>
      <c r="S150" s="45">
        <v>3.7614718754939512E-2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4.5962630384370061E-2</v>
      </c>
      <c r="Q151" s="45">
        <v>0</v>
      </c>
      <c r="R151" s="45">
        <v>0.6000378219497452</v>
      </c>
      <c r="S151" s="45">
        <v>0.57461302613808996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0.47294938123843361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7.3000187175322297E-4</v>
      </c>
      <c r="N152" s="45">
        <v>4.0198520298105117E-3</v>
      </c>
      <c r="O152" s="45">
        <v>0</v>
      </c>
      <c r="P152" s="45">
        <v>2.3201289621640215E-2</v>
      </c>
      <c r="Q152" s="45">
        <v>0</v>
      </c>
      <c r="R152" s="45">
        <v>0</v>
      </c>
      <c r="S152" s="45">
        <v>0.51972486236824766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7.7102790078743106E-4</v>
      </c>
      <c r="N153" s="45">
        <v>1.7638847890869773E-3</v>
      </c>
      <c r="O153" s="45">
        <v>0</v>
      </c>
      <c r="P153" s="45">
        <v>8.1279411436433621E-2</v>
      </c>
      <c r="Q153" s="45">
        <v>0</v>
      </c>
      <c r="R153" s="45">
        <v>0</v>
      </c>
      <c r="S153" s="45">
        <v>9.9208270628238726E-2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0.45763393735681207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4.1209379906477599E-3</v>
      </c>
      <c r="N154" s="45">
        <v>1.2925345716126881E-2</v>
      </c>
      <c r="O154" s="45">
        <v>0</v>
      </c>
      <c r="P154" s="45">
        <v>6.0486165496852137E-2</v>
      </c>
      <c r="Q154" s="45">
        <v>0</v>
      </c>
      <c r="R154" s="45">
        <v>1.7604701094312326E-2</v>
      </c>
      <c r="S154" s="45">
        <v>0.60051664314253683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5.8966699790177846E-3</v>
      </c>
      <c r="N155" s="45">
        <v>0.13845669235112687</v>
      </c>
      <c r="O155" s="45">
        <v>0</v>
      </c>
      <c r="P155" s="45">
        <v>1.8872588258693698E-2</v>
      </c>
      <c r="Q155" s="45">
        <v>4.9920857063058535E-3</v>
      </c>
      <c r="R155" s="45">
        <v>0</v>
      </c>
      <c r="S155" s="45">
        <v>0.16037541916908346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9.1685578512051694E-4</v>
      </c>
      <c r="N156" s="45">
        <v>0</v>
      </c>
      <c r="O156" s="45">
        <v>3.2507779093485261E-4</v>
      </c>
      <c r="P156" s="45">
        <v>0.21296139942136394</v>
      </c>
      <c r="Q156" s="45">
        <v>0</v>
      </c>
      <c r="R156" s="45">
        <v>0</v>
      </c>
      <c r="S156" s="45">
        <v>0.25501865270919277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1.7342619416839741E-4</v>
      </c>
      <c r="Q157" s="45">
        <v>0</v>
      </c>
      <c r="R157" s="45">
        <v>0</v>
      </c>
      <c r="S157" s="45">
        <v>2.0684725934888156E-4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5.8954124861262752E-2</v>
      </c>
      <c r="Q158" s="45">
        <v>4.3779583027983554E-4</v>
      </c>
      <c r="R158" s="45">
        <v>3.7738286438556784E-4</v>
      </c>
      <c r="S158" s="45">
        <v>7.10369045520301E-2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2.4448731095481415</v>
      </c>
      <c r="M159" s="45">
        <v>8.0236654862240011E-4</v>
      </c>
      <c r="N159" s="45">
        <v>0</v>
      </c>
      <c r="O159" s="45">
        <v>0</v>
      </c>
      <c r="P159" s="45">
        <v>0.18417275569007513</v>
      </c>
      <c r="Q159" s="45">
        <v>3.4106302590639313E-3</v>
      </c>
      <c r="R159" s="45">
        <v>9.4933420467985079E-3</v>
      </c>
      <c r="S159" s="45">
        <v>2.9623223163925307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1.0255994465461172E-2</v>
      </c>
      <c r="O160" s="45">
        <v>9.7806611617770318E-4</v>
      </c>
      <c r="P160" s="45">
        <v>3.0720000307378818E-2</v>
      </c>
      <c r="Q160" s="45">
        <v>0</v>
      </c>
      <c r="R160" s="45">
        <v>0</v>
      </c>
      <c r="S160" s="45">
        <v>4.6978812512209624E-2</v>
      </c>
    </row>
    <row r="161" spans="1:19">
      <c r="A161" s="88" t="s">
        <v>286</v>
      </c>
      <c r="B161" s="69" t="s">
        <v>201</v>
      </c>
      <c r="C161" s="45">
        <v>0.28484182714593737</v>
      </c>
      <c r="D161" s="45">
        <v>0.18870547186733211</v>
      </c>
      <c r="E161" s="45">
        <v>0.48862137401230826</v>
      </c>
      <c r="F161" s="45">
        <v>2.4056834693676556</v>
      </c>
      <c r="G161" s="45">
        <v>0</v>
      </c>
      <c r="H161" s="45">
        <v>8.2615711010871756E-2</v>
      </c>
      <c r="I161" s="45">
        <v>0.11606145520552649</v>
      </c>
      <c r="J161" s="45">
        <v>0.16088567199363046</v>
      </c>
      <c r="K161" s="45">
        <v>0.28864560468174666</v>
      </c>
      <c r="L161" s="45">
        <v>5.0719271025195098</v>
      </c>
      <c r="M161" s="45">
        <v>0.34812452686847711</v>
      </c>
      <c r="N161" s="45">
        <v>6.0605859593761774E-2</v>
      </c>
      <c r="O161" s="45">
        <v>6.5376183082435285E-2</v>
      </c>
      <c r="P161" s="45">
        <v>5.9025505383072572</v>
      </c>
      <c r="Q161" s="45">
        <v>0.12101645146309403</v>
      </c>
      <c r="R161" s="45">
        <v>2.7625992170414468</v>
      </c>
      <c r="S161" s="45">
        <v>19.715821953101649</v>
      </c>
    </row>
    <row r="162" spans="1:19">
      <c r="A162" s="88" t="s">
        <v>286</v>
      </c>
      <c r="B162" s="69" t="s">
        <v>202</v>
      </c>
      <c r="C162" s="45">
        <v>0.11905795411353308</v>
      </c>
      <c r="D162" s="45">
        <v>0</v>
      </c>
      <c r="E162" s="45">
        <v>0</v>
      </c>
      <c r="F162" s="45">
        <v>9.7458969004413601E-2</v>
      </c>
      <c r="G162" s="45">
        <v>0</v>
      </c>
      <c r="H162" s="45">
        <v>0</v>
      </c>
      <c r="I162" s="45">
        <v>6.6688091710306027E-2</v>
      </c>
      <c r="J162" s="45">
        <v>8.0442835996815232E-2</v>
      </c>
      <c r="K162" s="45">
        <v>0</v>
      </c>
      <c r="L162" s="45">
        <v>0</v>
      </c>
      <c r="M162" s="45">
        <v>0.11288241132243534</v>
      </c>
      <c r="N162" s="45">
        <v>8.9590047262428099E-2</v>
      </c>
      <c r="O162" s="45">
        <v>6.5649318924300412E-2</v>
      </c>
      <c r="P162" s="45">
        <v>4.8502085161745025</v>
      </c>
      <c r="Q162" s="45">
        <v>2.9155198092815582E-2</v>
      </c>
      <c r="R162" s="45">
        <v>0.63230126335081893</v>
      </c>
      <c r="S162" s="45">
        <v>6.9594398654648089</v>
      </c>
    </row>
    <row r="163" spans="1:19">
      <c r="A163" s="88" t="s">
        <v>286</v>
      </c>
      <c r="B163" s="69" t="s">
        <v>203</v>
      </c>
      <c r="C163" s="45">
        <v>0.28484182714593737</v>
      </c>
      <c r="D163" s="45">
        <v>0</v>
      </c>
      <c r="E163" s="45">
        <v>8.2350844967796391E-2</v>
      </c>
      <c r="F163" s="45">
        <v>0.1949179380088196</v>
      </c>
      <c r="G163" s="45">
        <v>0.52527995318423026</v>
      </c>
      <c r="H163" s="45">
        <v>0</v>
      </c>
      <c r="I163" s="45">
        <v>0</v>
      </c>
      <c r="J163" s="45">
        <v>8.0442835996815232E-2</v>
      </c>
      <c r="K163" s="45">
        <v>0.3481847172619198</v>
      </c>
      <c r="L163" s="45">
        <v>0</v>
      </c>
      <c r="M163" s="45">
        <v>5.9122974932435297E-2</v>
      </c>
      <c r="N163" s="45">
        <v>9.1919881411234843E-3</v>
      </c>
      <c r="O163" s="45">
        <v>3.4491768051476495E-3</v>
      </c>
      <c r="P163" s="45">
        <v>3.2867280167777873</v>
      </c>
      <c r="Q163" s="45">
        <v>6.2597264150888302E-2</v>
      </c>
      <c r="R163" s="45">
        <v>1.5237454098095788</v>
      </c>
      <c r="S163" s="45">
        <v>6.8201746030390771</v>
      </c>
    </row>
    <row r="164" spans="1:19">
      <c r="A164" s="88" t="s">
        <v>286</v>
      </c>
      <c r="B164" s="69" t="s">
        <v>204</v>
      </c>
      <c r="C164" s="45">
        <v>0.14242091357296868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0.1740923586309599</v>
      </c>
      <c r="L164" s="45">
        <v>0.42209757656127639</v>
      </c>
      <c r="M164" s="45">
        <v>4.7126655710861741E-2</v>
      </c>
      <c r="N164" s="45">
        <v>0</v>
      </c>
      <c r="O164" s="45">
        <v>1.1589787559338037E-2</v>
      </c>
      <c r="P164" s="45">
        <v>1.9479876708320556</v>
      </c>
      <c r="Q164" s="45">
        <v>6.2339737191900099E-2</v>
      </c>
      <c r="R164" s="45">
        <v>0.54069831725366579</v>
      </c>
      <c r="S164" s="45">
        <v>3.6727359563419366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9.7458969004413601E-2</v>
      </c>
      <c r="G165" s="45">
        <v>0.82082906399818589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4.8620360233367086E-3</v>
      </c>
      <c r="N165" s="45">
        <v>1.3416668335092438E-2</v>
      </c>
      <c r="O165" s="45">
        <v>9.6457274943915604E-5</v>
      </c>
      <c r="P165" s="45">
        <v>0.62777527084087315</v>
      </c>
      <c r="Q165" s="45">
        <v>1.002096839279689E-2</v>
      </c>
      <c r="R165" s="45">
        <v>0.46351610626911788</v>
      </c>
      <c r="S165" s="45">
        <v>2.0273100151419556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5.7328805296712984E-2</v>
      </c>
      <c r="G166" s="45">
        <v>0</v>
      </c>
      <c r="H166" s="45">
        <v>0</v>
      </c>
      <c r="I166" s="45">
        <v>0</v>
      </c>
      <c r="J166" s="45">
        <v>4.7319315292244112E-2</v>
      </c>
      <c r="K166" s="45">
        <v>0</v>
      </c>
      <c r="L166" s="45">
        <v>0</v>
      </c>
      <c r="M166" s="45">
        <v>4.8823426880429642E-3</v>
      </c>
      <c r="N166" s="45">
        <v>6.032937920859017E-3</v>
      </c>
      <c r="O166" s="45">
        <v>4.9179515305485975E-4</v>
      </c>
      <c r="P166" s="45">
        <v>0.13470068605727567</v>
      </c>
      <c r="Q166" s="45">
        <v>0</v>
      </c>
      <c r="R166" s="45">
        <v>5.8348294608724215E-3</v>
      </c>
      <c r="S166" s="45">
        <v>0.28327916388885765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0.1949179380088196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6.8835279237912438E-4</v>
      </c>
      <c r="N167" s="45">
        <v>0</v>
      </c>
      <c r="O167" s="45">
        <v>2.3652112029619405E-3</v>
      </c>
      <c r="P167" s="45">
        <v>9.5104920636623291E-2</v>
      </c>
      <c r="Q167" s="45">
        <v>1.2010724692439968E-3</v>
      </c>
      <c r="R167" s="45">
        <v>0.21647094916090348</v>
      </c>
      <c r="S167" s="45">
        <v>0.50557739210601504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2.214405694144346E-2</v>
      </c>
      <c r="N168" s="45">
        <v>0</v>
      </c>
      <c r="O168" s="45">
        <v>3.0181474711325797E-3</v>
      </c>
      <c r="P168" s="45">
        <v>0.52407850591951033</v>
      </c>
      <c r="Q168" s="45">
        <v>1.2010724692439968E-3</v>
      </c>
      <c r="R168" s="45">
        <v>7.4396448980668994E-2</v>
      </c>
      <c r="S168" s="45">
        <v>0.71114526513447374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0.41041453199909295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4.8804731709128454E-2</v>
      </c>
      <c r="N169" s="45">
        <v>2.7946436718325588E-2</v>
      </c>
      <c r="O169" s="45">
        <v>0</v>
      </c>
      <c r="P169" s="45">
        <v>0.59493440464315572</v>
      </c>
      <c r="Q169" s="45">
        <v>0</v>
      </c>
      <c r="R169" s="45">
        <v>0.26230770683885657</v>
      </c>
      <c r="S169" s="45">
        <v>1.3779837648171573</v>
      </c>
    </row>
    <row r="170" spans="1:19">
      <c r="A170" s="88" t="s">
        <v>286</v>
      </c>
      <c r="B170" s="69" t="s">
        <v>210</v>
      </c>
      <c r="C170" s="45">
        <v>0</v>
      </c>
      <c r="D170" s="45">
        <v>5.2558485768933773E-2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1.8844808595018249E-4</v>
      </c>
      <c r="N170" s="45">
        <v>3.3573209789562364E-3</v>
      </c>
      <c r="O170" s="45">
        <v>1.1531233784941771E-2</v>
      </c>
      <c r="P170" s="45">
        <v>6.3683901382273769E-2</v>
      </c>
      <c r="Q170" s="45">
        <v>2.3625705052409782E-2</v>
      </c>
      <c r="R170" s="45">
        <v>0.20791548039760718</v>
      </c>
      <c r="S170" s="45">
        <v>0.34742466680903855</v>
      </c>
    </row>
    <row r="171" spans="1:19">
      <c r="A171" s="88" t="s">
        <v>286</v>
      </c>
      <c r="B171" s="69" t="s">
        <v>211</v>
      </c>
      <c r="C171" s="45">
        <v>6.81282511983686E-2</v>
      </c>
      <c r="D171" s="45">
        <v>0</v>
      </c>
      <c r="E171" s="45">
        <v>6.3051473478180409E-2</v>
      </c>
      <c r="F171" s="45">
        <v>0</v>
      </c>
      <c r="G171" s="45">
        <v>0.41041453199909295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1.1037311024876037E-4</v>
      </c>
      <c r="N171" s="45">
        <v>0</v>
      </c>
      <c r="O171" s="45">
        <v>2.6478417354573415E-3</v>
      </c>
      <c r="P171" s="45">
        <v>1.6547363823867133E-2</v>
      </c>
      <c r="Q171" s="45">
        <v>1.313142775575862E-3</v>
      </c>
      <c r="R171" s="45">
        <v>4.4967457788729966E-2</v>
      </c>
      <c r="S171" s="45">
        <v>0.57716290483381127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0.41041453199909295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8.0647068342487474E-4</v>
      </c>
      <c r="N172" s="45">
        <v>0</v>
      </c>
      <c r="O172" s="45">
        <v>1.6444917763200787E-4</v>
      </c>
      <c r="P172" s="45">
        <v>0.26310660091609472</v>
      </c>
      <c r="Q172" s="45">
        <v>1.2491597429926829E-2</v>
      </c>
      <c r="R172" s="45">
        <v>1.6197206558780725E-2</v>
      </c>
      <c r="S172" s="45">
        <v>0.71539436367026643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6.2057018349176679E-4</v>
      </c>
      <c r="N173" s="45">
        <v>2.5896157259883822E-2</v>
      </c>
      <c r="O173" s="45">
        <v>0</v>
      </c>
      <c r="P173" s="45">
        <v>4.926743875644498E-2</v>
      </c>
      <c r="Q173" s="45">
        <v>0</v>
      </c>
      <c r="R173" s="45">
        <v>8.990841686668638E-2</v>
      </c>
      <c r="S173" s="45">
        <v>0.16119760049014448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1.2262878243164208E-4</v>
      </c>
      <c r="N174" s="45">
        <v>0</v>
      </c>
      <c r="O174" s="45">
        <v>8.1302976797912076E-3</v>
      </c>
      <c r="P174" s="45">
        <v>5.2278052100000402E-2</v>
      </c>
      <c r="Q174" s="45">
        <v>1.041702642175344E-3</v>
      </c>
      <c r="R174" s="45">
        <v>1.6688199343252646E-2</v>
      </c>
      <c r="S174" s="45">
        <v>8.4627076017138633E-2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4.6152568369801016E-4</v>
      </c>
      <c r="N175" s="45">
        <v>0</v>
      </c>
      <c r="O175" s="45">
        <v>1.3295118230223568E-2</v>
      </c>
      <c r="P175" s="45">
        <v>1.2512100791960724E-2</v>
      </c>
      <c r="Q175" s="45">
        <v>0</v>
      </c>
      <c r="R175" s="45">
        <v>1.958309016954762E-2</v>
      </c>
      <c r="S175" s="45">
        <v>4.3348380851356637E-2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6.7702753263881638E-4</v>
      </c>
      <c r="N176" s="45">
        <v>0</v>
      </c>
      <c r="O176" s="45">
        <v>1.7653396717728588E-3</v>
      </c>
      <c r="P176" s="45">
        <v>2.1825067805780918E-2</v>
      </c>
      <c r="Q176" s="45">
        <v>0</v>
      </c>
      <c r="R176" s="45">
        <v>1.9583090169538579E-2</v>
      </c>
      <c r="S176" s="45">
        <v>4.50181580233531E-2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1.1886334950088582E-4</v>
      </c>
      <c r="N177" s="45">
        <v>0</v>
      </c>
      <c r="O177" s="45">
        <v>3.4415790480016425E-4</v>
      </c>
      <c r="P177" s="45">
        <v>1.9527906313396598E-3</v>
      </c>
      <c r="Q177" s="45">
        <v>0</v>
      </c>
      <c r="R177" s="45">
        <v>0</v>
      </c>
      <c r="S177" s="45">
        <v>2.7128173525085889E-3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4.4847142857510177E-4</v>
      </c>
      <c r="N178" s="45">
        <v>0</v>
      </c>
      <c r="O178" s="45">
        <v>0</v>
      </c>
      <c r="P178" s="45">
        <v>3.3619807594136145E-3</v>
      </c>
      <c r="Q178" s="45">
        <v>0</v>
      </c>
      <c r="R178" s="45">
        <v>0</v>
      </c>
      <c r="S178" s="45">
        <v>4.3749115840021535E-3</v>
      </c>
    </row>
    <row r="179" spans="1:19">
      <c r="A179" s="88" t="s">
        <v>286</v>
      </c>
      <c r="B179" s="69" t="s">
        <v>219</v>
      </c>
      <c r="C179" s="45">
        <v>0</v>
      </c>
      <c r="D179" s="45">
        <v>7.2502997830263358E-2</v>
      </c>
      <c r="E179" s="45">
        <v>0</v>
      </c>
      <c r="F179" s="45">
        <v>0</v>
      </c>
      <c r="G179" s="45">
        <v>0.24142031294063765</v>
      </c>
      <c r="H179" s="45">
        <v>0</v>
      </c>
      <c r="I179" s="45">
        <v>0</v>
      </c>
      <c r="J179" s="45">
        <v>1.9577915634994829E-2</v>
      </c>
      <c r="K179" s="45">
        <v>0.10240726978291741</v>
      </c>
      <c r="L179" s="45">
        <v>0</v>
      </c>
      <c r="M179" s="45">
        <v>3.8492829187333939E-2</v>
      </c>
      <c r="N179" s="45">
        <v>1.7873887637423092E-2</v>
      </c>
      <c r="O179" s="45">
        <v>4.9373067718305923E-3</v>
      </c>
      <c r="P179" s="45">
        <v>5.8345216237731992E-2</v>
      </c>
      <c r="Q179" s="45">
        <v>0</v>
      </c>
      <c r="R179" s="45">
        <v>0</v>
      </c>
      <c r="S179" s="45">
        <v>0.53379765672978885</v>
      </c>
    </row>
    <row r="180" spans="1:19">
      <c r="A180" s="88" t="s">
        <v>286</v>
      </c>
      <c r="B180" s="69" t="s">
        <v>220</v>
      </c>
      <c r="C180" s="45">
        <v>0</v>
      </c>
      <c r="D180" s="45">
        <v>2.1173186196405815E-2</v>
      </c>
      <c r="E180" s="45">
        <v>0</v>
      </c>
      <c r="F180" s="45">
        <v>0</v>
      </c>
      <c r="G180" s="45">
        <v>0</v>
      </c>
      <c r="H180" s="45">
        <v>0</v>
      </c>
      <c r="I180" s="45">
        <v>3.0661521973598979E-3</v>
      </c>
      <c r="J180" s="45">
        <v>0</v>
      </c>
      <c r="K180" s="45">
        <v>0</v>
      </c>
      <c r="L180" s="45">
        <v>0</v>
      </c>
      <c r="M180" s="45">
        <v>6.254109942535703E-2</v>
      </c>
      <c r="N180" s="45">
        <v>2.421576995561342E-2</v>
      </c>
      <c r="O180" s="45">
        <v>9.9176047911331E-3</v>
      </c>
      <c r="P180" s="45">
        <v>6.6272599003998588E-3</v>
      </c>
      <c r="Q180" s="45">
        <v>4.4679176407901831E-3</v>
      </c>
      <c r="R180" s="45">
        <v>3.6224989702828322E-2</v>
      </c>
      <c r="S180" s="45">
        <v>0.15094278768046471</v>
      </c>
    </row>
    <row r="181" spans="1:19">
      <c r="A181" s="88" t="s">
        <v>286</v>
      </c>
      <c r="B181" s="69" t="s">
        <v>221</v>
      </c>
      <c r="C181" s="45">
        <v>1.4757752253840098E-3</v>
      </c>
      <c r="D181" s="45">
        <v>4.2346372392811631E-2</v>
      </c>
      <c r="E181" s="45">
        <v>0</v>
      </c>
      <c r="F181" s="45">
        <v>0</v>
      </c>
      <c r="G181" s="45">
        <v>0</v>
      </c>
      <c r="H181" s="45">
        <v>0</v>
      </c>
      <c r="I181" s="45">
        <v>6.1323043947197958E-3</v>
      </c>
      <c r="J181" s="45">
        <v>0</v>
      </c>
      <c r="K181" s="45">
        <v>0</v>
      </c>
      <c r="L181" s="45">
        <v>4.5675321803393197E-2</v>
      </c>
      <c r="M181" s="45">
        <v>4.6717441571174759E-2</v>
      </c>
      <c r="N181" s="45">
        <v>6.0021085644496396E-2</v>
      </c>
      <c r="O181" s="45">
        <v>2.3904773365633892E-2</v>
      </c>
      <c r="P181" s="45">
        <v>7.1285202692719723E-6</v>
      </c>
      <c r="Q181" s="45">
        <v>0</v>
      </c>
      <c r="R181" s="45">
        <v>5.1119280271524209E-3</v>
      </c>
      <c r="S181" s="45">
        <v>0.22261430669390167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9.1984565920796933E-3</v>
      </c>
      <c r="J182" s="45">
        <v>0</v>
      </c>
      <c r="K182" s="45">
        <v>0</v>
      </c>
      <c r="L182" s="45">
        <v>0</v>
      </c>
      <c r="M182" s="45">
        <v>5.2809867108945995E-2</v>
      </c>
      <c r="N182" s="45">
        <v>4.8069942801237643E-2</v>
      </c>
      <c r="O182" s="45">
        <v>1.4558984430178082E-3</v>
      </c>
      <c r="P182" s="45">
        <v>5.3071908493082777E-2</v>
      </c>
      <c r="Q182" s="45">
        <v>0</v>
      </c>
      <c r="R182" s="45">
        <v>1.0322319396462627E-2</v>
      </c>
      <c r="S182" s="45">
        <v>0.16988888993394216</v>
      </c>
    </row>
    <row r="183" spans="1:19">
      <c r="A183" s="88" t="s">
        <v>286</v>
      </c>
      <c r="B183" s="69" t="s">
        <v>223</v>
      </c>
      <c r="C183" s="45">
        <v>0</v>
      </c>
      <c r="D183" s="45">
        <v>6.3519558589217442E-2</v>
      </c>
      <c r="E183" s="45">
        <v>2.8834984257718893E-4</v>
      </c>
      <c r="F183" s="45">
        <v>0</v>
      </c>
      <c r="G183" s="45">
        <v>0</v>
      </c>
      <c r="H183" s="45">
        <v>0</v>
      </c>
      <c r="I183" s="45">
        <v>1.8036189396231086E-3</v>
      </c>
      <c r="J183" s="45">
        <v>0</v>
      </c>
      <c r="K183" s="45">
        <v>0</v>
      </c>
      <c r="L183" s="45">
        <v>0</v>
      </c>
      <c r="M183" s="45">
        <v>1.0070456512158456E-3</v>
      </c>
      <c r="N183" s="45">
        <v>4.3598840205433503E-2</v>
      </c>
      <c r="O183" s="45">
        <v>4.7803556426065713E-3</v>
      </c>
      <c r="P183" s="45">
        <v>9.2577148491483213E-3</v>
      </c>
      <c r="Q183" s="45">
        <v>0</v>
      </c>
      <c r="R183" s="45">
        <v>0</v>
      </c>
      <c r="S183" s="45">
        <v>0.12746328739925997</v>
      </c>
    </row>
    <row r="184" spans="1:19">
      <c r="A184" s="88" t="s">
        <v>286</v>
      </c>
      <c r="B184" s="69" t="s">
        <v>224</v>
      </c>
      <c r="C184" s="45">
        <v>0</v>
      </c>
      <c r="D184" s="45">
        <v>1.2454815409651538E-2</v>
      </c>
      <c r="E184" s="45">
        <v>0</v>
      </c>
      <c r="F184" s="45">
        <v>0</v>
      </c>
      <c r="G184" s="45">
        <v>0</v>
      </c>
      <c r="H184" s="45">
        <v>0</v>
      </c>
      <c r="I184" s="45">
        <v>5.8473779853259595E-4</v>
      </c>
      <c r="J184" s="45">
        <v>0</v>
      </c>
      <c r="K184" s="45">
        <v>0</v>
      </c>
      <c r="L184" s="45">
        <v>0</v>
      </c>
      <c r="M184" s="45">
        <v>0</v>
      </c>
      <c r="N184" s="45">
        <v>9.3273192455756819E-3</v>
      </c>
      <c r="O184" s="45">
        <v>1.2193886332097512E-3</v>
      </c>
      <c r="P184" s="45">
        <v>0</v>
      </c>
      <c r="Q184" s="45">
        <v>0</v>
      </c>
      <c r="R184" s="45">
        <v>0</v>
      </c>
      <c r="S184" s="45">
        <v>2.3785000696885404E-2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9</vt:i4>
      </vt:variant>
    </vt:vector>
  </HeadingPairs>
  <TitlesOfParts>
    <vt:vector size="57" baseType="lpstr">
      <vt:lpstr>About</vt:lpstr>
      <vt:lpstr>Country Selector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mining 2010</vt:lpstr>
      <vt:lpstr>Coal mining 2020</vt:lpstr>
      <vt:lpstr>Coal mining 2030</vt:lpstr>
      <vt:lpstr>Coal mining 2050</vt:lpstr>
      <vt:lpstr>Chemicals 2010</vt:lpstr>
      <vt:lpstr>Chemicals 2020</vt:lpstr>
      <vt:lpstr>Chemicals 2030</vt:lpstr>
      <vt:lpstr>Chemicals 2050</vt:lpstr>
      <vt:lpstr>NGPS 2010</vt:lpstr>
      <vt:lpstr>NGPS 2020</vt:lpstr>
      <vt:lpstr>NGPS 2030</vt:lpstr>
      <vt:lpstr>NGPS 2050</vt:lpstr>
      <vt:lpstr>Waste 2010</vt:lpstr>
      <vt:lpstr>Waste 2020</vt:lpstr>
      <vt:lpstr>Waste 2030</vt:lpstr>
      <vt:lpstr>Waste 2050</vt:lpstr>
      <vt:lpstr>Other 2010</vt:lpstr>
      <vt:lpstr>Other 2020</vt:lpstr>
      <vt:lpstr>Other 2030</vt:lpstr>
      <vt:lpstr>Other 2050</vt:lpstr>
      <vt:lpstr>Soil 2010</vt:lpstr>
      <vt:lpstr>Soil 2020</vt:lpstr>
      <vt:lpstr>Soil 2030</vt:lpstr>
      <vt:lpstr>Soil 2050</vt:lpstr>
      <vt:lpstr>Ric 2010</vt:lpstr>
      <vt:lpstr>Ric 2020</vt:lpstr>
      <vt:lpstr>Ric 2030</vt:lpstr>
      <vt:lpstr>Ric 2050</vt:lpstr>
      <vt:lpstr>Liv 2010</vt:lpstr>
      <vt:lpstr>Liv 2020</vt:lpstr>
      <vt:lpstr>Liv 2030</vt:lpstr>
      <vt:lpstr>Liv 2050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'Coal mining 2050'!data_2030</vt:lpstr>
      <vt:lpstr>'NGPS 2030'!data_2030</vt:lpstr>
      <vt:lpstr>'NGPS 2050'!data_2030</vt:lpstr>
      <vt:lpstr>Regions</vt:lpstr>
    </vt:vector>
  </TitlesOfParts>
  <Company>EnergyInnovation.org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2015-06-26T00:17:38Z</dcterms:created>
  <dcterms:modified xsi:type="dcterms:W3CDTF">2016-11-03T00:20:40Z</dcterms:modified>
</cp:coreProperties>
</file>