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3630" yWindow="1185" windowWidth="24765" windowHeight="1608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D143" i="5"/>
  <c r="E143" i="5"/>
  <c r="C5" i="3"/>
  <c r="D5" i="3"/>
  <c r="E5" i="3"/>
  <c r="C6" i="3"/>
  <c r="D6" i="3"/>
  <c r="E6" i="3"/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5" i="6" l="1"/>
  <c r="D8" i="6" s="1"/>
  <c r="B13" i="6" s="1"/>
  <c r="C5" i="6"/>
  <c r="C8" i="6" s="1"/>
  <c r="B12" i="6" s="1"/>
  <c r="B5" i="6"/>
  <c r="B83" i="3" l="1"/>
  <c r="C83" i="3"/>
  <c r="D83" i="3"/>
  <c r="F83" i="3"/>
  <c r="H83" i="3"/>
  <c r="J83" i="3"/>
  <c r="L83" i="3"/>
  <c r="N83" i="3"/>
  <c r="P83" i="3"/>
  <c r="R83" i="3"/>
  <c r="T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3" i="3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83" i="4"/>
  <c r="C12" i="6"/>
  <c r="C165" i="5" s="1"/>
  <c r="B83" i="4" s="1"/>
  <c r="C83" i="4" l="1"/>
  <c r="E83" i="3"/>
  <c r="E12" i="6"/>
  <c r="B14" i="6" s="1"/>
  <c r="B15" i="6" s="1"/>
  <c r="B16" i="6" s="1"/>
  <c r="C13" i="6"/>
  <c r="D165" i="5" s="1"/>
  <c r="C15" i="6"/>
  <c r="F165" i="5" s="1"/>
  <c r="C14" i="6" l="1"/>
  <c r="E165" i="5" s="1"/>
  <c r="I83" i="3" s="1"/>
  <c r="G83" i="3"/>
  <c r="K83" i="3"/>
  <c r="B17" i="6"/>
  <c r="C16" i="6"/>
  <c r="G165" i="5" s="1"/>
  <c r="F83" i="4" s="1"/>
  <c r="D83" i="4" l="1"/>
  <c r="E83" i="4"/>
  <c r="M83" i="3"/>
  <c r="B18" i="6"/>
  <c r="C17" i="6"/>
  <c r="H165" i="5" s="1"/>
  <c r="G83" i="4" s="1"/>
  <c r="H83" i="4" l="1"/>
  <c r="O83" i="3"/>
  <c r="B19" i="6"/>
  <c r="C18" i="6"/>
  <c r="I165" i="5" s="1"/>
  <c r="Q83" i="3" l="1"/>
  <c r="I83" i="4"/>
  <c r="B20" i="6"/>
  <c r="C19" i="6"/>
  <c r="J165" i="5" s="1"/>
  <c r="S83" i="3" l="1"/>
  <c r="J83" i="4"/>
  <c r="C20" i="6"/>
  <c r="K165" i="5" s="1"/>
  <c r="U83" i="3" l="1"/>
  <c r="K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1" i="3" l="1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D81" i="3"/>
  <c r="C81" i="3"/>
  <c r="B81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2" i="3" l="1"/>
  <c r="J72" i="4"/>
  <c r="AC72" i="3"/>
  <c r="AO72" i="3"/>
  <c r="U72" i="4"/>
  <c r="AY72" i="3"/>
  <c r="Z72" i="4"/>
  <c r="BI72" i="3"/>
  <c r="K73" i="3"/>
  <c r="F73" i="4"/>
  <c r="U73" i="3"/>
  <c r="K73" i="4"/>
  <c r="AE73" i="3"/>
  <c r="AQ73" i="3"/>
  <c r="V73" i="4"/>
  <c r="BA73" i="3"/>
  <c r="AA73" i="4"/>
  <c r="BK73" i="3"/>
  <c r="M74" i="3"/>
  <c r="G74" i="4"/>
  <c r="W74" i="3"/>
  <c r="L74" i="4"/>
  <c r="AG74" i="3"/>
  <c r="AS74" i="3"/>
  <c r="W74" i="4"/>
  <c r="BC74" i="3"/>
  <c r="AB74" i="4"/>
  <c r="BM74" i="3"/>
  <c r="AG74" i="4"/>
  <c r="O75" i="3"/>
  <c r="H75" i="4"/>
  <c r="Y75" i="3"/>
  <c r="M75" i="4"/>
  <c r="AI75" i="3"/>
  <c r="AU75" i="3"/>
  <c r="X75" i="4"/>
  <c r="BE75" i="3"/>
  <c r="AC75" i="4"/>
  <c r="E76" i="3"/>
  <c r="B76" i="4"/>
  <c r="Q76" i="3"/>
  <c r="I76" i="4"/>
  <c r="AA76" i="3"/>
  <c r="N76" i="4"/>
  <c r="AK76" i="3"/>
  <c r="AW76" i="3"/>
  <c r="Y76" i="4"/>
  <c r="BG76" i="3"/>
  <c r="AD76" i="4"/>
  <c r="G77" i="3"/>
  <c r="S77" i="3"/>
  <c r="J77" i="4"/>
  <c r="AC77" i="3"/>
  <c r="O77" i="4"/>
  <c r="AM77" i="3"/>
  <c r="AY77" i="3"/>
  <c r="Z77" i="4"/>
  <c r="BI77" i="3"/>
  <c r="AE77" i="4"/>
  <c r="I78" i="3"/>
  <c r="U78" i="3"/>
  <c r="K78" i="4"/>
  <c r="AE78" i="3"/>
  <c r="P78" i="4"/>
  <c r="AO78" i="3"/>
  <c r="BA78" i="3"/>
  <c r="AA78" i="4"/>
  <c r="BK78" i="3"/>
  <c r="AF78" i="4"/>
  <c r="K79" i="3"/>
  <c r="W79" i="3"/>
  <c r="L79" i="4"/>
  <c r="AG79" i="3"/>
  <c r="Q79" i="4"/>
  <c r="AQ79" i="3"/>
  <c r="BC79" i="3"/>
  <c r="AB79" i="4"/>
  <c r="BM79" i="3"/>
  <c r="AG79" i="4"/>
  <c r="Q80" i="3"/>
  <c r="I80" i="4"/>
  <c r="AC80" i="3"/>
  <c r="AQ80" i="3"/>
  <c r="V80" i="4"/>
  <c r="BE80" i="3"/>
  <c r="AC80" i="4"/>
  <c r="E81" i="3"/>
  <c r="B81" i="4"/>
  <c r="S81" i="3"/>
  <c r="J81" i="4"/>
  <c r="AE81" i="3"/>
  <c r="AS81" i="3"/>
  <c r="W81" i="4"/>
  <c r="BG81" i="3"/>
  <c r="AD81" i="4"/>
  <c r="K72" i="3"/>
  <c r="F72" i="4"/>
  <c r="U72" i="3"/>
  <c r="AG72" i="3"/>
  <c r="Q72" i="4"/>
  <c r="AQ72" i="3"/>
  <c r="V72" i="4"/>
  <c r="BA72" i="3"/>
  <c r="BM72" i="3"/>
  <c r="AG72" i="4"/>
  <c r="M73" i="3"/>
  <c r="G73" i="4"/>
  <c r="W73" i="3"/>
  <c r="AI73" i="3"/>
  <c r="R73" i="4"/>
  <c r="AS73" i="3"/>
  <c r="W73" i="4"/>
  <c r="BC73" i="3"/>
  <c r="B74" i="4"/>
  <c r="E74" i="3"/>
  <c r="C74" i="4"/>
  <c r="O74" i="3"/>
  <c r="H74" i="4"/>
  <c r="Y74" i="3"/>
  <c r="AK74" i="3"/>
  <c r="S74" i="4"/>
  <c r="AU74" i="3"/>
  <c r="X74" i="4"/>
  <c r="BE74" i="3"/>
  <c r="G75" i="3"/>
  <c r="D75" i="4"/>
  <c r="Q75" i="3"/>
  <c r="I75" i="4"/>
  <c r="AA75" i="3"/>
  <c r="AM75" i="3"/>
  <c r="T75" i="4"/>
  <c r="AW75" i="3"/>
  <c r="Y75" i="4"/>
  <c r="BG75" i="3"/>
  <c r="I76" i="3"/>
  <c r="E76" i="4"/>
  <c r="S76" i="3"/>
  <c r="J76" i="4"/>
  <c r="AC76" i="3"/>
  <c r="AO76" i="3"/>
  <c r="U76" i="4"/>
  <c r="AY76" i="3"/>
  <c r="Z76" i="4"/>
  <c r="BI76" i="3"/>
  <c r="K77" i="3"/>
  <c r="F77" i="4"/>
  <c r="U77" i="3"/>
  <c r="K77" i="4"/>
  <c r="AE77" i="3"/>
  <c r="AQ77" i="3"/>
  <c r="V77" i="4"/>
  <c r="BA77" i="3"/>
  <c r="AA77" i="4"/>
  <c r="BK77" i="3"/>
  <c r="M78" i="3"/>
  <c r="G78" i="4"/>
  <c r="W78" i="3"/>
  <c r="L78" i="4"/>
  <c r="AG78" i="3"/>
  <c r="AS78" i="3"/>
  <c r="W78" i="4"/>
  <c r="BC78" i="3"/>
  <c r="AB78" i="4"/>
  <c r="BM78" i="3"/>
  <c r="AG78" i="4"/>
  <c r="O79" i="3"/>
  <c r="H79" i="4"/>
  <c r="Y79" i="3"/>
  <c r="M79" i="4"/>
  <c r="AI79" i="3"/>
  <c r="AU79" i="3"/>
  <c r="X79" i="4"/>
  <c r="BE79" i="3"/>
  <c r="AC79" i="4"/>
  <c r="I80" i="3"/>
  <c r="E80" i="4"/>
  <c r="S80" i="3"/>
  <c r="AG80" i="3"/>
  <c r="Q80" i="4"/>
  <c r="AS80" i="3"/>
  <c r="BG80" i="3"/>
  <c r="AD80" i="4"/>
  <c r="K81" i="3"/>
  <c r="F81" i="4"/>
  <c r="U81" i="3"/>
  <c r="AI81" i="3"/>
  <c r="R81" i="4"/>
  <c r="AU81" i="3"/>
  <c r="BI81" i="3"/>
  <c r="AE81" i="4"/>
  <c r="M72" i="3"/>
  <c r="Y72" i="3"/>
  <c r="M72" i="4"/>
  <c r="AI72" i="3"/>
  <c r="R72" i="4"/>
  <c r="AS72" i="3"/>
  <c r="BE72" i="3"/>
  <c r="AC72" i="4"/>
  <c r="E73" i="3"/>
  <c r="C73" i="4"/>
  <c r="B73" i="4"/>
  <c r="O73" i="3"/>
  <c r="AA73" i="3"/>
  <c r="N73" i="4"/>
  <c r="AK73" i="3"/>
  <c r="S73" i="4"/>
  <c r="AU73" i="3"/>
  <c r="BG73" i="3"/>
  <c r="AD73" i="4"/>
  <c r="G74" i="3"/>
  <c r="D74" i="4"/>
  <c r="Q74" i="3"/>
  <c r="AC74" i="3"/>
  <c r="O74" i="4"/>
  <c r="AM74" i="3"/>
  <c r="T74" i="4"/>
  <c r="AW74" i="3"/>
  <c r="BI74" i="3"/>
  <c r="AE74" i="4"/>
  <c r="I75" i="3"/>
  <c r="E75" i="4"/>
  <c r="S75" i="3"/>
  <c r="AE75" i="3"/>
  <c r="P75" i="4"/>
  <c r="AO75" i="3"/>
  <c r="U75" i="4"/>
  <c r="AY75" i="3"/>
  <c r="BK75" i="3"/>
  <c r="AF75" i="4"/>
  <c r="K76" i="3"/>
  <c r="F76" i="4"/>
  <c r="U76" i="3"/>
  <c r="AG76" i="3"/>
  <c r="Q76" i="4"/>
  <c r="AQ76" i="3"/>
  <c r="V76" i="4"/>
  <c r="BA76" i="3"/>
  <c r="BM76" i="3"/>
  <c r="AG76" i="4"/>
  <c r="M77" i="3"/>
  <c r="G77" i="4"/>
  <c r="W77" i="3"/>
  <c r="AI77" i="3"/>
  <c r="R77" i="4"/>
  <c r="AS77" i="3"/>
  <c r="W77" i="4"/>
  <c r="BC77" i="3"/>
  <c r="E78" i="3"/>
  <c r="B78" i="4"/>
  <c r="C78" i="4"/>
  <c r="O78" i="3"/>
  <c r="H78" i="4"/>
  <c r="Y78" i="3"/>
  <c r="AK78" i="3"/>
  <c r="S78" i="4"/>
  <c r="AU78" i="3"/>
  <c r="X78" i="4"/>
  <c r="BE78" i="3"/>
  <c r="G79" i="3"/>
  <c r="D79" i="4"/>
  <c r="Q79" i="3"/>
  <c r="I79" i="4"/>
  <c r="AA79" i="3"/>
  <c r="AM79" i="3"/>
  <c r="T79" i="4"/>
  <c r="AW79" i="3"/>
  <c r="Y79" i="4"/>
  <c r="BG79" i="3"/>
  <c r="K80" i="3"/>
  <c r="F80" i="4"/>
  <c r="Y80" i="3"/>
  <c r="M80" i="4"/>
  <c r="AI80" i="3"/>
  <c r="AW80" i="3"/>
  <c r="Y80" i="4"/>
  <c r="BI80" i="3"/>
  <c r="M81" i="3"/>
  <c r="G81" i="4"/>
  <c r="AA81" i="3"/>
  <c r="N81" i="4"/>
  <c r="AK81" i="3"/>
  <c r="AY81" i="3"/>
  <c r="Z81" i="4"/>
  <c r="BK81" i="3"/>
  <c r="I72" i="3"/>
  <c r="E72" i="4"/>
  <c r="E72" i="3"/>
  <c r="B72" i="4"/>
  <c r="Q72" i="3"/>
  <c r="I72" i="4"/>
  <c r="AA72" i="3"/>
  <c r="N72" i="4"/>
  <c r="AK72" i="3"/>
  <c r="AW72" i="3"/>
  <c r="Y72" i="4"/>
  <c r="BG72" i="3"/>
  <c r="AD72" i="4"/>
  <c r="G73" i="3"/>
  <c r="S73" i="3"/>
  <c r="J73" i="4"/>
  <c r="AC73" i="3"/>
  <c r="O73" i="4"/>
  <c r="AM73" i="3"/>
  <c r="AY73" i="3"/>
  <c r="Z73" i="4"/>
  <c r="BI73" i="3"/>
  <c r="AE73" i="4"/>
  <c r="I74" i="3"/>
  <c r="U74" i="3"/>
  <c r="K74" i="4"/>
  <c r="AE74" i="3"/>
  <c r="P74" i="4"/>
  <c r="AO74" i="3"/>
  <c r="BA74" i="3"/>
  <c r="AA74" i="4"/>
  <c r="BK74" i="3"/>
  <c r="AF74" i="4"/>
  <c r="K75" i="3"/>
  <c r="W75" i="3"/>
  <c r="L75" i="4"/>
  <c r="AG75" i="3"/>
  <c r="Q75" i="4"/>
  <c r="AQ75" i="3"/>
  <c r="BC75" i="3"/>
  <c r="AB75" i="4"/>
  <c r="BM75" i="3"/>
  <c r="AG75" i="4"/>
  <c r="M76" i="3"/>
  <c r="Y76" i="3"/>
  <c r="M76" i="4"/>
  <c r="AI76" i="3"/>
  <c r="R76" i="4"/>
  <c r="AS76" i="3"/>
  <c r="BE76" i="3"/>
  <c r="AC76" i="4"/>
  <c r="E77" i="3"/>
  <c r="C77" i="4"/>
  <c r="B77" i="4"/>
  <c r="O77" i="3"/>
  <c r="AA77" i="3"/>
  <c r="N77" i="4"/>
  <c r="AK77" i="3"/>
  <c r="S77" i="4"/>
  <c r="AU77" i="3"/>
  <c r="BG77" i="3"/>
  <c r="AD77" i="4"/>
  <c r="G78" i="3"/>
  <c r="D78" i="4"/>
  <c r="Q78" i="3"/>
  <c r="AC78" i="3"/>
  <c r="O78" i="4"/>
  <c r="AM78" i="3"/>
  <c r="T78" i="4"/>
  <c r="AW78" i="3"/>
  <c r="BI78" i="3"/>
  <c r="AE78" i="4"/>
  <c r="I79" i="3"/>
  <c r="E79" i="4"/>
  <c r="S79" i="3"/>
  <c r="AE79" i="3"/>
  <c r="P79" i="4"/>
  <c r="AO79" i="3"/>
  <c r="U79" i="4"/>
  <c r="AY79" i="3"/>
  <c r="BK79" i="3"/>
  <c r="AF79" i="4"/>
  <c r="M80" i="3"/>
  <c r="AA80" i="3"/>
  <c r="N80" i="4"/>
  <c r="AO80" i="3"/>
  <c r="U80" i="4"/>
  <c r="AY80" i="3"/>
  <c r="BM80" i="3"/>
  <c r="AG80" i="4"/>
  <c r="O81" i="3"/>
  <c r="AC81" i="3"/>
  <c r="O81" i="4"/>
  <c r="AQ81" i="3"/>
  <c r="V81" i="4"/>
  <c r="BA81" i="3"/>
  <c r="BE81" i="3"/>
  <c r="AC81" i="4"/>
  <c r="G72" i="4"/>
  <c r="O72" i="4"/>
  <c r="AE72" i="4"/>
  <c r="H73" i="4"/>
  <c r="AF73" i="4"/>
  <c r="I74" i="4"/>
  <c r="Q74" i="4"/>
  <c r="J75" i="4"/>
  <c r="C76" i="4"/>
  <c r="K76" i="4"/>
  <c r="D77" i="4"/>
  <c r="L77" i="4"/>
  <c r="F79" i="4"/>
  <c r="G80" i="4"/>
  <c r="P81" i="4"/>
  <c r="X81" i="4"/>
  <c r="K81" i="4"/>
  <c r="S81" i="4"/>
  <c r="AA81" i="4"/>
  <c r="C72" i="4"/>
  <c r="K72" i="4"/>
  <c r="L73" i="4"/>
  <c r="E74" i="4"/>
  <c r="U74" i="4"/>
  <c r="G76" i="4"/>
  <c r="X77" i="4"/>
  <c r="AY78" i="3" l="1"/>
  <c r="Z78" i="4"/>
  <c r="AS75" i="3"/>
  <c r="W75" i="4"/>
  <c r="AK80" i="3"/>
  <c r="S80" i="4"/>
  <c r="AS79" i="3"/>
  <c r="W79" i="4"/>
  <c r="AM76" i="3"/>
  <c r="T76" i="4"/>
  <c r="AK75" i="3"/>
  <c r="S75" i="4"/>
  <c r="AG73" i="3"/>
  <c r="Q73" i="4"/>
  <c r="Y81" i="3"/>
  <c r="M81" i="4"/>
  <c r="U79" i="3"/>
  <c r="K79" i="4"/>
  <c r="Q77" i="3"/>
  <c r="I77" i="4"/>
  <c r="M75" i="3"/>
  <c r="G75" i="4"/>
  <c r="I73" i="3"/>
  <c r="E73" i="4"/>
  <c r="G81" i="3"/>
  <c r="D81" i="4"/>
  <c r="Q81" i="3"/>
  <c r="I81" i="4"/>
  <c r="K78" i="3"/>
  <c r="F78" i="4"/>
  <c r="I81" i="3"/>
  <c r="E81" i="4"/>
  <c r="G80" i="3"/>
  <c r="D80" i="4"/>
  <c r="E79" i="3"/>
  <c r="B79" i="4"/>
  <c r="C79" i="4"/>
  <c r="BM77" i="3"/>
  <c r="AG77" i="4"/>
  <c r="BK76" i="3"/>
  <c r="AF76" i="4"/>
  <c r="BI75" i="3"/>
  <c r="AE75" i="4"/>
  <c r="BG74" i="3"/>
  <c r="AD74" i="4"/>
  <c r="BE73" i="3"/>
  <c r="AC73" i="4"/>
  <c r="BC72" i="3"/>
  <c r="AB72" i="4"/>
  <c r="BC81" i="3"/>
  <c r="AB81" i="4"/>
  <c r="BA80" i="3"/>
  <c r="AA80" i="4"/>
  <c r="BM81" i="3"/>
  <c r="AG81" i="4"/>
  <c r="BK80" i="3"/>
  <c r="AF80" i="4"/>
  <c r="BI79" i="3"/>
  <c r="AE79" i="4"/>
  <c r="BG78" i="3"/>
  <c r="AD78" i="4"/>
  <c r="BE77" i="3"/>
  <c r="AC77" i="4"/>
  <c r="BC76" i="3"/>
  <c r="AB76" i="4"/>
  <c r="BA75" i="3"/>
  <c r="AA75" i="4"/>
  <c r="AY74" i="3"/>
  <c r="Z74" i="4"/>
  <c r="AW73" i="3"/>
  <c r="Y73" i="4"/>
  <c r="AU72" i="3"/>
  <c r="X72" i="4"/>
  <c r="F75" i="4"/>
  <c r="D73" i="4"/>
  <c r="R75" i="4"/>
  <c r="P73" i="4"/>
  <c r="BC80" i="3"/>
  <c r="AB80" i="4"/>
  <c r="AO73" i="3"/>
  <c r="U73" i="4"/>
  <c r="Y78" i="4"/>
  <c r="AF81" i="4"/>
  <c r="AD79" i="4"/>
  <c r="AC78" i="4"/>
  <c r="AF77" i="4"/>
  <c r="AE76" i="4"/>
  <c r="AD75" i="4"/>
  <c r="AC74" i="4"/>
  <c r="C81" i="4"/>
  <c r="E78" i="4"/>
  <c r="BA79" i="3"/>
  <c r="AA79" i="4"/>
  <c r="AU76" i="3"/>
  <c r="X76" i="4"/>
  <c r="AM72" i="3"/>
  <c r="T72" i="4"/>
  <c r="AW81" i="3"/>
  <c r="Y81" i="4"/>
  <c r="AQ78" i="3"/>
  <c r="V78" i="4"/>
  <c r="Z79" i="4"/>
  <c r="AO81" i="3"/>
  <c r="U81" i="4"/>
  <c r="AM80" i="3"/>
  <c r="T80" i="4"/>
  <c r="AK79" i="3"/>
  <c r="S79" i="4"/>
  <c r="AI78" i="3"/>
  <c r="R78" i="4"/>
  <c r="AG77" i="3"/>
  <c r="Q77" i="4"/>
  <c r="AE76" i="3"/>
  <c r="P76" i="4"/>
  <c r="AC75" i="3"/>
  <c r="O75" i="4"/>
  <c r="AA74" i="3"/>
  <c r="N74" i="4"/>
  <c r="Y73" i="3"/>
  <c r="M73" i="4"/>
  <c r="W72" i="3"/>
  <c r="L72" i="4"/>
  <c r="W81" i="3"/>
  <c r="L81" i="4"/>
  <c r="U80" i="3"/>
  <c r="K80" i="4"/>
  <c r="AG81" i="3"/>
  <c r="Q81" i="4"/>
  <c r="AE80" i="3"/>
  <c r="P80" i="4"/>
  <c r="AC79" i="3"/>
  <c r="O79" i="4"/>
  <c r="AA78" i="3"/>
  <c r="N78" i="4"/>
  <c r="Y77" i="3"/>
  <c r="M77" i="4"/>
  <c r="W76" i="3"/>
  <c r="L76" i="4"/>
  <c r="U75" i="3"/>
  <c r="K75" i="4"/>
  <c r="S74" i="3"/>
  <c r="J74" i="4"/>
  <c r="Q73" i="3"/>
  <c r="I73" i="4"/>
  <c r="O72" i="3"/>
  <c r="H72" i="4"/>
  <c r="W76" i="4"/>
  <c r="V75" i="4"/>
  <c r="T73" i="4"/>
  <c r="S72" i="4"/>
  <c r="AB77" i="4"/>
  <c r="AA76" i="4"/>
  <c r="Z75" i="4"/>
  <c r="Y74" i="4"/>
  <c r="X73" i="4"/>
  <c r="AB73" i="4"/>
  <c r="AA72" i="4"/>
  <c r="AW77" i="3"/>
  <c r="Y77" i="4"/>
  <c r="AQ74" i="3"/>
  <c r="V74" i="4"/>
  <c r="AM81" i="3"/>
  <c r="T81" i="4"/>
  <c r="AU80" i="3"/>
  <c r="X80" i="4"/>
  <c r="AO77" i="3"/>
  <c r="U77" i="4"/>
  <c r="AI74" i="3"/>
  <c r="R74" i="4"/>
  <c r="AE72" i="3"/>
  <c r="P72" i="4"/>
  <c r="W80" i="3"/>
  <c r="L80" i="4"/>
  <c r="S78" i="3"/>
  <c r="J78" i="4"/>
  <c r="O76" i="3"/>
  <c r="H76" i="4"/>
  <c r="K74" i="3"/>
  <c r="F74" i="4"/>
  <c r="G72" i="3"/>
  <c r="D72" i="4"/>
  <c r="E80" i="3"/>
  <c r="C80" i="4"/>
  <c r="B80" i="4"/>
  <c r="O80" i="3"/>
  <c r="H80" i="4"/>
  <c r="M79" i="3"/>
  <c r="G79" i="4"/>
  <c r="I77" i="3"/>
  <c r="E77" i="4"/>
  <c r="G76" i="3"/>
  <c r="D76" i="4"/>
  <c r="E75" i="3"/>
  <c r="B75" i="4"/>
  <c r="C75" i="4"/>
  <c r="BM73" i="3"/>
  <c r="AG73" i="4"/>
  <c r="BK72" i="3"/>
  <c r="AF72" i="4"/>
  <c r="H81" i="4"/>
  <c r="Z80" i="4"/>
  <c r="J79" i="4"/>
  <c r="I78" i="4"/>
  <c r="H77" i="4"/>
  <c r="AE80" i="4"/>
  <c r="R80" i="4"/>
  <c r="N79" i="4"/>
  <c r="M78" i="4"/>
  <c r="W72" i="4"/>
  <c r="W80" i="4"/>
  <c r="J80" i="4"/>
  <c r="R79" i="4"/>
  <c r="Q78" i="4"/>
  <c r="P77" i="4"/>
  <c r="O76" i="4"/>
  <c r="N75" i="4"/>
  <c r="M74" i="4"/>
  <c r="O80" i="4"/>
  <c r="V79" i="4"/>
  <c r="U78" i="4"/>
  <c r="T77" i="4"/>
  <c r="S76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<sst xmlns="http://schemas.openxmlformats.org/spreadsheetml/2006/main" count="252" uniqueCount="188">
  <si>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</si>
  <si>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</si>
  <si>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</si>
  <si>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</si>
  <si>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</si>
  <si>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</si>
  <si>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</si>
  <si>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</si>
  <si>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</si>
  <si>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</si>
  <si>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</si>
  <si>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</si>
  <si>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</si>
  <si>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</si>
  <si>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</si>
  <si>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</si>
  <si>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</si>
  <si>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</si>
  <si>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</si>
  <si>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</si>
  <si>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</si>
  <si>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</si>
  <si>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</si>
  <si>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</si>
  <si>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</si>
  <si>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</si>
  <si>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</si>
  <si>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</si>
  <si>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</si>
  <si>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</si>
  <si>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</si>
  <si>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</si>
  <si>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</si>
  <si>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</si>
  <si>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</si>
  <si>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</si>
  <si>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</si>
  <si>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</si>
  <si>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</si>
  <si>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</si>
  <si>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</si>
  <si>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</si>
  <si>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</si>
  <si>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</si>
  <si>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</si>
  <si>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</si>
  <si>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</si>
  <si>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</si>
  <si>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</si>
  <si>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</si>
  <si>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</si>
  <si>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</si>
  <si>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</si>
  <si>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</si>
  <si>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</si>
  <si>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</si>
  <si>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</si>
  <si>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</si>
  <si>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</si>
  <si>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</si>
  <si>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</si>
  <si>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</si>
  <si>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</si>
  <si>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</si>
  <si>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</si>
  <si>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</si>
  <si>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</si>
  <si>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</si>
  <si>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</si>
  <si>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</si>
  <si>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</si>
  <si>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</si>
  <si>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</si>
  <si>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</si>
  <si>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</si>
  <si>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</si>
  <si>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</si>
  <si>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</si>
  <si>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</si>
  <si>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</si>
  <si>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</si>
  <si>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</si>
  <si>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</si>
  <si>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</si>
  <si>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</si>
  <si>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</si>
  <si>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</si>
  <si>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</si>
  <si>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</si>
  <si>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</si>
  <si>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</si>
  <si>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</si>
  <si>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</si>
  <si>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</si>
  <si>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</si>
  <si>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</si>
  <si>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</si>
  <si>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</si>
  <si>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</si>
  <si>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</si>
  <si>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</si>
  <si>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</si>
  <si>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</si>
  <si>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</si>
  <si>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</si>
  <si>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</si>
  <si>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</si>
  <si>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</si>
  <si>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</si>
  <si>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</si>
  <si>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</si>
  <si>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</si>
  <si>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</si>
  <si>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</si>
  <si>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</si>
  <si>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</si>
  <si>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</si>
  <si>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</si>
  <si>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</si>
  <si>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</si>
  <si>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</si>
  <si>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</si>
  <si>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</si>
  <si>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</si>
  <si>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</si>
  <si>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</si>
  <si>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</si>
  <si>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</si>
  <si>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</si>
  <si>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</si>
  <si>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</si>
  <si>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</si>
  <si>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</si>
  <si>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</si>
  <si>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</si>
  <si>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</si>
  <si>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</si>
  <si>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</si>
  <si>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</si>
  <si>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</si>
  <si>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</si>
  <si>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</si>
  <si>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</si>
  <si>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</si>
  <si>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</si>
  <si>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</si>
  <si>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</si>
  <si>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</si>
  <si>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</si>
  <si>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</si>
  <si>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</si>
  <si>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</si>
  <si>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</si>
  <si>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</si>
  <si>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</si>
  <si>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</si>
  <si>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</si>
  <si>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</si>
  <si>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</si>
  <si>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</si>
  <si>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</si>
  <si>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</si>
  <si>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</si>
  <si>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</si>
  <si>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</si>
  <si>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</si>
  <si>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</si>
  <si>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</si>
  <si>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</si>
  <si>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</si>
  <si>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</si>
  <si>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</si>
  <si>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</si>
  <si>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</si>
  <si>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</si>
  <si>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</si>
  <si>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</si>
  <si>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</si>
  <si>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</si>
  <si>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</si>
  <si>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</si>
  <si>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</si>
  <si>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</si>
  <si>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</si>
  <si>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</si>
  <si>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cross alternate government revenue allocation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</si>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</sst>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B6" sqref="B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173</v>
      </c>
      <c r="C3" s="13"/>
      <c r="D3" s="13"/>
      <c r="E3" s="13"/>
      <c r="F3" s="13"/>
    </row>
    <row r="4" spans="1:6" x14ac:dyDescent="0.45">
      <c r="B4" t="s">
        <v>180</v>
      </c>
    </row>
    <row r="5" spans="1:6" x14ac:dyDescent="0.45">
      <c r="B5" s="36" t="s">
        <v>187</v>
      </c>
    </row>
    <row r="6" spans="1:6" x14ac:dyDescent="0.45">
      <c r="B6" t="s">
        <v>181</v>
      </c>
    </row>
    <row r="7" spans="1:6" x14ac:dyDescent="0.45">
      <c r="B7" s="29" t="s">
        <v>182</v>
      </c>
    </row>
    <row r="8" spans="1:6" x14ac:dyDescent="0.45">
      <c r="B8" t="s">
        <v>183</v>
      </c>
    </row>
    <row r="10" spans="1:6" x14ac:dyDescent="0.45">
      <c r="B10" s="19" t="s">
        <v>174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1.0149999999999999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3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v>0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185</v>
      </c>
      <c r="B122" s="15">
        <v>2019</v>
      </c>
      <c r="C122" s="15">
        <v>2050</v>
      </c>
      <c r="D122" s="15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20">
        <v>1</v>
      </c>
      <c r="C123" s="16">
        <v>1</v>
      </c>
    </row>
    <row r="124" spans="1:33" x14ac:dyDescent="0.45">
      <c r="A124" t="s">
        <v>65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153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148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54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49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48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56</v>
      </c>
      <c r="B136" s="15">
        <v>2019</v>
      </c>
      <c r="C136" s="15">
        <v>2020</v>
      </c>
      <c r="D136" s="15">
        <v>2050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</row>
    <row r="138" spans="1:33" x14ac:dyDescent="0.45">
      <c r="A138" t="s">
        <v>72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73</v>
      </c>
      <c r="B140" s="15">
        <v>2019</v>
      </c>
      <c r="C140" s="15">
        <v>2020</v>
      </c>
      <c r="D140" s="15">
        <v>2021</v>
      </c>
      <c r="E140" s="14">
        <v>2050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x14ac:dyDescent="0.45">
      <c r="B141" s="16">
        <v>0</v>
      </c>
      <c r="C141" s="16">
        <v>0</v>
      </c>
      <c r="D141" s="16">
        <v>1</v>
      </c>
      <c r="E141" s="16">
        <v>1</v>
      </c>
    </row>
    <row r="142" spans="1:33" x14ac:dyDescent="0.45">
      <c r="A142" t="s">
        <v>22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About!$B$66/(1+EXP(About!$B$67*(D142-$D142+About!$B$68)))</f>
        <v>2.2648140279517712E-2</v>
      </c>
      <c r="E143" s="16">
        <f>About!$B$66/(1+EXP(About!$B$67*(E142-$D142+About!$B$68)))</f>
        <v>2.9464471373885869E-2</v>
      </c>
      <c r="F143" s="16">
        <f>About!$B$66/(1+EXP(About!$B$67*(F142-$D142+About!$B$68)))</f>
        <v>3.8253208866234997E-2</v>
      </c>
      <c r="G143" s="16">
        <f>About!$B$66/(1+EXP(About!$B$67*(G142-$D142+About!$B$68)))</f>
        <v>4.9531718843781984E-2</v>
      </c>
      <c r="H143" s="16">
        <f>About!$B$66/(1+EXP(About!$B$67*(H142-$D142+About!$B$68)))</f>
        <v>6.3917956397851416E-2</v>
      </c>
      <c r="I143" s="16">
        <f>About!$B$66/(1+EXP(About!$B$67*(I142-$D142+About!$B$68)))</f>
        <v>8.2127169223697311E-2</v>
      </c>
      <c r="J143" s="16">
        <f>About!$B$66/(1+EXP(About!$B$67*(J142-$D142+About!$B$68)))</f>
        <v>0.10495145823012331</v>
      </c>
      <c r="K143" s="16">
        <f>About!$B$66/(1+EXP(About!$B$67*(K142-$D142+About!$B$68)))</f>
        <v>0.13321313648010116</v>
      </c>
      <c r="L143" s="16">
        <f>About!$B$66/(1+EXP(About!$B$67*(L142-$D142+About!$B$68)))</f>
        <v>0.1676829432434738</v>
      </c>
      <c r="M143" s="16">
        <f>About!$B$66/(1+EXP(About!$B$67*(M142-$D142+About!$B$68)))</f>
        <v>0.20895842737796153</v>
      </c>
      <c r="N143" s="16">
        <f>About!$B$66/(1+EXP(About!$B$67*(N142-$D142+About!$B$68)))</f>
        <v>0.25730860691227286</v>
      </c>
      <c r="O143" s="16">
        <f>About!$B$66/(1+EXP(About!$B$67*(O142-$D142+About!$B$68)))</f>
        <v>0.31250885313368498</v>
      </c>
      <c r="P143" s="16">
        <f>About!$B$66/(1+EXP(About!$B$67*(P142-$D142+About!$B$68)))</f>
        <v>0.37371039599785677</v>
      </c>
      <c r="Q143" s="16">
        <f>About!$B$66/(1+EXP(About!$B$67*(Q142-$D142+About!$B$68)))</f>
        <v>0.43940070146006388</v>
      </c>
      <c r="R143" s="16">
        <f>About!$B$66/(1+EXP(About!$B$67*(R142-$D142+About!$B$68)))</f>
        <v>0.50749999999999995</v>
      </c>
      <c r="S143" s="16">
        <f>About!$B$66/(1+EXP(About!$B$67*(S142-$D142+About!$B$68)))</f>
        <v>0.57559929853993608</v>
      </c>
      <c r="T143" s="16">
        <f>About!$B$66/(1+EXP(About!$B$67*(T142-$D142+About!$B$68)))</f>
        <v>0.64128960400214308</v>
      </c>
      <c r="U143" s="16">
        <f>About!$B$66/(1+EXP(About!$B$67*(U142-$D142+About!$B$68)))</f>
        <v>0.70249114686631497</v>
      </c>
      <c r="V143" s="16">
        <f>About!$B$66/(1+EXP(About!$B$67*(V142-$D142+About!$B$68)))</f>
        <v>0.75769139308772704</v>
      </c>
      <c r="W143" s="16">
        <f>About!$B$66/(1+EXP(About!$B$67*(W142-$D142+About!$B$68)))</f>
        <v>0.80604157262203846</v>
      </c>
      <c r="X143" s="16">
        <f>About!$B$66/(1+EXP(About!$B$67*(X142-$D142+About!$B$68)))</f>
        <v>0.84731705675652613</v>
      </c>
      <c r="Y143" s="16">
        <f>About!$B$66/(1+EXP(About!$B$67*(Y142-$D142+About!$B$68)))</f>
        <v>0.88178686351989888</v>
      </c>
      <c r="Z143" s="16">
        <f>About!$B$66/(1+EXP(About!$B$67*(Z142-$D142+About!$B$68)))</f>
        <v>0.91004854176987648</v>
      </c>
      <c r="AA143" s="16">
        <f>About!$B$66/(1+EXP(About!$B$67*(AA142-$D142+About!$B$68)))</f>
        <v>0.93287283077630256</v>
      </c>
      <c r="AB143" s="16">
        <f>About!$B$66/(1+EXP(About!$B$67*(AB142-$D142+About!$B$68)))</f>
        <v>0.95108204360214854</v>
      </c>
      <c r="AC143" s="16">
        <f>About!$B$66/(1+EXP(About!$B$67*(AC142-$D142+About!$B$68)))</f>
        <v>0.96546828115621786</v>
      </c>
      <c r="AD143" s="16">
        <f>About!$B$66/(1+EXP(About!$B$67*(AD142-$D142+About!$B$68)))</f>
        <v>0.97674679113376495</v>
      </c>
      <c r="AE143" s="16">
        <f>About!$B$66/(1+EXP(About!$B$67*(AE142-$D142+About!$B$68)))</f>
        <v>0.98553552862611404</v>
      </c>
      <c r="AF143" s="16">
        <f>About!$B$66/(1+EXP(About!$B$67*(AF142-$D142+About!$B$68)))</f>
        <v>0.99235185972048212</v>
      </c>
      <c r="AG143" s="16">
        <f>About!$B$66/(1+EXP(About!$B$67*(AG142-$D142+About!$B$68)))</f>
        <v>0.99761910618453631</v>
      </c>
    </row>
    <row r="144" spans="1:33" x14ac:dyDescent="0.45">
      <c r="A144" t="s">
        <v>23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About!$B$66/(1+EXP(About!$B$67*(D144-$D144+About!$B$68)))</f>
        <v>2.2648140279517712E-2</v>
      </c>
      <c r="E145" s="16">
        <f>About!$B$66/(1+EXP(About!$B$67*(E144-$D144+About!$B$68)))</f>
        <v>2.9464471373885869E-2</v>
      </c>
      <c r="F145" s="16">
        <f>About!$B$66/(1+EXP(About!$B$67*(F144-$D144+About!$B$68)))</f>
        <v>3.8253208866234997E-2</v>
      </c>
      <c r="G145" s="16">
        <f>About!$B$66/(1+EXP(About!$B$67*(G144-$D144+About!$B$68)))</f>
        <v>4.9531718843781984E-2</v>
      </c>
      <c r="H145" s="16">
        <f>About!$B$66/(1+EXP(About!$B$67*(H144-$D144+About!$B$68)))</f>
        <v>6.3917956397851416E-2</v>
      </c>
      <c r="I145" s="16">
        <f>About!$B$66/(1+EXP(About!$B$67*(I144-$D144+About!$B$68)))</f>
        <v>8.2127169223697311E-2</v>
      </c>
      <c r="J145" s="16">
        <f>About!$B$66/(1+EXP(About!$B$67*(J144-$D144+About!$B$68)))</f>
        <v>0.10495145823012331</v>
      </c>
      <c r="K145" s="16">
        <f>About!$B$66/(1+EXP(About!$B$67*(K144-$D144+About!$B$68)))</f>
        <v>0.13321313648010116</v>
      </c>
      <c r="L145" s="16">
        <f>About!$B$66/(1+EXP(About!$B$67*(L144-$D144+About!$B$68)))</f>
        <v>0.1676829432434738</v>
      </c>
      <c r="M145" s="16">
        <f>About!$B$66/(1+EXP(About!$B$67*(M144-$D144+About!$B$68)))</f>
        <v>0.20895842737796153</v>
      </c>
      <c r="N145" s="16">
        <f>About!$B$66/(1+EXP(About!$B$67*(N144-$D144+About!$B$68)))</f>
        <v>0.25730860691227286</v>
      </c>
      <c r="O145" s="16">
        <f>About!$B$66/(1+EXP(About!$B$67*(O144-$D144+About!$B$68)))</f>
        <v>0.31250885313368498</v>
      </c>
      <c r="P145" s="16">
        <f>About!$B$66/(1+EXP(About!$B$67*(P144-$D144+About!$B$68)))</f>
        <v>0.37371039599785677</v>
      </c>
      <c r="Q145" s="16">
        <f>About!$B$66/(1+EXP(About!$B$67*(Q144-$D144+About!$B$68)))</f>
        <v>0.43940070146006388</v>
      </c>
      <c r="R145" s="16">
        <f>About!$B$66/(1+EXP(About!$B$67*(R144-$D144+About!$B$68)))</f>
        <v>0.50749999999999995</v>
      </c>
      <c r="S145" s="16">
        <f>About!$B$66/(1+EXP(About!$B$67*(S144-$D144+About!$B$68)))</f>
        <v>0.57559929853993608</v>
      </c>
      <c r="T145" s="16">
        <f>About!$B$66/(1+EXP(About!$B$67*(T144-$D144+About!$B$68)))</f>
        <v>0.64128960400214308</v>
      </c>
      <c r="U145" s="16">
        <f>About!$B$66/(1+EXP(About!$B$67*(U144-$D144+About!$B$68)))</f>
        <v>0.70249114686631497</v>
      </c>
      <c r="V145" s="16">
        <f>About!$B$66/(1+EXP(About!$B$67*(V144-$D144+About!$B$68)))</f>
        <v>0.75769139308772704</v>
      </c>
      <c r="W145" s="16">
        <f>About!$B$66/(1+EXP(About!$B$67*(W144-$D144+About!$B$68)))</f>
        <v>0.80604157262203846</v>
      </c>
      <c r="X145" s="16">
        <f>About!$B$66/(1+EXP(About!$B$67*(X144-$D144+About!$B$68)))</f>
        <v>0.84731705675652613</v>
      </c>
      <c r="Y145" s="16">
        <f>About!$B$66/(1+EXP(About!$B$67*(Y144-$D144+About!$B$68)))</f>
        <v>0.88178686351989888</v>
      </c>
      <c r="Z145" s="16">
        <f>About!$B$66/(1+EXP(About!$B$67*(Z144-$D144+About!$B$68)))</f>
        <v>0.91004854176987648</v>
      </c>
      <c r="AA145" s="16">
        <f>About!$B$66/(1+EXP(About!$B$67*(AA144-$D144+About!$B$68)))</f>
        <v>0.93287283077630256</v>
      </c>
      <c r="AB145" s="16">
        <f>About!$B$66/(1+EXP(About!$B$67*(AB144-$D144+About!$B$68)))</f>
        <v>0.95108204360214854</v>
      </c>
      <c r="AC145" s="16">
        <f>About!$B$66/(1+EXP(About!$B$67*(AC144-$D144+About!$B$68)))</f>
        <v>0.96546828115621786</v>
      </c>
      <c r="AD145" s="16">
        <f>About!$B$66/(1+EXP(About!$B$67*(AD144-$D144+About!$B$68)))</f>
        <v>0.97674679113376495</v>
      </c>
      <c r="AE145" s="16">
        <f>About!$B$66/(1+EXP(About!$B$67*(AE144-$D144+About!$B$68)))</f>
        <v>0.98553552862611404</v>
      </c>
      <c r="AF145" s="16">
        <f>About!$B$66/(1+EXP(About!$B$67*(AF144-$D144+About!$B$68)))</f>
        <v>0.99235185972048212</v>
      </c>
      <c r="AG145" s="16">
        <f>About!$B$66/(1+EXP(About!$B$67*(AG144-$D144+About!$B$68)))</f>
        <v>0.99761910618453631</v>
      </c>
    </row>
    <row r="146" spans="1:33" x14ac:dyDescent="0.45">
      <c r="A146" t="s">
        <v>24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About!$B$66/(1+EXP(About!$B$67*(D146-$D146+About!$B$68)))</f>
        <v>2.2648140279517712E-2</v>
      </c>
      <c r="E147" s="16">
        <f>About!$B$66/(1+EXP(About!$B$67*(E146-$D146+About!$B$68)))</f>
        <v>2.9464471373885869E-2</v>
      </c>
      <c r="F147" s="16">
        <f>About!$B$66/(1+EXP(About!$B$67*(F146-$D146+About!$B$68)))</f>
        <v>3.8253208866234997E-2</v>
      </c>
      <c r="G147" s="16">
        <f>About!$B$66/(1+EXP(About!$B$67*(G146-$D146+About!$B$68)))</f>
        <v>4.9531718843781984E-2</v>
      </c>
      <c r="H147" s="16">
        <f>About!$B$66/(1+EXP(About!$B$67*(H146-$D146+About!$B$68)))</f>
        <v>6.3917956397851416E-2</v>
      </c>
      <c r="I147" s="16">
        <f>About!$B$66/(1+EXP(About!$B$67*(I146-$D146+About!$B$68)))</f>
        <v>8.2127169223697311E-2</v>
      </c>
      <c r="J147" s="16">
        <f>About!$B$66/(1+EXP(About!$B$67*(J146-$D146+About!$B$68)))</f>
        <v>0.10495145823012331</v>
      </c>
      <c r="K147" s="16">
        <f>About!$B$66/(1+EXP(About!$B$67*(K146-$D146+About!$B$68)))</f>
        <v>0.13321313648010116</v>
      </c>
      <c r="L147" s="16">
        <f>About!$B$66/(1+EXP(About!$B$67*(L146-$D146+About!$B$68)))</f>
        <v>0.1676829432434738</v>
      </c>
      <c r="M147" s="16">
        <f>About!$B$66/(1+EXP(About!$B$67*(M146-$D146+About!$B$68)))</f>
        <v>0.20895842737796153</v>
      </c>
      <c r="N147" s="16">
        <f>About!$B$66/(1+EXP(About!$B$67*(N146-$D146+About!$B$68)))</f>
        <v>0.25730860691227286</v>
      </c>
      <c r="O147" s="16">
        <f>About!$B$66/(1+EXP(About!$B$67*(O146-$D146+About!$B$68)))</f>
        <v>0.31250885313368498</v>
      </c>
      <c r="P147" s="16">
        <f>About!$B$66/(1+EXP(About!$B$67*(P146-$D146+About!$B$68)))</f>
        <v>0.37371039599785677</v>
      </c>
      <c r="Q147" s="16">
        <f>About!$B$66/(1+EXP(About!$B$67*(Q146-$D146+About!$B$68)))</f>
        <v>0.43940070146006388</v>
      </c>
      <c r="R147" s="16">
        <f>About!$B$66/(1+EXP(About!$B$67*(R146-$D146+About!$B$68)))</f>
        <v>0.50749999999999995</v>
      </c>
      <c r="S147" s="16">
        <f>About!$B$66/(1+EXP(About!$B$67*(S146-$D146+About!$B$68)))</f>
        <v>0.57559929853993608</v>
      </c>
      <c r="T147" s="16">
        <f>About!$B$66/(1+EXP(About!$B$67*(T146-$D146+About!$B$68)))</f>
        <v>0.64128960400214308</v>
      </c>
      <c r="U147" s="16">
        <f>About!$B$66/(1+EXP(About!$B$67*(U146-$D146+About!$B$68)))</f>
        <v>0.70249114686631497</v>
      </c>
      <c r="V147" s="16">
        <f>About!$B$66/(1+EXP(About!$B$67*(V146-$D146+About!$B$68)))</f>
        <v>0.75769139308772704</v>
      </c>
      <c r="W147" s="16">
        <f>About!$B$66/(1+EXP(About!$B$67*(W146-$D146+About!$B$68)))</f>
        <v>0.80604157262203846</v>
      </c>
      <c r="X147" s="16">
        <f>About!$B$66/(1+EXP(About!$B$67*(X146-$D146+About!$B$68)))</f>
        <v>0.84731705675652613</v>
      </c>
      <c r="Y147" s="16">
        <f>About!$B$66/(1+EXP(About!$B$67*(Y146-$D146+About!$B$68)))</f>
        <v>0.88178686351989888</v>
      </c>
      <c r="Z147" s="16">
        <f>About!$B$66/(1+EXP(About!$B$67*(Z146-$D146+About!$B$68)))</f>
        <v>0.91004854176987648</v>
      </c>
      <c r="AA147" s="16">
        <f>About!$B$66/(1+EXP(About!$B$67*(AA146-$D146+About!$B$68)))</f>
        <v>0.93287283077630256</v>
      </c>
      <c r="AB147" s="16">
        <f>About!$B$66/(1+EXP(About!$B$67*(AB146-$D146+About!$B$68)))</f>
        <v>0.95108204360214854</v>
      </c>
      <c r="AC147" s="16">
        <f>About!$B$66/(1+EXP(About!$B$67*(AC146-$D146+About!$B$68)))</f>
        <v>0.96546828115621786</v>
      </c>
      <c r="AD147" s="16">
        <f>About!$B$66/(1+EXP(About!$B$67*(AD146-$D146+About!$B$68)))</f>
        <v>0.97674679113376495</v>
      </c>
      <c r="AE147" s="16">
        <f>About!$B$66/(1+EXP(About!$B$67*(AE146-$D146+About!$B$68)))</f>
        <v>0.98553552862611404</v>
      </c>
      <c r="AF147" s="16">
        <f>About!$B$66/(1+EXP(About!$B$67*(AF146-$D146+About!$B$68)))</f>
        <v>0.99235185972048212</v>
      </c>
      <c r="AG147" s="16">
        <f>About!$B$66/(1+EXP(About!$B$67*(AG146-$D146+About!$B$68)))</f>
        <v>0.99761910618453631</v>
      </c>
    </row>
    <row r="148" spans="1:33" x14ac:dyDescent="0.45">
      <c r="A148" t="s">
        <v>25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About!$B$66/(1+EXP(About!$B$67*(D148-$D148+About!$B$68)))</f>
        <v>2.2648140279517712E-2</v>
      </c>
      <c r="E149" s="16">
        <f>About!$B$66/(1+EXP(About!$B$67*(E148-$D148+About!$B$68)))</f>
        <v>2.9464471373885869E-2</v>
      </c>
      <c r="F149" s="16">
        <f>About!$B$66/(1+EXP(About!$B$67*(F148-$D148+About!$B$68)))</f>
        <v>3.8253208866234997E-2</v>
      </c>
      <c r="G149" s="16">
        <f>About!$B$66/(1+EXP(About!$B$67*(G148-$D148+About!$B$68)))</f>
        <v>4.9531718843781984E-2</v>
      </c>
      <c r="H149" s="16">
        <f>About!$B$66/(1+EXP(About!$B$67*(H148-$D148+About!$B$68)))</f>
        <v>6.3917956397851416E-2</v>
      </c>
      <c r="I149" s="16">
        <f>About!$B$66/(1+EXP(About!$B$67*(I148-$D148+About!$B$68)))</f>
        <v>8.2127169223697311E-2</v>
      </c>
      <c r="J149" s="16">
        <f>About!$B$66/(1+EXP(About!$B$67*(J148-$D148+About!$B$68)))</f>
        <v>0.10495145823012331</v>
      </c>
      <c r="K149" s="16">
        <f>About!$B$66/(1+EXP(About!$B$67*(K148-$D148+About!$B$68)))</f>
        <v>0.13321313648010116</v>
      </c>
      <c r="L149" s="16">
        <f>About!$B$66/(1+EXP(About!$B$67*(L148-$D148+About!$B$68)))</f>
        <v>0.1676829432434738</v>
      </c>
      <c r="M149" s="16">
        <f>About!$B$66/(1+EXP(About!$B$67*(M148-$D148+About!$B$68)))</f>
        <v>0.20895842737796153</v>
      </c>
      <c r="N149" s="16">
        <f>About!$B$66/(1+EXP(About!$B$67*(N148-$D148+About!$B$68)))</f>
        <v>0.25730860691227286</v>
      </c>
      <c r="O149" s="16">
        <f>About!$B$66/(1+EXP(About!$B$67*(O148-$D148+About!$B$68)))</f>
        <v>0.31250885313368498</v>
      </c>
      <c r="P149" s="16">
        <f>About!$B$66/(1+EXP(About!$B$67*(P148-$D148+About!$B$68)))</f>
        <v>0.37371039599785677</v>
      </c>
      <c r="Q149" s="16">
        <f>About!$B$66/(1+EXP(About!$B$67*(Q148-$D148+About!$B$68)))</f>
        <v>0.43940070146006388</v>
      </c>
      <c r="R149" s="16">
        <f>About!$B$66/(1+EXP(About!$B$67*(R148-$D148+About!$B$68)))</f>
        <v>0.50749999999999995</v>
      </c>
      <c r="S149" s="16">
        <f>About!$B$66/(1+EXP(About!$B$67*(S148-$D148+About!$B$68)))</f>
        <v>0.57559929853993608</v>
      </c>
      <c r="T149" s="16">
        <f>About!$B$66/(1+EXP(About!$B$67*(T148-$D148+About!$B$68)))</f>
        <v>0.64128960400214308</v>
      </c>
      <c r="U149" s="16">
        <f>About!$B$66/(1+EXP(About!$B$67*(U148-$D148+About!$B$68)))</f>
        <v>0.70249114686631497</v>
      </c>
      <c r="V149" s="16">
        <f>About!$B$66/(1+EXP(About!$B$67*(V148-$D148+About!$B$68)))</f>
        <v>0.75769139308772704</v>
      </c>
      <c r="W149" s="16">
        <f>About!$B$66/(1+EXP(About!$B$67*(W148-$D148+About!$B$68)))</f>
        <v>0.80604157262203846</v>
      </c>
      <c r="X149" s="16">
        <f>About!$B$66/(1+EXP(About!$B$67*(X148-$D148+About!$B$68)))</f>
        <v>0.84731705675652613</v>
      </c>
      <c r="Y149" s="16">
        <f>About!$B$66/(1+EXP(About!$B$67*(Y148-$D148+About!$B$68)))</f>
        <v>0.88178686351989888</v>
      </c>
      <c r="Z149" s="16">
        <f>About!$B$66/(1+EXP(About!$B$67*(Z148-$D148+About!$B$68)))</f>
        <v>0.91004854176987648</v>
      </c>
      <c r="AA149" s="16">
        <f>About!$B$66/(1+EXP(About!$B$67*(AA148-$D148+About!$B$68)))</f>
        <v>0.93287283077630256</v>
      </c>
      <c r="AB149" s="16">
        <f>About!$B$66/(1+EXP(About!$B$67*(AB148-$D148+About!$B$68)))</f>
        <v>0.95108204360214854</v>
      </c>
      <c r="AC149" s="16">
        <f>About!$B$66/(1+EXP(About!$B$67*(AC148-$D148+About!$B$68)))</f>
        <v>0.96546828115621786</v>
      </c>
      <c r="AD149" s="16">
        <f>About!$B$66/(1+EXP(About!$B$67*(AD148-$D148+About!$B$68)))</f>
        <v>0.97674679113376495</v>
      </c>
      <c r="AE149" s="16">
        <f>About!$B$66/(1+EXP(About!$B$67*(AE148-$D148+About!$B$68)))</f>
        <v>0.98553552862611404</v>
      </c>
      <c r="AF149" s="16">
        <f>About!$B$66/(1+EXP(About!$B$67*(AF148-$D148+About!$B$68)))</f>
        <v>0.99235185972048212</v>
      </c>
      <c r="AG149" s="16">
        <f>About!$B$66/(1+EXP(About!$B$67*(AG148-$D148+About!$B$68)))</f>
        <v>0.99761910618453631</v>
      </c>
    </row>
    <row r="150" spans="1:33" x14ac:dyDescent="0.45">
      <c r="A150" t="s">
        <v>26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About!$B$66/(1+EXP(About!$B$67*(D150-$D150+About!$B$68)))</f>
        <v>2.2648140279517712E-2</v>
      </c>
      <c r="E151" s="16">
        <f>About!$B$66/(1+EXP(About!$B$67*(E150-$D150+About!$B$68)))</f>
        <v>2.9464471373885869E-2</v>
      </c>
      <c r="F151" s="16">
        <f>About!$B$66/(1+EXP(About!$B$67*(F150-$D150+About!$B$68)))</f>
        <v>3.8253208866234997E-2</v>
      </c>
      <c r="G151" s="16">
        <f>About!$B$66/(1+EXP(About!$B$67*(G150-$D150+About!$B$68)))</f>
        <v>4.9531718843781984E-2</v>
      </c>
      <c r="H151" s="16">
        <f>About!$B$66/(1+EXP(About!$B$67*(H150-$D150+About!$B$68)))</f>
        <v>6.3917956397851416E-2</v>
      </c>
      <c r="I151" s="16">
        <f>About!$B$66/(1+EXP(About!$B$67*(I150-$D150+About!$B$68)))</f>
        <v>8.2127169223697311E-2</v>
      </c>
      <c r="J151" s="16">
        <f>About!$B$66/(1+EXP(About!$B$67*(J150-$D150+About!$B$68)))</f>
        <v>0.10495145823012331</v>
      </c>
      <c r="K151" s="16">
        <f>About!$B$66/(1+EXP(About!$B$67*(K150-$D150+About!$B$68)))</f>
        <v>0.13321313648010116</v>
      </c>
      <c r="L151" s="16">
        <f>About!$B$66/(1+EXP(About!$B$67*(L150-$D150+About!$B$68)))</f>
        <v>0.1676829432434738</v>
      </c>
      <c r="M151" s="16">
        <f>About!$B$66/(1+EXP(About!$B$67*(M150-$D150+About!$B$68)))</f>
        <v>0.20895842737796153</v>
      </c>
      <c r="N151" s="16">
        <f>About!$B$66/(1+EXP(About!$B$67*(N150-$D150+About!$B$68)))</f>
        <v>0.25730860691227286</v>
      </c>
      <c r="O151" s="16">
        <f>About!$B$66/(1+EXP(About!$B$67*(O150-$D150+About!$B$68)))</f>
        <v>0.31250885313368498</v>
      </c>
      <c r="P151" s="16">
        <f>About!$B$66/(1+EXP(About!$B$67*(P150-$D150+About!$B$68)))</f>
        <v>0.37371039599785677</v>
      </c>
      <c r="Q151" s="16">
        <f>About!$B$66/(1+EXP(About!$B$67*(Q150-$D150+About!$B$68)))</f>
        <v>0.43940070146006388</v>
      </c>
      <c r="R151" s="16">
        <f>About!$B$66/(1+EXP(About!$B$67*(R150-$D150+About!$B$68)))</f>
        <v>0.50749999999999995</v>
      </c>
      <c r="S151" s="16">
        <f>About!$B$66/(1+EXP(About!$B$67*(S150-$D150+About!$B$68)))</f>
        <v>0.57559929853993608</v>
      </c>
      <c r="T151" s="16">
        <f>About!$B$66/(1+EXP(About!$B$67*(T150-$D150+About!$B$68)))</f>
        <v>0.64128960400214308</v>
      </c>
      <c r="U151" s="16">
        <f>About!$B$66/(1+EXP(About!$B$67*(U150-$D150+About!$B$68)))</f>
        <v>0.70249114686631497</v>
      </c>
      <c r="V151" s="16">
        <f>About!$B$66/(1+EXP(About!$B$67*(V150-$D150+About!$B$68)))</f>
        <v>0.75769139308772704</v>
      </c>
      <c r="W151" s="16">
        <f>About!$B$66/(1+EXP(About!$B$67*(W150-$D150+About!$B$68)))</f>
        <v>0.80604157262203846</v>
      </c>
      <c r="X151" s="16">
        <f>About!$B$66/(1+EXP(About!$B$67*(X150-$D150+About!$B$68)))</f>
        <v>0.84731705675652613</v>
      </c>
      <c r="Y151" s="16">
        <f>About!$B$66/(1+EXP(About!$B$67*(Y150-$D150+About!$B$68)))</f>
        <v>0.88178686351989888</v>
      </c>
      <c r="Z151" s="16">
        <f>About!$B$66/(1+EXP(About!$B$67*(Z150-$D150+About!$B$68)))</f>
        <v>0.91004854176987648</v>
      </c>
      <c r="AA151" s="16">
        <f>About!$B$66/(1+EXP(About!$B$67*(AA150-$D150+About!$B$68)))</f>
        <v>0.93287283077630256</v>
      </c>
      <c r="AB151" s="16">
        <f>About!$B$66/(1+EXP(About!$B$67*(AB150-$D150+About!$B$68)))</f>
        <v>0.95108204360214854</v>
      </c>
      <c r="AC151" s="16">
        <f>About!$B$66/(1+EXP(About!$B$67*(AC150-$D150+About!$B$68)))</f>
        <v>0.96546828115621786</v>
      </c>
      <c r="AD151" s="16">
        <f>About!$B$66/(1+EXP(About!$B$67*(AD150-$D150+About!$B$68)))</f>
        <v>0.97674679113376495</v>
      </c>
      <c r="AE151" s="16">
        <f>About!$B$66/(1+EXP(About!$B$67*(AE150-$D150+About!$B$68)))</f>
        <v>0.98553552862611404</v>
      </c>
      <c r="AF151" s="16">
        <f>About!$B$66/(1+EXP(About!$B$67*(AF150-$D150+About!$B$68)))</f>
        <v>0.99235185972048212</v>
      </c>
      <c r="AG151" s="16">
        <f>About!$B$66/(1+EXP(About!$B$67*(AG150-$D150+About!$B$68)))</f>
        <v>0.99761910618453631</v>
      </c>
    </row>
    <row r="152" spans="1:33" x14ac:dyDescent="0.45">
      <c r="A152" t="s">
        <v>27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About!$B$66/(1+EXP(About!$B$67*(D152-$D152+About!$B$68)))</f>
        <v>2.2648140279517712E-2</v>
      </c>
      <c r="E153" s="16">
        <f>About!$B$66/(1+EXP(About!$B$67*(E152-$D152+About!$B$68)))</f>
        <v>2.9464471373885869E-2</v>
      </c>
      <c r="F153" s="16">
        <f>About!$B$66/(1+EXP(About!$B$67*(F152-$D152+About!$B$68)))</f>
        <v>3.8253208866234997E-2</v>
      </c>
      <c r="G153" s="16">
        <f>About!$B$66/(1+EXP(About!$B$67*(G152-$D152+About!$B$68)))</f>
        <v>4.9531718843781984E-2</v>
      </c>
      <c r="H153" s="16">
        <f>About!$B$66/(1+EXP(About!$B$67*(H152-$D152+About!$B$68)))</f>
        <v>6.3917956397851416E-2</v>
      </c>
      <c r="I153" s="16">
        <f>About!$B$66/(1+EXP(About!$B$67*(I152-$D152+About!$B$68)))</f>
        <v>8.2127169223697311E-2</v>
      </c>
      <c r="J153" s="16">
        <f>About!$B$66/(1+EXP(About!$B$67*(J152-$D152+About!$B$68)))</f>
        <v>0.10495145823012331</v>
      </c>
      <c r="K153" s="16">
        <f>About!$B$66/(1+EXP(About!$B$67*(K152-$D152+About!$B$68)))</f>
        <v>0.13321313648010116</v>
      </c>
      <c r="L153" s="16">
        <f>About!$B$66/(1+EXP(About!$B$67*(L152-$D152+About!$B$68)))</f>
        <v>0.1676829432434738</v>
      </c>
      <c r="M153" s="16">
        <f>About!$B$66/(1+EXP(About!$B$67*(M152-$D152+About!$B$68)))</f>
        <v>0.20895842737796153</v>
      </c>
      <c r="N153" s="16">
        <f>About!$B$66/(1+EXP(About!$B$67*(N152-$D152+About!$B$68)))</f>
        <v>0.25730860691227286</v>
      </c>
      <c r="O153" s="16">
        <f>About!$B$66/(1+EXP(About!$B$67*(O152-$D152+About!$B$68)))</f>
        <v>0.31250885313368498</v>
      </c>
      <c r="P153" s="16">
        <f>About!$B$66/(1+EXP(About!$B$67*(P152-$D152+About!$B$68)))</f>
        <v>0.37371039599785677</v>
      </c>
      <c r="Q153" s="16">
        <f>About!$B$66/(1+EXP(About!$B$67*(Q152-$D152+About!$B$68)))</f>
        <v>0.43940070146006388</v>
      </c>
      <c r="R153" s="16">
        <f>About!$B$66/(1+EXP(About!$B$67*(R152-$D152+About!$B$68)))</f>
        <v>0.50749999999999995</v>
      </c>
      <c r="S153" s="16">
        <f>About!$B$66/(1+EXP(About!$B$67*(S152-$D152+About!$B$68)))</f>
        <v>0.57559929853993608</v>
      </c>
      <c r="T153" s="16">
        <f>About!$B$66/(1+EXP(About!$B$67*(T152-$D152+About!$B$68)))</f>
        <v>0.64128960400214308</v>
      </c>
      <c r="U153" s="16">
        <f>About!$B$66/(1+EXP(About!$B$67*(U152-$D152+About!$B$68)))</f>
        <v>0.70249114686631497</v>
      </c>
      <c r="V153" s="16">
        <f>About!$B$66/(1+EXP(About!$B$67*(V152-$D152+About!$B$68)))</f>
        <v>0.75769139308772704</v>
      </c>
      <c r="W153" s="16">
        <f>About!$B$66/(1+EXP(About!$B$67*(W152-$D152+About!$B$68)))</f>
        <v>0.80604157262203846</v>
      </c>
      <c r="X153" s="16">
        <f>About!$B$66/(1+EXP(About!$B$67*(X152-$D152+About!$B$68)))</f>
        <v>0.84731705675652613</v>
      </c>
      <c r="Y153" s="16">
        <f>About!$B$66/(1+EXP(About!$B$67*(Y152-$D152+About!$B$68)))</f>
        <v>0.88178686351989888</v>
      </c>
      <c r="Z153" s="16">
        <f>About!$B$66/(1+EXP(About!$B$67*(Z152-$D152+About!$B$68)))</f>
        <v>0.91004854176987648</v>
      </c>
      <c r="AA153" s="16">
        <f>About!$B$66/(1+EXP(About!$B$67*(AA152-$D152+About!$B$68)))</f>
        <v>0.93287283077630256</v>
      </c>
      <c r="AB153" s="16">
        <f>About!$B$66/(1+EXP(About!$B$67*(AB152-$D152+About!$B$68)))</f>
        <v>0.95108204360214854</v>
      </c>
      <c r="AC153" s="16">
        <f>About!$B$66/(1+EXP(About!$B$67*(AC152-$D152+About!$B$68)))</f>
        <v>0.96546828115621786</v>
      </c>
      <c r="AD153" s="16">
        <f>About!$B$66/(1+EXP(About!$B$67*(AD152-$D152+About!$B$68)))</f>
        <v>0.97674679113376495</v>
      </c>
      <c r="AE153" s="16">
        <f>About!$B$66/(1+EXP(About!$B$67*(AE152-$D152+About!$B$68)))</f>
        <v>0.98553552862611404</v>
      </c>
      <c r="AF153" s="16">
        <f>About!$B$66/(1+EXP(About!$B$67*(AF152-$D152+About!$B$68)))</f>
        <v>0.99235185972048212</v>
      </c>
      <c r="AG153" s="16">
        <f>About!$B$66/(1+EXP(About!$B$67*(AG152-$D152+About!$B$68)))</f>
        <v>0.99761910618453631</v>
      </c>
    </row>
    <row r="154" spans="1:33" x14ac:dyDescent="0.45">
      <c r="A154" t="s">
        <v>28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About!$B$66/(1+EXP(About!$B$67*(D154-$D154+About!$B$68)))</f>
        <v>2.2648140279517712E-2</v>
      </c>
      <c r="E155" s="16">
        <f>About!$B$66/(1+EXP(About!$B$67*(E154-$D154+About!$B$68)))</f>
        <v>2.9464471373885869E-2</v>
      </c>
      <c r="F155" s="16">
        <f>About!$B$66/(1+EXP(About!$B$67*(F154-$D154+About!$B$68)))</f>
        <v>3.8253208866234997E-2</v>
      </c>
      <c r="G155" s="16">
        <f>About!$B$66/(1+EXP(About!$B$67*(G154-$D154+About!$B$68)))</f>
        <v>4.9531718843781984E-2</v>
      </c>
      <c r="H155" s="16">
        <f>About!$B$66/(1+EXP(About!$B$67*(H154-$D154+About!$B$68)))</f>
        <v>6.3917956397851416E-2</v>
      </c>
      <c r="I155" s="16">
        <f>About!$B$66/(1+EXP(About!$B$67*(I154-$D154+About!$B$68)))</f>
        <v>8.2127169223697311E-2</v>
      </c>
      <c r="J155" s="16">
        <f>About!$B$66/(1+EXP(About!$B$67*(J154-$D154+About!$B$68)))</f>
        <v>0.10495145823012331</v>
      </c>
      <c r="K155" s="16">
        <f>About!$B$66/(1+EXP(About!$B$67*(K154-$D154+About!$B$68)))</f>
        <v>0.13321313648010116</v>
      </c>
      <c r="L155" s="16">
        <f>About!$B$66/(1+EXP(About!$B$67*(L154-$D154+About!$B$68)))</f>
        <v>0.1676829432434738</v>
      </c>
      <c r="M155" s="16">
        <f>About!$B$66/(1+EXP(About!$B$67*(M154-$D154+About!$B$68)))</f>
        <v>0.20895842737796153</v>
      </c>
      <c r="N155" s="16">
        <f>About!$B$66/(1+EXP(About!$B$67*(N154-$D154+About!$B$68)))</f>
        <v>0.25730860691227286</v>
      </c>
      <c r="O155" s="16">
        <f>About!$B$66/(1+EXP(About!$B$67*(O154-$D154+About!$B$68)))</f>
        <v>0.31250885313368498</v>
      </c>
      <c r="P155" s="16">
        <f>About!$B$66/(1+EXP(About!$B$67*(P154-$D154+About!$B$68)))</f>
        <v>0.37371039599785677</v>
      </c>
      <c r="Q155" s="16">
        <f>About!$B$66/(1+EXP(About!$B$67*(Q154-$D154+About!$B$68)))</f>
        <v>0.43940070146006388</v>
      </c>
      <c r="R155" s="16">
        <f>About!$B$66/(1+EXP(About!$B$67*(R154-$D154+About!$B$68)))</f>
        <v>0.50749999999999995</v>
      </c>
      <c r="S155" s="16">
        <f>About!$B$66/(1+EXP(About!$B$67*(S154-$D154+About!$B$68)))</f>
        <v>0.57559929853993608</v>
      </c>
      <c r="T155" s="16">
        <f>About!$B$66/(1+EXP(About!$B$67*(T154-$D154+About!$B$68)))</f>
        <v>0.64128960400214308</v>
      </c>
      <c r="U155" s="16">
        <f>About!$B$66/(1+EXP(About!$B$67*(U154-$D154+About!$B$68)))</f>
        <v>0.70249114686631497</v>
      </c>
      <c r="V155" s="16">
        <f>About!$B$66/(1+EXP(About!$B$67*(V154-$D154+About!$B$68)))</f>
        <v>0.75769139308772704</v>
      </c>
      <c r="W155" s="16">
        <f>About!$B$66/(1+EXP(About!$B$67*(W154-$D154+About!$B$68)))</f>
        <v>0.80604157262203846</v>
      </c>
      <c r="X155" s="16">
        <f>About!$B$66/(1+EXP(About!$B$67*(X154-$D154+About!$B$68)))</f>
        <v>0.84731705675652613</v>
      </c>
      <c r="Y155" s="16">
        <f>About!$B$66/(1+EXP(About!$B$67*(Y154-$D154+About!$B$68)))</f>
        <v>0.88178686351989888</v>
      </c>
      <c r="Z155" s="16">
        <f>About!$B$66/(1+EXP(About!$B$67*(Z154-$D154+About!$B$68)))</f>
        <v>0.91004854176987648</v>
      </c>
      <c r="AA155" s="16">
        <f>About!$B$66/(1+EXP(About!$B$67*(AA154-$D154+About!$B$68)))</f>
        <v>0.93287283077630256</v>
      </c>
      <c r="AB155" s="16">
        <f>About!$B$66/(1+EXP(About!$B$67*(AB154-$D154+About!$B$68)))</f>
        <v>0.95108204360214854</v>
      </c>
      <c r="AC155" s="16">
        <f>About!$B$66/(1+EXP(About!$B$67*(AC154-$D154+About!$B$68)))</f>
        <v>0.96546828115621786</v>
      </c>
      <c r="AD155" s="16">
        <f>About!$B$66/(1+EXP(About!$B$67*(AD154-$D154+About!$B$68)))</f>
        <v>0.97674679113376495</v>
      </c>
      <c r="AE155" s="16">
        <f>About!$B$66/(1+EXP(About!$B$67*(AE154-$D154+About!$B$68)))</f>
        <v>0.98553552862611404</v>
      </c>
      <c r="AF155" s="16">
        <f>About!$B$66/(1+EXP(About!$B$67*(AF154-$D154+About!$B$68)))</f>
        <v>0.99235185972048212</v>
      </c>
      <c r="AG155" s="16">
        <f>About!$B$66/(1+EXP(About!$B$67*(AG154-$D154+About!$B$68)))</f>
        <v>0.99761910618453631</v>
      </c>
    </row>
    <row r="156" spans="1:33" x14ac:dyDescent="0.45">
      <c r="A156" t="s">
        <v>29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About!$B$66/(1+EXP(About!$B$67*(D156-$D156+About!$B$68)))</f>
        <v>2.2648140279517712E-2</v>
      </c>
      <c r="E157" s="16">
        <f>About!$B$66/(1+EXP(About!$B$67*(E156-$D156+About!$B$68)))</f>
        <v>2.9464471373885869E-2</v>
      </c>
      <c r="F157" s="16">
        <f>About!$B$66/(1+EXP(About!$B$67*(F156-$D156+About!$B$68)))</f>
        <v>3.8253208866234997E-2</v>
      </c>
      <c r="G157" s="16">
        <f>About!$B$66/(1+EXP(About!$B$67*(G156-$D156+About!$B$68)))</f>
        <v>4.9531718843781984E-2</v>
      </c>
      <c r="H157" s="16">
        <f>About!$B$66/(1+EXP(About!$B$67*(H156-$D156+About!$B$68)))</f>
        <v>6.3917956397851416E-2</v>
      </c>
      <c r="I157" s="16">
        <f>About!$B$66/(1+EXP(About!$B$67*(I156-$D156+About!$B$68)))</f>
        <v>8.2127169223697311E-2</v>
      </c>
      <c r="J157" s="16">
        <f>About!$B$66/(1+EXP(About!$B$67*(J156-$D156+About!$B$68)))</f>
        <v>0.10495145823012331</v>
      </c>
      <c r="K157" s="16">
        <f>About!$B$66/(1+EXP(About!$B$67*(K156-$D156+About!$B$68)))</f>
        <v>0.13321313648010116</v>
      </c>
      <c r="L157" s="16">
        <f>About!$B$66/(1+EXP(About!$B$67*(L156-$D156+About!$B$68)))</f>
        <v>0.1676829432434738</v>
      </c>
      <c r="M157" s="16">
        <f>About!$B$66/(1+EXP(About!$B$67*(M156-$D156+About!$B$68)))</f>
        <v>0.20895842737796153</v>
      </c>
      <c r="N157" s="16">
        <f>About!$B$66/(1+EXP(About!$B$67*(N156-$D156+About!$B$68)))</f>
        <v>0.25730860691227286</v>
      </c>
      <c r="O157" s="16">
        <f>About!$B$66/(1+EXP(About!$B$67*(O156-$D156+About!$B$68)))</f>
        <v>0.31250885313368498</v>
      </c>
      <c r="P157" s="16">
        <f>About!$B$66/(1+EXP(About!$B$67*(P156-$D156+About!$B$68)))</f>
        <v>0.37371039599785677</v>
      </c>
      <c r="Q157" s="16">
        <f>About!$B$66/(1+EXP(About!$B$67*(Q156-$D156+About!$B$68)))</f>
        <v>0.43940070146006388</v>
      </c>
      <c r="R157" s="16">
        <f>About!$B$66/(1+EXP(About!$B$67*(R156-$D156+About!$B$68)))</f>
        <v>0.50749999999999995</v>
      </c>
      <c r="S157" s="16">
        <f>About!$B$66/(1+EXP(About!$B$67*(S156-$D156+About!$B$68)))</f>
        <v>0.57559929853993608</v>
      </c>
      <c r="T157" s="16">
        <f>About!$B$66/(1+EXP(About!$B$67*(T156-$D156+About!$B$68)))</f>
        <v>0.64128960400214308</v>
      </c>
      <c r="U157" s="16">
        <f>About!$B$66/(1+EXP(About!$B$67*(U156-$D156+About!$B$68)))</f>
        <v>0.70249114686631497</v>
      </c>
      <c r="V157" s="16">
        <f>About!$B$66/(1+EXP(About!$B$67*(V156-$D156+About!$B$68)))</f>
        <v>0.75769139308772704</v>
      </c>
      <c r="W157" s="16">
        <f>About!$B$66/(1+EXP(About!$B$67*(W156-$D156+About!$B$68)))</f>
        <v>0.80604157262203846</v>
      </c>
      <c r="X157" s="16">
        <f>About!$B$66/(1+EXP(About!$B$67*(X156-$D156+About!$B$68)))</f>
        <v>0.84731705675652613</v>
      </c>
      <c r="Y157" s="16">
        <f>About!$B$66/(1+EXP(About!$B$67*(Y156-$D156+About!$B$68)))</f>
        <v>0.88178686351989888</v>
      </c>
      <c r="Z157" s="16">
        <f>About!$B$66/(1+EXP(About!$B$67*(Z156-$D156+About!$B$68)))</f>
        <v>0.91004854176987648</v>
      </c>
      <c r="AA157" s="16">
        <f>About!$B$66/(1+EXP(About!$B$67*(AA156-$D156+About!$B$68)))</f>
        <v>0.93287283077630256</v>
      </c>
      <c r="AB157" s="16">
        <f>About!$B$66/(1+EXP(About!$B$67*(AB156-$D156+About!$B$68)))</f>
        <v>0.95108204360214854</v>
      </c>
      <c r="AC157" s="16">
        <f>About!$B$66/(1+EXP(About!$B$67*(AC156-$D156+About!$B$68)))</f>
        <v>0.96546828115621786</v>
      </c>
      <c r="AD157" s="16">
        <f>About!$B$66/(1+EXP(About!$B$67*(AD156-$D156+About!$B$68)))</f>
        <v>0.97674679113376495</v>
      </c>
      <c r="AE157" s="16">
        <f>About!$B$66/(1+EXP(About!$B$67*(AE156-$D156+About!$B$68)))</f>
        <v>0.98553552862611404</v>
      </c>
      <c r="AF157" s="16">
        <f>About!$B$66/(1+EXP(About!$B$67*(AF156-$D156+About!$B$68)))</f>
        <v>0.99235185972048212</v>
      </c>
      <c r="AG157" s="16">
        <f>About!$B$66/(1+EXP(About!$B$67*(AG156-$D156+About!$B$68)))</f>
        <v>0.99761910618453631</v>
      </c>
    </row>
    <row r="158" spans="1:33" x14ac:dyDescent="0.45">
      <c r="A158" t="s">
        <v>30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About!$B$66/(1+EXP(About!$B$67*(D158-$D158+About!$B$68)))</f>
        <v>2.2648140279517712E-2</v>
      </c>
      <c r="E159" s="16">
        <f>About!$B$66/(1+EXP(About!$B$67*(E158-$D158+About!$B$68)))</f>
        <v>2.9464471373885869E-2</v>
      </c>
      <c r="F159" s="16">
        <f>About!$B$66/(1+EXP(About!$B$67*(F158-$D158+About!$B$68)))</f>
        <v>3.8253208866234997E-2</v>
      </c>
      <c r="G159" s="16">
        <f>About!$B$66/(1+EXP(About!$B$67*(G158-$D158+About!$B$68)))</f>
        <v>4.9531718843781984E-2</v>
      </c>
      <c r="H159" s="16">
        <f>About!$B$66/(1+EXP(About!$B$67*(H158-$D158+About!$B$68)))</f>
        <v>6.3917956397851416E-2</v>
      </c>
      <c r="I159" s="16">
        <f>About!$B$66/(1+EXP(About!$B$67*(I158-$D158+About!$B$68)))</f>
        <v>8.2127169223697311E-2</v>
      </c>
      <c r="J159" s="16">
        <f>About!$B$66/(1+EXP(About!$B$67*(J158-$D158+About!$B$68)))</f>
        <v>0.10495145823012331</v>
      </c>
      <c r="K159" s="16">
        <f>About!$B$66/(1+EXP(About!$B$67*(K158-$D158+About!$B$68)))</f>
        <v>0.13321313648010116</v>
      </c>
      <c r="L159" s="16">
        <f>About!$B$66/(1+EXP(About!$B$67*(L158-$D158+About!$B$68)))</f>
        <v>0.1676829432434738</v>
      </c>
      <c r="M159" s="16">
        <f>About!$B$66/(1+EXP(About!$B$67*(M158-$D158+About!$B$68)))</f>
        <v>0.20895842737796153</v>
      </c>
      <c r="N159" s="16">
        <f>About!$B$66/(1+EXP(About!$B$67*(N158-$D158+About!$B$68)))</f>
        <v>0.25730860691227286</v>
      </c>
      <c r="O159" s="16">
        <f>About!$B$66/(1+EXP(About!$B$67*(O158-$D158+About!$B$68)))</f>
        <v>0.31250885313368498</v>
      </c>
      <c r="P159" s="16">
        <f>About!$B$66/(1+EXP(About!$B$67*(P158-$D158+About!$B$68)))</f>
        <v>0.37371039599785677</v>
      </c>
      <c r="Q159" s="16">
        <f>About!$B$66/(1+EXP(About!$B$67*(Q158-$D158+About!$B$68)))</f>
        <v>0.43940070146006388</v>
      </c>
      <c r="R159" s="16">
        <f>About!$B$66/(1+EXP(About!$B$67*(R158-$D158+About!$B$68)))</f>
        <v>0.50749999999999995</v>
      </c>
      <c r="S159" s="16">
        <f>About!$B$66/(1+EXP(About!$B$67*(S158-$D158+About!$B$68)))</f>
        <v>0.57559929853993608</v>
      </c>
      <c r="T159" s="16">
        <f>About!$B$66/(1+EXP(About!$B$67*(T158-$D158+About!$B$68)))</f>
        <v>0.64128960400214308</v>
      </c>
      <c r="U159" s="16">
        <f>About!$B$66/(1+EXP(About!$B$67*(U158-$D158+About!$B$68)))</f>
        <v>0.70249114686631497</v>
      </c>
      <c r="V159" s="16">
        <f>About!$B$66/(1+EXP(About!$B$67*(V158-$D158+About!$B$68)))</f>
        <v>0.75769139308772704</v>
      </c>
      <c r="W159" s="16">
        <f>About!$B$66/(1+EXP(About!$B$67*(W158-$D158+About!$B$68)))</f>
        <v>0.80604157262203846</v>
      </c>
      <c r="X159" s="16">
        <f>About!$B$66/(1+EXP(About!$B$67*(X158-$D158+About!$B$68)))</f>
        <v>0.84731705675652613</v>
      </c>
      <c r="Y159" s="16">
        <f>About!$B$66/(1+EXP(About!$B$67*(Y158-$D158+About!$B$68)))</f>
        <v>0.88178686351989888</v>
      </c>
      <c r="Z159" s="16">
        <f>About!$B$66/(1+EXP(About!$B$67*(Z158-$D158+About!$B$68)))</f>
        <v>0.91004854176987648</v>
      </c>
      <c r="AA159" s="16">
        <f>About!$B$66/(1+EXP(About!$B$67*(AA158-$D158+About!$B$68)))</f>
        <v>0.93287283077630256</v>
      </c>
      <c r="AB159" s="16">
        <f>About!$B$66/(1+EXP(About!$B$67*(AB158-$D158+About!$B$68)))</f>
        <v>0.95108204360214854</v>
      </c>
      <c r="AC159" s="16">
        <f>About!$B$66/(1+EXP(About!$B$67*(AC158-$D158+About!$B$68)))</f>
        <v>0.96546828115621786</v>
      </c>
      <c r="AD159" s="16">
        <f>About!$B$66/(1+EXP(About!$B$67*(AD158-$D158+About!$B$68)))</f>
        <v>0.97674679113376495</v>
      </c>
      <c r="AE159" s="16">
        <f>About!$B$66/(1+EXP(About!$B$67*(AE158-$D158+About!$B$68)))</f>
        <v>0.98553552862611404</v>
      </c>
      <c r="AF159" s="16">
        <f>About!$B$66/(1+EXP(About!$B$67*(AF158-$D158+About!$B$68)))</f>
        <v>0.99235185972048212</v>
      </c>
      <c r="AG159" s="16">
        <f>About!$B$66/(1+EXP(About!$B$67*(AG158-$D158+About!$B$68)))</f>
        <v>0.99761910618453631</v>
      </c>
    </row>
    <row r="160" spans="1:33" x14ac:dyDescent="0.45">
      <c r="A160" t="s">
        <v>0</v>
      </c>
      <c r="B160" s="15">
        <v>2019</v>
      </c>
      <c r="C160" s="15">
        <v>2020</v>
      </c>
      <c r="D160" s="15">
        <v>2021</v>
      </c>
      <c r="E160" s="15">
        <v>2022</v>
      </c>
      <c r="F160" s="15">
        <v>2023</v>
      </c>
      <c r="G160" s="15">
        <v>2024</v>
      </c>
      <c r="H160" s="15">
        <v>2025</v>
      </c>
      <c r="I160" s="15">
        <v>2026</v>
      </c>
      <c r="J160" s="15">
        <v>2027</v>
      </c>
      <c r="K160" s="15">
        <v>2028</v>
      </c>
      <c r="L160" s="15">
        <v>2029</v>
      </c>
      <c r="M160" s="15">
        <v>2030</v>
      </c>
      <c r="N160" s="15">
        <v>2031</v>
      </c>
      <c r="O160" s="15">
        <v>2032</v>
      </c>
      <c r="P160" s="15">
        <v>2033</v>
      </c>
      <c r="Q160" s="15">
        <v>2034</v>
      </c>
      <c r="R160" s="15">
        <v>2035</v>
      </c>
      <c r="S160" s="15">
        <v>2036</v>
      </c>
      <c r="T160" s="15">
        <v>2037</v>
      </c>
      <c r="U160" s="15">
        <v>2038</v>
      </c>
      <c r="V160" s="15">
        <v>2039</v>
      </c>
      <c r="W160" s="15">
        <v>2040</v>
      </c>
      <c r="X160" s="15">
        <v>2041</v>
      </c>
      <c r="Y160" s="15">
        <v>2042</v>
      </c>
      <c r="Z160" s="15">
        <v>2043</v>
      </c>
      <c r="AA160" s="15">
        <v>2044</v>
      </c>
      <c r="AB160" s="15">
        <v>2045</v>
      </c>
      <c r="AC160" s="15">
        <v>2046</v>
      </c>
      <c r="AD160" s="15">
        <v>2047</v>
      </c>
      <c r="AE160" s="15">
        <v>2048</v>
      </c>
      <c r="AF160" s="15">
        <v>2049</v>
      </c>
      <c r="AG160" s="15">
        <v>2050</v>
      </c>
    </row>
    <row r="161" spans="1:33" x14ac:dyDescent="0.45">
      <c r="B161" s="16">
        <v>0</v>
      </c>
      <c r="C161" s="16">
        <v>0</v>
      </c>
      <c r="D161" s="16">
        <f>About!$B$66/(1+EXP(About!$B$67*(D160-$D160+About!$B$68)))</f>
        <v>2.2648140279517712E-2</v>
      </c>
      <c r="E161" s="16">
        <f>About!$B$66/(1+EXP(About!$B$67*(E160-$D160+About!$B$68)))</f>
        <v>2.9464471373885869E-2</v>
      </c>
      <c r="F161" s="16">
        <f>About!$B$66/(1+EXP(About!$B$67*(F160-$D160+About!$B$68)))</f>
        <v>3.8253208866234997E-2</v>
      </c>
      <c r="G161" s="16">
        <f>About!$B$66/(1+EXP(About!$B$67*(G160-$D160+About!$B$68)))</f>
        <v>4.9531718843781984E-2</v>
      </c>
      <c r="H161" s="16">
        <f>About!$B$66/(1+EXP(About!$B$67*(H160-$D160+About!$B$68)))</f>
        <v>6.3917956397851416E-2</v>
      </c>
      <c r="I161" s="16">
        <f>About!$B$66/(1+EXP(About!$B$67*(I160-$D160+About!$B$68)))</f>
        <v>8.2127169223697311E-2</v>
      </c>
      <c r="J161" s="16">
        <f>About!$B$66/(1+EXP(About!$B$67*(J160-$D160+About!$B$68)))</f>
        <v>0.10495145823012331</v>
      </c>
      <c r="K161" s="16">
        <f>About!$B$66/(1+EXP(About!$B$67*(K160-$D160+About!$B$68)))</f>
        <v>0.13321313648010116</v>
      </c>
      <c r="L161" s="16">
        <f>About!$B$66/(1+EXP(About!$B$67*(L160-$D160+About!$B$68)))</f>
        <v>0.1676829432434738</v>
      </c>
      <c r="M161" s="16">
        <f>About!$B$66/(1+EXP(About!$B$67*(M160-$D160+About!$B$68)))</f>
        <v>0.20895842737796153</v>
      </c>
      <c r="N161" s="16">
        <f>About!$B$66/(1+EXP(About!$B$67*(N160-$D160+About!$B$68)))</f>
        <v>0.25730860691227286</v>
      </c>
      <c r="O161" s="16">
        <f>About!$B$66/(1+EXP(About!$B$67*(O160-$D160+About!$B$68)))</f>
        <v>0.31250885313368498</v>
      </c>
      <c r="P161" s="16">
        <f>About!$B$66/(1+EXP(About!$B$67*(P160-$D160+About!$B$68)))</f>
        <v>0.37371039599785677</v>
      </c>
      <c r="Q161" s="16">
        <f>About!$B$66/(1+EXP(About!$B$67*(Q160-$D160+About!$B$68)))</f>
        <v>0.43940070146006388</v>
      </c>
      <c r="R161" s="16">
        <f>About!$B$66/(1+EXP(About!$B$67*(R160-$D160+About!$B$68)))</f>
        <v>0.50749999999999995</v>
      </c>
      <c r="S161" s="16">
        <f>About!$B$66/(1+EXP(About!$B$67*(S160-$D160+About!$B$68)))</f>
        <v>0.57559929853993608</v>
      </c>
      <c r="T161" s="16">
        <f>About!$B$66/(1+EXP(About!$B$67*(T160-$D160+About!$B$68)))</f>
        <v>0.64128960400214308</v>
      </c>
      <c r="U161" s="16">
        <f>About!$B$66/(1+EXP(About!$B$67*(U160-$D160+About!$B$68)))</f>
        <v>0.70249114686631497</v>
      </c>
      <c r="V161" s="16">
        <f>About!$B$66/(1+EXP(About!$B$67*(V160-$D160+About!$B$68)))</f>
        <v>0.75769139308772704</v>
      </c>
      <c r="W161" s="16">
        <f>About!$B$66/(1+EXP(About!$B$67*(W160-$D160+About!$B$68)))</f>
        <v>0.80604157262203846</v>
      </c>
      <c r="X161" s="16">
        <f>About!$B$66/(1+EXP(About!$B$67*(X160-$D160+About!$B$68)))</f>
        <v>0.84731705675652613</v>
      </c>
      <c r="Y161" s="16">
        <f>About!$B$66/(1+EXP(About!$B$67*(Y160-$D160+About!$B$68)))</f>
        <v>0.88178686351989888</v>
      </c>
      <c r="Z161" s="16">
        <f>About!$B$66/(1+EXP(About!$B$67*(Z160-$D160+About!$B$68)))</f>
        <v>0.91004854176987648</v>
      </c>
      <c r="AA161" s="16">
        <f>About!$B$66/(1+EXP(About!$B$67*(AA160-$D160+About!$B$68)))</f>
        <v>0.93287283077630256</v>
      </c>
      <c r="AB161" s="16">
        <f>About!$B$66/(1+EXP(About!$B$67*(AB160-$D160+About!$B$68)))</f>
        <v>0.95108204360214854</v>
      </c>
      <c r="AC161" s="16">
        <f>About!$B$66/(1+EXP(About!$B$67*(AC160-$D160+About!$B$68)))</f>
        <v>0.96546828115621786</v>
      </c>
      <c r="AD161" s="16">
        <f>About!$B$66/(1+EXP(About!$B$67*(AD160-$D160+About!$B$68)))</f>
        <v>0.97674679113376495</v>
      </c>
      <c r="AE161" s="16">
        <f>About!$B$66/(1+EXP(About!$B$67*(AE160-$D160+About!$B$68)))</f>
        <v>0.98553552862611404</v>
      </c>
      <c r="AF161" s="16">
        <f>About!$B$66/(1+EXP(About!$B$67*(AF160-$D160+About!$B$68)))</f>
        <v>0.99235185972048212</v>
      </c>
      <c r="AG161" s="16">
        <f>About!$B$66/(1+EXP(About!$B$67*(AG160-$D160+About!$B$68)))</f>
        <v>0.99761910618453631</v>
      </c>
    </row>
    <row r="162" spans="1:33" x14ac:dyDescent="0.45">
      <c r="A162" t="s">
        <v>170</v>
      </c>
      <c r="B162" s="15">
        <v>2019</v>
      </c>
      <c r="C162" s="15">
        <v>2020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45">
      <c r="B163" s="16">
        <v>0</v>
      </c>
      <c r="C163" s="16">
        <v>0</v>
      </c>
      <c r="D163" s="16">
        <v>1</v>
      </c>
    </row>
    <row r="164" spans="1:33" x14ac:dyDescent="0.45">
      <c r="A164" t="s">
        <v>171</v>
      </c>
      <c r="B164" s="15">
        <v>2019</v>
      </c>
      <c r="C164" s="15">
        <v>2020</v>
      </c>
      <c r="D164" s="15">
        <v>2021</v>
      </c>
      <c r="E164" s="15">
        <v>2022</v>
      </c>
      <c r="F164" s="15">
        <v>2023</v>
      </c>
      <c r="G164" s="15">
        <v>2024</v>
      </c>
      <c r="H164" s="15">
        <v>2025</v>
      </c>
      <c r="I164" s="15">
        <v>2026</v>
      </c>
      <c r="J164" s="15">
        <v>2027</v>
      </c>
      <c r="K164" s="15">
        <v>2028</v>
      </c>
      <c r="L164" s="15">
        <v>2029</v>
      </c>
      <c r="M164" s="15">
        <v>2050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45">
      <c r="B165" s="16">
        <v>0</v>
      </c>
      <c r="C165" s="16">
        <f>VLOOKUP(C$164,'Exogenous GDP Adjustment'!$A$12:$C$20,3,FALSE)</f>
        <v>1</v>
      </c>
      <c r="D165" s="16">
        <f>VLOOKUP(D$164,'Exogenous GDP Adjustment'!$A$12:$C$20,3,FALSE)</f>
        <v>0.69902883943152239</v>
      </c>
      <c r="E165" s="16">
        <f>VLOOKUP(E$164,'Exogenous GDP Adjustment'!$A$12:$C$20,3,FALSE)</f>
        <v>0.4886413183569811</v>
      </c>
      <c r="F165" s="16">
        <f>VLOOKUP(F$164,'Exogenous GDP Adjustment'!$A$12:$C$20,3,FALSE)</f>
        <v>0.34157437366936949</v>
      </c>
      <c r="G165" s="16">
        <f>VLOOKUP(G$164,'Exogenous GDP Adjustment'!$A$12:$C$20,3,FALSE)</f>
        <v>0.23877033800564854</v>
      </c>
      <c r="H165" s="16">
        <f>VLOOKUP(H$164,'Exogenous GDP Adjustment'!$A$12:$C$20,3,FALSE)</f>
        <v>0.16690735226676084</v>
      </c>
      <c r="I165" s="16">
        <f>VLOOKUP(I$164,'Exogenous GDP Adjustment'!$A$12:$C$20,3,FALSE)</f>
        <v>0.1166730527476221</v>
      </c>
      <c r="J165" s="16">
        <f>VLOOKUP(J$164,'Exogenous GDP Adjustment'!$A$12:$C$20,3,FALSE)</f>
        <v>8.1557828655103068E-2</v>
      </c>
      <c r="K165" s="16">
        <f>VLOOKUP(K$164,'Exogenous GDP Adjustment'!$A$12:$C$20,3,FALSE)</f>
        <v>5.7011274311331663E-2</v>
      </c>
      <c r="L165" s="16">
        <v>0</v>
      </c>
      <c r="M165" s="16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3"/>
  <sheetViews>
    <sheetView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4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4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4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0.69902900000000001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0.48864099999999999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0.34157399999999999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0.23877000000000001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0.166907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0.116673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8.1558000000000005E-2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5.7010999999999999E-2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2" t="str">
        <f>IF(ISBLANK('Set Schedules Here'!AG141),"",ROUND('Set Schedules Here'!AG141,rounding_decimal_places))</f>
        <v/>
      </c>
    </row>
    <row r="72" spans="1:65" x14ac:dyDescent="0.4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2">
        <f>IF(ISBLANK('Set Schedules Here'!AG161),"",ROUND('Set Schedules Here'!AG161,rounding_decimal_places))</f>
        <v>0.99761900000000003</v>
      </c>
    </row>
    <row r="82" spans="1:65" x14ac:dyDescent="0.4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2" t="str">
        <f>IF(ISBLANK('Set Schedules Here'!AG163),"",ROUND('Set Schedules Here'!AG163,rounding_decimal_places))</f>
        <v/>
      </c>
    </row>
    <row r="83" spans="1:65" x14ac:dyDescent="0.4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0.69902900000000001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0.48864099999999999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0.34157399999999999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0.23877000000000001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0.166907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0.116673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8.1558000000000005E-2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5.7010999999999999E-2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2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zoomScaleNormal="100" workbookViewId="0">
      <selection activeCell="C3" sqref="C3:D3"/>
    </sheetView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31" t="s">
        <v>184</v>
      </c>
      <c r="B1" s="31"/>
      <c r="C1" s="31"/>
      <c r="D1" s="31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186</v>
      </c>
      <c r="B3">
        <v>19073</v>
      </c>
      <c r="C3">
        <v>17517</v>
      </c>
      <c r="D3">
        <v>18418</v>
      </c>
    </row>
    <row r="4" spans="1:5" x14ac:dyDescent="0.45">
      <c r="A4" t="s">
        <v>177</v>
      </c>
      <c r="B4">
        <v>19068</v>
      </c>
      <c r="C4">
        <v>19448</v>
      </c>
      <c r="D4">
        <v>19790</v>
      </c>
    </row>
    <row r="5" spans="1:5" ht="28.5" x14ac:dyDescent="0.45">
      <c r="A5" s="32" t="s">
        <v>178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45">
      <c r="A6" s="34" t="s">
        <v>179</v>
      </c>
    </row>
    <row r="7" spans="1:5" x14ac:dyDescent="0.45">
      <c r="D7" s="26"/>
    </row>
    <row r="8" spans="1:5" x14ac:dyDescent="0.45">
      <c r="A8" t="s">
        <v>175</v>
      </c>
      <c r="C8" s="35">
        <f>(C3-C5)/C5</f>
        <v>-9.952653710074888E-2</v>
      </c>
      <c r="D8" s="35">
        <f>(D3-D5)/D5</f>
        <v>-6.9571919722174844E-2</v>
      </c>
    </row>
    <row r="11" spans="1:5" x14ac:dyDescent="0.45">
      <c r="A11" s="37" t="s">
        <v>31</v>
      </c>
      <c r="B11" s="30" t="s">
        <v>175</v>
      </c>
      <c r="C11" s="30" t="s">
        <v>176</v>
      </c>
      <c r="E11" s="1" t="s">
        <v>172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8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  <c r="D14" s="27"/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  <c r="D15" s="27"/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  <c r="D16" s="27"/>
    </row>
    <row r="17" spans="1:4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  <c r="D17" s="27"/>
    </row>
    <row r="18" spans="1:4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4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4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2020-07-08T20:55:36Z</dcterms:modified>
</cp:coreProperties>
</file>