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us\InputData\ctrl-settings\EoSEUwGDPiR\"/>
    </mc:Choice>
  </mc:AlternateContent>
  <bookViews>
    <workbookView xWindow="-113" yWindow="-113" windowWidth="19418" windowHeight="10418"/>
  </bookViews>
  <sheets>
    <sheet name="About" sheetId="1" r:id="rId1"/>
    <sheet name="Calculations" sheetId="3" r:id="rId2"/>
    <sheet name="EIA" sheetId="8" r:id="rId3"/>
    <sheet name="EoSEUwGDPiR" sheetId="7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B3" i="3"/>
  <c r="B9" i="3"/>
  <c r="C9" i="3"/>
  <c r="D9" i="3"/>
  <c r="F9" i="3"/>
  <c r="E9" i="3"/>
  <c r="A5" i="3" l="1"/>
  <c r="E11" i="3" s="1"/>
  <c r="B2" i="7" s="1"/>
  <c r="C11" i="3" l="1"/>
  <c r="B5" i="7" s="1"/>
  <c r="B11" i="3"/>
  <c r="B4" i="7" s="1"/>
  <c r="D11" i="3"/>
  <c r="F11" i="3"/>
  <c r="B3" i="7" l="1"/>
  <c r="B6" i="7"/>
</calcChain>
</file>

<file path=xl/sharedStrings.xml><?xml version="1.0" encoding="utf-8"?>
<sst xmlns="http://schemas.openxmlformats.org/spreadsheetml/2006/main" count="61" uniqueCount="59">
  <si>
    <t>About</t>
  </si>
  <si>
    <t>U.S. Energy Information Administration</t>
  </si>
  <si>
    <t>Energy Use by Sector</t>
  </si>
  <si>
    <t>Industry</t>
  </si>
  <si>
    <t>Transport</t>
  </si>
  <si>
    <t>Electricity</t>
  </si>
  <si>
    <t>% Change</t>
  </si>
  <si>
    <t>Residential Buildings</t>
  </si>
  <si>
    <t>Commercial Buildings</t>
  </si>
  <si>
    <t>Sensitivity to GDP Cng</t>
  </si>
  <si>
    <t>transportation sector</t>
  </si>
  <si>
    <t>residential buildings sector</t>
  </si>
  <si>
    <t>commercial buildings sector</t>
  </si>
  <si>
    <t>industry sector</t>
  </si>
  <si>
    <t>district heat and hydrogen sector (NOT USED)</t>
  </si>
  <si>
    <t>geoengineering sector (NOT USED)</t>
  </si>
  <si>
    <t>LULUCF sector (NOT USED)</t>
  </si>
  <si>
    <t>electricity sector</t>
  </si>
  <si>
    <t>Note that the Electricity Sector energy use multiplier is only used to adjust imports and</t>
  </si>
  <si>
    <t>Elasticity</t>
  </si>
  <si>
    <t>for products and energy-using services).  This relationship ought to be determined</t>
  </si>
  <si>
    <t>during an economic expansion.</t>
  </si>
  <si>
    <t>Unit: dimensionless</t>
  </si>
  <si>
    <t>EoSEUwGDPiR Elasticity of Sectoral Energy Use with respect to GDP in Recession</t>
  </si>
  <si>
    <t>This variable sets the relationship between a recession-driven drop in GDP</t>
  </si>
  <si>
    <t>and resulting drops in sectoral energy use (e.g. due to reductions in demand</t>
  </si>
  <si>
    <t>based on data for a recession, because the relationship between a drop in GDP</t>
  </si>
  <si>
    <t>during a recession and energy use may be governed by a different elasticity</t>
  </si>
  <si>
    <t>than the relationship between an increase in GDP and energy use</t>
  </si>
  <si>
    <t>AEO Short-term Outlook</t>
  </si>
  <si>
    <t>Real GDP (billion chained 2012 dollars)</t>
  </si>
  <si>
    <t>Per GDP Change</t>
  </si>
  <si>
    <t>Vehicle Miles Traveled (million miles per day)</t>
  </si>
  <si>
    <t>Table 9a</t>
  </si>
  <si>
    <t>Table 7a</t>
  </si>
  <si>
    <t>Residential sector</t>
  </si>
  <si>
    <t>Commercial sector</t>
  </si>
  <si>
    <t>Industrial sector</t>
  </si>
  <si>
    <t>Total consumption</t>
  </si>
  <si>
    <t>Retail Sales (billion kWh)</t>
  </si>
  <si>
    <t>Real Gross Domestic Product (billion chained 2012 dollars)</t>
  </si>
  <si>
    <t>Source:</t>
  </si>
  <si>
    <t>Short-Term Energy Outlook</t>
  </si>
  <si>
    <t>https://www.eia.gov/outlooks/steo/</t>
  </si>
  <si>
    <t>Tables 7a and 9a</t>
  </si>
  <si>
    <t>The EIA Short-Term Energy Outlook does not include total energy demand by</t>
  </si>
  <si>
    <t>sector, so we use electricity demand in buildings and industry as a proxy for</t>
  </si>
  <si>
    <t xml:space="preserve">changes in total energy demand. For transportation, we use change in </t>
  </si>
  <si>
    <t>vehicle-miles traveled as a proxy for changes in total energy demand.</t>
  </si>
  <si>
    <t>pre-COVID 2020 estimate</t>
  </si>
  <si>
    <t>Recent 2020 Estimate</t>
  </si>
  <si>
    <t>January 2020 and April 2020</t>
  </si>
  <si>
    <t>For the U.S. in EPS 2.1.1, we use EIA's 2020 projections from January 2020</t>
  </si>
  <si>
    <t>to understand the expected trend if not for COVID-19. We then compare GDP,</t>
  </si>
  <si>
    <t>electricity use, and travel demand in this counter-factual case to the most</t>
  </si>
  <si>
    <t xml:space="preserve"> recent Short-Term Energy Outlook which incorporates COVID-19 impacts.</t>
  </si>
  <si>
    <t xml:space="preserve">However, if region-specific projections for COVID-19 impacts are not available, </t>
  </si>
  <si>
    <t>this variable may use historical data from another recent recession,</t>
  </si>
  <si>
    <t>such as the Great Recession.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</si>
</sst>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0" fillId="0" borderId="0" xfId="0" applyFont="1"/>
    <xf numFmtId="0" fontId="1" fillId="2" borderId="0" xfId="0" applyFont="1" applyFill="1"/>
    <xf numFmtId="164" fontId="0" fillId="0" borderId="0" xfId="1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 applyFill="1"/>
    <xf numFmtId="0" fontId="4" fillId="0" borderId="0" xfId="0" applyFont="1" applyAlignment="1">
      <alignment wrapText="1"/>
    </xf>
    <xf numFmtId="0" fontId="4" fillId="3" borderId="0" xfId="0" applyFont="1" applyFill="1"/>
    <xf numFmtId="2" fontId="0" fillId="4" borderId="0" xfId="0" applyNumberFormat="1" applyFill="1"/>
    <xf numFmtId="0" fontId="0" fillId="0" borderId="0" xfId="0" applyFill="1"/>
    <xf numFmtId="164" fontId="0" fillId="0" borderId="0" xfId="1" applyNumberFormat="1" applyFont="1" applyFill="1"/>
    <xf numFmtId="2" fontId="0" fillId="0" borderId="0" xfId="0" applyNumberFormat="1" applyFill="1"/>
    <xf numFmtId="10" fontId="0" fillId="0" borderId="0" xfId="1" applyNumberFormat="1" applyFont="1"/>
    <xf numFmtId="164" fontId="1" fillId="4" borderId="0" xfId="0" applyNumberFormat="1" applyFont="1" applyFill="1"/>
    <xf numFmtId="0" fontId="1" fillId="3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7" fontId="0" fillId="0" borderId="0" xfId="0" applyNumberFormat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A25" sqref="A25"/>
    </sheetView>
  </sheetViews>
  <sheetFormatPr defaultRowHeight="14.25" x14ac:dyDescent="0.45"/>
  <cols>
    <col min="2" max="2" width="52.53125" customWidth="1"/>
  </cols>
  <sheetData>
    <row r="1" spans="1:3" x14ac:dyDescent="0.45">
      <c r="A1" s="1" t="s">
        <v>23</v>
      </c>
    </row>
    <row r="3" spans="1:3" x14ac:dyDescent="0.45">
      <c r="A3" s="1" t="s">
        <v>41</v>
      </c>
      <c r="B3" t="s">
        <v>1</v>
      </c>
    </row>
    <row r="4" spans="1:3" x14ac:dyDescent="0.45">
      <c r="B4" s="21" t="s">
        <v>51</v>
      </c>
    </row>
    <row r="5" spans="1:3" x14ac:dyDescent="0.45">
      <c r="B5" t="s">
        <v>42</v>
      </c>
    </row>
    <row r="6" spans="1:3" x14ac:dyDescent="0.45">
      <c r="B6" s="3" t="s">
        <v>43</v>
      </c>
    </row>
    <row r="7" spans="1:3" x14ac:dyDescent="0.45">
      <c r="B7" t="s">
        <v>44</v>
      </c>
    </row>
    <row r="9" spans="1:3" x14ac:dyDescent="0.45">
      <c r="A9" s="1" t="s">
        <v>0</v>
      </c>
      <c r="B9" s="4"/>
    </row>
    <row r="10" spans="1:3" s="4" customFormat="1" x14ac:dyDescent="0.45">
      <c r="A10" s="4" t="s">
        <v>24</v>
      </c>
    </row>
    <row r="11" spans="1:3" s="4" customFormat="1" x14ac:dyDescent="0.45">
      <c r="A11" s="4" t="s">
        <v>25</v>
      </c>
    </row>
    <row r="12" spans="1:3" s="4" customFormat="1" x14ac:dyDescent="0.45">
      <c r="A12" s="4" t="s">
        <v>20</v>
      </c>
    </row>
    <row r="13" spans="1:3" s="4" customFormat="1" x14ac:dyDescent="0.45">
      <c r="A13" s="9" t="s">
        <v>26</v>
      </c>
      <c r="B13" s="9"/>
      <c r="C13" s="9"/>
    </row>
    <row r="14" spans="1:3" s="4" customFormat="1" x14ac:dyDescent="0.45">
      <c r="A14" s="9" t="s">
        <v>27</v>
      </c>
      <c r="B14" s="9"/>
      <c r="C14" s="9"/>
    </row>
    <row r="15" spans="1:3" s="4" customFormat="1" x14ac:dyDescent="0.45">
      <c r="A15" s="9" t="s">
        <v>28</v>
      </c>
      <c r="B15" s="9"/>
      <c r="C15" s="9"/>
    </row>
    <row r="16" spans="1:3" s="4" customFormat="1" x14ac:dyDescent="0.45">
      <c r="A16" s="4" t="s">
        <v>21</v>
      </c>
    </row>
    <row r="17" spans="1:2" s="4" customFormat="1" x14ac:dyDescent="0.45"/>
    <row r="18" spans="1:2" s="4" customFormat="1" x14ac:dyDescent="0.45">
      <c r="A18" s="4" t="s">
        <v>52</v>
      </c>
    </row>
    <row r="19" spans="1:2" s="4" customFormat="1" x14ac:dyDescent="0.45">
      <c r="A19" s="4" t="s">
        <v>53</v>
      </c>
    </row>
    <row r="20" spans="1:2" s="4" customFormat="1" x14ac:dyDescent="0.45">
      <c r="A20" s="4" t="s">
        <v>54</v>
      </c>
    </row>
    <row r="21" spans="1:2" s="4" customFormat="1" x14ac:dyDescent="0.45">
      <c r="A21" s="4" t="s">
        <v>55</v>
      </c>
    </row>
    <row r="22" spans="1:2" s="4" customFormat="1" x14ac:dyDescent="0.45">
      <c r="A22" s="4" t="s">
        <v>56</v>
      </c>
    </row>
    <row r="23" spans="1:2" s="4" customFormat="1" x14ac:dyDescent="0.45">
      <c r="A23" s="4" t="s">
        <v>57</v>
      </c>
    </row>
    <row r="24" spans="1:2" s="4" customFormat="1" x14ac:dyDescent="0.45">
      <c r="A24" s="4" t="s">
        <v>58</v>
      </c>
    </row>
    <row r="25" spans="1:2" s="4" customFormat="1" x14ac:dyDescent="0.45">
      <c r="B25"/>
    </row>
    <row r="26" spans="1:2" s="4" customFormat="1" x14ac:dyDescent="0.45">
      <c r="A26" s="4" t="s">
        <v>45</v>
      </c>
      <c r="B26"/>
    </row>
    <row r="27" spans="1:2" s="4" customFormat="1" x14ac:dyDescent="0.45">
      <c r="A27" s="4" t="s">
        <v>46</v>
      </c>
      <c r="B27"/>
    </row>
    <row r="28" spans="1:2" s="4" customFormat="1" x14ac:dyDescent="0.45">
      <c r="A28" s="4" t="s">
        <v>47</v>
      </c>
      <c r="B28"/>
    </row>
    <row r="29" spans="1:2" s="4" customFormat="1" x14ac:dyDescent="0.45">
      <c r="A29" s="4" t="s">
        <v>48</v>
      </c>
      <c r="B29"/>
    </row>
    <row r="30" spans="1:2" s="4" customFormat="1" x14ac:dyDescent="0.45">
      <c r="B30"/>
    </row>
  </sheetData>
  <hyperlinks>
    <hyperlink ref="B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B3" sqref="B3:C3"/>
    </sheetView>
  </sheetViews>
  <sheetFormatPr defaultRowHeight="14.25" x14ac:dyDescent="0.45"/>
  <cols>
    <col min="1" max="1" width="17.53125" customWidth="1"/>
    <col min="2" max="2" width="27.46484375" customWidth="1"/>
    <col min="3" max="3" width="17.265625" customWidth="1"/>
    <col min="4" max="4" width="16.73046875" customWidth="1"/>
    <col min="5" max="5" width="19.265625" customWidth="1"/>
    <col min="6" max="7" width="11.265625" customWidth="1"/>
  </cols>
  <sheetData>
    <row r="1" spans="1:7" x14ac:dyDescent="0.45">
      <c r="A1" s="5" t="s">
        <v>29</v>
      </c>
      <c r="B1" s="5"/>
      <c r="C1" s="5"/>
    </row>
    <row r="2" spans="1:7" x14ac:dyDescent="0.45">
      <c r="B2">
        <v>2019</v>
      </c>
      <c r="C2">
        <v>2020</v>
      </c>
    </row>
    <row r="3" spans="1:7" ht="42.75" x14ac:dyDescent="0.45">
      <c r="A3" s="20" t="s">
        <v>30</v>
      </c>
      <c r="B3">
        <f>EIA!B13</f>
        <v>19448</v>
      </c>
      <c r="C3">
        <f>EIA!C13</f>
        <v>18693</v>
      </c>
    </row>
    <row r="5" spans="1:7" x14ac:dyDescent="0.45">
      <c r="A5" s="17">
        <f>-(1-C3/B3)</f>
        <v>-3.882147264500202E-2</v>
      </c>
      <c r="B5" s="1" t="s">
        <v>31</v>
      </c>
      <c r="C5" s="16"/>
    </row>
    <row r="7" spans="1:7" x14ac:dyDescent="0.45">
      <c r="A7" s="1" t="s">
        <v>2</v>
      </c>
    </row>
    <row r="8" spans="1:7" ht="28.5" x14ac:dyDescent="0.45">
      <c r="B8" s="8" t="s">
        <v>7</v>
      </c>
      <c r="C8" s="8" t="s">
        <v>8</v>
      </c>
      <c r="D8" s="1" t="s">
        <v>3</v>
      </c>
      <c r="E8" s="1" t="s">
        <v>4</v>
      </c>
      <c r="F8" s="18" t="s">
        <v>5</v>
      </c>
      <c r="G8" s="11" t="s">
        <v>18</v>
      </c>
    </row>
    <row r="9" spans="1:7" x14ac:dyDescent="0.45">
      <c r="A9" s="1" t="s">
        <v>6</v>
      </c>
      <c r="B9" s="6">
        <f>(EIA!C3-EIA!B3)/EIA!B3</f>
        <v>-3.4989503149055285E-3</v>
      </c>
      <c r="C9" s="6">
        <f>(EIA!C4-EIA!B4)/EIA!B4</f>
        <v>-4.7232472324723246E-2</v>
      </c>
      <c r="D9" s="6">
        <f>(EIA!C5-EIA!B5)/EIA!B5</f>
        <v>-3.5940803382663845E-2</v>
      </c>
      <c r="E9" s="6">
        <f>(EIA!C11-EIA!B11)/EIA!B11</f>
        <v>-9.3067110371602882E-2</v>
      </c>
      <c r="F9" s="14">
        <f>(EIA!C6-EIA!B6)/EIA!B6</f>
        <v>-2.7027027027027029E-2</v>
      </c>
      <c r="G9" s="14"/>
    </row>
    <row r="10" spans="1:7" x14ac:dyDescent="0.45">
      <c r="F10" s="13"/>
      <c r="G10" s="13"/>
    </row>
    <row r="11" spans="1:7" ht="28.5" x14ac:dyDescent="0.45">
      <c r="A11" s="8" t="s">
        <v>9</v>
      </c>
      <c r="B11" s="12">
        <f>B9/$A$5</f>
        <v>9.0129252614944089E-2</v>
      </c>
      <c r="C11" s="12">
        <f>C9/$A$5</f>
        <v>1.2166584394320776</v>
      </c>
      <c r="D11" s="12">
        <f>D9/$A$5</f>
        <v>0.92579701216694987</v>
      </c>
      <c r="E11" s="12">
        <f>E9/$A$5</f>
        <v>2.3973101490158073</v>
      </c>
      <c r="F11" s="12">
        <f>F9/$A$5</f>
        <v>0.69618757830678435</v>
      </c>
      <c r="G11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2" sqref="B2:C2"/>
    </sheetView>
  </sheetViews>
  <sheetFormatPr defaultRowHeight="14.25" x14ac:dyDescent="0.45"/>
  <cols>
    <col min="1" max="1" width="18.59765625" customWidth="1"/>
  </cols>
  <sheetData>
    <row r="1" spans="1:3" x14ac:dyDescent="0.45">
      <c r="A1" s="5" t="s">
        <v>34</v>
      </c>
      <c r="B1" s="5"/>
      <c r="C1" s="5"/>
    </row>
    <row r="2" spans="1:3" ht="42.75" x14ac:dyDescent="0.45">
      <c r="A2" s="20" t="s">
        <v>39</v>
      </c>
      <c r="B2" s="20" t="s">
        <v>49</v>
      </c>
      <c r="C2" s="20" t="s">
        <v>50</v>
      </c>
    </row>
    <row r="3" spans="1:3" x14ac:dyDescent="0.45">
      <c r="A3" t="s">
        <v>35</v>
      </c>
      <c r="B3">
        <v>1429</v>
      </c>
      <c r="C3">
        <v>1424</v>
      </c>
    </row>
    <row r="4" spans="1:3" x14ac:dyDescent="0.45">
      <c r="A4" t="s">
        <v>36</v>
      </c>
      <c r="B4">
        <v>1355</v>
      </c>
      <c r="C4">
        <v>1291</v>
      </c>
    </row>
    <row r="5" spans="1:3" x14ac:dyDescent="0.45">
      <c r="A5" t="s">
        <v>37</v>
      </c>
      <c r="B5">
        <v>946</v>
      </c>
      <c r="C5">
        <v>912</v>
      </c>
    </row>
    <row r="6" spans="1:3" x14ac:dyDescent="0.45">
      <c r="A6" t="s">
        <v>38</v>
      </c>
      <c r="B6">
        <v>3885</v>
      </c>
      <c r="C6">
        <v>3780</v>
      </c>
    </row>
    <row r="9" spans="1:3" x14ac:dyDescent="0.45">
      <c r="A9" s="5" t="s">
        <v>33</v>
      </c>
      <c r="B9" s="5"/>
      <c r="C9" s="5"/>
    </row>
    <row r="10" spans="1:3" ht="42.75" x14ac:dyDescent="0.45">
      <c r="B10" s="20" t="s">
        <v>49</v>
      </c>
      <c r="C10" s="20" t="s">
        <v>50</v>
      </c>
    </row>
    <row r="11" spans="1:3" ht="28.5" x14ac:dyDescent="0.45">
      <c r="A11" s="20" t="s">
        <v>32</v>
      </c>
      <c r="B11">
        <v>9015</v>
      </c>
      <c r="C11">
        <v>8176</v>
      </c>
    </row>
    <row r="13" spans="1:3" x14ac:dyDescent="0.45">
      <c r="A13" t="s">
        <v>40</v>
      </c>
      <c r="B13">
        <v>19448</v>
      </c>
      <c r="C13">
        <v>18693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9"/>
  <sheetViews>
    <sheetView workbookViewId="0">
      <selection activeCell="B3" sqref="B3"/>
    </sheetView>
  </sheetViews>
  <sheetFormatPr defaultRowHeight="14.25" x14ac:dyDescent="0.45"/>
  <cols>
    <col min="1" max="1" width="41.19921875" customWidth="1"/>
  </cols>
  <sheetData>
    <row r="1" spans="1:2" x14ac:dyDescent="0.45">
      <c r="A1" s="10" t="s">
        <v>22</v>
      </c>
      <c r="B1" s="19" t="s">
        <v>19</v>
      </c>
    </row>
    <row r="2" spans="1:2" x14ac:dyDescent="0.45">
      <c r="A2" t="s">
        <v>10</v>
      </c>
      <c r="B2" s="7">
        <f>Calculations!E11</f>
        <v>2.3973101490158073</v>
      </c>
    </row>
    <row r="3" spans="1:2" x14ac:dyDescent="0.45">
      <c r="A3" s="13" t="s">
        <v>17</v>
      </c>
      <c r="B3" s="15">
        <f>Calculations!F11</f>
        <v>0.69618757830678435</v>
      </c>
    </row>
    <row r="4" spans="1:2" x14ac:dyDescent="0.45">
      <c r="A4" t="s">
        <v>11</v>
      </c>
      <c r="B4" s="7">
        <f>Calculations!B11</f>
        <v>9.0129252614944089E-2</v>
      </c>
    </row>
    <row r="5" spans="1:2" x14ac:dyDescent="0.45">
      <c r="A5" t="s">
        <v>12</v>
      </c>
      <c r="B5" s="7">
        <f>Calculations!C11</f>
        <v>1.2166584394320776</v>
      </c>
    </row>
    <row r="6" spans="1:2" x14ac:dyDescent="0.45">
      <c r="A6" t="s">
        <v>13</v>
      </c>
      <c r="B6" s="7">
        <f>Calculations!D11</f>
        <v>0.92579701216694987</v>
      </c>
    </row>
    <row r="7" spans="1:2" x14ac:dyDescent="0.45">
      <c r="A7" s="2" t="s">
        <v>14</v>
      </c>
      <c r="B7" s="2">
        <v>0</v>
      </c>
    </row>
    <row r="8" spans="1:2" x14ac:dyDescent="0.45">
      <c r="A8" s="2" t="s">
        <v>16</v>
      </c>
      <c r="B8" s="2">
        <v>0</v>
      </c>
    </row>
    <row r="9" spans="1:2" x14ac:dyDescent="0.45">
      <c r="A9" s="2" t="s">
        <v>15</v>
      </c>
      <c r="B9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EIA</vt:lpstr>
      <vt:lpstr>EoSEUwGDPiR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2019-05-23T18:52:04Z</dcterms:created>
  <dcterms:modified xsi:type="dcterms:W3CDTF">2020-04-28T14:04:30Z</dcterms:modified>
</cp:coreProperties>
</file>