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13110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4562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B2" i="3"/>
  <c r="I30" i="5"/>
  <c r="N30" i="5" s="1"/>
  <c r="H30" i="5"/>
  <c r="G30" i="5"/>
  <c r="F30" i="5"/>
  <c r="E30" i="5"/>
  <c r="D30" i="5"/>
  <c r="B30" i="5"/>
  <c r="C30" i="5"/>
  <c r="C8" i="5"/>
  <c r="C20" i="5" s="1"/>
  <c r="D8" i="5"/>
  <c r="D20" i="5" s="1"/>
  <c r="E8" i="5"/>
  <c r="E20" i="5" s="1"/>
  <c r="F8" i="5"/>
  <c r="F20" i="5" s="1"/>
  <c r="G8" i="5"/>
  <c r="G20" i="5" s="1"/>
  <c r="H8" i="5"/>
  <c r="H20" i="5" s="1"/>
  <c r="I8" i="5"/>
  <c r="I20" i="5" s="1"/>
  <c r="J8" i="5"/>
  <c r="J20" i="5" s="1"/>
  <c r="K8" i="5"/>
  <c r="K20" i="5" s="1"/>
  <c r="L8" i="5"/>
  <c r="L20" i="5" s="1"/>
  <c r="M8" i="5"/>
  <c r="M20" i="5" s="1"/>
  <c r="N8" i="5"/>
  <c r="N20" i="5" s="1"/>
  <c r="O8" i="5"/>
  <c r="O20" i="5" s="1"/>
  <c r="P8" i="5"/>
  <c r="P20" i="5" s="1"/>
  <c r="Q8" i="5"/>
  <c r="Q20" i="5" s="1"/>
  <c r="R8" i="5"/>
  <c r="R20" i="5" s="1"/>
  <c r="S8" i="5"/>
  <c r="S20" i="5" s="1"/>
  <c r="T8" i="5"/>
  <c r="T20" i="5" s="1"/>
  <c r="U8" i="5"/>
  <c r="U20" i="5" s="1"/>
  <c r="V8" i="5"/>
  <c r="V20" i="5" s="1"/>
  <c r="W8" i="5"/>
  <c r="W20" i="5" s="1"/>
  <c r="X8" i="5"/>
  <c r="X20" i="5" s="1"/>
  <c r="Y8" i="5"/>
  <c r="Y20" i="5" s="1"/>
  <c r="Z8" i="5"/>
  <c r="Z20" i="5" s="1"/>
  <c r="AA8" i="5"/>
  <c r="AA20" i="5" s="1"/>
  <c r="AB8" i="5"/>
  <c r="AB20" i="5" s="1"/>
  <c r="AC8" i="5"/>
  <c r="AC20" i="5" s="1"/>
  <c r="AD8" i="5"/>
  <c r="AD20" i="5" s="1"/>
  <c r="AE8" i="5"/>
  <c r="AE20" i="5" s="1"/>
  <c r="AF8" i="5"/>
  <c r="AF20" i="5" s="1"/>
  <c r="AG8" i="5"/>
  <c r="AG20" i="5" s="1"/>
  <c r="AH8" i="5"/>
  <c r="AH20" i="5" s="1"/>
  <c r="AI8" i="5"/>
  <c r="AI20" i="5" s="1"/>
  <c r="AJ8" i="5"/>
  <c r="AJ20" i="5" s="1"/>
  <c r="AK8" i="5"/>
  <c r="AK20" i="5" s="1"/>
  <c r="C9" i="5"/>
  <c r="C21" i="5" s="1"/>
  <c r="D9" i="5"/>
  <c r="D21" i="5" s="1"/>
  <c r="E9" i="5"/>
  <c r="E21" i="5" s="1"/>
  <c r="F9" i="5"/>
  <c r="F21" i="5" s="1"/>
  <c r="F31" i="5" s="1"/>
  <c r="F32" i="5" s="1"/>
  <c r="G9" i="5"/>
  <c r="G21" i="5" s="1"/>
  <c r="H9" i="5"/>
  <c r="H21" i="5" s="1"/>
  <c r="I9" i="5"/>
  <c r="I21" i="5" s="1"/>
  <c r="J9" i="5"/>
  <c r="J21" i="5" s="1"/>
  <c r="K9" i="5"/>
  <c r="K21" i="5" s="1"/>
  <c r="L9" i="5"/>
  <c r="L21" i="5" s="1"/>
  <c r="M9" i="5"/>
  <c r="M21" i="5" s="1"/>
  <c r="N9" i="5"/>
  <c r="N21" i="5" s="1"/>
  <c r="O9" i="5"/>
  <c r="O21" i="5" s="1"/>
  <c r="P9" i="5"/>
  <c r="P21" i="5" s="1"/>
  <c r="Q9" i="5"/>
  <c r="Q21" i="5" s="1"/>
  <c r="R9" i="5"/>
  <c r="R21" i="5" s="1"/>
  <c r="S9" i="5"/>
  <c r="S21" i="5" s="1"/>
  <c r="T9" i="5"/>
  <c r="T21" i="5" s="1"/>
  <c r="U9" i="5"/>
  <c r="U21" i="5" s="1"/>
  <c r="V9" i="5"/>
  <c r="V21" i="5" s="1"/>
  <c r="W9" i="5"/>
  <c r="W21" i="5" s="1"/>
  <c r="X9" i="5"/>
  <c r="X21" i="5" s="1"/>
  <c r="Y9" i="5"/>
  <c r="Y21" i="5" s="1"/>
  <c r="Z9" i="5"/>
  <c r="Z21" i="5" s="1"/>
  <c r="AA9" i="5"/>
  <c r="AA21" i="5" s="1"/>
  <c r="AB9" i="5"/>
  <c r="AB21" i="5" s="1"/>
  <c r="AC9" i="5"/>
  <c r="AC21" i="5" s="1"/>
  <c r="AD9" i="5"/>
  <c r="AD21" i="5" s="1"/>
  <c r="AE9" i="5"/>
  <c r="AE21" i="5" s="1"/>
  <c r="AF9" i="5"/>
  <c r="AF21" i="5" s="1"/>
  <c r="AG9" i="5"/>
  <c r="AG21" i="5" s="1"/>
  <c r="AH9" i="5"/>
  <c r="AH21" i="5" s="1"/>
  <c r="AI9" i="5"/>
  <c r="AI21" i="5" s="1"/>
  <c r="AJ9" i="5"/>
  <c r="AJ21" i="5" s="1"/>
  <c r="AK9" i="5"/>
  <c r="AK21" i="5" s="1"/>
  <c r="B8" i="5"/>
  <c r="B20" i="5" s="1"/>
  <c r="B9" i="5"/>
  <c r="B21" i="5" s="1"/>
  <c r="D31" i="5" l="1"/>
  <c r="D32" i="5" s="1"/>
  <c r="H31" i="5"/>
  <c r="H32" i="5" s="1"/>
  <c r="AG30" i="5"/>
  <c r="AG31" i="5" s="1"/>
  <c r="AG32" i="5" s="1"/>
  <c r="Y30" i="5"/>
  <c r="Y31" i="5" s="1"/>
  <c r="Y32" i="5" s="1"/>
  <c r="Q30" i="5"/>
  <c r="Q31" i="5" s="1"/>
  <c r="Q32" i="5" s="1"/>
  <c r="E31" i="5"/>
  <c r="E32" i="5" s="1"/>
  <c r="N31" i="5"/>
  <c r="N32" i="5" s="1"/>
  <c r="AF30" i="5"/>
  <c r="AF31" i="5" s="1"/>
  <c r="AF32" i="5" s="1"/>
  <c r="X30" i="5"/>
  <c r="X31" i="5" s="1"/>
  <c r="X32" i="5" s="1"/>
  <c r="P30" i="5"/>
  <c r="P31" i="5" s="1"/>
  <c r="P32" i="5" s="1"/>
  <c r="C31" i="5"/>
  <c r="C32" i="5" s="1"/>
  <c r="AK30" i="5"/>
  <c r="AK31" i="5" s="1"/>
  <c r="AK32" i="5" s="1"/>
  <c r="AC30" i="5"/>
  <c r="AC31" i="5" s="1"/>
  <c r="AC32" i="5" s="1"/>
  <c r="U30" i="5"/>
  <c r="U31" i="5" s="1"/>
  <c r="U32" i="5" s="1"/>
  <c r="M30" i="5"/>
  <c r="M31" i="5" s="1"/>
  <c r="M32" i="5" s="1"/>
  <c r="B31" i="5"/>
  <c r="B32" i="5" s="1"/>
  <c r="G31" i="5"/>
  <c r="G32" i="5" s="1"/>
  <c r="AJ30" i="5"/>
  <c r="AJ31" i="5" s="1"/>
  <c r="AJ32" i="5" s="1"/>
  <c r="AB30" i="5"/>
  <c r="AB31" i="5" s="1"/>
  <c r="AB32" i="5" s="1"/>
  <c r="T30" i="5"/>
  <c r="T31" i="5" s="1"/>
  <c r="T32" i="5" s="1"/>
  <c r="L30" i="5"/>
  <c r="L31" i="5" s="1"/>
  <c r="L32" i="5" s="1"/>
  <c r="I31" i="5"/>
  <c r="I32" i="5" s="1"/>
  <c r="AI30" i="5"/>
  <c r="AI31" i="5" s="1"/>
  <c r="AI32" i="5" s="1"/>
  <c r="AE30" i="5"/>
  <c r="AE31" i="5" s="1"/>
  <c r="AE32" i="5" s="1"/>
  <c r="AA30" i="5"/>
  <c r="AA31" i="5" s="1"/>
  <c r="AA32" i="5" s="1"/>
  <c r="W30" i="5"/>
  <c r="W31" i="5" s="1"/>
  <c r="W32" i="5" s="1"/>
  <c r="S30" i="5"/>
  <c r="S31" i="5" s="1"/>
  <c r="S32" i="5" s="1"/>
  <c r="O30" i="5"/>
  <c r="O31" i="5" s="1"/>
  <c r="O32" i="5" s="1"/>
  <c r="K30" i="5"/>
  <c r="K31" i="5" s="1"/>
  <c r="K32" i="5" s="1"/>
  <c r="J30" i="5"/>
  <c r="J31" i="5" s="1"/>
  <c r="J32" i="5" s="1"/>
  <c r="AH30" i="5"/>
  <c r="AH31" i="5" s="1"/>
  <c r="AH32" i="5" s="1"/>
  <c r="AD30" i="5"/>
  <c r="AD31" i="5" s="1"/>
  <c r="AD32" i="5" s="1"/>
  <c r="Z30" i="5"/>
  <c r="Z31" i="5" s="1"/>
  <c r="Z32" i="5" s="1"/>
  <c r="V30" i="5"/>
  <c r="V31" i="5" s="1"/>
  <c r="V32" i="5" s="1"/>
  <c r="R30" i="5"/>
  <c r="R31" i="5" s="1"/>
  <c r="R32" i="5" s="1"/>
</calcChain>
</file>

<file path=xl/sharedStrings.xml><?xml version="1.0" encoding="utf-8"?>
<sst xmlns="http://schemas.openxmlformats.org/spreadsheetml/2006/main" count="264" uniqueCount="190">
  <si>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</si>
  <si>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</si>
  <si>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</si>
  <si>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</si>
  <si>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</si>
  <si>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</si>
  <si>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</si>
  <si>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</si>
  <si>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</si>
  <si>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</si>
  <si>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</si>
  <si>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</si>
  <si>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</si>
  <si>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</si>
  <si>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</si>
  <si>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</si>
  <si>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December 2010/2009; and United States Department of Defense, Defense Fuel Supply Center, Factbook, January 2010.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</si>
  <si>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</si>
  <si>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</si>
  <si>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Data Book:  Edition 34; National Highway Traffic and Safety Administration, Summary of Fuel Economy</t>
  </si>
  <si>
    <t>Federal Highway Administration, Highway Statistics 2014; Oak Ridge National Laboratory, Transportation Energy</t>
  </si>
  <si>
    <t>EIA, Alternatives to Traditional Transportation Fuels 2009 (Part II - User and Fuel Data); EIA, State Energy Data System 2014;</t>
  </si>
  <si>
    <t xml:space="preserve">   Sources:  2015:  U.S. Energy Information Administration (EIA), Monthly Energy Review, October 2016;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</si>
  <si>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</si>
  <si>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</si>
  <si>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</si>
  <si>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</si>
  <si>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</si>
  <si>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</si>
  <si>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4/ Environmental Protection Agency rated miles per gallon.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</si>
  <si>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</si>
  <si>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</si>
  <si>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</si>
  <si>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</si>
  <si>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</si>
  <si>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 xml:space="preserve">    Pipeline Fuel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</si>
  <si>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</si>
  <si>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</si>
  <si>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</si>
  <si>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</si>
  <si>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</si>
  <si>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</si>
  <si>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</si>
  <si>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</si>
  <si>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</si>
  <si>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</si>
  <si>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</si>
  <si>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</si>
  <si>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</si>
  <si>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</si>
  <si>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</si>
  <si>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</si>
  <si>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</si>
  <si>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</si>
  <si>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</si>
  <si>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</si>
  <si>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</si>
  <si>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</si>
  <si>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</si>
  <si>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</si>
  <si>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</si>
  <si>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</si>
  <si>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</si>
  <si>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</si>
  <si>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</si>
  <si>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</si>
  <si>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</si>
  <si>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</si>
  <si>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</si>
  <si>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</si>
  <si>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</si>
  <si>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</si>
  <si>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</si>
  <si>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</si>
  <si>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</si>
  <si>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</si>
  <si>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</si>
  <si>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</si>
  <si>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</si>
  <si>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</si>
  <si>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</si>
  <si>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</si>
  <si>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</si>
  <si>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</si>
  <si>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</si>
  <si>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</si>
  <si>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</si>
  <si>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</si>
  <si>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</si>
  <si>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</si>
  <si>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</si>
  <si>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</si>
  <si>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</si>
  <si>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</si>
  <si>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</si>
  <si>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</si>
  <si>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</si>
  <si>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</si>
  <si>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</si>
  <si>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</si>
  <si>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</si>
  <si>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</si>
  <si>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</si>
  <si>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</si>
  <si>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</si>
  <si>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</si>
  <si>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</si>
  <si>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</si>
  <si>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</si>
  <si>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</si>
  <si>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</si>
  <si>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</si>
  <si>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</si>
  <si>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</si>
  <si>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</si>
  <si>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</si>
  <si>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</si>
  <si>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</si>
  <si>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</si>
  <si>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</si>
  <si>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</si>
  <si>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</si>
  <si>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</si>
  <si>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</si>
  <si>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</si>
  <si>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</si>
  <si>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</si>
  <si>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</si>
  <si>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</si>
  <si>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</si>
  <si>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</si>
  <si>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</si>
  <si>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</si>
  <si>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</si>
  <si>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</si>
  <si>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</si>
  <si>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2016-</t>
  </si>
  <si>
    <t/>
  </si>
  <si>
    <t>7. Transportation Sector Key Indicators and Delivered Energy Consumption</t>
  </si>
  <si>
    <t>TKI000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</si>
  <si>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</si>
  <si>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</si>
  <si>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</si>
  <si>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</si>
  <si>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</si>
  <si>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</si>
  <si>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</si>
  <si>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</si>
  <si>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</si>
  <si>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</si>
  <si>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</si>
  <si>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</si>
  <si>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</si>
  <si>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</si>
  <si>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</si>
  <si>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</si>
  <si>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</si>
  <si>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</si>
  <si>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</si>
  <si>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</si>
  <si>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</si>
  <si>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</si>
  <si>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</si>
  <si>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</si>
  <si>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</si>
  <si>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</si>
  <si>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</si>
  <si>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</si>
  <si>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</si>
  <si>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</si>
  <si>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</si>
  <si>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</si>
  <si>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</si>
  <si>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</si>
  <si>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</si>
  <si>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</si>
  <si>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</si>
  <si>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</si>
  <si>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</si>
  <si>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</si>
  <si>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</si>
  <si>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</si>
  <si>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</si>
  <si>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BAU LCFS Perc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</si>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</sst>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#,##0.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2"/>
    <xf numFmtId="0" fontId="6" fillId="0" borderId="0" xfId="2" applyFont="1"/>
    <xf numFmtId="165" fontId="7" fillId="0" borderId="2" xfId="4" applyNumberFormat="1" applyFill="1" applyAlignment="1">
      <alignment horizontal="right" wrapText="1"/>
    </xf>
    <xf numFmtId="4" fontId="7" fillId="0" borderId="2" xfId="4" applyNumberFormat="1" applyFill="1" applyAlignment="1">
      <alignment horizontal="right" wrapText="1"/>
    </xf>
    <xf numFmtId="0" fontId="7" fillId="0" borderId="2" xfId="4" applyFont="1" applyFill="1" applyBorder="1" applyAlignment="1">
      <alignment wrapText="1"/>
    </xf>
    <xf numFmtId="0" fontId="8" fillId="0" borderId="0" xfId="2" applyFont="1"/>
    <xf numFmtId="165" fontId="0" fillId="0" borderId="3" xfId="5" applyNumberFormat="1" applyFon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166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7" fillId="0" borderId="4" xfId="6" applyFont="1" applyFill="1" applyBorder="1" applyAlignment="1">
      <alignment wrapText="1"/>
    </xf>
    <xf numFmtId="0" fontId="5" fillId="0" borderId="0" xfId="2" applyAlignment="1" applyProtection="1">
      <alignment horizontal="left"/>
    </xf>
    <xf numFmtId="0" fontId="5" fillId="0" borderId="0" xfId="7" applyFont="1"/>
    <xf numFmtId="0" fontId="9" fillId="0" borderId="0" xfId="8" applyFont="1" applyFill="1" applyBorder="1" applyAlignment="1">
      <alignment horizontal="left"/>
    </xf>
    <xf numFmtId="0" fontId="10" fillId="0" borderId="0" xfId="2" applyFont="1"/>
    <xf numFmtId="0" fontId="11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5" fontId="0" fillId="0" borderId="0" xfId="1" applyNumberFormat="1" applyFont="1"/>
    <xf numFmtId="167" fontId="0" fillId="0" borderId="0" xfId="0" applyNumberFormat="1"/>
    <xf numFmtId="0" fontId="0" fillId="3" borderId="0" xfId="0" applyFill="1"/>
    <xf numFmtId="0" fontId="5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cols>
    <col min="2" max="2" width="56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8" t="s">
        <v>156</v>
      </c>
    </row>
    <row r="4" spans="1:2" x14ac:dyDescent="0.25">
      <c r="B4" t="s">
        <v>157</v>
      </c>
    </row>
    <row r="5" spans="1:2" x14ac:dyDescent="0.25">
      <c r="B5" s="6">
        <v>2010</v>
      </c>
    </row>
    <row r="6" spans="1:2" x14ac:dyDescent="0.25">
      <c r="B6" t="s">
        <v>158</v>
      </c>
    </row>
    <row r="7" spans="1:2" x14ac:dyDescent="0.25">
      <c r="B7" t="s">
        <v>159</v>
      </c>
    </row>
    <row r="8" spans="1:2" x14ac:dyDescent="0.25">
      <c r="B8" t="s">
        <v>160</v>
      </c>
    </row>
    <row r="10" spans="1:2" x14ac:dyDescent="0.25">
      <c r="A10" s="1"/>
      <c r="B10" s="8" t="s">
        <v>161</v>
      </c>
    </row>
    <row r="11" spans="1:2" x14ac:dyDescent="0.25">
      <c r="B11" t="s">
        <v>162</v>
      </c>
    </row>
    <row r="12" spans="1:2" x14ac:dyDescent="0.25">
      <c r="B12" s="6">
        <v>2017</v>
      </c>
    </row>
    <row r="13" spans="1:2" x14ac:dyDescent="0.25">
      <c r="B13" t="s">
        <v>147</v>
      </c>
    </row>
    <row r="14" spans="1:2" x14ac:dyDescent="0.25">
      <c r="B14" t="s">
        <v>163</v>
      </c>
    </row>
    <row r="15" spans="1:2" x14ac:dyDescent="0.25">
      <c r="B15" t="s">
        <v>164</v>
      </c>
    </row>
    <row r="17" spans="1:1" x14ac:dyDescent="0.25">
      <c r="A17" s="1" t="s">
        <v>184</v>
      </c>
    </row>
    <row r="18" spans="1:1" x14ac:dyDescent="0.25">
      <c r="A18" t="s">
        <v>185</v>
      </c>
    </row>
    <row r="19" spans="1:1" x14ac:dyDescent="0.25">
      <c r="A19" t="s">
        <v>186</v>
      </c>
    </row>
    <row r="20" spans="1:1" x14ac:dyDescent="0.25">
      <c r="A20" t="s">
        <v>187</v>
      </c>
    </row>
    <row r="21" spans="1:1" x14ac:dyDescent="0.25">
      <c r="A21" t="s">
        <v>188</v>
      </c>
    </row>
    <row r="22" spans="1:1" x14ac:dyDescent="0.25">
      <c r="A22" t="s">
        <v>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21.7109375" customWidth="1"/>
    <col min="2" max="2" width="26.7109375" customWidth="1"/>
    <col min="3" max="3" width="25.42578125" customWidth="1"/>
    <col min="4" max="4" width="23.7109375" customWidth="1"/>
    <col min="5" max="5" width="19.5703125" customWidth="1"/>
  </cols>
  <sheetData>
    <row r="1" spans="1:6" x14ac:dyDescent="0.25">
      <c r="A1" s="8" t="s">
        <v>2</v>
      </c>
      <c r="B1" s="9"/>
      <c r="C1" s="9"/>
      <c r="D1" s="9"/>
      <c r="E1" s="9"/>
      <c r="F1" s="2"/>
    </row>
    <row r="2" spans="1:6" s="4" customFormat="1" ht="30" x14ac:dyDescent="0.25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25">
      <c r="A3" s="3">
        <v>2008</v>
      </c>
      <c r="B3" s="3" t="s">
        <v>6</v>
      </c>
      <c r="C3" s="3" t="s">
        <v>6</v>
      </c>
      <c r="D3" s="3" t="s">
        <v>6</v>
      </c>
      <c r="E3" s="11">
        <v>9</v>
      </c>
    </row>
    <row r="4" spans="1:6" x14ac:dyDescent="0.25">
      <c r="A4" s="3">
        <v>2009</v>
      </c>
      <c r="B4" s="3" t="s">
        <v>6</v>
      </c>
      <c r="C4" s="3">
        <v>0.5</v>
      </c>
      <c r="D4" s="3">
        <v>0.6</v>
      </c>
      <c r="E4" s="12">
        <v>11.1</v>
      </c>
    </row>
    <row r="5" spans="1:6" x14ac:dyDescent="0.25">
      <c r="A5" s="3">
        <v>2010</v>
      </c>
      <c r="B5" s="3">
        <v>0.1</v>
      </c>
      <c r="C5" s="3">
        <v>0.65</v>
      </c>
      <c r="D5" s="3">
        <v>0.95</v>
      </c>
      <c r="E5" s="12">
        <v>12.95</v>
      </c>
    </row>
    <row r="6" spans="1:6" x14ac:dyDescent="0.25">
      <c r="A6" s="3">
        <v>2011</v>
      </c>
      <c r="B6" s="3">
        <v>0.25</v>
      </c>
      <c r="C6" s="3">
        <v>0.8</v>
      </c>
      <c r="D6" s="3">
        <v>1.35</v>
      </c>
      <c r="E6" s="12">
        <v>13.95</v>
      </c>
    </row>
    <row r="7" spans="1:6" x14ac:dyDescent="0.25">
      <c r="A7" s="3">
        <v>2012</v>
      </c>
      <c r="B7" s="3">
        <v>0.5</v>
      </c>
      <c r="C7" s="3">
        <v>1</v>
      </c>
      <c r="D7" s="3">
        <v>2</v>
      </c>
      <c r="E7" s="12">
        <v>15.2</v>
      </c>
    </row>
    <row r="8" spans="1:6" x14ac:dyDescent="0.25">
      <c r="A8" s="3">
        <v>2013</v>
      </c>
      <c r="B8" s="3">
        <v>1</v>
      </c>
      <c r="C8" s="3" t="s">
        <v>8</v>
      </c>
      <c r="D8" s="3">
        <v>2.75</v>
      </c>
      <c r="E8" s="12">
        <v>16.55</v>
      </c>
    </row>
    <row r="9" spans="1:6" x14ac:dyDescent="0.25">
      <c r="A9" s="3">
        <v>2014</v>
      </c>
      <c r="B9" s="3">
        <v>1.75</v>
      </c>
      <c r="C9" s="3" t="s">
        <v>8</v>
      </c>
      <c r="D9" s="3">
        <v>3.75</v>
      </c>
      <c r="E9" s="12">
        <v>18.149999999999999</v>
      </c>
    </row>
    <row r="10" spans="1:6" x14ac:dyDescent="0.25">
      <c r="A10" s="3">
        <v>2015</v>
      </c>
      <c r="B10" s="3">
        <v>3</v>
      </c>
      <c r="C10" s="3" t="s">
        <v>8</v>
      </c>
      <c r="D10" s="3">
        <v>5.5</v>
      </c>
      <c r="E10" s="12">
        <v>20.5</v>
      </c>
    </row>
    <row r="11" spans="1:6" x14ac:dyDescent="0.25">
      <c r="A11" s="3">
        <v>2016</v>
      </c>
      <c r="B11" s="3">
        <v>4.25</v>
      </c>
      <c r="C11" s="3" t="s">
        <v>8</v>
      </c>
      <c r="D11" s="3">
        <v>7.25</v>
      </c>
      <c r="E11" s="12">
        <v>22.25</v>
      </c>
    </row>
    <row r="12" spans="1:6" x14ac:dyDescent="0.25">
      <c r="A12" s="3">
        <v>2017</v>
      </c>
      <c r="B12" s="3">
        <v>5.5</v>
      </c>
      <c r="C12" s="3" t="s">
        <v>8</v>
      </c>
      <c r="D12" s="3">
        <v>9</v>
      </c>
      <c r="E12" s="12">
        <v>24</v>
      </c>
    </row>
    <row r="13" spans="1:6" x14ac:dyDescent="0.25">
      <c r="A13" s="3">
        <v>2018</v>
      </c>
      <c r="B13" s="3">
        <v>7</v>
      </c>
      <c r="C13" s="3" t="s">
        <v>8</v>
      </c>
      <c r="D13" s="3">
        <v>11</v>
      </c>
      <c r="E13" s="12">
        <v>26</v>
      </c>
    </row>
    <row r="14" spans="1:6" x14ac:dyDescent="0.25">
      <c r="A14" s="3">
        <v>2019</v>
      </c>
      <c r="B14" s="3">
        <v>8.5</v>
      </c>
      <c r="C14" s="3" t="s">
        <v>8</v>
      </c>
      <c r="D14" s="3">
        <v>13</v>
      </c>
      <c r="E14" s="12">
        <v>28</v>
      </c>
    </row>
    <row r="15" spans="1:6" x14ac:dyDescent="0.25">
      <c r="A15" s="3">
        <v>2020</v>
      </c>
      <c r="B15" s="3">
        <v>10.5</v>
      </c>
      <c r="C15" s="3" t="s">
        <v>8</v>
      </c>
      <c r="D15" s="3">
        <v>15</v>
      </c>
      <c r="E15" s="12">
        <v>30</v>
      </c>
    </row>
    <row r="16" spans="1:6" x14ac:dyDescent="0.25">
      <c r="A16" s="3">
        <v>2021</v>
      </c>
      <c r="B16" s="3">
        <v>13.5</v>
      </c>
      <c r="C16" s="3" t="s">
        <v>8</v>
      </c>
      <c r="D16" s="3">
        <v>18</v>
      </c>
      <c r="E16" s="12">
        <v>33</v>
      </c>
    </row>
    <row r="17" spans="1:5" x14ac:dyDescent="0.25">
      <c r="A17" s="3">
        <v>2022</v>
      </c>
      <c r="B17" s="3">
        <v>16</v>
      </c>
      <c r="C17" s="3" t="s">
        <v>8</v>
      </c>
      <c r="D17" s="3">
        <v>21</v>
      </c>
      <c r="E17" s="12">
        <v>36</v>
      </c>
    </row>
    <row r="18" spans="1:5" x14ac:dyDescent="0.25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25">
      <c r="A19" s="7" t="s">
        <v>12</v>
      </c>
      <c r="B19" s="3"/>
      <c r="C19" s="3"/>
    </row>
    <row r="20" spans="1:5" x14ac:dyDescent="0.25">
      <c r="A20" s="7" t="s">
        <v>13</v>
      </c>
    </row>
    <row r="24" spans="1:5" x14ac:dyDescent="0.25">
      <c r="A24" s="8" t="s">
        <v>150</v>
      </c>
      <c r="B24" s="8"/>
    </row>
    <row r="25" spans="1:5" x14ac:dyDescent="0.25">
      <c r="A25" s="29" t="s">
        <v>151</v>
      </c>
    </row>
    <row r="26" spans="1:5" x14ac:dyDescent="0.25">
      <c r="A26" s="35" t="s">
        <v>152</v>
      </c>
      <c r="B26" s="30">
        <v>0.2</v>
      </c>
    </row>
    <row r="27" spans="1:5" x14ac:dyDescent="0.25">
      <c r="A27" t="s">
        <v>153</v>
      </c>
      <c r="B27" s="30">
        <v>0.5</v>
      </c>
    </row>
    <row r="28" spans="1:5" x14ac:dyDescent="0.25">
      <c r="A28" t="s">
        <v>154</v>
      </c>
      <c r="B28" s="30">
        <v>0.5</v>
      </c>
    </row>
    <row r="29" spans="1:5" x14ac:dyDescent="0.25">
      <c r="A29" t="s">
        <v>155</v>
      </c>
      <c r="B29" s="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13" hidden="1" customWidth="1"/>
    <col min="2" max="2" width="45.7109375" style="13" customWidth="1"/>
    <col min="3" max="16384" width="9.140625" style="13"/>
  </cols>
  <sheetData>
    <row r="1" spans="1:39" ht="15" customHeight="1" thickBot="1" x14ac:dyDescent="0.25">
      <c r="B1" s="26" t="s">
        <v>149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  <c r="AC1" s="24">
        <v>2041</v>
      </c>
      <c r="AD1" s="24">
        <v>2042</v>
      </c>
      <c r="AE1" s="24">
        <v>2043</v>
      </c>
      <c r="AF1" s="24">
        <v>2044</v>
      </c>
      <c r="AG1" s="24">
        <v>2045</v>
      </c>
      <c r="AH1" s="24">
        <v>2046</v>
      </c>
      <c r="AI1" s="24">
        <v>2047</v>
      </c>
      <c r="AJ1" s="24">
        <v>2048</v>
      </c>
      <c r="AK1" s="24">
        <v>2049</v>
      </c>
      <c r="AL1" s="24">
        <v>2050</v>
      </c>
    </row>
    <row r="2" spans="1:39" ht="15" customHeight="1" thickTop="1" x14ac:dyDescent="0.2"/>
    <row r="3" spans="1:39" ht="15" customHeight="1" x14ac:dyDescent="0.2">
      <c r="C3" s="28" t="s">
        <v>148</v>
      </c>
      <c r="D3" s="28" t="s">
        <v>147</v>
      </c>
      <c r="E3" s="28"/>
      <c r="F3" s="28"/>
      <c r="G3" s="28"/>
    </row>
    <row r="4" spans="1:39" ht="15" customHeight="1" x14ac:dyDescent="0.2">
      <c r="C4" s="28" t="s">
        <v>146</v>
      </c>
      <c r="D4" s="28" t="s">
        <v>145</v>
      </c>
      <c r="E4" s="28"/>
      <c r="F4" s="28"/>
      <c r="G4" s="28" t="s">
        <v>144</v>
      </c>
    </row>
    <row r="5" spans="1:39" ht="15" customHeight="1" x14ac:dyDescent="0.2">
      <c r="C5" s="28" t="s">
        <v>143</v>
      </c>
      <c r="D5" s="28" t="s">
        <v>142</v>
      </c>
      <c r="E5" s="28"/>
      <c r="F5" s="28"/>
      <c r="G5" s="28"/>
    </row>
    <row r="6" spans="1:39" ht="15" customHeight="1" x14ac:dyDescent="0.2">
      <c r="C6" s="28" t="s">
        <v>141</v>
      </c>
      <c r="D6" s="28"/>
      <c r="E6" s="28" t="s">
        <v>140</v>
      </c>
      <c r="F6" s="28"/>
      <c r="G6" s="28"/>
    </row>
    <row r="10" spans="1:39" ht="15" customHeight="1" x14ac:dyDescent="0.25">
      <c r="A10" s="18" t="s">
        <v>139</v>
      </c>
      <c r="B10" s="27" t="s">
        <v>138</v>
      </c>
    </row>
    <row r="11" spans="1:39" ht="15" customHeight="1" x14ac:dyDescent="0.2">
      <c r="B11" s="26" t="s">
        <v>137</v>
      </c>
    </row>
    <row r="12" spans="1:39" ht="15" customHeight="1" x14ac:dyDescent="0.2">
      <c r="B12" s="26" t="s">
        <v>137</v>
      </c>
      <c r="C12" s="25" t="s">
        <v>137</v>
      </c>
      <c r="D12" s="25" t="s">
        <v>137</v>
      </c>
      <c r="E12" s="25" t="s">
        <v>137</v>
      </c>
      <c r="F12" s="25" t="s">
        <v>137</v>
      </c>
      <c r="G12" s="25" t="s">
        <v>137</v>
      </c>
      <c r="H12" s="25" t="s">
        <v>137</v>
      </c>
      <c r="I12" s="25" t="s">
        <v>137</v>
      </c>
      <c r="J12" s="25" t="s">
        <v>137</v>
      </c>
      <c r="K12" s="25" t="s">
        <v>137</v>
      </c>
      <c r="L12" s="25" t="s">
        <v>137</v>
      </c>
      <c r="M12" s="25" t="s">
        <v>137</v>
      </c>
      <c r="N12" s="25" t="s">
        <v>137</v>
      </c>
      <c r="O12" s="25" t="s">
        <v>137</v>
      </c>
      <c r="P12" s="25" t="s">
        <v>137</v>
      </c>
      <c r="Q12" s="25" t="s">
        <v>137</v>
      </c>
      <c r="R12" s="25" t="s">
        <v>137</v>
      </c>
      <c r="S12" s="25" t="s">
        <v>137</v>
      </c>
      <c r="T12" s="25" t="s">
        <v>137</v>
      </c>
      <c r="U12" s="25" t="s">
        <v>137</v>
      </c>
      <c r="V12" s="25" t="s">
        <v>137</v>
      </c>
      <c r="W12" s="25" t="s">
        <v>137</v>
      </c>
      <c r="X12" s="25" t="s">
        <v>137</v>
      </c>
      <c r="Y12" s="25" t="s">
        <v>137</v>
      </c>
      <c r="Z12" s="25" t="s">
        <v>137</v>
      </c>
      <c r="AA12" s="25" t="s">
        <v>137</v>
      </c>
      <c r="AB12" s="25" t="s">
        <v>137</v>
      </c>
      <c r="AC12" s="25" t="s">
        <v>137</v>
      </c>
      <c r="AD12" s="25" t="s">
        <v>137</v>
      </c>
      <c r="AE12" s="25" t="s">
        <v>137</v>
      </c>
      <c r="AF12" s="25" t="s">
        <v>137</v>
      </c>
      <c r="AG12" s="25" t="s">
        <v>137</v>
      </c>
      <c r="AH12" s="25" t="s">
        <v>137</v>
      </c>
      <c r="AI12" s="25" t="s">
        <v>137</v>
      </c>
      <c r="AJ12" s="25" t="s">
        <v>137</v>
      </c>
      <c r="AK12" s="25" t="s">
        <v>137</v>
      </c>
      <c r="AL12" s="25" t="s">
        <v>137</v>
      </c>
      <c r="AM12" s="25" t="s">
        <v>136</v>
      </c>
    </row>
    <row r="13" spans="1:39" ht="15" customHeight="1" thickBot="1" x14ac:dyDescent="0.25">
      <c r="B13" s="24" t="s">
        <v>135</v>
      </c>
      <c r="C13" s="24">
        <v>2015</v>
      </c>
      <c r="D13" s="24">
        <v>2016</v>
      </c>
      <c r="E13" s="24">
        <v>2017</v>
      </c>
      <c r="F13" s="24">
        <v>2018</v>
      </c>
      <c r="G13" s="24">
        <v>2019</v>
      </c>
      <c r="H13" s="24">
        <v>2020</v>
      </c>
      <c r="I13" s="24">
        <v>2021</v>
      </c>
      <c r="J13" s="24">
        <v>2022</v>
      </c>
      <c r="K13" s="24">
        <v>2023</v>
      </c>
      <c r="L13" s="24">
        <v>2024</v>
      </c>
      <c r="M13" s="24">
        <v>2025</v>
      </c>
      <c r="N13" s="24">
        <v>2026</v>
      </c>
      <c r="O13" s="24">
        <v>2027</v>
      </c>
      <c r="P13" s="24">
        <v>2028</v>
      </c>
      <c r="Q13" s="24">
        <v>2029</v>
      </c>
      <c r="R13" s="24">
        <v>2030</v>
      </c>
      <c r="S13" s="24">
        <v>2031</v>
      </c>
      <c r="T13" s="24">
        <v>2032</v>
      </c>
      <c r="U13" s="24">
        <v>2033</v>
      </c>
      <c r="V13" s="24">
        <v>2034</v>
      </c>
      <c r="W13" s="24">
        <v>2035</v>
      </c>
      <c r="X13" s="24">
        <v>2036</v>
      </c>
      <c r="Y13" s="24">
        <v>2037</v>
      </c>
      <c r="Z13" s="24">
        <v>2038</v>
      </c>
      <c r="AA13" s="24">
        <v>2039</v>
      </c>
      <c r="AB13" s="24">
        <v>2040</v>
      </c>
      <c r="AC13" s="24">
        <v>2041</v>
      </c>
      <c r="AD13" s="24">
        <v>2042</v>
      </c>
      <c r="AE13" s="24">
        <v>2043</v>
      </c>
      <c r="AF13" s="24">
        <v>2044</v>
      </c>
      <c r="AG13" s="24">
        <v>2045</v>
      </c>
      <c r="AH13" s="24">
        <v>2046</v>
      </c>
      <c r="AI13" s="24">
        <v>2047</v>
      </c>
      <c r="AJ13" s="24">
        <v>2048</v>
      </c>
      <c r="AK13" s="24">
        <v>2049</v>
      </c>
      <c r="AL13" s="24">
        <v>2050</v>
      </c>
      <c r="AM13" s="24">
        <v>2050</v>
      </c>
    </row>
    <row r="14" spans="1:39" ht="15" customHeight="1" thickTop="1" x14ac:dyDescent="0.2"/>
    <row r="15" spans="1:39" ht="15" customHeight="1" x14ac:dyDescent="0.2">
      <c r="B15" s="17" t="s">
        <v>134</v>
      </c>
    </row>
    <row r="16" spans="1:39" ht="15" customHeight="1" x14ac:dyDescent="0.2">
      <c r="B16" s="17" t="s">
        <v>133</v>
      </c>
    </row>
    <row r="17" spans="1:39" ht="15" customHeight="1" x14ac:dyDescent="0.2">
      <c r="B17" s="17" t="s">
        <v>132</v>
      </c>
    </row>
    <row r="18" spans="1:39" ht="15" customHeight="1" x14ac:dyDescent="0.25">
      <c r="A18" s="18" t="s">
        <v>131</v>
      </c>
      <c r="B18" s="21" t="s">
        <v>130</v>
      </c>
      <c r="C18" s="23">
        <v>2754.7158199999999</v>
      </c>
      <c r="D18" s="23">
        <v>2841.099365</v>
      </c>
      <c r="E18" s="23">
        <v>2906.3637699999999</v>
      </c>
      <c r="F18" s="23">
        <v>2960.2353520000001</v>
      </c>
      <c r="G18" s="23">
        <v>2991.188721</v>
      </c>
      <c r="H18" s="23">
        <v>3016.9077149999998</v>
      </c>
      <c r="I18" s="23">
        <v>3036.5541990000002</v>
      </c>
      <c r="J18" s="23">
        <v>3050.8999020000001</v>
      </c>
      <c r="K18" s="23">
        <v>3056.3759770000001</v>
      </c>
      <c r="L18" s="23">
        <v>3059.033203</v>
      </c>
      <c r="M18" s="23">
        <v>3060.4414059999999</v>
      </c>
      <c r="N18" s="23">
        <v>3069.5708009999998</v>
      </c>
      <c r="O18" s="23">
        <v>3082.5654300000001</v>
      </c>
      <c r="P18" s="23">
        <v>3100.5715329999998</v>
      </c>
      <c r="Q18" s="23">
        <v>3119.217529</v>
      </c>
      <c r="R18" s="23">
        <v>3136.4179690000001</v>
      </c>
      <c r="S18" s="23">
        <v>3151.7963869999999</v>
      </c>
      <c r="T18" s="23">
        <v>3167.8041990000002</v>
      </c>
      <c r="U18" s="23">
        <v>3186.7382809999999</v>
      </c>
      <c r="V18" s="23">
        <v>3206.476318</v>
      </c>
      <c r="W18" s="23">
        <v>3225.2102049999999</v>
      </c>
      <c r="X18" s="23">
        <v>3246.8376459999999</v>
      </c>
      <c r="Y18" s="23">
        <v>3268.7465820000002</v>
      </c>
      <c r="Z18" s="23">
        <v>3291.9289549999999</v>
      </c>
      <c r="AA18" s="23">
        <v>3312.0126949999999</v>
      </c>
      <c r="AB18" s="23">
        <v>3330.8308109999998</v>
      </c>
      <c r="AC18" s="23">
        <v>3350.0126949999999</v>
      </c>
      <c r="AD18" s="23">
        <v>3371.4733890000002</v>
      </c>
      <c r="AE18" s="23">
        <v>3393.1801759999998</v>
      </c>
      <c r="AF18" s="23">
        <v>3414.976807</v>
      </c>
      <c r="AG18" s="23">
        <v>3437.594482</v>
      </c>
      <c r="AH18" s="23">
        <v>3461.571289</v>
      </c>
      <c r="AI18" s="23">
        <v>3485.1918949999999</v>
      </c>
      <c r="AJ18" s="23">
        <v>3510.5217290000001</v>
      </c>
      <c r="AK18" s="23">
        <v>3538.9448240000002</v>
      </c>
      <c r="AL18" s="23">
        <v>3567.172607</v>
      </c>
      <c r="AM18" s="19">
        <v>6.7159999999999997E-3</v>
      </c>
    </row>
    <row r="19" spans="1:39" ht="15" customHeight="1" x14ac:dyDescent="0.25">
      <c r="A19" s="18" t="s">
        <v>129</v>
      </c>
      <c r="B19" s="21" t="s">
        <v>128</v>
      </c>
      <c r="C19" s="23">
        <v>95.267319000000001</v>
      </c>
      <c r="D19" s="23">
        <v>97.402907999999996</v>
      </c>
      <c r="E19" s="23">
        <v>101.998131</v>
      </c>
      <c r="F19" s="23">
        <v>104.102829</v>
      </c>
      <c r="G19" s="23">
        <v>105.533676</v>
      </c>
      <c r="H19" s="23">
        <v>107.219849</v>
      </c>
      <c r="I19" s="23">
        <v>109.18032100000001</v>
      </c>
      <c r="J19" s="23">
        <v>110.982384</v>
      </c>
      <c r="K19" s="23">
        <v>112.548294</v>
      </c>
      <c r="L19" s="23">
        <v>114.004913</v>
      </c>
      <c r="M19" s="23">
        <v>114.81811500000001</v>
      </c>
      <c r="N19" s="23">
        <v>115.253754</v>
      </c>
      <c r="O19" s="23">
        <v>116.226494</v>
      </c>
      <c r="P19" s="23">
        <v>117.57854500000001</v>
      </c>
      <c r="Q19" s="23">
        <v>118.943336</v>
      </c>
      <c r="R19" s="23">
        <v>120.27786999999999</v>
      </c>
      <c r="S19" s="23">
        <v>121.62445099999999</v>
      </c>
      <c r="T19" s="23">
        <v>122.891975</v>
      </c>
      <c r="U19" s="23">
        <v>124.628998</v>
      </c>
      <c r="V19" s="23">
        <v>126.68428</v>
      </c>
      <c r="W19" s="23">
        <v>128.76664700000001</v>
      </c>
      <c r="X19" s="23">
        <v>130.686813</v>
      </c>
      <c r="Y19" s="23">
        <v>132.77589399999999</v>
      </c>
      <c r="Z19" s="23">
        <v>135.18772899999999</v>
      </c>
      <c r="AA19" s="23">
        <v>137.19120799999999</v>
      </c>
      <c r="AB19" s="23">
        <v>139.21051</v>
      </c>
      <c r="AC19" s="23">
        <v>141.35270700000001</v>
      </c>
      <c r="AD19" s="23">
        <v>143.578262</v>
      </c>
      <c r="AE19" s="23">
        <v>146.044678</v>
      </c>
      <c r="AF19" s="23">
        <v>148.436859</v>
      </c>
      <c r="AG19" s="23">
        <v>150.836929</v>
      </c>
      <c r="AH19" s="23">
        <v>153.33187899999999</v>
      </c>
      <c r="AI19" s="23">
        <v>155.65527299999999</v>
      </c>
      <c r="AJ19" s="23">
        <v>158.054947</v>
      </c>
      <c r="AK19" s="23">
        <v>160.68417400000001</v>
      </c>
      <c r="AL19" s="23">
        <v>163.39167800000001</v>
      </c>
      <c r="AM19" s="19">
        <v>1.5330999999999999E-2</v>
      </c>
    </row>
    <row r="20" spans="1:39" ht="15" customHeight="1" x14ac:dyDescent="0.25">
      <c r="A20" s="18" t="s">
        <v>127</v>
      </c>
      <c r="B20" s="21" t="s">
        <v>126</v>
      </c>
      <c r="C20" s="23">
        <v>278.76654100000002</v>
      </c>
      <c r="D20" s="23">
        <v>276.19635</v>
      </c>
      <c r="E20" s="23">
        <v>286.33380099999999</v>
      </c>
      <c r="F20" s="23">
        <v>290.87667800000003</v>
      </c>
      <c r="G20" s="23">
        <v>294.527466</v>
      </c>
      <c r="H20" s="23">
        <v>299.24032599999998</v>
      </c>
      <c r="I20" s="23">
        <v>305.15640300000001</v>
      </c>
      <c r="J20" s="23">
        <v>310.56869499999999</v>
      </c>
      <c r="K20" s="23">
        <v>315.63772599999999</v>
      </c>
      <c r="L20" s="23">
        <v>319.98034699999999</v>
      </c>
      <c r="M20" s="23">
        <v>322.27261399999998</v>
      </c>
      <c r="N20" s="23">
        <v>323.00799599999999</v>
      </c>
      <c r="O20" s="23">
        <v>324.80233800000002</v>
      </c>
      <c r="P20" s="23">
        <v>327.04489100000001</v>
      </c>
      <c r="Q20" s="23">
        <v>329.597015</v>
      </c>
      <c r="R20" s="23">
        <v>332.22427399999998</v>
      </c>
      <c r="S20" s="23">
        <v>334.76455700000002</v>
      </c>
      <c r="T20" s="23">
        <v>337.08557100000002</v>
      </c>
      <c r="U20" s="23">
        <v>340.79324300000002</v>
      </c>
      <c r="V20" s="23">
        <v>345.35092200000003</v>
      </c>
      <c r="W20" s="23">
        <v>350.009094</v>
      </c>
      <c r="X20" s="23">
        <v>354.27090500000003</v>
      </c>
      <c r="Y20" s="23">
        <v>359.050568</v>
      </c>
      <c r="Z20" s="23">
        <v>364.578125</v>
      </c>
      <c r="AA20" s="23">
        <v>369.18002300000001</v>
      </c>
      <c r="AB20" s="23">
        <v>373.65515099999999</v>
      </c>
      <c r="AC20" s="23">
        <v>378.38580300000001</v>
      </c>
      <c r="AD20" s="23">
        <v>383.442474</v>
      </c>
      <c r="AE20" s="23">
        <v>389.153503</v>
      </c>
      <c r="AF20" s="23">
        <v>394.70049999999998</v>
      </c>
      <c r="AG20" s="23">
        <v>400.06976300000002</v>
      </c>
      <c r="AH20" s="23">
        <v>405.657623</v>
      </c>
      <c r="AI20" s="23">
        <v>410.67614700000001</v>
      </c>
      <c r="AJ20" s="23">
        <v>415.77493299999998</v>
      </c>
      <c r="AK20" s="23">
        <v>421.47631799999999</v>
      </c>
      <c r="AL20" s="23">
        <v>427.33480800000001</v>
      </c>
      <c r="AM20" s="19">
        <v>1.2919999999999999E-2</v>
      </c>
    </row>
    <row r="21" spans="1:39" ht="15" customHeight="1" x14ac:dyDescent="0.2">
      <c r="B21" s="17" t="s">
        <v>125</v>
      </c>
    </row>
    <row r="22" spans="1:39" ht="15" customHeight="1" x14ac:dyDescent="0.25">
      <c r="A22" s="18" t="s">
        <v>124</v>
      </c>
      <c r="B22" s="21" t="s">
        <v>123</v>
      </c>
      <c r="C22" s="23">
        <v>1089.569336</v>
      </c>
      <c r="D22" s="23">
        <v>1087.9144289999999</v>
      </c>
      <c r="E22" s="23">
        <v>1116.23999</v>
      </c>
      <c r="F22" s="23">
        <v>1147.5314940000001</v>
      </c>
      <c r="G22" s="23">
        <v>1175.0268550000001</v>
      </c>
      <c r="H22" s="23">
        <v>1204.362427</v>
      </c>
      <c r="I22" s="23">
        <v>1237.076294</v>
      </c>
      <c r="J22" s="23">
        <v>1270.0543210000001</v>
      </c>
      <c r="K22" s="23">
        <v>1301.381592</v>
      </c>
      <c r="L22" s="23">
        <v>1332.9736330000001</v>
      </c>
      <c r="M22" s="23">
        <v>1363.9456789999999</v>
      </c>
      <c r="N22" s="23">
        <v>1392.8820800000001</v>
      </c>
      <c r="O22" s="23">
        <v>1423.486572</v>
      </c>
      <c r="P22" s="23">
        <v>1457.362061</v>
      </c>
      <c r="Q22" s="23">
        <v>1489.892212</v>
      </c>
      <c r="R22" s="23">
        <v>1519.0385739999999</v>
      </c>
      <c r="S22" s="23">
        <v>1547.5423579999999</v>
      </c>
      <c r="T22" s="23">
        <v>1577.993774</v>
      </c>
      <c r="U22" s="23">
        <v>1611.3937989999999</v>
      </c>
      <c r="V22" s="23">
        <v>1646.644409</v>
      </c>
      <c r="W22" s="23">
        <v>1683.0104980000001</v>
      </c>
      <c r="X22" s="23">
        <v>1719.9383539999999</v>
      </c>
      <c r="Y22" s="23">
        <v>1756.8358149999999</v>
      </c>
      <c r="Z22" s="23">
        <v>1796.579712</v>
      </c>
      <c r="AA22" s="23">
        <v>1835.4586179999999</v>
      </c>
      <c r="AB22" s="23">
        <v>1873.126831</v>
      </c>
      <c r="AC22" s="23">
        <v>1911.270264</v>
      </c>
      <c r="AD22" s="23">
        <v>1950.940186</v>
      </c>
      <c r="AE22" s="23">
        <v>1991.517456</v>
      </c>
      <c r="AF22" s="23">
        <v>2032.1754149999999</v>
      </c>
      <c r="AG22" s="23">
        <v>2073.9284670000002</v>
      </c>
      <c r="AH22" s="23">
        <v>2115.7902829999998</v>
      </c>
      <c r="AI22" s="23">
        <v>2155.5529790000001</v>
      </c>
      <c r="AJ22" s="23">
        <v>2194.2231449999999</v>
      </c>
      <c r="AK22" s="23">
        <v>2234.5397950000001</v>
      </c>
      <c r="AL22" s="23">
        <v>2275.1591800000001</v>
      </c>
      <c r="AM22" s="19">
        <v>2.1937000000000002E-2</v>
      </c>
    </row>
    <row r="23" spans="1:39" ht="15" customHeight="1" x14ac:dyDescent="0.2">
      <c r="B23" s="17" t="s">
        <v>122</v>
      </c>
    </row>
    <row r="24" spans="1:39" ht="15" customHeight="1" x14ac:dyDescent="0.25">
      <c r="A24" s="18" t="s">
        <v>121</v>
      </c>
      <c r="B24" s="21" t="s">
        <v>80</v>
      </c>
      <c r="C24" s="23">
        <v>1848.8195800000001</v>
      </c>
      <c r="D24" s="23">
        <v>1804.44397</v>
      </c>
      <c r="E24" s="23">
        <v>1837.1137699999999</v>
      </c>
      <c r="F24" s="23">
        <v>1858.936768</v>
      </c>
      <c r="G24" s="23">
        <v>1924.6213379999999</v>
      </c>
      <c r="H24" s="23">
        <v>1975.1804199999999</v>
      </c>
      <c r="I24" s="23">
        <v>2013.0551760000001</v>
      </c>
      <c r="J24" s="23">
        <v>2069.4978030000002</v>
      </c>
      <c r="K24" s="23">
        <v>2104.680664</v>
      </c>
      <c r="L24" s="23">
        <v>2112.8701169999999</v>
      </c>
      <c r="M24" s="23">
        <v>2141.966797</v>
      </c>
      <c r="N24" s="23">
        <v>2137.205078</v>
      </c>
      <c r="O24" s="23">
        <v>2147.7902829999998</v>
      </c>
      <c r="P24" s="23">
        <v>2147.6865229999999</v>
      </c>
      <c r="Q24" s="23">
        <v>2152.5983890000002</v>
      </c>
      <c r="R24" s="23">
        <v>2160.179932</v>
      </c>
      <c r="S24" s="23">
        <v>2157.055664</v>
      </c>
      <c r="T24" s="23">
        <v>2145.7946780000002</v>
      </c>
      <c r="U24" s="23">
        <v>2154.0041500000002</v>
      </c>
      <c r="V24" s="23">
        <v>2155.6538089999999</v>
      </c>
      <c r="W24" s="23">
        <v>2167.7553710000002</v>
      </c>
      <c r="X24" s="23">
        <v>2171.2321780000002</v>
      </c>
      <c r="Y24" s="23">
        <v>2179.9968260000001</v>
      </c>
      <c r="Z24" s="23">
        <v>2185.4267580000001</v>
      </c>
      <c r="AA24" s="23">
        <v>2209.0668949999999</v>
      </c>
      <c r="AB24" s="23">
        <v>2205.498779</v>
      </c>
      <c r="AC24" s="23">
        <v>2218.9338379999999</v>
      </c>
      <c r="AD24" s="23">
        <v>2234.0561520000001</v>
      </c>
      <c r="AE24" s="23">
        <v>2250.758057</v>
      </c>
      <c r="AF24" s="23">
        <v>2266.4790039999998</v>
      </c>
      <c r="AG24" s="23">
        <v>2281.7192380000001</v>
      </c>
      <c r="AH24" s="23">
        <v>2297.4719239999999</v>
      </c>
      <c r="AI24" s="23">
        <v>2312.7897950000001</v>
      </c>
      <c r="AJ24" s="23">
        <v>2328.593018</v>
      </c>
      <c r="AK24" s="23">
        <v>2346.7873540000001</v>
      </c>
      <c r="AL24" s="23">
        <v>2366.3078609999998</v>
      </c>
      <c r="AM24" s="19">
        <v>8.005E-3</v>
      </c>
    </row>
    <row r="25" spans="1:39" ht="15" customHeight="1" x14ac:dyDescent="0.25">
      <c r="A25" s="18" t="s">
        <v>120</v>
      </c>
      <c r="B25" s="21" t="s">
        <v>78</v>
      </c>
      <c r="C25" s="23">
        <v>495.38400300000001</v>
      </c>
      <c r="D25" s="23">
        <v>482.08770800000002</v>
      </c>
      <c r="E25" s="23">
        <v>484.58898900000003</v>
      </c>
      <c r="F25" s="23">
        <v>477.33242799999999</v>
      </c>
      <c r="G25" s="23">
        <v>466.46579000000003</v>
      </c>
      <c r="H25" s="23">
        <v>453.39776599999999</v>
      </c>
      <c r="I25" s="23">
        <v>447.15121499999998</v>
      </c>
      <c r="J25" s="23">
        <v>440.75106799999998</v>
      </c>
      <c r="K25" s="23">
        <v>433.81362899999999</v>
      </c>
      <c r="L25" s="23">
        <v>425.71398900000003</v>
      </c>
      <c r="M25" s="23">
        <v>415.220215</v>
      </c>
      <c r="N25" s="23">
        <v>401.66503899999998</v>
      </c>
      <c r="O25" s="23">
        <v>388.99533100000002</v>
      </c>
      <c r="P25" s="23">
        <v>376.330872</v>
      </c>
      <c r="Q25" s="23">
        <v>364.46667500000001</v>
      </c>
      <c r="R25" s="23">
        <v>352.45068400000002</v>
      </c>
      <c r="S25" s="23">
        <v>345.44073500000002</v>
      </c>
      <c r="T25" s="23">
        <v>337.801849</v>
      </c>
      <c r="U25" s="23">
        <v>330.78433200000001</v>
      </c>
      <c r="V25" s="23">
        <v>324.89080799999999</v>
      </c>
      <c r="W25" s="23">
        <v>318.94070399999998</v>
      </c>
      <c r="X25" s="23">
        <v>312.18383799999998</v>
      </c>
      <c r="Y25" s="23">
        <v>304.94003300000003</v>
      </c>
      <c r="Z25" s="23">
        <v>297.921021</v>
      </c>
      <c r="AA25" s="23">
        <v>290.30264299999999</v>
      </c>
      <c r="AB25" s="23">
        <v>282.64859000000001</v>
      </c>
      <c r="AC25" s="23">
        <v>278.19168100000002</v>
      </c>
      <c r="AD25" s="23">
        <v>274.03836100000001</v>
      </c>
      <c r="AE25" s="23">
        <v>270.96539300000001</v>
      </c>
      <c r="AF25" s="23">
        <v>267.72042800000003</v>
      </c>
      <c r="AG25" s="23">
        <v>264.35119600000002</v>
      </c>
      <c r="AH25" s="23">
        <v>261.60446200000001</v>
      </c>
      <c r="AI25" s="23">
        <v>258.67450000000002</v>
      </c>
      <c r="AJ25" s="23">
        <v>255.620499</v>
      </c>
      <c r="AK25" s="23">
        <v>253.150116</v>
      </c>
      <c r="AL25" s="23">
        <v>251.08853099999999</v>
      </c>
      <c r="AM25" s="19">
        <v>-1.9002999999999999E-2</v>
      </c>
    </row>
    <row r="27" spans="1:39" ht="15" customHeight="1" x14ac:dyDescent="0.2">
      <c r="B27" s="17" t="s">
        <v>119</v>
      </c>
    </row>
    <row r="28" spans="1:39" ht="15" customHeight="1" x14ac:dyDescent="0.2">
      <c r="B28" s="17" t="s">
        <v>118</v>
      </c>
    </row>
    <row r="29" spans="1:39" ht="15" customHeight="1" x14ac:dyDescent="0.25">
      <c r="A29" s="18" t="s">
        <v>117</v>
      </c>
      <c r="B29" s="21" t="s">
        <v>116</v>
      </c>
      <c r="C29" s="22">
        <v>30.603650999999999</v>
      </c>
      <c r="D29" s="22">
        <v>31.509575000000002</v>
      </c>
      <c r="E29" s="22">
        <v>31.906033999999998</v>
      </c>
      <c r="F29" s="22">
        <v>32.246943999999999</v>
      </c>
      <c r="G29" s="22">
        <v>33.059235000000001</v>
      </c>
      <c r="H29" s="22">
        <v>34.305168000000002</v>
      </c>
      <c r="I29" s="22">
        <v>36.344261000000003</v>
      </c>
      <c r="J29" s="22">
        <v>38.065047999999997</v>
      </c>
      <c r="K29" s="22">
        <v>39.891491000000002</v>
      </c>
      <c r="L29" s="22">
        <v>41.537930000000003</v>
      </c>
      <c r="M29" s="22">
        <v>43.693077000000002</v>
      </c>
      <c r="N29" s="22">
        <v>43.727955000000001</v>
      </c>
      <c r="O29" s="22">
        <v>43.788077999999999</v>
      </c>
      <c r="P29" s="22">
        <v>43.805911999999999</v>
      </c>
      <c r="Q29" s="22">
        <v>43.835673999999997</v>
      </c>
      <c r="R29" s="22">
        <v>43.877605000000003</v>
      </c>
      <c r="S29" s="22">
        <v>43.919356999999998</v>
      </c>
      <c r="T29" s="22">
        <v>43.968491</v>
      </c>
      <c r="U29" s="22">
        <v>43.984439999999999</v>
      </c>
      <c r="V29" s="22">
        <v>44.006680000000003</v>
      </c>
      <c r="W29" s="22">
        <v>44.023136000000001</v>
      </c>
      <c r="X29" s="22">
        <v>44.067101000000001</v>
      </c>
      <c r="Y29" s="22">
        <v>44.082698999999998</v>
      </c>
      <c r="Z29" s="22">
        <v>44.093013999999997</v>
      </c>
      <c r="AA29" s="22">
        <v>44.119880999999999</v>
      </c>
      <c r="AB29" s="22">
        <v>44.135840999999999</v>
      </c>
      <c r="AC29" s="22">
        <v>44.143416999999999</v>
      </c>
      <c r="AD29" s="22">
        <v>44.145972999999998</v>
      </c>
      <c r="AE29" s="22">
        <v>44.145226000000001</v>
      </c>
      <c r="AF29" s="22">
        <v>44.143954999999998</v>
      </c>
      <c r="AG29" s="22">
        <v>44.143082</v>
      </c>
      <c r="AH29" s="22">
        <v>44.141311999999999</v>
      </c>
      <c r="AI29" s="22">
        <v>44.139552999999999</v>
      </c>
      <c r="AJ29" s="22">
        <v>44.122180999999998</v>
      </c>
      <c r="AK29" s="22">
        <v>44.117683</v>
      </c>
      <c r="AL29" s="22">
        <v>44.131473999999997</v>
      </c>
      <c r="AM29" s="19">
        <v>9.9579999999999998E-3</v>
      </c>
    </row>
    <row r="30" spans="1:39" ht="15" customHeight="1" x14ac:dyDescent="0.25">
      <c r="A30" s="18" t="s">
        <v>115</v>
      </c>
      <c r="B30" s="21" t="s">
        <v>114</v>
      </c>
      <c r="C30" s="22">
        <v>35.451607000000003</v>
      </c>
      <c r="D30" s="22">
        <v>36.862761999999996</v>
      </c>
      <c r="E30" s="22">
        <v>38.502898999999999</v>
      </c>
      <c r="F30" s="22">
        <v>39.299244000000002</v>
      </c>
      <c r="G30" s="22">
        <v>40.98901</v>
      </c>
      <c r="H30" s="22">
        <v>42.707455000000003</v>
      </c>
      <c r="I30" s="22">
        <v>44.636696000000001</v>
      </c>
      <c r="J30" s="22">
        <v>46.742007999999998</v>
      </c>
      <c r="K30" s="22">
        <v>49.035522</v>
      </c>
      <c r="L30" s="22">
        <v>50.404778</v>
      </c>
      <c r="M30" s="22">
        <v>53.085563999999998</v>
      </c>
      <c r="N30" s="22">
        <v>53.089740999999997</v>
      </c>
      <c r="O30" s="22">
        <v>53.089740999999997</v>
      </c>
      <c r="P30" s="22">
        <v>53.089740999999997</v>
      </c>
      <c r="Q30" s="22">
        <v>53.089740999999997</v>
      </c>
      <c r="R30" s="22">
        <v>53.090854999999998</v>
      </c>
      <c r="S30" s="22">
        <v>53.090854999999998</v>
      </c>
      <c r="T30" s="22">
        <v>53.091084000000002</v>
      </c>
      <c r="U30" s="22">
        <v>53.091084000000002</v>
      </c>
      <c r="V30" s="22">
        <v>53.091084000000002</v>
      </c>
      <c r="W30" s="22">
        <v>53.091084000000002</v>
      </c>
      <c r="X30" s="22">
        <v>53.095184000000003</v>
      </c>
      <c r="Y30" s="22">
        <v>53.095184000000003</v>
      </c>
      <c r="Z30" s="22">
        <v>53.095184000000003</v>
      </c>
      <c r="AA30" s="22">
        <v>53.095184000000003</v>
      </c>
      <c r="AB30" s="22">
        <v>53.095184000000003</v>
      </c>
      <c r="AC30" s="22">
        <v>53.095184000000003</v>
      </c>
      <c r="AD30" s="22">
        <v>53.095184000000003</v>
      </c>
      <c r="AE30" s="22">
        <v>53.095184000000003</v>
      </c>
      <c r="AF30" s="22">
        <v>53.095184000000003</v>
      </c>
      <c r="AG30" s="22">
        <v>53.095184000000003</v>
      </c>
      <c r="AH30" s="22">
        <v>53.095184000000003</v>
      </c>
      <c r="AI30" s="22">
        <v>53.095184000000003</v>
      </c>
      <c r="AJ30" s="22">
        <v>53.095184000000003</v>
      </c>
      <c r="AK30" s="22">
        <v>53.095184000000003</v>
      </c>
      <c r="AL30" s="22">
        <v>53.095184000000003</v>
      </c>
      <c r="AM30" s="19">
        <v>1.0789999999999999E-2</v>
      </c>
    </row>
    <row r="31" spans="1:39" ht="15" customHeight="1" x14ac:dyDescent="0.25">
      <c r="A31" s="18" t="s">
        <v>113</v>
      </c>
      <c r="B31" s="21" t="s">
        <v>112</v>
      </c>
      <c r="C31" s="22">
        <v>27.315633999999999</v>
      </c>
      <c r="D31" s="22">
        <v>28.508223000000001</v>
      </c>
      <c r="E31" s="22">
        <v>28.523223999999999</v>
      </c>
      <c r="F31" s="22">
        <v>28.844861999999999</v>
      </c>
      <c r="G31" s="22">
        <v>29.240245999999999</v>
      </c>
      <c r="H31" s="22">
        <v>30.148546</v>
      </c>
      <c r="I31" s="22">
        <v>32.057842000000001</v>
      </c>
      <c r="J31" s="22">
        <v>33.455624</v>
      </c>
      <c r="K31" s="22">
        <v>34.981181999999997</v>
      </c>
      <c r="L31" s="22">
        <v>36.646973000000003</v>
      </c>
      <c r="M31" s="22">
        <v>38.437145000000001</v>
      </c>
      <c r="N31" s="22">
        <v>38.437213999999997</v>
      </c>
      <c r="O31" s="22">
        <v>38.437213999999997</v>
      </c>
      <c r="P31" s="22">
        <v>38.437213999999997</v>
      </c>
      <c r="Q31" s="22">
        <v>38.437213999999997</v>
      </c>
      <c r="R31" s="22">
        <v>38.437213999999997</v>
      </c>
      <c r="S31" s="22">
        <v>38.437213999999997</v>
      </c>
      <c r="T31" s="22">
        <v>38.437213999999997</v>
      </c>
      <c r="U31" s="22">
        <v>38.437213999999997</v>
      </c>
      <c r="V31" s="22">
        <v>38.437213999999997</v>
      </c>
      <c r="W31" s="22">
        <v>38.437213999999997</v>
      </c>
      <c r="X31" s="22">
        <v>38.437213999999997</v>
      </c>
      <c r="Y31" s="22">
        <v>38.437213999999997</v>
      </c>
      <c r="Z31" s="22">
        <v>38.437213999999997</v>
      </c>
      <c r="AA31" s="22">
        <v>38.437213999999997</v>
      </c>
      <c r="AB31" s="22">
        <v>38.437213999999997</v>
      </c>
      <c r="AC31" s="22">
        <v>38.437213999999997</v>
      </c>
      <c r="AD31" s="22">
        <v>38.437213999999997</v>
      </c>
      <c r="AE31" s="22">
        <v>38.437213999999997</v>
      </c>
      <c r="AF31" s="22">
        <v>38.437213999999997</v>
      </c>
      <c r="AG31" s="22">
        <v>38.437213999999997</v>
      </c>
      <c r="AH31" s="22">
        <v>38.437213999999997</v>
      </c>
      <c r="AI31" s="22">
        <v>38.437213999999997</v>
      </c>
      <c r="AJ31" s="22">
        <v>38.437213999999997</v>
      </c>
      <c r="AK31" s="22">
        <v>38.437213999999997</v>
      </c>
      <c r="AL31" s="22">
        <v>38.437213999999997</v>
      </c>
      <c r="AM31" s="19">
        <v>8.8280000000000008E-3</v>
      </c>
    </row>
    <row r="32" spans="1:39" ht="15" customHeight="1" x14ac:dyDescent="0.25">
      <c r="A32" s="18" t="s">
        <v>111</v>
      </c>
      <c r="B32" s="21" t="s">
        <v>110</v>
      </c>
      <c r="C32" s="22">
        <v>31.873632000000001</v>
      </c>
      <c r="D32" s="22">
        <v>31.770073</v>
      </c>
      <c r="E32" s="22">
        <v>32.214336000000003</v>
      </c>
      <c r="F32" s="22">
        <v>32.608336999999999</v>
      </c>
      <c r="G32" s="22">
        <v>33.632153000000002</v>
      </c>
      <c r="H32" s="22">
        <v>35.022728000000001</v>
      </c>
      <c r="I32" s="22">
        <v>36.935988999999999</v>
      </c>
      <c r="J32" s="22">
        <v>38.546805999999997</v>
      </c>
      <c r="K32" s="22">
        <v>40.354961000000003</v>
      </c>
      <c r="L32" s="22">
        <v>42.377895000000002</v>
      </c>
      <c r="M32" s="22">
        <v>44.355328</v>
      </c>
      <c r="N32" s="22">
        <v>44.585838000000003</v>
      </c>
      <c r="O32" s="22">
        <v>44.796729999999997</v>
      </c>
      <c r="P32" s="22">
        <v>44.824539000000001</v>
      </c>
      <c r="Q32" s="22">
        <v>44.904919</v>
      </c>
      <c r="R32" s="22">
        <v>45.033234</v>
      </c>
      <c r="S32" s="22">
        <v>45.117629999999998</v>
      </c>
      <c r="T32" s="22">
        <v>45.196052999999999</v>
      </c>
      <c r="U32" s="22">
        <v>45.232658000000001</v>
      </c>
      <c r="V32" s="22">
        <v>45.272162999999999</v>
      </c>
      <c r="W32" s="22">
        <v>45.294803999999999</v>
      </c>
      <c r="X32" s="22">
        <v>45.349525</v>
      </c>
      <c r="Y32" s="22">
        <v>45.356009999999998</v>
      </c>
      <c r="Z32" s="22">
        <v>45.345511999999999</v>
      </c>
      <c r="AA32" s="22">
        <v>45.409401000000003</v>
      </c>
      <c r="AB32" s="22">
        <v>45.437508000000001</v>
      </c>
      <c r="AC32" s="22">
        <v>45.440342000000001</v>
      </c>
      <c r="AD32" s="22">
        <v>45.434596999999997</v>
      </c>
      <c r="AE32" s="22">
        <v>45.425986999999999</v>
      </c>
      <c r="AF32" s="22">
        <v>45.399067000000002</v>
      </c>
      <c r="AG32" s="22">
        <v>45.366982</v>
      </c>
      <c r="AH32" s="22">
        <v>45.347565000000003</v>
      </c>
      <c r="AI32" s="22">
        <v>45.338551000000002</v>
      </c>
      <c r="AJ32" s="22">
        <v>45.288165999999997</v>
      </c>
      <c r="AK32" s="22">
        <v>45.262816999999998</v>
      </c>
      <c r="AL32" s="22">
        <v>45.292285999999997</v>
      </c>
      <c r="AM32" s="19">
        <v>1.0484E-2</v>
      </c>
    </row>
    <row r="33" spans="1:39" ht="15" customHeight="1" x14ac:dyDescent="0.25">
      <c r="A33" s="18" t="s">
        <v>109</v>
      </c>
      <c r="B33" s="21" t="s">
        <v>108</v>
      </c>
      <c r="C33" s="22">
        <v>38.763267999999997</v>
      </c>
      <c r="D33" s="22">
        <v>38.296871000000003</v>
      </c>
      <c r="E33" s="22">
        <v>39.246952</v>
      </c>
      <c r="F33" s="22">
        <v>40.011124000000002</v>
      </c>
      <c r="G33" s="22">
        <v>41.606318999999999</v>
      </c>
      <c r="H33" s="22">
        <v>43.406421999999999</v>
      </c>
      <c r="I33" s="22">
        <v>45.164046999999997</v>
      </c>
      <c r="J33" s="22">
        <v>47.361373999999998</v>
      </c>
      <c r="K33" s="22">
        <v>49.720390000000002</v>
      </c>
      <c r="L33" s="22">
        <v>51.131874000000003</v>
      </c>
      <c r="M33" s="22">
        <v>54.797961999999998</v>
      </c>
      <c r="N33" s="22">
        <v>55.135773</v>
      </c>
      <c r="O33" s="22">
        <v>55.339557999999997</v>
      </c>
      <c r="P33" s="22">
        <v>55.268340999999999</v>
      </c>
      <c r="Q33" s="22">
        <v>55.279015000000001</v>
      </c>
      <c r="R33" s="22">
        <v>55.423732999999999</v>
      </c>
      <c r="S33" s="22">
        <v>55.401394000000003</v>
      </c>
      <c r="T33" s="22">
        <v>55.333210000000001</v>
      </c>
      <c r="U33" s="22">
        <v>55.323386999999997</v>
      </c>
      <c r="V33" s="22">
        <v>55.361462000000003</v>
      </c>
      <c r="W33" s="22">
        <v>55.363349999999997</v>
      </c>
      <c r="X33" s="22">
        <v>55.37368</v>
      </c>
      <c r="Y33" s="22">
        <v>55.340316999999999</v>
      </c>
      <c r="Z33" s="22">
        <v>55.296813999999998</v>
      </c>
      <c r="AA33" s="22">
        <v>55.397933999999999</v>
      </c>
      <c r="AB33" s="22">
        <v>55.464703</v>
      </c>
      <c r="AC33" s="22">
        <v>55.446869</v>
      </c>
      <c r="AD33" s="22">
        <v>55.435809999999996</v>
      </c>
      <c r="AE33" s="22">
        <v>55.430298000000001</v>
      </c>
      <c r="AF33" s="22">
        <v>55.399925000000003</v>
      </c>
      <c r="AG33" s="22">
        <v>55.334881000000003</v>
      </c>
      <c r="AH33" s="22">
        <v>55.311588</v>
      </c>
      <c r="AI33" s="22">
        <v>55.337349000000003</v>
      </c>
      <c r="AJ33" s="22">
        <v>55.285224999999997</v>
      </c>
      <c r="AK33" s="22">
        <v>55.254753000000001</v>
      </c>
      <c r="AL33" s="22">
        <v>55.313209999999998</v>
      </c>
      <c r="AM33" s="19">
        <v>1.0872E-2</v>
      </c>
    </row>
    <row r="34" spans="1:39" ht="15" customHeight="1" x14ac:dyDescent="0.25">
      <c r="A34" s="18" t="s">
        <v>107</v>
      </c>
      <c r="B34" s="21" t="s">
        <v>106</v>
      </c>
      <c r="C34" s="22">
        <v>27.561610999999999</v>
      </c>
      <c r="D34" s="22">
        <v>28.276395999999998</v>
      </c>
      <c r="E34" s="22">
        <v>28.659534000000001</v>
      </c>
      <c r="F34" s="22">
        <v>29.072980999999999</v>
      </c>
      <c r="G34" s="22">
        <v>29.779045</v>
      </c>
      <c r="H34" s="22">
        <v>30.847487999999998</v>
      </c>
      <c r="I34" s="22">
        <v>32.654300999999997</v>
      </c>
      <c r="J34" s="22">
        <v>33.868484000000002</v>
      </c>
      <c r="K34" s="22">
        <v>35.343643</v>
      </c>
      <c r="L34" s="22">
        <v>37.506259999999997</v>
      </c>
      <c r="M34" s="22">
        <v>38.661338999999998</v>
      </c>
      <c r="N34" s="22">
        <v>38.791901000000003</v>
      </c>
      <c r="O34" s="22">
        <v>38.907291000000001</v>
      </c>
      <c r="P34" s="22">
        <v>38.946278</v>
      </c>
      <c r="Q34" s="22">
        <v>39.006644999999999</v>
      </c>
      <c r="R34" s="22">
        <v>39.060616000000003</v>
      </c>
      <c r="S34" s="22">
        <v>39.122050999999999</v>
      </c>
      <c r="T34" s="22">
        <v>39.184089999999998</v>
      </c>
      <c r="U34" s="22">
        <v>39.214694999999999</v>
      </c>
      <c r="V34" s="22">
        <v>39.219555</v>
      </c>
      <c r="W34" s="22">
        <v>39.225140000000003</v>
      </c>
      <c r="X34" s="22">
        <v>39.231808000000001</v>
      </c>
      <c r="Y34" s="22">
        <v>39.231498999999999</v>
      </c>
      <c r="Z34" s="22">
        <v>39.220066000000003</v>
      </c>
      <c r="AA34" s="22">
        <v>39.224018000000001</v>
      </c>
      <c r="AB34" s="22">
        <v>39.209476000000002</v>
      </c>
      <c r="AC34" s="22">
        <v>39.209591000000003</v>
      </c>
      <c r="AD34" s="22">
        <v>39.202472999999998</v>
      </c>
      <c r="AE34" s="22">
        <v>39.194000000000003</v>
      </c>
      <c r="AF34" s="22">
        <v>39.171635000000002</v>
      </c>
      <c r="AG34" s="22">
        <v>39.156708000000002</v>
      </c>
      <c r="AH34" s="22">
        <v>39.142498000000003</v>
      </c>
      <c r="AI34" s="22">
        <v>39.121243</v>
      </c>
      <c r="AJ34" s="22">
        <v>39.100357000000002</v>
      </c>
      <c r="AK34" s="22">
        <v>39.085163000000001</v>
      </c>
      <c r="AL34" s="22">
        <v>39.079571000000001</v>
      </c>
      <c r="AM34" s="19">
        <v>9.5619999999999993E-3</v>
      </c>
    </row>
    <row r="35" spans="1:39" ht="15" customHeight="1" x14ac:dyDescent="0.25">
      <c r="A35" s="18" t="s">
        <v>105</v>
      </c>
      <c r="B35" s="21" t="s">
        <v>104</v>
      </c>
      <c r="C35" s="22">
        <v>31.012893999999999</v>
      </c>
      <c r="D35" s="22">
        <v>31.048470999999999</v>
      </c>
      <c r="E35" s="22">
        <v>31.635221000000001</v>
      </c>
      <c r="F35" s="22">
        <v>32.194237000000001</v>
      </c>
      <c r="G35" s="22">
        <v>33.421779999999998</v>
      </c>
      <c r="H35" s="22">
        <v>35.017223000000001</v>
      </c>
      <c r="I35" s="22">
        <v>36.929851999999997</v>
      </c>
      <c r="J35" s="22">
        <v>38.53989</v>
      </c>
      <c r="K35" s="22">
        <v>40.347304999999999</v>
      </c>
      <c r="L35" s="22">
        <v>42.369624999999999</v>
      </c>
      <c r="M35" s="22">
        <v>44.346333000000001</v>
      </c>
      <c r="N35" s="22">
        <v>44.576461999999999</v>
      </c>
      <c r="O35" s="22">
        <v>44.787284999999997</v>
      </c>
      <c r="P35" s="22">
        <v>44.815128000000001</v>
      </c>
      <c r="Q35" s="22">
        <v>44.895389999999999</v>
      </c>
      <c r="R35" s="22">
        <v>45.023482999999999</v>
      </c>
      <c r="S35" s="22">
        <v>45.107757999999997</v>
      </c>
      <c r="T35" s="22">
        <v>45.186011999999998</v>
      </c>
      <c r="U35" s="22">
        <v>45.222518999999998</v>
      </c>
      <c r="V35" s="22">
        <v>45.261898000000002</v>
      </c>
      <c r="W35" s="22">
        <v>45.284396999999998</v>
      </c>
      <c r="X35" s="22">
        <v>45.338867</v>
      </c>
      <c r="Y35" s="22">
        <v>45.345188</v>
      </c>
      <c r="Z35" s="22">
        <v>45.334567999999997</v>
      </c>
      <c r="AA35" s="22">
        <v>45.398243000000001</v>
      </c>
      <c r="AB35" s="22">
        <v>45.426124999999999</v>
      </c>
      <c r="AC35" s="22">
        <v>45.428809999999999</v>
      </c>
      <c r="AD35" s="22">
        <v>45.422913000000001</v>
      </c>
      <c r="AE35" s="22">
        <v>45.414158</v>
      </c>
      <c r="AF35" s="22">
        <v>45.387058000000003</v>
      </c>
      <c r="AG35" s="22">
        <v>45.354773999999999</v>
      </c>
      <c r="AH35" s="22">
        <v>45.335175</v>
      </c>
      <c r="AI35" s="22">
        <v>45.325943000000002</v>
      </c>
      <c r="AJ35" s="22">
        <v>45.275471000000003</v>
      </c>
      <c r="AK35" s="22">
        <v>45.249893</v>
      </c>
      <c r="AL35" s="22">
        <v>45.279045000000004</v>
      </c>
      <c r="AM35" s="19">
        <v>1.1159000000000001E-2</v>
      </c>
    </row>
    <row r="36" spans="1:39" ht="15" customHeight="1" x14ac:dyDescent="0.25">
      <c r="A36" s="18" t="s">
        <v>103</v>
      </c>
      <c r="B36" s="21" t="s">
        <v>102</v>
      </c>
      <c r="C36" s="22">
        <v>38.319972999999997</v>
      </c>
      <c r="D36" s="22">
        <v>37.847309000000003</v>
      </c>
      <c r="E36" s="22">
        <v>38.789585000000002</v>
      </c>
      <c r="F36" s="22">
        <v>39.608497999999997</v>
      </c>
      <c r="G36" s="22">
        <v>41.403435000000002</v>
      </c>
      <c r="H36" s="22">
        <v>43.403069000000002</v>
      </c>
      <c r="I36" s="22">
        <v>45.160190999999998</v>
      </c>
      <c r="J36" s="22">
        <v>47.356869000000003</v>
      </c>
      <c r="K36" s="22">
        <v>49.714965999999997</v>
      </c>
      <c r="L36" s="22">
        <v>51.125824000000001</v>
      </c>
      <c r="M36" s="22">
        <v>54.791553</v>
      </c>
      <c r="N36" s="22">
        <v>55.129092999999997</v>
      </c>
      <c r="O36" s="22">
        <v>55.332932</v>
      </c>
      <c r="P36" s="22">
        <v>55.261845000000001</v>
      </c>
      <c r="Q36" s="22">
        <v>55.272590999999998</v>
      </c>
      <c r="R36" s="22">
        <v>55.417233000000003</v>
      </c>
      <c r="S36" s="22">
        <v>55.394871000000002</v>
      </c>
      <c r="T36" s="22">
        <v>55.326622</v>
      </c>
      <c r="U36" s="22">
        <v>55.316715000000002</v>
      </c>
      <c r="V36" s="22">
        <v>55.354782</v>
      </c>
      <c r="W36" s="22">
        <v>55.356620999999997</v>
      </c>
      <c r="X36" s="22">
        <v>55.366881999999997</v>
      </c>
      <c r="Y36" s="22">
        <v>55.333416</v>
      </c>
      <c r="Z36" s="22">
        <v>55.289893999999997</v>
      </c>
      <c r="AA36" s="22">
        <v>55.390937999999998</v>
      </c>
      <c r="AB36" s="22">
        <v>55.457572999999996</v>
      </c>
      <c r="AC36" s="22">
        <v>55.439667</v>
      </c>
      <c r="AD36" s="22">
        <v>55.428528</v>
      </c>
      <c r="AE36" s="22">
        <v>55.422939</v>
      </c>
      <c r="AF36" s="22">
        <v>55.392474999999997</v>
      </c>
      <c r="AG36" s="22">
        <v>55.327357999999997</v>
      </c>
      <c r="AH36" s="22">
        <v>55.303981999999998</v>
      </c>
      <c r="AI36" s="22">
        <v>55.329628</v>
      </c>
      <c r="AJ36" s="22">
        <v>55.277428</v>
      </c>
      <c r="AK36" s="22">
        <v>55.246876</v>
      </c>
      <c r="AL36" s="22">
        <v>55.305210000000002</v>
      </c>
      <c r="AM36" s="19">
        <v>1.1219E-2</v>
      </c>
    </row>
    <row r="37" spans="1:39" ht="15" customHeight="1" x14ac:dyDescent="0.25">
      <c r="A37" s="18" t="s">
        <v>101</v>
      </c>
      <c r="B37" s="21" t="s">
        <v>100</v>
      </c>
      <c r="C37" s="22">
        <v>26.555567</v>
      </c>
      <c r="D37" s="22">
        <v>27.470853999999999</v>
      </c>
      <c r="E37" s="22">
        <v>28.053599999999999</v>
      </c>
      <c r="F37" s="22">
        <v>28.667314999999999</v>
      </c>
      <c r="G37" s="22">
        <v>29.572980999999999</v>
      </c>
      <c r="H37" s="22">
        <v>30.841412999999999</v>
      </c>
      <c r="I37" s="22">
        <v>32.647499000000003</v>
      </c>
      <c r="J37" s="22">
        <v>33.860897000000001</v>
      </c>
      <c r="K37" s="22">
        <v>35.335411000000001</v>
      </c>
      <c r="L37" s="22">
        <v>37.497334000000002</v>
      </c>
      <c r="M37" s="22">
        <v>38.651688</v>
      </c>
      <c r="N37" s="22">
        <v>38.781841</v>
      </c>
      <c r="O37" s="22">
        <v>38.897098999999997</v>
      </c>
      <c r="P37" s="22">
        <v>38.936073</v>
      </c>
      <c r="Q37" s="22">
        <v>38.996239000000003</v>
      </c>
      <c r="R37" s="22">
        <v>39.049934</v>
      </c>
      <c r="S37" s="22">
        <v>39.111187000000001</v>
      </c>
      <c r="T37" s="22">
        <v>39.172984999999997</v>
      </c>
      <c r="U37" s="22">
        <v>39.203484000000003</v>
      </c>
      <c r="V37" s="22">
        <v>39.208159999999999</v>
      </c>
      <c r="W37" s="22">
        <v>39.213577000000001</v>
      </c>
      <c r="X37" s="22">
        <v>39.219893999999996</v>
      </c>
      <c r="Y37" s="22">
        <v>39.219397999999998</v>
      </c>
      <c r="Z37" s="22">
        <v>39.207790000000003</v>
      </c>
      <c r="AA37" s="22">
        <v>39.211483000000001</v>
      </c>
      <c r="AB37" s="22">
        <v>39.196682000000003</v>
      </c>
      <c r="AC37" s="22">
        <v>39.196617000000003</v>
      </c>
      <c r="AD37" s="22">
        <v>39.189323000000002</v>
      </c>
      <c r="AE37" s="22">
        <v>39.180672000000001</v>
      </c>
      <c r="AF37" s="22">
        <v>39.158107999999999</v>
      </c>
      <c r="AG37" s="22">
        <v>39.142924999999998</v>
      </c>
      <c r="AH37" s="22">
        <v>39.128498</v>
      </c>
      <c r="AI37" s="22">
        <v>39.106997999999997</v>
      </c>
      <c r="AJ37" s="22">
        <v>39.086021000000002</v>
      </c>
      <c r="AK37" s="22">
        <v>39.070545000000003</v>
      </c>
      <c r="AL37" s="22">
        <v>39.064568000000001</v>
      </c>
      <c r="AM37" s="19">
        <v>1.0409E-2</v>
      </c>
    </row>
    <row r="38" spans="1:39" ht="15" customHeight="1" x14ac:dyDescent="0.25">
      <c r="A38" s="18" t="s">
        <v>99</v>
      </c>
      <c r="B38" s="21" t="s">
        <v>98</v>
      </c>
      <c r="C38" s="22">
        <v>25.014265000000002</v>
      </c>
      <c r="D38" s="22">
        <v>25.025724</v>
      </c>
      <c r="E38" s="22">
        <v>25.492909999999998</v>
      </c>
      <c r="F38" s="22">
        <v>25.937494000000001</v>
      </c>
      <c r="G38" s="22">
        <v>26.928089</v>
      </c>
      <c r="H38" s="22">
        <v>28.217580999999999</v>
      </c>
      <c r="I38" s="22">
        <v>29.764713</v>
      </c>
      <c r="J38" s="22">
        <v>31.065165</v>
      </c>
      <c r="K38" s="22">
        <v>32.523251000000002</v>
      </c>
      <c r="L38" s="22">
        <v>34.159592000000004</v>
      </c>
      <c r="M38" s="22">
        <v>35.749889000000003</v>
      </c>
      <c r="N38" s="22">
        <v>35.936604000000003</v>
      </c>
      <c r="O38" s="22">
        <v>36.109402000000003</v>
      </c>
      <c r="P38" s="22">
        <v>36.133121000000003</v>
      </c>
      <c r="Q38" s="22">
        <v>36.199531999999998</v>
      </c>
      <c r="R38" s="22">
        <v>36.304676000000001</v>
      </c>
      <c r="S38" s="22">
        <v>36.375038000000004</v>
      </c>
      <c r="T38" s="22">
        <v>36.441077999999997</v>
      </c>
      <c r="U38" s="22">
        <v>36.471488999999998</v>
      </c>
      <c r="V38" s="22">
        <v>36.504252999999999</v>
      </c>
      <c r="W38" s="22">
        <v>36.523251000000002</v>
      </c>
      <c r="X38" s="22">
        <v>36.569313000000001</v>
      </c>
      <c r="Y38" s="22">
        <v>36.575291</v>
      </c>
      <c r="Z38" s="22">
        <v>36.567329000000001</v>
      </c>
      <c r="AA38" s="22">
        <v>36.619746999999997</v>
      </c>
      <c r="AB38" s="22">
        <v>36.642757000000003</v>
      </c>
      <c r="AC38" s="22">
        <v>36.645358999999999</v>
      </c>
      <c r="AD38" s="22">
        <v>36.640732</v>
      </c>
      <c r="AE38" s="22">
        <v>36.633609999999997</v>
      </c>
      <c r="AF38" s="22">
        <v>36.611687000000003</v>
      </c>
      <c r="AG38" s="22">
        <v>36.585735</v>
      </c>
      <c r="AH38" s="22">
        <v>36.569842999999999</v>
      </c>
      <c r="AI38" s="22">
        <v>36.562134</v>
      </c>
      <c r="AJ38" s="22">
        <v>36.520622000000003</v>
      </c>
      <c r="AK38" s="22">
        <v>36.499789999999997</v>
      </c>
      <c r="AL38" s="22">
        <v>36.523788000000003</v>
      </c>
      <c r="AM38" s="19">
        <v>1.1181E-2</v>
      </c>
    </row>
    <row r="39" spans="1:39" ht="15" customHeight="1" x14ac:dyDescent="0.25">
      <c r="A39" s="18" t="s">
        <v>97</v>
      </c>
      <c r="B39" s="21" t="s">
        <v>96</v>
      </c>
      <c r="C39" s="22">
        <v>31.300711</v>
      </c>
      <c r="D39" s="22">
        <v>30.914626999999999</v>
      </c>
      <c r="E39" s="22">
        <v>31.684301000000001</v>
      </c>
      <c r="F39" s="22">
        <v>32.353209999999997</v>
      </c>
      <c r="G39" s="22">
        <v>33.819358999999999</v>
      </c>
      <c r="H39" s="22">
        <v>35.452708999999999</v>
      </c>
      <c r="I39" s="22">
        <v>36.887970000000003</v>
      </c>
      <c r="J39" s="22">
        <v>38.682274</v>
      </c>
      <c r="K39" s="22">
        <v>40.608424999999997</v>
      </c>
      <c r="L39" s="22">
        <v>41.760849</v>
      </c>
      <c r="M39" s="22">
        <v>44.755108</v>
      </c>
      <c r="N39" s="22">
        <v>45.030819000000001</v>
      </c>
      <c r="O39" s="22">
        <v>45.197319</v>
      </c>
      <c r="P39" s="22">
        <v>45.139256000000003</v>
      </c>
      <c r="Q39" s="22">
        <v>45.148032999999998</v>
      </c>
      <c r="R39" s="22">
        <v>45.266177999999996</v>
      </c>
      <c r="S39" s="22">
        <v>45.247912999999997</v>
      </c>
      <c r="T39" s="22">
        <v>45.192165000000003</v>
      </c>
      <c r="U39" s="22">
        <v>45.184074000000003</v>
      </c>
      <c r="V39" s="22">
        <v>45.215167999999998</v>
      </c>
      <c r="W39" s="22">
        <v>45.216670999999998</v>
      </c>
      <c r="X39" s="22">
        <v>45.225051999999998</v>
      </c>
      <c r="Y39" s="22">
        <v>45.197716</v>
      </c>
      <c r="Z39" s="22">
        <v>45.162166999999997</v>
      </c>
      <c r="AA39" s="22">
        <v>45.244700999999999</v>
      </c>
      <c r="AB39" s="22">
        <v>45.299129000000001</v>
      </c>
      <c r="AC39" s="22">
        <v>45.284503999999998</v>
      </c>
      <c r="AD39" s="22">
        <v>45.275405999999997</v>
      </c>
      <c r="AE39" s="22">
        <v>45.27084</v>
      </c>
      <c r="AF39" s="22">
        <v>45.245956</v>
      </c>
      <c r="AG39" s="22">
        <v>45.192768000000001</v>
      </c>
      <c r="AH39" s="22">
        <v>45.173672000000003</v>
      </c>
      <c r="AI39" s="22">
        <v>45.194622000000003</v>
      </c>
      <c r="AJ39" s="22">
        <v>45.151985000000003</v>
      </c>
      <c r="AK39" s="22">
        <v>45.127029</v>
      </c>
      <c r="AL39" s="22">
        <v>45.174675000000001</v>
      </c>
      <c r="AM39" s="19">
        <v>1.1219E-2</v>
      </c>
    </row>
    <row r="40" spans="1:39" ht="15" customHeight="1" x14ac:dyDescent="0.25">
      <c r="A40" s="18" t="s">
        <v>95</v>
      </c>
      <c r="B40" s="21" t="s">
        <v>94</v>
      </c>
      <c r="C40" s="22">
        <v>21.256405000000001</v>
      </c>
      <c r="D40" s="22">
        <v>21.989045999999998</v>
      </c>
      <c r="E40" s="22">
        <v>22.455504999999999</v>
      </c>
      <c r="F40" s="22">
        <v>22.946753000000001</v>
      </c>
      <c r="G40" s="22">
        <v>23.671693999999999</v>
      </c>
      <c r="H40" s="22">
        <v>24.687010000000001</v>
      </c>
      <c r="I40" s="22">
        <v>26.132691999999999</v>
      </c>
      <c r="J40" s="22">
        <v>27.103956</v>
      </c>
      <c r="K40" s="22">
        <v>28.284230999999998</v>
      </c>
      <c r="L40" s="22">
        <v>30.014741999999998</v>
      </c>
      <c r="M40" s="22">
        <v>30.938744</v>
      </c>
      <c r="N40" s="22">
        <v>31.042926999999999</v>
      </c>
      <c r="O40" s="22">
        <v>31.135183000000001</v>
      </c>
      <c r="P40" s="22">
        <v>31.166381999999999</v>
      </c>
      <c r="Q40" s="22">
        <v>31.21454</v>
      </c>
      <c r="R40" s="22">
        <v>31.257521000000001</v>
      </c>
      <c r="S40" s="22">
        <v>31.306550999999999</v>
      </c>
      <c r="T40" s="22">
        <v>31.356016</v>
      </c>
      <c r="U40" s="22">
        <v>31.38043</v>
      </c>
      <c r="V40" s="22">
        <v>31.384172</v>
      </c>
      <c r="W40" s="22">
        <v>31.38851</v>
      </c>
      <c r="X40" s="22">
        <v>31.393566</v>
      </c>
      <c r="Y40" s="22">
        <v>31.393169</v>
      </c>
      <c r="Z40" s="22">
        <v>31.383876999999998</v>
      </c>
      <c r="AA40" s="22">
        <v>31.386832999999999</v>
      </c>
      <c r="AB40" s="22">
        <v>31.374984999999999</v>
      </c>
      <c r="AC40" s="22">
        <v>31.374932999999999</v>
      </c>
      <c r="AD40" s="22">
        <v>31.369095000000002</v>
      </c>
      <c r="AE40" s="22">
        <v>31.362169000000002</v>
      </c>
      <c r="AF40" s="22">
        <v>31.344109</v>
      </c>
      <c r="AG40" s="22">
        <v>31.331955000000001</v>
      </c>
      <c r="AH40" s="22">
        <v>31.320408</v>
      </c>
      <c r="AI40" s="22">
        <v>31.303197999999998</v>
      </c>
      <c r="AJ40" s="22">
        <v>31.286407000000001</v>
      </c>
      <c r="AK40" s="22">
        <v>31.274018999999999</v>
      </c>
      <c r="AL40" s="22">
        <v>31.269234000000001</v>
      </c>
      <c r="AM40" s="19">
        <v>1.0409E-2</v>
      </c>
    </row>
    <row r="41" spans="1:39" ht="15" customHeight="1" x14ac:dyDescent="0.25">
      <c r="A41" s="18" t="s">
        <v>93</v>
      </c>
      <c r="B41" s="21" t="s">
        <v>92</v>
      </c>
      <c r="C41" s="22">
        <v>21.843988</v>
      </c>
      <c r="D41" s="22">
        <v>22.171402</v>
      </c>
      <c r="E41" s="22">
        <v>22.516642000000001</v>
      </c>
      <c r="F41" s="22">
        <v>22.871893</v>
      </c>
      <c r="G41" s="22">
        <v>23.258692</v>
      </c>
      <c r="H41" s="22">
        <v>23.701466</v>
      </c>
      <c r="I41" s="22">
        <v>24.220213000000001</v>
      </c>
      <c r="J41" s="22">
        <v>24.787303999999999</v>
      </c>
      <c r="K41" s="22">
        <v>25.405645</v>
      </c>
      <c r="L41" s="22">
        <v>26.097639000000001</v>
      </c>
      <c r="M41" s="22">
        <v>26.845806</v>
      </c>
      <c r="N41" s="22">
        <v>27.573623999999999</v>
      </c>
      <c r="O41" s="22">
        <v>28.287921999999998</v>
      </c>
      <c r="P41" s="22">
        <v>28.980530000000002</v>
      </c>
      <c r="Q41" s="22">
        <v>29.645053999999998</v>
      </c>
      <c r="R41" s="22">
        <v>30.278172000000001</v>
      </c>
      <c r="S41" s="22">
        <v>30.876719000000001</v>
      </c>
      <c r="T41" s="22">
        <v>31.440387999999999</v>
      </c>
      <c r="U41" s="22">
        <v>31.968554999999999</v>
      </c>
      <c r="V41" s="22">
        <v>32.460842</v>
      </c>
      <c r="W41" s="22">
        <v>32.911579000000003</v>
      </c>
      <c r="X41" s="22">
        <v>33.322673999999999</v>
      </c>
      <c r="Y41" s="22">
        <v>33.692608</v>
      </c>
      <c r="Z41" s="22">
        <v>34.022533000000003</v>
      </c>
      <c r="AA41" s="22">
        <v>34.313735999999999</v>
      </c>
      <c r="AB41" s="22">
        <v>34.569446999999997</v>
      </c>
      <c r="AC41" s="22">
        <v>34.792301000000002</v>
      </c>
      <c r="AD41" s="22">
        <v>34.984240999999997</v>
      </c>
      <c r="AE41" s="22">
        <v>35.148712000000003</v>
      </c>
      <c r="AF41" s="22">
        <v>35.289042999999999</v>
      </c>
      <c r="AG41" s="22">
        <v>35.409069000000002</v>
      </c>
      <c r="AH41" s="22">
        <v>35.511597000000002</v>
      </c>
      <c r="AI41" s="22">
        <v>35.598686000000001</v>
      </c>
      <c r="AJ41" s="22">
        <v>35.671432000000003</v>
      </c>
      <c r="AK41" s="22">
        <v>35.733756999999997</v>
      </c>
      <c r="AL41" s="22">
        <v>35.790092000000001</v>
      </c>
      <c r="AM41" s="19">
        <v>1.4184E-2</v>
      </c>
    </row>
    <row r="42" spans="1:39" ht="15" customHeight="1" x14ac:dyDescent="0.25">
      <c r="A42" s="18" t="s">
        <v>91</v>
      </c>
      <c r="B42" s="21" t="s">
        <v>90</v>
      </c>
      <c r="C42" s="22">
        <v>12.975569</v>
      </c>
      <c r="D42" s="22">
        <v>13.111388</v>
      </c>
      <c r="E42" s="22">
        <v>13.256240999999999</v>
      </c>
      <c r="F42" s="22">
        <v>18.315954000000001</v>
      </c>
      <c r="G42" s="22">
        <v>18.350027000000001</v>
      </c>
      <c r="H42" s="22">
        <v>18.444386999999999</v>
      </c>
      <c r="I42" s="22">
        <v>18.614371999999999</v>
      </c>
      <c r="J42" s="22">
        <v>18.771469</v>
      </c>
      <c r="K42" s="22">
        <v>18.982975</v>
      </c>
      <c r="L42" s="22">
        <v>19.243134999999999</v>
      </c>
      <c r="M42" s="22">
        <v>19.530783</v>
      </c>
      <c r="N42" s="22">
        <v>19.823022999999999</v>
      </c>
      <c r="O42" s="22">
        <v>20.086855</v>
      </c>
      <c r="P42" s="22">
        <v>20.198049999999999</v>
      </c>
      <c r="Q42" s="22">
        <v>20.348365999999999</v>
      </c>
      <c r="R42" s="22">
        <v>20.460498999999999</v>
      </c>
      <c r="S42" s="22">
        <v>20.531744</v>
      </c>
      <c r="T42" s="22">
        <v>20.568021999999999</v>
      </c>
      <c r="U42" s="22">
        <v>20.528690000000001</v>
      </c>
      <c r="V42" s="22">
        <v>20.536581000000002</v>
      </c>
      <c r="W42" s="22">
        <v>20.545642999999998</v>
      </c>
      <c r="X42" s="22">
        <v>20.555440999999998</v>
      </c>
      <c r="Y42" s="22">
        <v>20.567322000000001</v>
      </c>
      <c r="Z42" s="22">
        <v>20.581375000000001</v>
      </c>
      <c r="AA42" s="22">
        <v>20.594137</v>
      </c>
      <c r="AB42" s="22">
        <v>20.608761000000001</v>
      </c>
      <c r="AC42" s="22">
        <v>20.617125000000001</v>
      </c>
      <c r="AD42" s="22">
        <v>20.616949000000002</v>
      </c>
      <c r="AE42" s="22">
        <v>20.608404</v>
      </c>
      <c r="AF42" s="22">
        <v>20.599985</v>
      </c>
      <c r="AG42" s="22">
        <v>20.590644999999999</v>
      </c>
      <c r="AH42" s="22">
        <v>20.582363000000001</v>
      </c>
      <c r="AI42" s="22">
        <v>20.579219999999999</v>
      </c>
      <c r="AJ42" s="22">
        <v>20.574770000000001</v>
      </c>
      <c r="AK42" s="22">
        <v>20.572745999999999</v>
      </c>
      <c r="AL42" s="22">
        <v>20.571159000000002</v>
      </c>
      <c r="AM42" s="19">
        <v>1.3335E-2</v>
      </c>
    </row>
    <row r="43" spans="1:39" ht="15" customHeight="1" x14ac:dyDescent="0.25">
      <c r="A43" s="18" t="s">
        <v>89</v>
      </c>
      <c r="B43" s="21" t="s">
        <v>88</v>
      </c>
      <c r="C43" s="22">
        <v>13.874877</v>
      </c>
      <c r="D43" s="22">
        <v>13.765390999999999</v>
      </c>
      <c r="E43" s="22">
        <v>13.694302</v>
      </c>
      <c r="F43" s="22">
        <v>14.101350999999999</v>
      </c>
      <c r="G43" s="22">
        <v>14.484923999999999</v>
      </c>
      <c r="H43" s="22">
        <v>14.901259</v>
      </c>
      <c r="I43" s="22">
        <v>15.304323</v>
      </c>
      <c r="J43" s="22">
        <v>15.721138</v>
      </c>
      <c r="K43" s="22">
        <v>16.137438</v>
      </c>
      <c r="L43" s="22">
        <v>16.547498999999998</v>
      </c>
      <c r="M43" s="22">
        <v>16.797675999999999</v>
      </c>
      <c r="N43" s="22">
        <v>17.052316999999999</v>
      </c>
      <c r="O43" s="22">
        <v>17.318541</v>
      </c>
      <c r="P43" s="22">
        <v>17.584378999999998</v>
      </c>
      <c r="Q43" s="22">
        <v>17.845991000000001</v>
      </c>
      <c r="R43" s="22">
        <v>18.112867000000001</v>
      </c>
      <c r="S43" s="22">
        <v>18.344187000000002</v>
      </c>
      <c r="T43" s="22">
        <v>18.571173000000002</v>
      </c>
      <c r="U43" s="22">
        <v>18.776471999999998</v>
      </c>
      <c r="V43" s="22">
        <v>18.967039</v>
      </c>
      <c r="W43" s="22">
        <v>19.131781</v>
      </c>
      <c r="X43" s="22">
        <v>19.283145999999999</v>
      </c>
      <c r="Y43" s="22">
        <v>19.414835</v>
      </c>
      <c r="Z43" s="22">
        <v>19.530846</v>
      </c>
      <c r="AA43" s="22">
        <v>19.651968</v>
      </c>
      <c r="AB43" s="22">
        <v>19.750102999999999</v>
      </c>
      <c r="AC43" s="22">
        <v>19.848803</v>
      </c>
      <c r="AD43" s="22">
        <v>19.928238</v>
      </c>
      <c r="AE43" s="22">
        <v>19.987418999999999</v>
      </c>
      <c r="AF43" s="22">
        <v>20.042995000000001</v>
      </c>
      <c r="AG43" s="22">
        <v>20.089908999999999</v>
      </c>
      <c r="AH43" s="22">
        <v>20.116475999999999</v>
      </c>
      <c r="AI43" s="22">
        <v>20.144665</v>
      </c>
      <c r="AJ43" s="22">
        <v>20.191894999999999</v>
      </c>
      <c r="AK43" s="22">
        <v>20.239044</v>
      </c>
      <c r="AL43" s="22">
        <v>20.287987000000001</v>
      </c>
      <c r="AM43" s="19">
        <v>1.1473000000000001E-2</v>
      </c>
    </row>
    <row r="44" spans="1:39" ht="15" customHeight="1" x14ac:dyDescent="0.25">
      <c r="A44" s="18" t="s">
        <v>87</v>
      </c>
      <c r="B44" s="21" t="s">
        <v>86</v>
      </c>
      <c r="C44" s="22">
        <v>6.9812409999999998</v>
      </c>
      <c r="D44" s="22">
        <v>7.0393140000000001</v>
      </c>
      <c r="E44" s="22">
        <v>7.1179360000000003</v>
      </c>
      <c r="F44" s="22">
        <v>7.2254969999999998</v>
      </c>
      <c r="G44" s="22">
        <v>7.3282730000000003</v>
      </c>
      <c r="H44" s="22">
        <v>7.4290880000000001</v>
      </c>
      <c r="I44" s="22">
        <v>7.5362159999999996</v>
      </c>
      <c r="J44" s="22">
        <v>7.6466399999999997</v>
      </c>
      <c r="K44" s="22">
        <v>7.7621289999999998</v>
      </c>
      <c r="L44" s="22">
        <v>7.8845229999999997</v>
      </c>
      <c r="M44" s="22">
        <v>8.0163910000000005</v>
      </c>
      <c r="N44" s="22">
        <v>8.1575349999999993</v>
      </c>
      <c r="O44" s="22">
        <v>8.3117289999999997</v>
      </c>
      <c r="P44" s="22">
        <v>8.4749230000000004</v>
      </c>
      <c r="Q44" s="22">
        <v>8.6447929999999999</v>
      </c>
      <c r="R44" s="22">
        <v>8.8166659999999997</v>
      </c>
      <c r="S44" s="22">
        <v>8.9852950000000007</v>
      </c>
      <c r="T44" s="22">
        <v>9.1473069999999996</v>
      </c>
      <c r="U44" s="22">
        <v>9.30138</v>
      </c>
      <c r="V44" s="22">
        <v>9.439743</v>
      </c>
      <c r="W44" s="22">
        <v>9.55898</v>
      </c>
      <c r="X44" s="22">
        <v>9.6642919999999997</v>
      </c>
      <c r="Y44" s="22">
        <v>9.7554599999999994</v>
      </c>
      <c r="Z44" s="22">
        <v>9.8378119999999996</v>
      </c>
      <c r="AA44" s="22">
        <v>9.9087540000000001</v>
      </c>
      <c r="AB44" s="22">
        <v>9.9841999999999995</v>
      </c>
      <c r="AC44" s="22">
        <v>10.042498999999999</v>
      </c>
      <c r="AD44" s="22">
        <v>10.094125</v>
      </c>
      <c r="AE44" s="22">
        <v>10.134669000000001</v>
      </c>
      <c r="AF44" s="22">
        <v>10.168647999999999</v>
      </c>
      <c r="AG44" s="22">
        <v>10.203753000000001</v>
      </c>
      <c r="AH44" s="22">
        <v>10.236666</v>
      </c>
      <c r="AI44" s="22">
        <v>10.264092</v>
      </c>
      <c r="AJ44" s="22">
        <v>10.294888</v>
      </c>
      <c r="AK44" s="22">
        <v>10.322232</v>
      </c>
      <c r="AL44" s="22">
        <v>10.348374</v>
      </c>
      <c r="AM44" s="19">
        <v>1.1396999999999999E-2</v>
      </c>
    </row>
    <row r="45" spans="1:39" ht="15" customHeight="1" x14ac:dyDescent="0.2">
      <c r="B45" s="17" t="s">
        <v>85</v>
      </c>
    </row>
    <row r="46" spans="1:39" ht="15" customHeight="1" x14ac:dyDescent="0.25">
      <c r="A46" s="18" t="s">
        <v>84</v>
      </c>
      <c r="B46" s="21" t="s">
        <v>83</v>
      </c>
      <c r="C46" s="22">
        <v>66.679198999999997</v>
      </c>
      <c r="D46" s="22">
        <v>66.679198999999997</v>
      </c>
      <c r="E46" s="22">
        <v>66.924819999999997</v>
      </c>
      <c r="F46" s="22">
        <v>67.177986000000004</v>
      </c>
      <c r="G46" s="22">
        <v>67.431572000000003</v>
      </c>
      <c r="H46" s="22">
        <v>67.672531000000006</v>
      </c>
      <c r="I46" s="22">
        <v>67.917373999999995</v>
      </c>
      <c r="J46" s="22">
        <v>68.178534999999997</v>
      </c>
      <c r="K46" s="22">
        <v>68.460944999999995</v>
      </c>
      <c r="L46" s="22">
        <v>68.750534000000002</v>
      </c>
      <c r="M46" s="22">
        <v>69.038612000000001</v>
      </c>
      <c r="N46" s="22">
        <v>69.358635000000007</v>
      </c>
      <c r="O46" s="22">
        <v>69.705237999999994</v>
      </c>
      <c r="P46" s="22">
        <v>70.077826999999999</v>
      </c>
      <c r="Q46" s="22">
        <v>70.470832999999999</v>
      </c>
      <c r="R46" s="22">
        <v>70.860847000000007</v>
      </c>
      <c r="S46" s="22">
        <v>71.252112999999994</v>
      </c>
      <c r="T46" s="22">
        <v>71.654953000000006</v>
      </c>
      <c r="U46" s="22">
        <v>72.064812000000003</v>
      </c>
      <c r="V46" s="22">
        <v>72.464607000000001</v>
      </c>
      <c r="W46" s="22">
        <v>72.861289999999997</v>
      </c>
      <c r="X46" s="22">
        <v>73.257689999999997</v>
      </c>
      <c r="Y46" s="22">
        <v>73.669623999999999</v>
      </c>
      <c r="Z46" s="22">
        <v>74.080185</v>
      </c>
      <c r="AA46" s="22">
        <v>74.499251999999998</v>
      </c>
      <c r="AB46" s="22">
        <v>74.935410000000005</v>
      </c>
      <c r="AC46" s="22">
        <v>75.382537999999997</v>
      </c>
      <c r="AD46" s="22">
        <v>75.824759999999998</v>
      </c>
      <c r="AE46" s="22">
        <v>76.267089999999996</v>
      </c>
      <c r="AF46" s="22">
        <v>76.691451999999998</v>
      </c>
      <c r="AG46" s="22">
        <v>77.105118000000004</v>
      </c>
      <c r="AH46" s="22">
        <v>77.507118000000006</v>
      </c>
      <c r="AI46" s="22">
        <v>77.902068999999997</v>
      </c>
      <c r="AJ46" s="22">
        <v>78.288666000000006</v>
      </c>
      <c r="AK46" s="22">
        <v>78.670440999999997</v>
      </c>
      <c r="AL46" s="22">
        <v>79.056579999999997</v>
      </c>
      <c r="AM46" s="19">
        <v>5.0200000000000002E-3</v>
      </c>
    </row>
    <row r="47" spans="1:39" ht="15" customHeight="1" x14ac:dyDescent="0.2">
      <c r="B47" s="17" t="s">
        <v>82</v>
      </c>
    </row>
    <row r="48" spans="1:39" ht="15" customHeight="1" x14ac:dyDescent="0.25">
      <c r="A48" s="18" t="s">
        <v>81</v>
      </c>
      <c r="B48" s="21" t="s">
        <v>80</v>
      </c>
      <c r="C48" s="22">
        <v>3.4293390000000001</v>
      </c>
      <c r="D48" s="22">
        <v>3.4551069999999999</v>
      </c>
      <c r="E48" s="22">
        <v>3.4810690000000002</v>
      </c>
      <c r="F48" s="22">
        <v>3.507225</v>
      </c>
      <c r="G48" s="22">
        <v>3.533579</v>
      </c>
      <c r="H48" s="22">
        <v>3.56013</v>
      </c>
      <c r="I48" s="22">
        <v>3.586881</v>
      </c>
      <c r="J48" s="22">
        <v>3.6138319999999999</v>
      </c>
      <c r="K48" s="22">
        <v>3.6409859999999998</v>
      </c>
      <c r="L48" s="22">
        <v>3.6683439999999998</v>
      </c>
      <c r="M48" s="22">
        <v>3.6959089999999999</v>
      </c>
      <c r="N48" s="22">
        <v>3.7236790000000002</v>
      </c>
      <c r="O48" s="22">
        <v>3.7516590000000001</v>
      </c>
      <c r="P48" s="22">
        <v>3.779849</v>
      </c>
      <c r="Q48" s="22">
        <v>3.8082509999999998</v>
      </c>
      <c r="R48" s="22">
        <v>3.836865</v>
      </c>
      <c r="S48" s="22">
        <v>3.8656959999999998</v>
      </c>
      <c r="T48" s="22">
        <v>3.8947419999999999</v>
      </c>
      <c r="U48" s="22">
        <v>3.9240080000000002</v>
      </c>
      <c r="V48" s="22">
        <v>3.9534919999999998</v>
      </c>
      <c r="W48" s="22">
        <v>3.9831979999999998</v>
      </c>
      <c r="X48" s="22">
        <v>4.013128</v>
      </c>
      <c r="Y48" s="22">
        <v>4.0432829999999997</v>
      </c>
      <c r="Z48" s="22">
        <v>4.073664</v>
      </c>
      <c r="AA48" s="22">
        <v>4.1042730000000001</v>
      </c>
      <c r="AB48" s="22">
        <v>4.1351129999999996</v>
      </c>
      <c r="AC48" s="22">
        <v>4.1661840000000003</v>
      </c>
      <c r="AD48" s="22">
        <v>4.1974879999999999</v>
      </c>
      <c r="AE48" s="22">
        <v>4.2290279999999996</v>
      </c>
      <c r="AF48" s="22">
        <v>4.2608050000000004</v>
      </c>
      <c r="AG48" s="22">
        <v>4.2928199999999999</v>
      </c>
      <c r="AH48" s="22">
        <v>4.3250770000000003</v>
      </c>
      <c r="AI48" s="22">
        <v>4.3575749999999998</v>
      </c>
      <c r="AJ48" s="22">
        <v>4.3903179999999997</v>
      </c>
      <c r="AK48" s="22">
        <v>4.4233060000000002</v>
      </c>
      <c r="AL48" s="22">
        <v>4.4565429999999999</v>
      </c>
      <c r="AM48" s="19">
        <v>7.5139999999999998E-3</v>
      </c>
    </row>
    <row r="49" spans="1:39" ht="15" customHeight="1" x14ac:dyDescent="0.25">
      <c r="A49" s="18" t="s">
        <v>79</v>
      </c>
      <c r="B49" s="21" t="s">
        <v>78</v>
      </c>
      <c r="C49" s="22">
        <v>4.8962029999999999</v>
      </c>
      <c r="D49" s="22">
        <v>4.9418049999999996</v>
      </c>
      <c r="E49" s="22">
        <v>4.987832</v>
      </c>
      <c r="F49" s="22">
        <v>5.0342880000000001</v>
      </c>
      <c r="G49" s="22">
        <v>5.0811760000000001</v>
      </c>
      <c r="H49" s="22">
        <v>5.128501</v>
      </c>
      <c r="I49" s="22">
        <v>5.1762680000000003</v>
      </c>
      <c r="J49" s="22">
        <v>5.2244780000000004</v>
      </c>
      <c r="K49" s="22">
        <v>5.2731389999999996</v>
      </c>
      <c r="L49" s="22">
        <v>5.3222509999999996</v>
      </c>
      <c r="M49" s="22">
        <v>5.3718219999999999</v>
      </c>
      <c r="N49" s="22">
        <v>5.4218539999999997</v>
      </c>
      <c r="O49" s="22">
        <v>5.472353</v>
      </c>
      <c r="P49" s="22">
        <v>5.5233210000000001</v>
      </c>
      <c r="Q49" s="22">
        <v>5.5747640000000001</v>
      </c>
      <c r="R49" s="22">
        <v>5.6266870000000004</v>
      </c>
      <c r="S49" s="22">
        <v>5.6790919999999998</v>
      </c>
      <c r="T49" s="22">
        <v>5.7319870000000002</v>
      </c>
      <c r="U49" s="22">
        <v>5.785374</v>
      </c>
      <c r="V49" s="22">
        <v>5.8392580000000001</v>
      </c>
      <c r="W49" s="22">
        <v>5.893643</v>
      </c>
      <c r="X49" s="22">
        <v>5.9485359999999998</v>
      </c>
      <c r="Y49" s="22">
        <v>6.0039389999999999</v>
      </c>
      <c r="Z49" s="22">
        <v>6.0598590000000003</v>
      </c>
      <c r="AA49" s="22">
        <v>6.1162999999999998</v>
      </c>
      <c r="AB49" s="22">
        <v>6.1732649999999998</v>
      </c>
      <c r="AC49" s="22">
        <v>6.2307620000000004</v>
      </c>
      <c r="AD49" s="22">
        <v>6.2887950000000004</v>
      </c>
      <c r="AE49" s="22">
        <v>6.3473680000000003</v>
      </c>
      <c r="AF49" s="22">
        <v>6.4064860000000001</v>
      </c>
      <c r="AG49" s="22">
        <v>6.4661549999999997</v>
      </c>
      <c r="AH49" s="22">
        <v>6.5263790000000004</v>
      </c>
      <c r="AI49" s="22">
        <v>6.5871649999999997</v>
      </c>
      <c r="AJ49" s="22">
        <v>6.648517</v>
      </c>
      <c r="AK49" s="22">
        <v>6.7104400000000002</v>
      </c>
      <c r="AL49" s="22">
        <v>6.772939</v>
      </c>
      <c r="AM49" s="19">
        <v>9.3139999999999994E-3</v>
      </c>
    </row>
    <row r="51" spans="1:39" ht="15" customHeight="1" x14ac:dyDescent="0.2">
      <c r="B51" s="17" t="s">
        <v>77</v>
      </c>
    </row>
    <row r="52" spans="1:39" ht="15" customHeight="1" x14ac:dyDescent="0.2">
      <c r="B52" s="17" t="s">
        <v>76</v>
      </c>
    </row>
    <row r="53" spans="1:39" ht="15" customHeight="1" x14ac:dyDescent="0.25">
      <c r="A53" s="18" t="s">
        <v>75</v>
      </c>
      <c r="B53" s="21" t="s">
        <v>59</v>
      </c>
      <c r="C53" s="20">
        <v>15.775078000000001</v>
      </c>
      <c r="D53" s="20">
        <v>16.025835000000001</v>
      </c>
      <c r="E53" s="20">
        <v>16.137191999999999</v>
      </c>
      <c r="F53" s="20">
        <v>16.178652</v>
      </c>
      <c r="G53" s="20">
        <v>16.072056</v>
      </c>
      <c r="H53" s="20">
        <v>15.903111000000001</v>
      </c>
      <c r="I53" s="20">
        <v>15.658581</v>
      </c>
      <c r="J53" s="20">
        <v>15.367635</v>
      </c>
      <c r="K53" s="20">
        <v>15.015174</v>
      </c>
      <c r="L53" s="20">
        <v>14.624805</v>
      </c>
      <c r="M53" s="20">
        <v>14.22057</v>
      </c>
      <c r="N53" s="20">
        <v>13.886381999999999</v>
      </c>
      <c r="O53" s="20">
        <v>13.594885</v>
      </c>
      <c r="P53" s="20">
        <v>13.350963999999999</v>
      </c>
      <c r="Q53" s="20">
        <v>13.134099000000001</v>
      </c>
      <c r="R53" s="20">
        <v>12.934099</v>
      </c>
      <c r="S53" s="20">
        <v>12.748799</v>
      </c>
      <c r="T53" s="20">
        <v>12.587049</v>
      </c>
      <c r="U53" s="20">
        <v>12.456303999999999</v>
      </c>
      <c r="V53" s="20">
        <v>12.346171</v>
      </c>
      <c r="W53" s="20">
        <v>12.250639</v>
      </c>
      <c r="X53" s="20">
        <v>12.183037000000001</v>
      </c>
      <c r="Y53" s="20">
        <v>12.13274</v>
      </c>
      <c r="Z53" s="20">
        <v>12.102270000000001</v>
      </c>
      <c r="AA53" s="20">
        <v>12.074341</v>
      </c>
      <c r="AB53" s="20">
        <v>12.054338</v>
      </c>
      <c r="AC53" s="20">
        <v>12.04715</v>
      </c>
      <c r="AD53" s="20">
        <v>12.058828999999999</v>
      </c>
      <c r="AE53" s="20">
        <v>12.080607000000001</v>
      </c>
      <c r="AF53" s="20">
        <v>12.110669</v>
      </c>
      <c r="AG53" s="20">
        <v>12.150600000000001</v>
      </c>
      <c r="AH53" s="20">
        <v>12.2011</v>
      </c>
      <c r="AI53" s="20">
        <v>12.255096</v>
      </c>
      <c r="AJ53" s="20">
        <v>12.319570000000001</v>
      </c>
      <c r="AK53" s="20">
        <v>12.398258999999999</v>
      </c>
      <c r="AL53" s="20">
        <v>12.478044000000001</v>
      </c>
      <c r="AM53" s="19">
        <v>-7.3330000000000001E-3</v>
      </c>
    </row>
    <row r="54" spans="1:39" ht="15" customHeight="1" x14ac:dyDescent="0.25">
      <c r="A54" s="18" t="s">
        <v>74</v>
      </c>
      <c r="B54" s="21" t="s">
        <v>57</v>
      </c>
      <c r="C54" s="20">
        <v>0.85876300000000005</v>
      </c>
      <c r="D54" s="20">
        <v>0.884996</v>
      </c>
      <c r="E54" s="20">
        <v>0.93155900000000003</v>
      </c>
      <c r="F54" s="20">
        <v>0.92333600000000005</v>
      </c>
      <c r="G54" s="20">
        <v>0.91124000000000005</v>
      </c>
      <c r="H54" s="20">
        <v>0.89993299999999998</v>
      </c>
      <c r="I54" s="20">
        <v>0.89225399999999999</v>
      </c>
      <c r="J54" s="20">
        <v>0.882934</v>
      </c>
      <c r="K54" s="20">
        <v>0.87229299999999999</v>
      </c>
      <c r="L54" s="20">
        <v>0.86168699999999998</v>
      </c>
      <c r="M54" s="20">
        <v>0.854908</v>
      </c>
      <c r="N54" s="20">
        <v>0.84533700000000001</v>
      </c>
      <c r="O54" s="20">
        <v>0.83936699999999997</v>
      </c>
      <c r="P54" s="20">
        <v>0.83629500000000001</v>
      </c>
      <c r="Q54" s="20">
        <v>0.83360000000000001</v>
      </c>
      <c r="R54" s="20">
        <v>0.83053200000000005</v>
      </c>
      <c r="S54" s="20">
        <v>0.82924100000000001</v>
      </c>
      <c r="T54" s="20">
        <v>0.82764099999999996</v>
      </c>
      <c r="U54" s="20">
        <v>0.83016299999999998</v>
      </c>
      <c r="V54" s="20">
        <v>0.83537399999999995</v>
      </c>
      <c r="W54" s="20">
        <v>0.84179499999999996</v>
      </c>
      <c r="X54" s="20">
        <v>0.84764099999999998</v>
      </c>
      <c r="Y54" s="20">
        <v>0.85534900000000003</v>
      </c>
      <c r="Z54" s="20">
        <v>0.86571399999999998</v>
      </c>
      <c r="AA54" s="20">
        <v>0.87312900000000004</v>
      </c>
      <c r="AB54" s="20">
        <v>0.88157799999999997</v>
      </c>
      <c r="AC54" s="20">
        <v>0.89069299999999996</v>
      </c>
      <c r="AD54" s="20">
        <v>0.90110999999999997</v>
      </c>
      <c r="AE54" s="20">
        <v>0.91387600000000002</v>
      </c>
      <c r="AF54" s="20">
        <v>0.92626900000000001</v>
      </c>
      <c r="AG54" s="20">
        <v>0.93904799999999999</v>
      </c>
      <c r="AH54" s="20">
        <v>0.95331999999999995</v>
      </c>
      <c r="AI54" s="20">
        <v>0.96641100000000002</v>
      </c>
      <c r="AJ54" s="20">
        <v>0.97901499999999997</v>
      </c>
      <c r="AK54" s="20">
        <v>0.99298200000000003</v>
      </c>
      <c r="AL54" s="20">
        <v>1.0072779999999999</v>
      </c>
      <c r="AM54" s="19">
        <v>3.8140000000000001E-3</v>
      </c>
    </row>
    <row r="55" spans="1:39" ht="15" customHeight="1" x14ac:dyDescent="0.25">
      <c r="A55" s="18" t="s">
        <v>73</v>
      </c>
      <c r="B55" s="21" t="s">
        <v>55</v>
      </c>
      <c r="C55" s="20">
        <v>0.26308500000000001</v>
      </c>
      <c r="D55" s="20">
        <v>0.264822</v>
      </c>
      <c r="E55" s="20">
        <v>0.26668799999999998</v>
      </c>
      <c r="F55" s="20">
        <v>0.26855200000000001</v>
      </c>
      <c r="G55" s="20">
        <v>0.27043200000000001</v>
      </c>
      <c r="H55" s="20">
        <v>0.27232499999999998</v>
      </c>
      <c r="I55" s="20">
        <v>0.27422400000000002</v>
      </c>
      <c r="J55" s="20">
        <v>0.27612700000000001</v>
      </c>
      <c r="K55" s="20">
        <v>0.27803299999999997</v>
      </c>
      <c r="L55" s="20">
        <v>0.27993800000000002</v>
      </c>
      <c r="M55" s="20">
        <v>0.28183900000000001</v>
      </c>
      <c r="N55" s="20">
        <v>0.28373500000000001</v>
      </c>
      <c r="O55" s="20">
        <v>0.28561700000000001</v>
      </c>
      <c r="P55" s="20">
        <v>0.28748299999999999</v>
      </c>
      <c r="Q55" s="20">
        <v>0.289329</v>
      </c>
      <c r="R55" s="20">
        <v>0.29115400000000002</v>
      </c>
      <c r="S55" s="20">
        <v>0.29295599999999999</v>
      </c>
      <c r="T55" s="20">
        <v>0.29473300000000002</v>
      </c>
      <c r="U55" s="20">
        <v>0.296487</v>
      </c>
      <c r="V55" s="20">
        <v>0.29821700000000001</v>
      </c>
      <c r="W55" s="20">
        <v>0.299925</v>
      </c>
      <c r="X55" s="20">
        <v>0.30161300000000002</v>
      </c>
      <c r="Y55" s="20">
        <v>0.30328100000000002</v>
      </c>
      <c r="Z55" s="20">
        <v>0.30492999999999998</v>
      </c>
      <c r="AA55" s="20">
        <v>0.306562</v>
      </c>
      <c r="AB55" s="20">
        <v>0.30817899999999998</v>
      </c>
      <c r="AC55" s="20">
        <v>0.30978299999999998</v>
      </c>
      <c r="AD55" s="20">
        <v>0.31137700000000001</v>
      </c>
      <c r="AE55" s="20">
        <v>0.31296400000000002</v>
      </c>
      <c r="AF55" s="20">
        <v>0.31454799999999999</v>
      </c>
      <c r="AG55" s="20">
        <v>0.31613000000000002</v>
      </c>
      <c r="AH55" s="20">
        <v>0.31771899999999997</v>
      </c>
      <c r="AI55" s="20">
        <v>0.31931900000000002</v>
      </c>
      <c r="AJ55" s="20">
        <v>0.32093100000000002</v>
      </c>
      <c r="AK55" s="20">
        <v>0.32255699999999998</v>
      </c>
      <c r="AL55" s="20">
        <v>0.32420100000000002</v>
      </c>
      <c r="AM55" s="19">
        <v>5.9680000000000002E-3</v>
      </c>
    </row>
    <row r="56" spans="1:39" ht="15" customHeight="1" x14ac:dyDescent="0.25">
      <c r="A56" s="18" t="s">
        <v>72</v>
      </c>
      <c r="B56" s="21" t="s">
        <v>53</v>
      </c>
      <c r="C56" s="20">
        <v>5.5477470000000002</v>
      </c>
      <c r="D56" s="20">
        <v>5.4677259999999999</v>
      </c>
      <c r="E56" s="20">
        <v>5.622357</v>
      </c>
      <c r="F56" s="20">
        <v>5.6429330000000002</v>
      </c>
      <c r="G56" s="20">
        <v>5.6475330000000001</v>
      </c>
      <c r="H56" s="20">
        <v>5.6732279999999999</v>
      </c>
      <c r="I56" s="20">
        <v>5.7155940000000003</v>
      </c>
      <c r="J56" s="20">
        <v>5.7439499999999999</v>
      </c>
      <c r="K56" s="20">
        <v>5.7620139999999997</v>
      </c>
      <c r="L56" s="20">
        <v>5.7617430000000001</v>
      </c>
      <c r="M56" s="20">
        <v>5.7176989999999996</v>
      </c>
      <c r="N56" s="20">
        <v>5.6415610000000003</v>
      </c>
      <c r="O56" s="20">
        <v>5.5775649999999999</v>
      </c>
      <c r="P56" s="20">
        <v>5.5177120000000004</v>
      </c>
      <c r="Q56" s="20">
        <v>5.4606490000000001</v>
      </c>
      <c r="R56" s="20">
        <v>5.4059090000000003</v>
      </c>
      <c r="S56" s="20">
        <v>5.3544879999999999</v>
      </c>
      <c r="T56" s="20">
        <v>5.3057499999999997</v>
      </c>
      <c r="U56" s="20">
        <v>5.2850739999999998</v>
      </c>
      <c r="V56" s="20">
        <v>5.2863189999999998</v>
      </c>
      <c r="W56" s="20">
        <v>5.2995770000000002</v>
      </c>
      <c r="X56" s="20">
        <v>5.3152220000000003</v>
      </c>
      <c r="Y56" s="20">
        <v>5.346851</v>
      </c>
      <c r="Z56" s="20">
        <v>5.3945299999999996</v>
      </c>
      <c r="AA56" s="20">
        <v>5.4353389999999999</v>
      </c>
      <c r="AB56" s="20">
        <v>5.4730420000000004</v>
      </c>
      <c r="AC56" s="20">
        <v>5.5248030000000004</v>
      </c>
      <c r="AD56" s="20">
        <v>5.5855100000000002</v>
      </c>
      <c r="AE56" s="20">
        <v>5.6611710000000004</v>
      </c>
      <c r="AF56" s="20">
        <v>5.7377900000000004</v>
      </c>
      <c r="AG56" s="20">
        <v>5.8105370000000001</v>
      </c>
      <c r="AH56" s="20">
        <v>5.8872020000000003</v>
      </c>
      <c r="AI56" s="20">
        <v>5.9575389999999997</v>
      </c>
      <c r="AJ56" s="20">
        <v>6.0288950000000003</v>
      </c>
      <c r="AK56" s="20">
        <v>6.1121889999999999</v>
      </c>
      <c r="AL56" s="20">
        <v>6.1968249999999996</v>
      </c>
      <c r="AM56" s="19">
        <v>3.6879999999999999E-3</v>
      </c>
    </row>
    <row r="57" spans="1:39" ht="15" customHeight="1" x14ac:dyDescent="0.25">
      <c r="A57" s="18" t="s">
        <v>71</v>
      </c>
      <c r="B57" s="21" t="s">
        <v>51</v>
      </c>
      <c r="C57" s="20">
        <v>4.2696999999999999E-2</v>
      </c>
      <c r="D57" s="20">
        <v>4.4561000000000003E-2</v>
      </c>
      <c r="E57" s="20">
        <v>4.5220999999999997E-2</v>
      </c>
      <c r="F57" s="20">
        <v>4.6080999999999997E-2</v>
      </c>
      <c r="G57" s="20">
        <v>4.6538999999999997E-2</v>
      </c>
      <c r="H57" s="20">
        <v>4.7101999999999998E-2</v>
      </c>
      <c r="I57" s="20">
        <v>4.7725999999999998E-2</v>
      </c>
      <c r="J57" s="20">
        <v>4.8353E-2</v>
      </c>
      <c r="K57" s="20">
        <v>4.9035000000000002E-2</v>
      </c>
      <c r="L57" s="20">
        <v>4.9707000000000001E-2</v>
      </c>
      <c r="M57" s="20">
        <v>5.0309E-2</v>
      </c>
      <c r="N57" s="20">
        <v>5.0871E-2</v>
      </c>
      <c r="O57" s="20">
        <v>5.1480999999999999E-2</v>
      </c>
      <c r="P57" s="20">
        <v>5.2144000000000003E-2</v>
      </c>
      <c r="Q57" s="20">
        <v>5.2734999999999997E-2</v>
      </c>
      <c r="R57" s="20">
        <v>5.3241999999999998E-2</v>
      </c>
      <c r="S57" s="20">
        <v>5.3724000000000001E-2</v>
      </c>
      <c r="T57" s="20">
        <v>5.4228999999999999E-2</v>
      </c>
      <c r="U57" s="20">
        <v>5.4822000000000003E-2</v>
      </c>
      <c r="V57" s="20">
        <v>5.5388E-2</v>
      </c>
      <c r="W57" s="20">
        <v>5.5966000000000002E-2</v>
      </c>
      <c r="X57" s="20">
        <v>5.6488999999999998E-2</v>
      </c>
      <c r="Y57" s="20">
        <v>5.7068000000000001E-2</v>
      </c>
      <c r="Z57" s="20">
        <v>5.7651000000000001E-2</v>
      </c>
      <c r="AA57" s="20">
        <v>5.8175999999999999E-2</v>
      </c>
      <c r="AB57" s="20">
        <v>5.8689999999999999E-2</v>
      </c>
      <c r="AC57" s="20">
        <v>5.9200000000000003E-2</v>
      </c>
      <c r="AD57" s="20">
        <v>5.9725E-2</v>
      </c>
      <c r="AE57" s="20">
        <v>6.0239000000000001E-2</v>
      </c>
      <c r="AF57" s="20">
        <v>6.0732000000000001E-2</v>
      </c>
      <c r="AG57" s="20">
        <v>6.1223E-2</v>
      </c>
      <c r="AH57" s="20">
        <v>6.1709E-2</v>
      </c>
      <c r="AI57" s="20">
        <v>6.2174E-2</v>
      </c>
      <c r="AJ57" s="20">
        <v>6.2651999999999999E-2</v>
      </c>
      <c r="AK57" s="20">
        <v>6.3125000000000001E-2</v>
      </c>
      <c r="AL57" s="20">
        <v>6.3577999999999996E-2</v>
      </c>
      <c r="AM57" s="19">
        <v>1.0508E-2</v>
      </c>
    </row>
    <row r="58" spans="1:39" ht="15" customHeight="1" x14ac:dyDescent="0.25">
      <c r="A58" s="18" t="s">
        <v>70</v>
      </c>
      <c r="B58" s="21" t="s">
        <v>49</v>
      </c>
      <c r="C58" s="20">
        <v>0.53911799999999999</v>
      </c>
      <c r="D58" s="20">
        <v>0.522254</v>
      </c>
      <c r="E58" s="20">
        <v>0.52774399999999999</v>
      </c>
      <c r="F58" s="20">
        <v>0.53003100000000003</v>
      </c>
      <c r="G58" s="20">
        <v>0.54466599999999998</v>
      </c>
      <c r="H58" s="20">
        <v>0.55480600000000002</v>
      </c>
      <c r="I58" s="20">
        <v>0.56122700000000003</v>
      </c>
      <c r="J58" s="20">
        <v>0.57265999999999995</v>
      </c>
      <c r="K58" s="20">
        <v>0.57805200000000001</v>
      </c>
      <c r="L58" s="20">
        <v>0.57597399999999999</v>
      </c>
      <c r="M58" s="20">
        <v>0.57955100000000004</v>
      </c>
      <c r="N58" s="20">
        <v>0.57394999999999996</v>
      </c>
      <c r="O58" s="20">
        <v>0.57249099999999997</v>
      </c>
      <c r="P58" s="20">
        <v>0.56819399999999998</v>
      </c>
      <c r="Q58" s="20">
        <v>0.56524600000000003</v>
      </c>
      <c r="R58" s="20">
        <v>0.56300600000000001</v>
      </c>
      <c r="S58" s="20">
        <v>0.55799900000000002</v>
      </c>
      <c r="T58" s="20">
        <v>0.55094699999999996</v>
      </c>
      <c r="U58" s="20">
        <v>0.54893000000000003</v>
      </c>
      <c r="V58" s="20">
        <v>0.54525299999999999</v>
      </c>
      <c r="W58" s="20">
        <v>0.54422499999999996</v>
      </c>
      <c r="X58" s="20">
        <v>0.54103199999999996</v>
      </c>
      <c r="Y58" s="20">
        <v>0.53916500000000001</v>
      </c>
      <c r="Z58" s="20">
        <v>0.53647699999999998</v>
      </c>
      <c r="AA58" s="20">
        <v>0.53823600000000005</v>
      </c>
      <c r="AB58" s="20">
        <v>0.53335900000000003</v>
      </c>
      <c r="AC58" s="20">
        <v>0.53260600000000002</v>
      </c>
      <c r="AD58" s="20">
        <v>0.53223600000000004</v>
      </c>
      <c r="AE58" s="20">
        <v>0.53221600000000002</v>
      </c>
      <c r="AF58" s="20">
        <v>0.53193699999999999</v>
      </c>
      <c r="AG58" s="20">
        <v>0.53151999999999999</v>
      </c>
      <c r="AH58" s="20">
        <v>0.53119799999999995</v>
      </c>
      <c r="AI58" s="20">
        <v>0.530752</v>
      </c>
      <c r="AJ58" s="20">
        <v>0.530393</v>
      </c>
      <c r="AK58" s="20">
        <v>0.53054999999999997</v>
      </c>
      <c r="AL58" s="20">
        <v>0.53097399999999995</v>
      </c>
      <c r="AM58" s="19">
        <v>4.8700000000000002E-4</v>
      </c>
    </row>
    <row r="59" spans="1:39" ht="15" customHeight="1" x14ac:dyDescent="0.25">
      <c r="A59" s="18" t="s">
        <v>69</v>
      </c>
      <c r="B59" s="21" t="s">
        <v>47</v>
      </c>
      <c r="C59" s="20">
        <v>0.102036</v>
      </c>
      <c r="D59" s="20">
        <v>9.9306000000000005E-2</v>
      </c>
      <c r="E59" s="20">
        <v>9.7979999999999998E-2</v>
      </c>
      <c r="F59" s="20">
        <v>9.5564999999999997E-2</v>
      </c>
      <c r="G59" s="20">
        <v>9.2473E-2</v>
      </c>
      <c r="H59" s="20">
        <v>8.9025999999999994E-2</v>
      </c>
      <c r="I59" s="20">
        <v>8.6962999999999999E-2</v>
      </c>
      <c r="J59" s="20">
        <v>8.4903000000000006E-2</v>
      </c>
      <c r="K59" s="20">
        <v>8.2770999999999997E-2</v>
      </c>
      <c r="L59" s="20">
        <v>8.0453999999999998E-2</v>
      </c>
      <c r="M59" s="20">
        <v>7.7726000000000003E-2</v>
      </c>
      <c r="N59" s="20">
        <v>7.4477000000000002E-2</v>
      </c>
      <c r="O59" s="20">
        <v>7.1443999999999994E-2</v>
      </c>
      <c r="P59" s="20">
        <v>6.8462999999999996E-2</v>
      </c>
      <c r="Q59" s="20">
        <v>6.5676999999999999E-2</v>
      </c>
      <c r="R59" s="20">
        <v>6.2909000000000007E-2</v>
      </c>
      <c r="S59" s="20">
        <v>6.1072000000000001E-2</v>
      </c>
      <c r="T59" s="20">
        <v>5.9153999999999998E-2</v>
      </c>
      <c r="U59" s="20">
        <v>5.7375000000000002E-2</v>
      </c>
      <c r="V59" s="20">
        <v>5.5818E-2</v>
      </c>
      <c r="W59" s="20">
        <v>5.4275999999999998E-2</v>
      </c>
      <c r="X59" s="20">
        <v>5.2623999999999997E-2</v>
      </c>
      <c r="Y59" s="20">
        <v>5.0916000000000003E-2</v>
      </c>
      <c r="Z59" s="20">
        <v>4.9272000000000003E-2</v>
      </c>
      <c r="AA59" s="20">
        <v>4.7553999999999999E-2</v>
      </c>
      <c r="AB59" s="20">
        <v>4.5860999999999999E-2</v>
      </c>
      <c r="AC59" s="20">
        <v>4.4720999999999997E-2</v>
      </c>
      <c r="AD59" s="20">
        <v>4.3645999999999997E-2</v>
      </c>
      <c r="AE59" s="20">
        <v>4.2757999999999997E-2</v>
      </c>
      <c r="AF59" s="20">
        <v>4.1855999999999997E-2</v>
      </c>
      <c r="AG59" s="20">
        <v>4.0946999999999997E-2</v>
      </c>
      <c r="AH59" s="20">
        <v>4.0148000000000003E-2</v>
      </c>
      <c r="AI59" s="20">
        <v>3.9331999999999999E-2</v>
      </c>
      <c r="AJ59" s="20">
        <v>3.8508000000000001E-2</v>
      </c>
      <c r="AK59" s="20">
        <v>3.7783999999999998E-2</v>
      </c>
      <c r="AL59" s="20">
        <v>3.7130000000000003E-2</v>
      </c>
      <c r="AM59" s="19">
        <v>-2.852E-2</v>
      </c>
    </row>
    <row r="60" spans="1:39" ht="15" customHeight="1" x14ac:dyDescent="0.25">
      <c r="A60" s="18" t="s">
        <v>68</v>
      </c>
      <c r="B60" s="21" t="s">
        <v>45</v>
      </c>
      <c r="C60" s="20">
        <v>0.68296599999999996</v>
      </c>
      <c r="D60" s="20">
        <v>0.80842999999999998</v>
      </c>
      <c r="E60" s="20">
        <v>0.68206</v>
      </c>
      <c r="F60" s="20">
        <v>0.68742400000000004</v>
      </c>
      <c r="G60" s="20">
        <v>0.70188799999999996</v>
      </c>
      <c r="H60" s="20">
        <v>0.675763</v>
      </c>
      <c r="I60" s="20">
        <v>0.68438299999999996</v>
      </c>
      <c r="J60" s="20">
        <v>0.69353200000000004</v>
      </c>
      <c r="K60" s="20">
        <v>0.70374599999999998</v>
      </c>
      <c r="L60" s="20">
        <v>0.71500200000000003</v>
      </c>
      <c r="M60" s="20">
        <v>0.72545499999999996</v>
      </c>
      <c r="N60" s="20">
        <v>0.73613499999999998</v>
      </c>
      <c r="O60" s="20">
        <v>0.74669200000000002</v>
      </c>
      <c r="P60" s="20">
        <v>0.755602</v>
      </c>
      <c r="Q60" s="20">
        <v>0.76531000000000005</v>
      </c>
      <c r="R60" s="20">
        <v>0.77650300000000005</v>
      </c>
      <c r="S60" s="20">
        <v>0.78829099999999996</v>
      </c>
      <c r="T60" s="20">
        <v>0.79963399999999996</v>
      </c>
      <c r="U60" s="20">
        <v>0.812921</v>
      </c>
      <c r="V60" s="20">
        <v>0.82619399999999998</v>
      </c>
      <c r="W60" s="20">
        <v>0.84001899999999996</v>
      </c>
      <c r="X60" s="20">
        <v>0.84858699999999998</v>
      </c>
      <c r="Y60" s="20">
        <v>0.85694800000000004</v>
      </c>
      <c r="Z60" s="20">
        <v>0.86336299999999999</v>
      </c>
      <c r="AA60" s="20">
        <v>0.87206099999999998</v>
      </c>
      <c r="AB60" s="20">
        <v>0.87997000000000003</v>
      </c>
      <c r="AC60" s="20">
        <v>0.88703699999999996</v>
      </c>
      <c r="AD60" s="20">
        <v>0.89518399999999998</v>
      </c>
      <c r="AE60" s="20">
        <v>0.90332400000000002</v>
      </c>
      <c r="AF60" s="20">
        <v>0.91266000000000003</v>
      </c>
      <c r="AG60" s="20">
        <v>0.92175200000000002</v>
      </c>
      <c r="AH60" s="20">
        <v>0.92991299999999999</v>
      </c>
      <c r="AI60" s="20">
        <v>0.938809</v>
      </c>
      <c r="AJ60" s="20">
        <v>0.94630300000000001</v>
      </c>
      <c r="AK60" s="20">
        <v>0.95511999999999997</v>
      </c>
      <c r="AL60" s="20">
        <v>0.96409199999999995</v>
      </c>
      <c r="AM60" s="19">
        <v>5.1929999999999997E-3</v>
      </c>
    </row>
    <row r="61" spans="1:39" ht="15" customHeight="1" x14ac:dyDescent="0.25">
      <c r="A61" s="18" t="s">
        <v>67</v>
      </c>
      <c r="B61" s="21" t="s">
        <v>43</v>
      </c>
      <c r="C61" s="20">
        <v>0.24691099999999999</v>
      </c>
      <c r="D61" s="20">
        <v>0.25178699999999998</v>
      </c>
      <c r="E61" s="20">
        <v>0.25580700000000001</v>
      </c>
      <c r="F61" s="20">
        <v>0.25994400000000001</v>
      </c>
      <c r="G61" s="20">
        <v>0.26342900000000002</v>
      </c>
      <c r="H61" s="20">
        <v>0.266706</v>
      </c>
      <c r="I61" s="20">
        <v>0.26980799999999999</v>
      </c>
      <c r="J61" s="20">
        <v>0.27259699999999998</v>
      </c>
      <c r="K61" s="20">
        <v>0.27527000000000001</v>
      </c>
      <c r="L61" s="20">
        <v>0.277868</v>
      </c>
      <c r="M61" s="20">
        <v>0.28026400000000001</v>
      </c>
      <c r="N61" s="20">
        <v>0.28251799999999999</v>
      </c>
      <c r="O61" s="20">
        <v>0.28479500000000002</v>
      </c>
      <c r="P61" s="20">
        <v>0.28720699999999999</v>
      </c>
      <c r="Q61" s="20">
        <v>0.28945199999999999</v>
      </c>
      <c r="R61" s="20">
        <v>0.29143200000000002</v>
      </c>
      <c r="S61" s="20">
        <v>0.29328199999999999</v>
      </c>
      <c r="T61" s="20">
        <v>0.29505799999999999</v>
      </c>
      <c r="U61" s="20">
        <v>0.29698600000000003</v>
      </c>
      <c r="V61" s="20">
        <v>0.29882999999999998</v>
      </c>
      <c r="W61" s="20">
        <v>0.30066799999999999</v>
      </c>
      <c r="X61" s="20">
        <v>0.30230499999999999</v>
      </c>
      <c r="Y61" s="20">
        <v>0.30400500000000003</v>
      </c>
      <c r="Z61" s="20">
        <v>0.30570999999999998</v>
      </c>
      <c r="AA61" s="20">
        <v>0.30725000000000002</v>
      </c>
      <c r="AB61" s="20">
        <v>0.30873200000000001</v>
      </c>
      <c r="AC61" s="20">
        <v>0.31020199999999998</v>
      </c>
      <c r="AD61" s="20">
        <v>0.311718</v>
      </c>
      <c r="AE61" s="20">
        <v>0.31323499999999999</v>
      </c>
      <c r="AF61" s="20">
        <v>0.31473000000000001</v>
      </c>
      <c r="AG61" s="20">
        <v>0.31622299999999998</v>
      </c>
      <c r="AH61" s="20">
        <v>0.317687</v>
      </c>
      <c r="AI61" s="20">
        <v>0.31906400000000001</v>
      </c>
      <c r="AJ61" s="20">
        <v>0.32049299999999997</v>
      </c>
      <c r="AK61" s="20">
        <v>0.32192900000000002</v>
      </c>
      <c r="AL61" s="20">
        <v>0.32328200000000001</v>
      </c>
      <c r="AM61" s="19">
        <v>7.378E-3</v>
      </c>
    </row>
    <row r="62" spans="1:39" ht="15" customHeight="1" x14ac:dyDescent="0.25">
      <c r="A62" s="18" t="s">
        <v>66</v>
      </c>
      <c r="B62" s="21" t="s">
        <v>41</v>
      </c>
      <c r="C62" s="20">
        <v>2.3632040000000001</v>
      </c>
      <c r="D62" s="20">
        <v>2.3645459999999998</v>
      </c>
      <c r="E62" s="20">
        <v>2.4116200000000001</v>
      </c>
      <c r="F62" s="20">
        <v>2.4610970000000001</v>
      </c>
      <c r="G62" s="20">
        <v>2.5042770000000001</v>
      </c>
      <c r="H62" s="20">
        <v>2.5550480000000002</v>
      </c>
      <c r="I62" s="20">
        <v>2.6141540000000001</v>
      </c>
      <c r="J62" s="20">
        <v>2.6718030000000002</v>
      </c>
      <c r="K62" s="20">
        <v>2.7245360000000001</v>
      </c>
      <c r="L62" s="20">
        <v>2.7775820000000002</v>
      </c>
      <c r="M62" s="20">
        <v>2.8281520000000002</v>
      </c>
      <c r="N62" s="20">
        <v>2.8721350000000001</v>
      </c>
      <c r="O62" s="20">
        <v>2.918755</v>
      </c>
      <c r="P62" s="20">
        <v>2.970666</v>
      </c>
      <c r="Q62" s="20">
        <v>3.0178129999999999</v>
      </c>
      <c r="R62" s="20">
        <v>3.0575459999999999</v>
      </c>
      <c r="S62" s="20">
        <v>3.0959129999999999</v>
      </c>
      <c r="T62" s="20">
        <v>3.1372369999999998</v>
      </c>
      <c r="U62" s="20">
        <v>3.184453</v>
      </c>
      <c r="V62" s="20">
        <v>3.2342719999999998</v>
      </c>
      <c r="W62" s="20">
        <v>3.2854139999999998</v>
      </c>
      <c r="X62" s="20">
        <v>3.3363260000000001</v>
      </c>
      <c r="Y62" s="20">
        <v>3.3868529999999999</v>
      </c>
      <c r="Z62" s="20">
        <v>3.4421979999999999</v>
      </c>
      <c r="AA62" s="20">
        <v>3.4939900000000002</v>
      </c>
      <c r="AB62" s="20">
        <v>3.5422159999999998</v>
      </c>
      <c r="AC62" s="20">
        <v>3.5907290000000001</v>
      </c>
      <c r="AD62" s="20">
        <v>3.6416059999999999</v>
      </c>
      <c r="AE62" s="20">
        <v>3.693092</v>
      </c>
      <c r="AF62" s="20">
        <v>3.7446790000000001</v>
      </c>
      <c r="AG62" s="20">
        <v>3.798108</v>
      </c>
      <c r="AH62" s="20">
        <v>3.8516330000000001</v>
      </c>
      <c r="AI62" s="20">
        <v>3.900725</v>
      </c>
      <c r="AJ62" s="20">
        <v>3.9479389999999999</v>
      </c>
      <c r="AK62" s="20">
        <v>3.9978729999999998</v>
      </c>
      <c r="AL62" s="20">
        <v>4.0472489999999999</v>
      </c>
      <c r="AM62" s="19">
        <v>1.5932999999999999E-2</v>
      </c>
    </row>
    <row r="63" spans="1:39" ht="15" customHeight="1" x14ac:dyDescent="0.25">
      <c r="A63" s="18" t="s">
        <v>65</v>
      </c>
      <c r="B63" s="21" t="s">
        <v>39</v>
      </c>
      <c r="C63" s="20">
        <v>0.64632199999999995</v>
      </c>
      <c r="D63" s="20">
        <v>0.65523200000000004</v>
      </c>
      <c r="E63" s="20">
        <v>0.64425100000000002</v>
      </c>
      <c r="F63" s="20">
        <v>0.63986200000000004</v>
      </c>
      <c r="G63" s="20">
        <v>0.63606799999999997</v>
      </c>
      <c r="H63" s="20">
        <v>0.63479300000000005</v>
      </c>
      <c r="I63" s="20">
        <v>0.634266</v>
      </c>
      <c r="J63" s="20">
        <v>0.63519899999999996</v>
      </c>
      <c r="K63" s="20">
        <v>0.636683</v>
      </c>
      <c r="L63" s="20">
        <v>0.63813900000000001</v>
      </c>
      <c r="M63" s="20">
        <v>0.63964500000000002</v>
      </c>
      <c r="N63" s="20">
        <v>0.64125600000000005</v>
      </c>
      <c r="O63" s="20">
        <v>0.64555899999999999</v>
      </c>
      <c r="P63" s="20">
        <v>0.65279200000000004</v>
      </c>
      <c r="Q63" s="20">
        <v>0.660304</v>
      </c>
      <c r="R63" s="20">
        <v>0.668103</v>
      </c>
      <c r="S63" s="20">
        <v>0.67613999999999996</v>
      </c>
      <c r="T63" s="20">
        <v>0.68448699999999996</v>
      </c>
      <c r="U63" s="20">
        <v>0.69309600000000005</v>
      </c>
      <c r="V63" s="20">
        <v>0.70199599999999995</v>
      </c>
      <c r="W63" s="20">
        <v>0.71118499999999996</v>
      </c>
      <c r="X63" s="20">
        <v>0.72060500000000005</v>
      </c>
      <c r="Y63" s="20">
        <v>0.73036400000000001</v>
      </c>
      <c r="Z63" s="20">
        <v>0.74036100000000005</v>
      </c>
      <c r="AA63" s="20">
        <v>0.75060199999999999</v>
      </c>
      <c r="AB63" s="20">
        <v>0.76108100000000001</v>
      </c>
      <c r="AC63" s="20">
        <v>0.77176900000000004</v>
      </c>
      <c r="AD63" s="20">
        <v>0.78263700000000003</v>
      </c>
      <c r="AE63" s="20">
        <v>0.79367500000000002</v>
      </c>
      <c r="AF63" s="20">
        <v>0.80489299999999997</v>
      </c>
      <c r="AG63" s="20">
        <v>0.81626699999999996</v>
      </c>
      <c r="AH63" s="20">
        <v>0.827708</v>
      </c>
      <c r="AI63" s="20">
        <v>0.83932899999999999</v>
      </c>
      <c r="AJ63" s="20">
        <v>0.85114000000000001</v>
      </c>
      <c r="AK63" s="20">
        <v>0.86309100000000005</v>
      </c>
      <c r="AL63" s="20">
        <v>0.87518099999999999</v>
      </c>
      <c r="AM63" s="19">
        <v>8.5489999999999993E-3</v>
      </c>
    </row>
    <row r="64" spans="1:39" ht="15" customHeight="1" x14ac:dyDescent="0.25">
      <c r="A64" s="18" t="s">
        <v>64</v>
      </c>
      <c r="B64" s="21" t="s">
        <v>37</v>
      </c>
      <c r="C64" s="20">
        <v>0.133771</v>
      </c>
      <c r="D64" s="20">
        <v>0.13498399999999999</v>
      </c>
      <c r="E64" s="20">
        <v>0.13614200000000001</v>
      </c>
      <c r="F64" s="20">
        <v>0.136799</v>
      </c>
      <c r="G64" s="20">
        <v>0.137016</v>
      </c>
      <c r="H64" s="20">
        <v>0.13676099999999999</v>
      </c>
      <c r="I64" s="20">
        <v>0.13668</v>
      </c>
      <c r="J64" s="20">
        <v>0.13669400000000001</v>
      </c>
      <c r="K64" s="20">
        <v>0.13661000000000001</v>
      </c>
      <c r="L64" s="20">
        <v>0.13672999999999999</v>
      </c>
      <c r="M64" s="20">
        <v>0.13693</v>
      </c>
      <c r="N64" s="20">
        <v>0.13700599999999999</v>
      </c>
      <c r="O64" s="20">
        <v>0.13698199999999999</v>
      </c>
      <c r="P64" s="20">
        <v>0.13713400000000001</v>
      </c>
      <c r="Q64" s="20">
        <v>0.137373</v>
      </c>
      <c r="R64" s="20">
        <v>0.137521</v>
      </c>
      <c r="S64" s="20">
        <v>0.13761399999999999</v>
      </c>
      <c r="T64" s="20">
        <v>0.13773199999999999</v>
      </c>
      <c r="U64" s="20">
        <v>0.13788800000000001</v>
      </c>
      <c r="V64" s="20">
        <v>0.13814199999999999</v>
      </c>
      <c r="W64" s="20">
        <v>0.138402</v>
      </c>
      <c r="X64" s="20">
        <v>0.13866800000000001</v>
      </c>
      <c r="Y64" s="20">
        <v>0.13889299999999999</v>
      </c>
      <c r="Z64" s="20">
        <v>0.139177</v>
      </c>
      <c r="AA64" s="20">
        <v>0.13928699999999999</v>
      </c>
      <c r="AB64" s="20">
        <v>0.13933799999999999</v>
      </c>
      <c r="AC64" s="20">
        <v>0.139403</v>
      </c>
      <c r="AD64" s="20">
        <v>0.13952300000000001</v>
      </c>
      <c r="AE64" s="20">
        <v>0.139625</v>
      </c>
      <c r="AF64" s="20">
        <v>0.13977999999999999</v>
      </c>
      <c r="AG64" s="20">
        <v>0.140041</v>
      </c>
      <c r="AH64" s="20">
        <v>0.14032900000000001</v>
      </c>
      <c r="AI64" s="20">
        <v>0.14047000000000001</v>
      </c>
      <c r="AJ64" s="20">
        <v>0.14061000000000001</v>
      </c>
      <c r="AK64" s="20">
        <v>0.14080599999999999</v>
      </c>
      <c r="AL64" s="20">
        <v>0.14102300000000001</v>
      </c>
      <c r="AM64" s="19">
        <v>1.2880000000000001E-3</v>
      </c>
    </row>
    <row r="65" spans="1:39" ht="15" customHeight="1" x14ac:dyDescent="0.25">
      <c r="A65" s="18" t="s">
        <v>63</v>
      </c>
      <c r="B65" s="21" t="s">
        <v>35</v>
      </c>
      <c r="C65" s="20">
        <v>0.69172100000000003</v>
      </c>
      <c r="D65" s="20">
        <v>0.68908100000000005</v>
      </c>
      <c r="E65" s="20">
        <v>0.65462799999999999</v>
      </c>
      <c r="F65" s="20">
        <v>0.67199299999999995</v>
      </c>
      <c r="G65" s="20">
        <v>0.67932499999999996</v>
      </c>
      <c r="H65" s="20">
        <v>0.68556600000000001</v>
      </c>
      <c r="I65" s="20">
        <v>0.68124600000000002</v>
      </c>
      <c r="J65" s="20">
        <v>0.68265200000000004</v>
      </c>
      <c r="K65" s="20">
        <v>0.68936299999999995</v>
      </c>
      <c r="L65" s="20">
        <v>0.70040199999999997</v>
      </c>
      <c r="M65" s="20">
        <v>0.71115700000000004</v>
      </c>
      <c r="N65" s="20">
        <v>0.71785399999999999</v>
      </c>
      <c r="O65" s="20">
        <v>0.72053500000000004</v>
      </c>
      <c r="P65" s="20">
        <v>0.72517200000000004</v>
      </c>
      <c r="Q65" s="20">
        <v>0.729487</v>
      </c>
      <c r="R65" s="20">
        <v>0.73280100000000004</v>
      </c>
      <c r="S65" s="20">
        <v>0.73160099999999995</v>
      </c>
      <c r="T65" s="20">
        <v>0.73513600000000001</v>
      </c>
      <c r="U65" s="20">
        <v>0.738174</v>
      </c>
      <c r="V65" s="20">
        <v>0.74643199999999998</v>
      </c>
      <c r="W65" s="20">
        <v>0.75612500000000005</v>
      </c>
      <c r="X65" s="20">
        <v>0.75980800000000004</v>
      </c>
      <c r="Y65" s="20">
        <v>0.766289</v>
      </c>
      <c r="Z65" s="20">
        <v>0.77251199999999998</v>
      </c>
      <c r="AA65" s="20">
        <v>0.77823799999999999</v>
      </c>
      <c r="AB65" s="20">
        <v>0.78113299999999997</v>
      </c>
      <c r="AC65" s="20">
        <v>0.78649899999999995</v>
      </c>
      <c r="AD65" s="20">
        <v>0.79083999999999999</v>
      </c>
      <c r="AE65" s="20">
        <v>0.79465699999999995</v>
      </c>
      <c r="AF65" s="20">
        <v>0.79997600000000002</v>
      </c>
      <c r="AG65" s="20">
        <v>0.80574999999999997</v>
      </c>
      <c r="AH65" s="20">
        <v>0.81116900000000003</v>
      </c>
      <c r="AI65" s="20">
        <v>0.81711699999999998</v>
      </c>
      <c r="AJ65" s="20">
        <v>0.82068799999999997</v>
      </c>
      <c r="AK65" s="20">
        <v>0.82395499999999999</v>
      </c>
      <c r="AL65" s="20">
        <v>0.83204</v>
      </c>
      <c r="AM65" s="19">
        <v>5.5599999999999998E-3</v>
      </c>
    </row>
    <row r="66" spans="1:39" ht="15" customHeight="1" x14ac:dyDescent="0.2">
      <c r="A66" s="18" t="s">
        <v>62</v>
      </c>
      <c r="B66" s="17" t="s">
        <v>33</v>
      </c>
      <c r="C66" s="16">
        <v>27.893416999999999</v>
      </c>
      <c r="D66" s="16">
        <v>28.213564000000002</v>
      </c>
      <c r="E66" s="16">
        <v>28.413247999999999</v>
      </c>
      <c r="F66" s="16">
        <v>28.542271</v>
      </c>
      <c r="G66" s="16">
        <v>28.506943</v>
      </c>
      <c r="H66" s="16">
        <v>28.394166999999999</v>
      </c>
      <c r="I66" s="16">
        <v>28.257109</v>
      </c>
      <c r="J66" s="16">
        <v>28.069037999999999</v>
      </c>
      <c r="K66" s="16">
        <v>27.803581000000001</v>
      </c>
      <c r="L66" s="16">
        <v>27.480029999999999</v>
      </c>
      <c r="M66" s="16">
        <v>27.104203999999999</v>
      </c>
      <c r="N66" s="16">
        <v>26.743216</v>
      </c>
      <c r="O66" s="16">
        <v>26.446166999999999</v>
      </c>
      <c r="P66" s="16">
        <v>26.209827000000001</v>
      </c>
      <c r="Q66" s="16">
        <v>26.001076000000001</v>
      </c>
      <c r="R66" s="16">
        <v>25.804758</v>
      </c>
      <c r="S66" s="16">
        <v>25.621117000000002</v>
      </c>
      <c r="T66" s="16">
        <v>25.468789999999998</v>
      </c>
      <c r="U66" s="16">
        <v>25.392672000000001</v>
      </c>
      <c r="V66" s="16">
        <v>25.368407999999999</v>
      </c>
      <c r="W66" s="16">
        <v>25.378215999999998</v>
      </c>
      <c r="X66" s="16">
        <v>25.403959</v>
      </c>
      <c r="Y66" s="16">
        <v>25.468723000000001</v>
      </c>
      <c r="Z66" s="16">
        <v>25.574166999999999</v>
      </c>
      <c r="AA66" s="16">
        <v>25.674765000000001</v>
      </c>
      <c r="AB66" s="16">
        <v>25.767519</v>
      </c>
      <c r="AC66" s="16">
        <v>25.894591999999999</v>
      </c>
      <c r="AD66" s="16">
        <v>26.053940000000001</v>
      </c>
      <c r="AE66" s="16">
        <v>26.241440000000001</v>
      </c>
      <c r="AF66" s="16">
        <v>26.440517</v>
      </c>
      <c r="AG66" s="16">
        <v>26.648143999999998</v>
      </c>
      <c r="AH66" s="16">
        <v>26.870837999999999</v>
      </c>
      <c r="AI66" s="16">
        <v>27.086137999999998</v>
      </c>
      <c r="AJ66" s="16">
        <v>27.307137000000001</v>
      </c>
      <c r="AK66" s="16">
        <v>27.560219</v>
      </c>
      <c r="AL66" s="16">
        <v>27.820896000000001</v>
      </c>
      <c r="AM66" s="15">
        <v>-4.1199999999999999E-4</v>
      </c>
    </row>
    <row r="68" spans="1:39" ht="15" customHeight="1" x14ac:dyDescent="0.2">
      <c r="B68" s="17" t="s">
        <v>61</v>
      </c>
    </row>
    <row r="69" spans="1:39" ht="15" customHeight="1" x14ac:dyDescent="0.25">
      <c r="A69" s="18" t="s">
        <v>60</v>
      </c>
      <c r="B69" s="21" t="s">
        <v>59</v>
      </c>
      <c r="C69" s="20">
        <v>8.5481850000000001</v>
      </c>
      <c r="D69" s="20">
        <v>8.6850850000000008</v>
      </c>
      <c r="E69" s="20">
        <v>8.7440580000000008</v>
      </c>
      <c r="F69" s="20">
        <v>8.7638119999999997</v>
      </c>
      <c r="G69" s="20">
        <v>8.7054410000000004</v>
      </c>
      <c r="H69" s="20">
        <v>8.6132310000000007</v>
      </c>
      <c r="I69" s="20">
        <v>8.4800889999999995</v>
      </c>
      <c r="J69" s="20">
        <v>8.3247330000000002</v>
      </c>
      <c r="K69" s="20">
        <v>8.13612</v>
      </c>
      <c r="L69" s="20">
        <v>7.9274399999999998</v>
      </c>
      <c r="M69" s="20">
        <v>7.7122739999999999</v>
      </c>
      <c r="N69" s="20">
        <v>7.5324989999999996</v>
      </c>
      <c r="O69" s="20">
        <v>7.3766730000000003</v>
      </c>
      <c r="P69" s="20">
        <v>7.2470670000000004</v>
      </c>
      <c r="Q69" s="20">
        <v>7.1309440000000004</v>
      </c>
      <c r="R69" s="20">
        <v>7.0248759999999999</v>
      </c>
      <c r="S69" s="20">
        <v>6.9246369999999997</v>
      </c>
      <c r="T69" s="20">
        <v>6.8375969999999997</v>
      </c>
      <c r="U69" s="20">
        <v>6.7675929999999997</v>
      </c>
      <c r="V69" s="20">
        <v>6.7088469999999996</v>
      </c>
      <c r="W69" s="20">
        <v>6.6580950000000003</v>
      </c>
      <c r="X69" s="20">
        <v>6.6215510000000002</v>
      </c>
      <c r="Y69" s="20">
        <v>6.5937330000000003</v>
      </c>
      <c r="Z69" s="20">
        <v>6.5759660000000002</v>
      </c>
      <c r="AA69" s="20">
        <v>6.5594590000000004</v>
      </c>
      <c r="AB69" s="20">
        <v>6.5467890000000004</v>
      </c>
      <c r="AC69" s="20">
        <v>6.5405620000000004</v>
      </c>
      <c r="AD69" s="20">
        <v>6.5439749999999997</v>
      </c>
      <c r="AE69" s="20">
        <v>6.5536289999999999</v>
      </c>
      <c r="AF69" s="20">
        <v>6.5690049999999998</v>
      </c>
      <c r="AG69" s="20">
        <v>6.5925479999999999</v>
      </c>
      <c r="AH69" s="20">
        <v>6.6234580000000003</v>
      </c>
      <c r="AI69" s="20">
        <v>6.6587019999999999</v>
      </c>
      <c r="AJ69" s="20">
        <v>6.698639</v>
      </c>
      <c r="AK69" s="20">
        <v>6.7463150000000001</v>
      </c>
      <c r="AL69" s="20">
        <v>6.7929180000000002</v>
      </c>
      <c r="AM69" s="19">
        <v>-7.2009999999999999E-3</v>
      </c>
    </row>
    <row r="70" spans="1:39" ht="15" customHeight="1" x14ac:dyDescent="0.25">
      <c r="A70" s="18" t="s">
        <v>58</v>
      </c>
      <c r="B70" s="21" t="s">
        <v>57</v>
      </c>
      <c r="C70" s="20">
        <v>0.44752999999999998</v>
      </c>
      <c r="D70" s="20">
        <v>0.46100099999999999</v>
      </c>
      <c r="E70" s="20">
        <v>0.484987</v>
      </c>
      <c r="F70" s="20">
        <v>0.480491</v>
      </c>
      <c r="G70" s="20">
        <v>0.474163</v>
      </c>
      <c r="H70" s="20">
        <v>0.46829399999999999</v>
      </c>
      <c r="I70" s="20">
        <v>0.464364</v>
      </c>
      <c r="J70" s="20">
        <v>0.459787</v>
      </c>
      <c r="K70" s="20">
        <v>0.45448699999999997</v>
      </c>
      <c r="L70" s="20">
        <v>0.44924900000000001</v>
      </c>
      <c r="M70" s="20">
        <v>0.446102</v>
      </c>
      <c r="N70" s="20">
        <v>0.44143100000000002</v>
      </c>
      <c r="O70" s="20">
        <v>0.43866699999999997</v>
      </c>
      <c r="P70" s="20">
        <v>0.43745800000000001</v>
      </c>
      <c r="Q70" s="20">
        <v>0.436359</v>
      </c>
      <c r="R70" s="20">
        <v>0.43528</v>
      </c>
      <c r="S70" s="20">
        <v>0.43480099999999999</v>
      </c>
      <c r="T70" s="20">
        <v>0.434332</v>
      </c>
      <c r="U70" s="20">
        <v>0.43601899999999999</v>
      </c>
      <c r="V70" s="20">
        <v>0.43916500000000003</v>
      </c>
      <c r="W70" s="20">
        <v>0.44295699999999999</v>
      </c>
      <c r="X70" s="20">
        <v>0.44634099999999999</v>
      </c>
      <c r="Y70" s="20">
        <v>0.45070100000000002</v>
      </c>
      <c r="Z70" s="20">
        <v>0.45633099999999999</v>
      </c>
      <c r="AA70" s="20">
        <v>0.46045700000000001</v>
      </c>
      <c r="AB70" s="20">
        <v>0.46496199999999999</v>
      </c>
      <c r="AC70" s="20">
        <v>0.46981000000000001</v>
      </c>
      <c r="AD70" s="20">
        <v>0.47513899999999998</v>
      </c>
      <c r="AE70" s="20">
        <v>0.48165799999999998</v>
      </c>
      <c r="AF70" s="20">
        <v>0.48813200000000001</v>
      </c>
      <c r="AG70" s="20">
        <v>0.495226</v>
      </c>
      <c r="AH70" s="20">
        <v>0.50330900000000001</v>
      </c>
      <c r="AI70" s="20">
        <v>0.51115600000000005</v>
      </c>
      <c r="AJ70" s="20">
        <v>0.51861100000000004</v>
      </c>
      <c r="AK70" s="20">
        <v>0.52676699999999999</v>
      </c>
      <c r="AL70" s="20">
        <v>0.53530100000000003</v>
      </c>
      <c r="AM70" s="19">
        <v>4.4050000000000001E-3</v>
      </c>
    </row>
    <row r="71" spans="1:39" ht="15" customHeight="1" x14ac:dyDescent="0.25">
      <c r="A71" s="18" t="s">
        <v>56</v>
      </c>
      <c r="B71" s="21" t="s">
        <v>55</v>
      </c>
      <c r="C71" s="20">
        <v>0.12645400000000001</v>
      </c>
      <c r="D71" s="20">
        <v>0.12728500000000001</v>
      </c>
      <c r="E71" s="20">
        <v>0.12818399999999999</v>
      </c>
      <c r="F71" s="20">
        <v>0.129107</v>
      </c>
      <c r="G71" s="20">
        <v>0.13001799999999999</v>
      </c>
      <c r="H71" s="20">
        <v>0.13092799999999999</v>
      </c>
      <c r="I71" s="20">
        <v>0.13184000000000001</v>
      </c>
      <c r="J71" s="20">
        <v>0.13275400000000001</v>
      </c>
      <c r="K71" s="20">
        <v>0.13367100000000001</v>
      </c>
      <c r="L71" s="20">
        <v>0.13461999999999999</v>
      </c>
      <c r="M71" s="20">
        <v>0.13553699999999999</v>
      </c>
      <c r="N71" s="20">
        <v>0.13645299999999999</v>
      </c>
      <c r="O71" s="20">
        <v>0.137349</v>
      </c>
      <c r="P71" s="20">
        <v>0.13824500000000001</v>
      </c>
      <c r="Q71" s="20">
        <v>0.139125</v>
      </c>
      <c r="R71" s="20">
        <v>0.139983</v>
      </c>
      <c r="S71" s="20">
        <v>0.140851</v>
      </c>
      <c r="T71" s="20">
        <v>0.14169599999999999</v>
      </c>
      <c r="U71" s="20">
        <v>0.142539</v>
      </c>
      <c r="V71" s="20">
        <v>0.14336499999999999</v>
      </c>
      <c r="W71" s="20">
        <v>0.14418600000000001</v>
      </c>
      <c r="X71" s="20">
        <v>0.14499500000000001</v>
      </c>
      <c r="Y71" s="20">
        <v>0.14580000000000001</v>
      </c>
      <c r="Z71" s="20">
        <v>0.146592</v>
      </c>
      <c r="AA71" s="20">
        <v>0.147371</v>
      </c>
      <c r="AB71" s="20">
        <v>0.14813899999999999</v>
      </c>
      <c r="AC71" s="20">
        <v>0.148925</v>
      </c>
      <c r="AD71" s="20">
        <v>0.14968500000000001</v>
      </c>
      <c r="AE71" s="20">
        <v>0.15043699999999999</v>
      </c>
      <c r="AF71" s="20">
        <v>0.151199</v>
      </c>
      <c r="AG71" s="20">
        <v>0.15196799999999999</v>
      </c>
      <c r="AH71" s="20">
        <v>0.152727</v>
      </c>
      <c r="AI71" s="20">
        <v>0.153507</v>
      </c>
      <c r="AJ71" s="20">
        <v>0.15428600000000001</v>
      </c>
      <c r="AK71" s="20">
        <v>0.15506900000000001</v>
      </c>
      <c r="AL71" s="20">
        <v>0.15585499999999999</v>
      </c>
      <c r="AM71" s="19">
        <v>5.9740000000000001E-3</v>
      </c>
    </row>
    <row r="72" spans="1:39" ht="15" customHeight="1" x14ac:dyDescent="0.25">
      <c r="A72" s="18" t="s">
        <v>54</v>
      </c>
      <c r="B72" s="21" t="s">
        <v>53</v>
      </c>
      <c r="C72" s="20">
        <v>2.6665559999999999</v>
      </c>
      <c r="D72" s="20">
        <v>2.6282209999999999</v>
      </c>
      <c r="E72" s="20">
        <v>2.7029390000000002</v>
      </c>
      <c r="F72" s="20">
        <v>2.7138239999999998</v>
      </c>
      <c r="G72" s="20">
        <v>2.7166800000000002</v>
      </c>
      <c r="H72" s="20">
        <v>2.7297169999999999</v>
      </c>
      <c r="I72" s="20">
        <v>2.7507359999999998</v>
      </c>
      <c r="J72" s="20">
        <v>2.7650250000000001</v>
      </c>
      <c r="K72" s="20">
        <v>2.7745320000000002</v>
      </c>
      <c r="L72" s="20">
        <v>2.775995</v>
      </c>
      <c r="M72" s="20">
        <v>2.7555749999999999</v>
      </c>
      <c r="N72" s="20">
        <v>2.719827</v>
      </c>
      <c r="O72" s="20">
        <v>2.689613</v>
      </c>
      <c r="P72" s="20">
        <v>2.6615150000000001</v>
      </c>
      <c r="Q72" s="20">
        <v>2.6346750000000001</v>
      </c>
      <c r="R72" s="20">
        <v>2.6084290000000001</v>
      </c>
      <c r="S72" s="20">
        <v>2.5844459999999998</v>
      </c>
      <c r="T72" s="20">
        <v>2.5613000000000001</v>
      </c>
      <c r="U72" s="20">
        <v>2.5518290000000001</v>
      </c>
      <c r="V72" s="20">
        <v>2.5527769999999999</v>
      </c>
      <c r="W72" s="20">
        <v>2.5595249999999998</v>
      </c>
      <c r="X72" s="20">
        <v>2.5674450000000002</v>
      </c>
      <c r="Y72" s="20">
        <v>2.5831369999999998</v>
      </c>
      <c r="Z72" s="20">
        <v>2.6066449999999999</v>
      </c>
      <c r="AA72" s="20">
        <v>2.6265529999999999</v>
      </c>
      <c r="AB72" s="20">
        <v>2.645232</v>
      </c>
      <c r="AC72" s="20">
        <v>2.6710669999999999</v>
      </c>
      <c r="AD72" s="20">
        <v>2.7008640000000002</v>
      </c>
      <c r="AE72" s="20">
        <v>2.7377989999999999</v>
      </c>
      <c r="AF72" s="20">
        <v>2.7753320000000001</v>
      </c>
      <c r="AG72" s="20">
        <v>2.8111100000000002</v>
      </c>
      <c r="AH72" s="20">
        <v>2.8484859999999999</v>
      </c>
      <c r="AI72" s="20">
        <v>2.8830589999999998</v>
      </c>
      <c r="AJ72" s="20">
        <v>2.9180950000000001</v>
      </c>
      <c r="AK72" s="20">
        <v>2.9588890000000001</v>
      </c>
      <c r="AL72" s="20">
        <v>3.0000179999999999</v>
      </c>
      <c r="AM72" s="19">
        <v>3.8990000000000001E-3</v>
      </c>
    </row>
    <row r="73" spans="1:39" ht="15" customHeight="1" x14ac:dyDescent="0.25">
      <c r="A73" s="18" t="s">
        <v>52</v>
      </c>
      <c r="B73" s="21" t="s">
        <v>51</v>
      </c>
      <c r="C73" s="20">
        <v>2.0205000000000001E-2</v>
      </c>
      <c r="D73" s="20">
        <v>2.1087999999999999E-2</v>
      </c>
      <c r="E73" s="20">
        <v>2.1401E-2</v>
      </c>
      <c r="F73" s="20">
        <v>2.181E-2</v>
      </c>
      <c r="G73" s="20">
        <v>2.2027999999999999E-2</v>
      </c>
      <c r="H73" s="20">
        <v>2.2294999999999999E-2</v>
      </c>
      <c r="I73" s="20">
        <v>2.2591E-2</v>
      </c>
      <c r="J73" s="20">
        <v>2.2887999999999999E-2</v>
      </c>
      <c r="K73" s="20">
        <v>2.3210999999999999E-2</v>
      </c>
      <c r="L73" s="20">
        <v>2.3532000000000001E-2</v>
      </c>
      <c r="M73" s="20">
        <v>2.3817000000000001E-2</v>
      </c>
      <c r="N73" s="20">
        <v>2.4084000000000001E-2</v>
      </c>
      <c r="O73" s="20">
        <v>2.4372000000000001E-2</v>
      </c>
      <c r="P73" s="20">
        <v>2.4687000000000001E-2</v>
      </c>
      <c r="Q73" s="20">
        <v>2.4965999999999999E-2</v>
      </c>
      <c r="R73" s="20">
        <v>2.5205000000000002E-2</v>
      </c>
      <c r="S73" s="20">
        <v>2.5433000000000001E-2</v>
      </c>
      <c r="T73" s="20">
        <v>2.5672E-2</v>
      </c>
      <c r="U73" s="20">
        <v>2.5953E-2</v>
      </c>
      <c r="V73" s="20">
        <v>2.6221000000000001E-2</v>
      </c>
      <c r="W73" s="20">
        <v>2.6495000000000001E-2</v>
      </c>
      <c r="X73" s="20">
        <v>2.6742999999999999E-2</v>
      </c>
      <c r="Y73" s="20">
        <v>2.7018E-2</v>
      </c>
      <c r="Z73" s="20">
        <v>2.7293999999999999E-2</v>
      </c>
      <c r="AA73" s="20">
        <v>2.7542000000000001E-2</v>
      </c>
      <c r="AB73" s="20">
        <v>2.7784E-2</v>
      </c>
      <c r="AC73" s="20">
        <v>2.8028000000000001E-2</v>
      </c>
      <c r="AD73" s="20">
        <v>2.8275999999999999E-2</v>
      </c>
      <c r="AE73" s="20">
        <v>2.8518000000000002E-2</v>
      </c>
      <c r="AF73" s="20">
        <v>2.8752E-2</v>
      </c>
      <c r="AG73" s="20">
        <v>2.8985E-2</v>
      </c>
      <c r="AH73" s="20">
        <v>2.9215000000000001E-2</v>
      </c>
      <c r="AI73" s="20">
        <v>2.9436E-2</v>
      </c>
      <c r="AJ73" s="20">
        <v>2.9662999999999998E-2</v>
      </c>
      <c r="AK73" s="20">
        <v>2.9885999999999999E-2</v>
      </c>
      <c r="AL73" s="20">
        <v>3.0100999999999999E-2</v>
      </c>
      <c r="AM73" s="19">
        <v>1.0521000000000001E-2</v>
      </c>
    </row>
    <row r="74" spans="1:39" ht="15" customHeight="1" x14ac:dyDescent="0.25">
      <c r="A74" s="18" t="s">
        <v>50</v>
      </c>
      <c r="B74" s="21" t="s">
        <v>49</v>
      </c>
      <c r="C74" s="20">
        <v>0.25564900000000002</v>
      </c>
      <c r="D74" s="20">
        <v>0.24764700000000001</v>
      </c>
      <c r="E74" s="20">
        <v>0.25025700000000001</v>
      </c>
      <c r="F74" s="20">
        <v>0.251411</v>
      </c>
      <c r="G74" s="20">
        <v>0.25838</v>
      </c>
      <c r="H74" s="20">
        <v>0.26319799999999999</v>
      </c>
      <c r="I74" s="20">
        <v>0.26624799999999998</v>
      </c>
      <c r="J74" s="20">
        <v>0.27167400000000003</v>
      </c>
      <c r="K74" s="20">
        <v>0.27422600000000003</v>
      </c>
      <c r="L74" s="20">
        <v>0.27330100000000002</v>
      </c>
      <c r="M74" s="20">
        <v>0.27498800000000001</v>
      </c>
      <c r="N74" s="20">
        <v>0.27233200000000002</v>
      </c>
      <c r="O74" s="20">
        <v>0.27160200000000001</v>
      </c>
      <c r="P74" s="20">
        <v>0.26954299999999998</v>
      </c>
      <c r="Q74" s="20">
        <v>0.26810899999999999</v>
      </c>
      <c r="R74" s="20">
        <v>0.26699400000000001</v>
      </c>
      <c r="S74" s="20">
        <v>0.26460600000000001</v>
      </c>
      <c r="T74" s="20">
        <v>0.26122800000000002</v>
      </c>
      <c r="U74" s="20">
        <v>0.26025999999999999</v>
      </c>
      <c r="V74" s="20">
        <v>0.25849</v>
      </c>
      <c r="W74" s="20">
        <v>0.25798700000000002</v>
      </c>
      <c r="X74" s="20">
        <v>0.25645400000000002</v>
      </c>
      <c r="Y74" s="20">
        <v>0.25555899999999998</v>
      </c>
      <c r="Z74" s="20">
        <v>0.25426799999999999</v>
      </c>
      <c r="AA74" s="20">
        <v>0.255077</v>
      </c>
      <c r="AB74" s="20">
        <v>0.25273600000000002</v>
      </c>
      <c r="AC74" s="20">
        <v>0.25238699999999997</v>
      </c>
      <c r="AD74" s="20">
        <v>0.25218499999999999</v>
      </c>
      <c r="AE74" s="20">
        <v>0.25214199999999998</v>
      </c>
      <c r="AF74" s="20">
        <v>0.251994</v>
      </c>
      <c r="AG74" s="20">
        <v>0.25179099999999999</v>
      </c>
      <c r="AH74" s="20">
        <v>0.25161499999999998</v>
      </c>
      <c r="AI74" s="20">
        <v>0.25139899999999998</v>
      </c>
      <c r="AJ74" s="20">
        <v>0.25121500000000002</v>
      </c>
      <c r="AK74" s="20">
        <v>0.25127100000000002</v>
      </c>
      <c r="AL74" s="20">
        <v>0.25145899999999999</v>
      </c>
      <c r="AM74" s="19">
        <v>4.4900000000000002E-4</v>
      </c>
    </row>
    <row r="75" spans="1:39" ht="15" customHeight="1" x14ac:dyDescent="0.25">
      <c r="A75" s="18" t="s">
        <v>48</v>
      </c>
      <c r="B75" s="21" t="s">
        <v>47</v>
      </c>
      <c r="C75" s="20">
        <v>4.8252000000000003E-2</v>
      </c>
      <c r="D75" s="20">
        <v>4.6919000000000002E-2</v>
      </c>
      <c r="E75" s="20">
        <v>4.6339999999999999E-2</v>
      </c>
      <c r="F75" s="20">
        <v>4.5215999999999999E-2</v>
      </c>
      <c r="G75" s="20">
        <v>4.3763000000000003E-2</v>
      </c>
      <c r="H75" s="20">
        <v>4.2138000000000002E-2</v>
      </c>
      <c r="I75" s="20">
        <v>4.1166000000000001E-2</v>
      </c>
      <c r="J75" s="20">
        <v>4.0196000000000003E-2</v>
      </c>
      <c r="K75" s="20">
        <v>3.9190000000000003E-2</v>
      </c>
      <c r="L75" s="20">
        <v>3.8106000000000001E-2</v>
      </c>
      <c r="M75" s="20">
        <v>3.6817999999999997E-2</v>
      </c>
      <c r="N75" s="20">
        <v>3.5284000000000003E-2</v>
      </c>
      <c r="O75" s="20">
        <v>3.3848000000000003E-2</v>
      </c>
      <c r="P75" s="20">
        <v>3.2439000000000003E-2</v>
      </c>
      <c r="Q75" s="20">
        <v>3.1119999999999998E-2</v>
      </c>
      <c r="R75" s="20">
        <v>2.9808000000000001E-2</v>
      </c>
      <c r="S75" s="20">
        <v>2.8941000000000001E-2</v>
      </c>
      <c r="T75" s="20">
        <v>2.8034E-2</v>
      </c>
      <c r="U75" s="20">
        <v>2.7193999999999999E-2</v>
      </c>
      <c r="V75" s="20">
        <v>2.6457999999999999E-2</v>
      </c>
      <c r="W75" s="20">
        <v>2.5729999999999999E-2</v>
      </c>
      <c r="X75" s="20">
        <v>2.4948999999999999E-2</v>
      </c>
      <c r="Y75" s="20">
        <v>2.4142E-2</v>
      </c>
      <c r="Z75" s="20">
        <v>2.3365E-2</v>
      </c>
      <c r="AA75" s="20">
        <v>2.2551999999999999E-2</v>
      </c>
      <c r="AB75" s="20">
        <v>2.1749000000000001E-2</v>
      </c>
      <c r="AC75" s="20">
        <v>2.1212000000000002E-2</v>
      </c>
      <c r="AD75" s="20">
        <v>2.0701000000000001E-2</v>
      </c>
      <c r="AE75" s="20">
        <v>2.0278000000000001E-2</v>
      </c>
      <c r="AF75" s="20">
        <v>1.985E-2</v>
      </c>
      <c r="AG75" s="20">
        <v>1.9421000000000001E-2</v>
      </c>
      <c r="AH75" s="20">
        <v>1.9040999999999999E-2</v>
      </c>
      <c r="AI75" s="20">
        <v>1.8655000000000001E-2</v>
      </c>
      <c r="AJ75" s="20">
        <v>1.8265E-2</v>
      </c>
      <c r="AK75" s="20">
        <v>1.7920999999999999E-2</v>
      </c>
      <c r="AL75" s="20">
        <v>1.7611000000000002E-2</v>
      </c>
      <c r="AM75" s="19">
        <v>-2.8409E-2</v>
      </c>
    </row>
    <row r="76" spans="1:39" ht="15" customHeight="1" x14ac:dyDescent="0.25">
      <c r="A76" s="18" t="s">
        <v>46</v>
      </c>
      <c r="B76" s="21" t="s">
        <v>45</v>
      </c>
      <c r="C76" s="20">
        <v>0.30763800000000002</v>
      </c>
      <c r="D76" s="20">
        <v>0.36185</v>
      </c>
      <c r="E76" s="20">
        <v>0.30743799999999999</v>
      </c>
      <c r="F76" s="20">
        <v>0.310164</v>
      </c>
      <c r="G76" s="20">
        <v>0.317193</v>
      </c>
      <c r="H76" s="20">
        <v>0.30304900000000001</v>
      </c>
      <c r="I76" s="20">
        <v>0.30684899999999998</v>
      </c>
      <c r="J76" s="20">
        <v>0.31087999999999999</v>
      </c>
      <c r="K76" s="20">
        <v>0.31537100000000001</v>
      </c>
      <c r="L76" s="20">
        <v>0.32034699999999999</v>
      </c>
      <c r="M76" s="20">
        <v>0.32494499999999998</v>
      </c>
      <c r="N76" s="20">
        <v>0.32964599999999999</v>
      </c>
      <c r="O76" s="20">
        <v>0.33427600000000002</v>
      </c>
      <c r="P76" s="20">
        <v>0.33819199999999999</v>
      </c>
      <c r="Q76" s="20">
        <v>0.34245500000000001</v>
      </c>
      <c r="R76" s="20">
        <v>0.34736400000000001</v>
      </c>
      <c r="S76" s="20">
        <v>0.352551</v>
      </c>
      <c r="T76" s="20">
        <v>0.35753499999999999</v>
      </c>
      <c r="U76" s="20">
        <v>0.36337199999999997</v>
      </c>
      <c r="V76" s="20">
        <v>0.369203</v>
      </c>
      <c r="W76" s="20">
        <v>0.37527500000000003</v>
      </c>
      <c r="X76" s="20">
        <v>0.37905100000000003</v>
      </c>
      <c r="Y76" s="20">
        <v>0.38273099999999999</v>
      </c>
      <c r="Z76" s="20">
        <v>0.38555699999999998</v>
      </c>
      <c r="AA76" s="20">
        <v>0.38938099999999998</v>
      </c>
      <c r="AB76" s="20">
        <v>0.39285399999999998</v>
      </c>
      <c r="AC76" s="20">
        <v>0.39597900000000003</v>
      </c>
      <c r="AD76" s="20">
        <v>0.39955099999999999</v>
      </c>
      <c r="AE76" s="20">
        <v>0.403115</v>
      </c>
      <c r="AF76" s="20">
        <v>0.40721600000000002</v>
      </c>
      <c r="AG76" s="20">
        <v>0.41121600000000003</v>
      </c>
      <c r="AH76" s="20">
        <v>0.41479899999999997</v>
      </c>
      <c r="AI76" s="20">
        <v>0.41872100000000001</v>
      </c>
      <c r="AJ76" s="20">
        <v>0.422012</v>
      </c>
      <c r="AK76" s="20">
        <v>0.42588500000000001</v>
      </c>
      <c r="AL76" s="20">
        <v>0.42983100000000002</v>
      </c>
      <c r="AM76" s="19">
        <v>5.0759999999999998E-3</v>
      </c>
    </row>
    <row r="77" spans="1:39" ht="15" customHeight="1" x14ac:dyDescent="0.25">
      <c r="A77" s="18" t="s">
        <v>44</v>
      </c>
      <c r="B77" s="21" t="s">
        <v>43</v>
      </c>
      <c r="C77" s="20">
        <v>0.13377800000000001</v>
      </c>
      <c r="D77" s="20">
        <v>0.13642000000000001</v>
      </c>
      <c r="E77" s="20">
        <v>0.138598</v>
      </c>
      <c r="F77" s="20">
        <v>0.14083999999999999</v>
      </c>
      <c r="G77" s="20">
        <v>0.14272799999999999</v>
      </c>
      <c r="H77" s="20">
        <v>0.14450299999999999</v>
      </c>
      <c r="I77" s="20">
        <v>0.14618400000000001</v>
      </c>
      <c r="J77" s="20">
        <v>0.147705</v>
      </c>
      <c r="K77" s="20">
        <v>0.149205</v>
      </c>
      <c r="L77" s="20">
        <v>0.1507</v>
      </c>
      <c r="M77" s="20">
        <v>0.152064</v>
      </c>
      <c r="N77" s="20">
        <v>0.15329999999999999</v>
      </c>
      <c r="O77" s="20">
        <v>0.15454999999999999</v>
      </c>
      <c r="P77" s="20">
        <v>0.15587200000000001</v>
      </c>
      <c r="Q77" s="20">
        <v>0.15710399999999999</v>
      </c>
      <c r="R77" s="20">
        <v>0.15817600000000001</v>
      </c>
      <c r="S77" s="20">
        <v>0.15920000000000001</v>
      </c>
      <c r="T77" s="20">
        <v>0.16017200000000001</v>
      </c>
      <c r="U77" s="20">
        <v>0.16122</v>
      </c>
      <c r="V77" s="20">
        <v>0.16223899999999999</v>
      </c>
      <c r="W77" s="20">
        <v>0.16325899999999999</v>
      </c>
      <c r="X77" s="20">
        <v>0.16417200000000001</v>
      </c>
      <c r="Y77" s="20">
        <v>0.16512299999999999</v>
      </c>
      <c r="Z77" s="20">
        <v>0.166076</v>
      </c>
      <c r="AA77" s="20">
        <v>0.16694700000000001</v>
      </c>
      <c r="AB77" s="20">
        <v>0.167792</v>
      </c>
      <c r="AC77" s="20">
        <v>0.16863600000000001</v>
      </c>
      <c r="AD77" s="20">
        <v>0.16950299999999999</v>
      </c>
      <c r="AE77" s="20">
        <v>0.17038400000000001</v>
      </c>
      <c r="AF77" s="20">
        <v>0.17125899999999999</v>
      </c>
      <c r="AG77" s="20">
        <v>0.17213899999999999</v>
      </c>
      <c r="AH77" s="20">
        <v>0.17300299999999999</v>
      </c>
      <c r="AI77" s="20">
        <v>0.17383599999999999</v>
      </c>
      <c r="AJ77" s="20">
        <v>0.174706</v>
      </c>
      <c r="AK77" s="20">
        <v>0.175589</v>
      </c>
      <c r="AL77" s="20">
        <v>0.17632700000000001</v>
      </c>
      <c r="AM77" s="19">
        <v>7.5760000000000003E-3</v>
      </c>
    </row>
    <row r="78" spans="1:39" ht="15" customHeight="1" x14ac:dyDescent="0.25">
      <c r="A78" s="18" t="s">
        <v>42</v>
      </c>
      <c r="B78" s="21" t="s">
        <v>41</v>
      </c>
      <c r="C78" s="20">
        <v>1.14313</v>
      </c>
      <c r="D78" s="20">
        <v>1.1438630000000001</v>
      </c>
      <c r="E78" s="20">
        <v>1.1666069999999999</v>
      </c>
      <c r="F78" s="20">
        <v>1.1905129999999999</v>
      </c>
      <c r="G78" s="20">
        <v>1.2113750000000001</v>
      </c>
      <c r="H78" s="20">
        <v>1.2359070000000001</v>
      </c>
      <c r="I78" s="20">
        <v>1.2644660000000001</v>
      </c>
      <c r="J78" s="20">
        <v>1.292322</v>
      </c>
      <c r="K78" s="20">
        <v>1.317806</v>
      </c>
      <c r="L78" s="20">
        <v>1.3434440000000001</v>
      </c>
      <c r="M78" s="20">
        <v>1.3678840000000001</v>
      </c>
      <c r="N78" s="20">
        <v>1.3891370000000001</v>
      </c>
      <c r="O78" s="20">
        <v>1.411664</v>
      </c>
      <c r="P78" s="20">
        <v>1.4367479999999999</v>
      </c>
      <c r="Q78" s="20">
        <v>1.45953</v>
      </c>
      <c r="R78" s="20">
        <v>1.478729</v>
      </c>
      <c r="S78" s="20">
        <v>1.497269</v>
      </c>
      <c r="T78" s="20">
        <v>1.5172369999999999</v>
      </c>
      <c r="U78" s="20">
        <v>1.540052</v>
      </c>
      <c r="V78" s="20">
        <v>1.564125</v>
      </c>
      <c r="W78" s="20">
        <v>1.5888389999999999</v>
      </c>
      <c r="X78" s="20">
        <v>1.6134409999999999</v>
      </c>
      <c r="Y78" s="20">
        <v>1.637858</v>
      </c>
      <c r="Z78" s="20">
        <v>1.6646019999999999</v>
      </c>
      <c r="AA78" s="20">
        <v>1.68963</v>
      </c>
      <c r="AB78" s="20">
        <v>1.712936</v>
      </c>
      <c r="AC78" s="20">
        <v>1.73638</v>
      </c>
      <c r="AD78" s="20">
        <v>1.7609669999999999</v>
      </c>
      <c r="AE78" s="20">
        <v>1.785849</v>
      </c>
      <c r="AF78" s="20">
        <v>1.8107800000000001</v>
      </c>
      <c r="AG78" s="20">
        <v>1.8366009999999999</v>
      </c>
      <c r="AH78" s="20">
        <v>1.8624689999999999</v>
      </c>
      <c r="AI78" s="20">
        <v>1.886196</v>
      </c>
      <c r="AJ78" s="20">
        <v>1.909016</v>
      </c>
      <c r="AK78" s="20">
        <v>1.9331510000000001</v>
      </c>
      <c r="AL78" s="20">
        <v>1.957009</v>
      </c>
      <c r="AM78" s="19">
        <v>1.592E-2</v>
      </c>
    </row>
    <row r="79" spans="1:39" ht="15" customHeight="1" x14ac:dyDescent="0.25">
      <c r="A79" s="18" t="s">
        <v>40</v>
      </c>
      <c r="B79" s="21" t="s">
        <v>39</v>
      </c>
      <c r="C79" s="20">
        <v>0.30960300000000002</v>
      </c>
      <c r="D79" s="20">
        <v>0.31334299999999998</v>
      </c>
      <c r="E79" s="20">
        <v>0.30858200000000002</v>
      </c>
      <c r="F79" s="20">
        <v>0.30651099999999998</v>
      </c>
      <c r="G79" s="20">
        <v>0.30471399999999998</v>
      </c>
      <c r="H79" s="20">
        <v>0.30411899999999997</v>
      </c>
      <c r="I79" s="20">
        <v>0.303869</v>
      </c>
      <c r="J79" s="20">
        <v>0.30431799999999998</v>
      </c>
      <c r="K79" s="20">
        <v>0.30503000000000002</v>
      </c>
      <c r="L79" s="20">
        <v>0.30574400000000002</v>
      </c>
      <c r="M79" s="20">
        <v>0.30646800000000002</v>
      </c>
      <c r="N79" s="20">
        <v>0.30724499999999999</v>
      </c>
      <c r="O79" s="20">
        <v>0.30930299999999999</v>
      </c>
      <c r="P79" s="20">
        <v>0.31277100000000002</v>
      </c>
      <c r="Q79" s="20">
        <v>0.31636900000000001</v>
      </c>
      <c r="R79" s="20">
        <v>0.32009799999999999</v>
      </c>
      <c r="S79" s="20">
        <v>0.32395299999999999</v>
      </c>
      <c r="T79" s="20">
        <v>0.32794899999999999</v>
      </c>
      <c r="U79" s="20">
        <v>0.33207799999999998</v>
      </c>
      <c r="V79" s="20">
        <v>0.336341</v>
      </c>
      <c r="W79" s="20">
        <v>0.34074599999999999</v>
      </c>
      <c r="X79" s="20">
        <v>0.34526099999999998</v>
      </c>
      <c r="Y79" s="20">
        <v>0.349941</v>
      </c>
      <c r="Z79" s="20">
        <v>0.35473300000000002</v>
      </c>
      <c r="AA79" s="20">
        <v>0.35963800000000001</v>
      </c>
      <c r="AB79" s="20">
        <v>0.36465599999999998</v>
      </c>
      <c r="AC79" s="20">
        <v>0.36978800000000001</v>
      </c>
      <c r="AD79" s="20">
        <v>0.37499199999999999</v>
      </c>
      <c r="AE79" s="20">
        <v>0.380274</v>
      </c>
      <c r="AF79" s="20">
        <v>0.38564999999999999</v>
      </c>
      <c r="AG79" s="20">
        <v>0.39110600000000001</v>
      </c>
      <c r="AH79" s="20">
        <v>0.39658500000000002</v>
      </c>
      <c r="AI79" s="20">
        <v>0.40216000000000002</v>
      </c>
      <c r="AJ79" s="20">
        <v>0.40782099999999999</v>
      </c>
      <c r="AK79" s="20">
        <v>0.41354600000000002</v>
      </c>
      <c r="AL79" s="20">
        <v>0.41933999999999999</v>
      </c>
      <c r="AM79" s="19">
        <v>8.6070000000000001E-3</v>
      </c>
    </row>
    <row r="80" spans="1:39" ht="15" customHeight="1" x14ac:dyDescent="0.25">
      <c r="A80" s="18" t="s">
        <v>38</v>
      </c>
      <c r="B80" s="21" t="s">
        <v>37</v>
      </c>
      <c r="C80" s="20">
        <v>6.3188999999999995E-2</v>
      </c>
      <c r="D80" s="20">
        <v>6.3761999999999999E-2</v>
      </c>
      <c r="E80" s="20">
        <v>6.4309000000000005E-2</v>
      </c>
      <c r="F80" s="20">
        <v>6.4618999999999996E-2</v>
      </c>
      <c r="G80" s="20">
        <v>6.4722000000000002E-2</v>
      </c>
      <c r="H80" s="20">
        <v>6.4601000000000006E-2</v>
      </c>
      <c r="I80" s="20">
        <v>6.4562999999999995E-2</v>
      </c>
      <c r="J80" s="20">
        <v>6.4570000000000002E-2</v>
      </c>
      <c r="K80" s="20">
        <v>6.4530000000000004E-2</v>
      </c>
      <c r="L80" s="20">
        <v>6.4587000000000006E-2</v>
      </c>
      <c r="M80" s="20">
        <v>6.4681000000000002E-2</v>
      </c>
      <c r="N80" s="20">
        <v>6.4716999999999997E-2</v>
      </c>
      <c r="O80" s="20">
        <v>6.4706E-2</v>
      </c>
      <c r="P80" s="20">
        <v>6.4778000000000002E-2</v>
      </c>
      <c r="Q80" s="20">
        <v>6.4890000000000003E-2</v>
      </c>
      <c r="R80" s="20">
        <v>6.4960000000000004E-2</v>
      </c>
      <c r="S80" s="20">
        <v>6.5004000000000006E-2</v>
      </c>
      <c r="T80" s="20">
        <v>6.5060000000000007E-2</v>
      </c>
      <c r="U80" s="20">
        <v>6.5132999999999996E-2</v>
      </c>
      <c r="V80" s="20">
        <v>6.5254000000000006E-2</v>
      </c>
      <c r="W80" s="20">
        <v>6.5376000000000004E-2</v>
      </c>
      <c r="X80" s="20">
        <v>6.5502000000000005E-2</v>
      </c>
      <c r="Y80" s="20">
        <v>6.5609000000000001E-2</v>
      </c>
      <c r="Z80" s="20">
        <v>6.5742999999999996E-2</v>
      </c>
      <c r="AA80" s="20">
        <v>6.5794000000000005E-2</v>
      </c>
      <c r="AB80" s="20">
        <v>6.5819000000000003E-2</v>
      </c>
      <c r="AC80" s="20">
        <v>6.5849000000000005E-2</v>
      </c>
      <c r="AD80" s="20">
        <v>6.5906000000000006E-2</v>
      </c>
      <c r="AE80" s="20">
        <v>6.5953999999999999E-2</v>
      </c>
      <c r="AF80" s="20">
        <v>6.6027000000000002E-2</v>
      </c>
      <c r="AG80" s="20">
        <v>6.6151000000000001E-2</v>
      </c>
      <c r="AH80" s="20">
        <v>6.6286999999999999E-2</v>
      </c>
      <c r="AI80" s="20">
        <v>6.6352999999999995E-2</v>
      </c>
      <c r="AJ80" s="20">
        <v>6.6419000000000006E-2</v>
      </c>
      <c r="AK80" s="20">
        <v>6.6512000000000002E-2</v>
      </c>
      <c r="AL80" s="20">
        <v>6.6614000000000007E-2</v>
      </c>
      <c r="AM80" s="19">
        <v>1.2880000000000001E-3</v>
      </c>
    </row>
    <row r="81" spans="1:39" ht="15" customHeight="1" x14ac:dyDescent="0.25">
      <c r="A81" s="18" t="s">
        <v>36</v>
      </c>
      <c r="B81" s="21" t="s">
        <v>35</v>
      </c>
      <c r="C81" s="20">
        <v>0.32674599999999998</v>
      </c>
      <c r="D81" s="20">
        <v>0.32549899999999998</v>
      </c>
      <c r="E81" s="20">
        <v>0.309224</v>
      </c>
      <c r="F81" s="20">
        <v>0.31742700000000001</v>
      </c>
      <c r="G81" s="20">
        <v>0.32089000000000001</v>
      </c>
      <c r="H81" s="20">
        <v>0.32383800000000001</v>
      </c>
      <c r="I81" s="20">
        <v>0.32179799999999997</v>
      </c>
      <c r="J81" s="20">
        <v>0.32246200000000003</v>
      </c>
      <c r="K81" s="20">
        <v>0.32563199999999998</v>
      </c>
      <c r="L81" s="20">
        <v>0.330847</v>
      </c>
      <c r="M81" s="20">
        <v>0.33592699999999998</v>
      </c>
      <c r="N81" s="20">
        <v>0.33909</v>
      </c>
      <c r="O81" s="20">
        <v>0.34035700000000002</v>
      </c>
      <c r="P81" s="20">
        <v>0.34254699999999999</v>
      </c>
      <c r="Q81" s="20">
        <v>0.34458499999999997</v>
      </c>
      <c r="R81" s="20">
        <v>0.34615099999999999</v>
      </c>
      <c r="S81" s="20">
        <v>0.345584</v>
      </c>
      <c r="T81" s="20">
        <v>0.34725400000000001</v>
      </c>
      <c r="U81" s="20">
        <v>0.34868900000000003</v>
      </c>
      <c r="V81" s="20">
        <v>0.35259000000000001</v>
      </c>
      <c r="W81" s="20">
        <v>0.35716799999999999</v>
      </c>
      <c r="X81" s="20">
        <v>0.358908</v>
      </c>
      <c r="Y81" s="20">
        <v>0.36196899999999999</v>
      </c>
      <c r="Z81" s="20">
        <v>0.36490899999999998</v>
      </c>
      <c r="AA81" s="20">
        <v>0.367614</v>
      </c>
      <c r="AB81" s="20">
        <v>0.368981</v>
      </c>
      <c r="AC81" s="20">
        <v>0.37151600000000001</v>
      </c>
      <c r="AD81" s="20">
        <v>0.37356699999999998</v>
      </c>
      <c r="AE81" s="20">
        <v>0.37536999999999998</v>
      </c>
      <c r="AF81" s="20">
        <v>0.377882</v>
      </c>
      <c r="AG81" s="20">
        <v>0.38061</v>
      </c>
      <c r="AH81" s="20">
        <v>0.38316899999999998</v>
      </c>
      <c r="AI81" s="20">
        <v>0.38597900000000002</v>
      </c>
      <c r="AJ81" s="20">
        <v>0.38766600000000001</v>
      </c>
      <c r="AK81" s="20">
        <v>0.38920900000000003</v>
      </c>
      <c r="AL81" s="20">
        <v>0.39302799999999999</v>
      </c>
      <c r="AM81" s="19">
        <v>5.5599999999999998E-3</v>
      </c>
    </row>
    <row r="82" spans="1:39" ht="15" customHeight="1" x14ac:dyDescent="0.2">
      <c r="A82" s="18" t="s">
        <v>34</v>
      </c>
      <c r="B82" s="17" t="s">
        <v>33</v>
      </c>
      <c r="C82" s="16">
        <v>14.396914000000001</v>
      </c>
      <c r="D82" s="16">
        <v>14.561980999999999</v>
      </c>
      <c r="E82" s="16">
        <v>14.672924</v>
      </c>
      <c r="F82" s="16">
        <v>14.735742999999999</v>
      </c>
      <c r="G82" s="16">
        <v>14.712095</v>
      </c>
      <c r="H82" s="16">
        <v>14.645818</v>
      </c>
      <c r="I82" s="16">
        <v>14.564762999999999</v>
      </c>
      <c r="J82" s="16">
        <v>14.459313</v>
      </c>
      <c r="K82" s="16">
        <v>14.313008</v>
      </c>
      <c r="L82" s="16">
        <v>14.137912</v>
      </c>
      <c r="M82" s="16">
        <v>13.937079000000001</v>
      </c>
      <c r="N82" s="16">
        <v>13.745049</v>
      </c>
      <c r="O82" s="16">
        <v>13.586978999999999</v>
      </c>
      <c r="P82" s="16">
        <v>13.461861000000001</v>
      </c>
      <c r="Q82" s="16">
        <v>13.350231000000001</v>
      </c>
      <c r="R82" s="16">
        <v>13.246051</v>
      </c>
      <c r="S82" s="16">
        <v>13.147278</v>
      </c>
      <c r="T82" s="16">
        <v>13.065066</v>
      </c>
      <c r="U82" s="16">
        <v>13.021933000000001</v>
      </c>
      <c r="V82" s="16">
        <v>13.005074</v>
      </c>
      <c r="W82" s="16">
        <v>13.005641000000001</v>
      </c>
      <c r="X82" s="16">
        <v>13.014811999999999</v>
      </c>
      <c r="Y82" s="16">
        <v>13.04332</v>
      </c>
      <c r="Z82" s="16">
        <v>13.092081</v>
      </c>
      <c r="AA82" s="16">
        <v>13.138014</v>
      </c>
      <c r="AB82" s="16">
        <v>13.180429999999999</v>
      </c>
      <c r="AC82" s="16">
        <v>13.240138999999999</v>
      </c>
      <c r="AD82" s="16">
        <v>13.315310999999999</v>
      </c>
      <c r="AE82" s="16">
        <v>13.405405999999999</v>
      </c>
      <c r="AF82" s="16">
        <v>13.503080000000001</v>
      </c>
      <c r="AG82" s="16">
        <v>13.608871000000001</v>
      </c>
      <c r="AH82" s="16">
        <v>13.724164</v>
      </c>
      <c r="AI82" s="16">
        <v>13.839159</v>
      </c>
      <c r="AJ82" s="16">
        <v>13.956413</v>
      </c>
      <c r="AK82" s="16">
        <v>14.090011000000001</v>
      </c>
      <c r="AL82" s="16">
        <v>14.225410999999999</v>
      </c>
      <c r="AM82" s="15">
        <v>-6.8800000000000003E-4</v>
      </c>
    </row>
    <row r="83" spans="1:39" ht="15" customHeight="1" thickBot="1" x14ac:dyDescent="0.25"/>
    <row r="84" spans="1:39" ht="15" customHeight="1" x14ac:dyDescent="0.2">
      <c r="B84" s="36" t="s">
        <v>32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</row>
    <row r="85" spans="1:39" ht="15" customHeight="1" x14ac:dyDescent="0.2">
      <c r="B85" s="14" t="s">
        <v>31</v>
      </c>
    </row>
    <row r="86" spans="1:39" ht="15" customHeight="1" x14ac:dyDescent="0.2">
      <c r="B86" s="14" t="s">
        <v>30</v>
      </c>
    </row>
    <row r="87" spans="1:39" ht="15" customHeight="1" x14ac:dyDescent="0.2">
      <c r="B87" s="14" t="s">
        <v>29</v>
      </c>
    </row>
    <row r="88" spans="1:39" ht="15" customHeight="1" x14ac:dyDescent="0.2">
      <c r="B88" s="14" t="s">
        <v>28</v>
      </c>
    </row>
    <row r="89" spans="1:39" ht="15" customHeight="1" x14ac:dyDescent="0.2">
      <c r="B89" s="14" t="s">
        <v>27</v>
      </c>
    </row>
    <row r="90" spans="1:39" ht="15" customHeight="1" x14ac:dyDescent="0.2">
      <c r="B90" s="14" t="s">
        <v>26</v>
      </c>
    </row>
    <row r="91" spans="1:39" ht="15" customHeight="1" x14ac:dyDescent="0.2">
      <c r="B91" s="14" t="s">
        <v>25</v>
      </c>
    </row>
    <row r="92" spans="1:39" ht="15" customHeight="1" x14ac:dyDescent="0.2">
      <c r="B92" s="14" t="s">
        <v>24</v>
      </c>
    </row>
    <row r="93" spans="1:39" ht="15" customHeight="1" x14ac:dyDescent="0.2">
      <c r="B93" s="14" t="s">
        <v>23</v>
      </c>
    </row>
    <row r="94" spans="1:39" ht="15" customHeight="1" x14ac:dyDescent="0.2">
      <c r="B94" s="14" t="s">
        <v>22</v>
      </c>
    </row>
    <row r="95" spans="1:39" ht="15" customHeight="1" x14ac:dyDescent="0.2">
      <c r="B95" s="14" t="s">
        <v>21</v>
      </c>
    </row>
    <row r="96" spans="1:39" ht="15" customHeight="1" x14ac:dyDescent="0.2">
      <c r="B96" s="14" t="s">
        <v>20</v>
      </c>
    </row>
    <row r="97" spans="2:2" ht="15" customHeight="1" x14ac:dyDescent="0.2">
      <c r="B97" s="14" t="s">
        <v>19</v>
      </c>
    </row>
    <row r="98" spans="2:2" ht="15" customHeight="1" x14ac:dyDescent="0.2">
      <c r="B98" s="14" t="s">
        <v>18</v>
      </c>
    </row>
    <row r="99" spans="2:2" ht="15" customHeight="1" x14ac:dyDescent="0.2">
      <c r="B99" s="14" t="s">
        <v>17</v>
      </c>
    </row>
    <row r="100" spans="2:2" ht="15" customHeight="1" x14ac:dyDescent="0.2">
      <c r="B100" s="14" t="s">
        <v>16</v>
      </c>
    </row>
    <row r="101" spans="2:2" ht="15" customHeight="1" x14ac:dyDescent="0.2">
      <c r="B101" s="14" t="s">
        <v>15</v>
      </c>
    </row>
    <row r="102" spans="2:2" ht="15" customHeight="1" x14ac:dyDescent="0.2">
      <c r="B102" s="14" t="s">
        <v>14</v>
      </c>
    </row>
  </sheetData>
  <mergeCells count="1">
    <mergeCell ref="B84:AM84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/>
  </sheetViews>
  <sheetFormatPr defaultRowHeight="15" x14ac:dyDescent="0.25"/>
  <cols>
    <col min="1" max="1" width="20.5703125" customWidth="1"/>
  </cols>
  <sheetData>
    <row r="1" spans="1:37" x14ac:dyDescent="0.25">
      <c r="A1" t="s">
        <v>165</v>
      </c>
    </row>
    <row r="2" spans="1:37" x14ac:dyDescent="0.25">
      <c r="A2" t="s">
        <v>166</v>
      </c>
    </row>
    <row r="4" spans="1:37" x14ac:dyDescent="0.25">
      <c r="A4" t="s">
        <v>167</v>
      </c>
    </row>
    <row r="6" spans="1:37" x14ac:dyDescent="0.25">
      <c r="A6" s="8" t="s">
        <v>168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r="7" spans="1:37" s="1" customFormat="1" x14ac:dyDescent="0.25">
      <c r="B7" s="1">
        <v>2015</v>
      </c>
      <c r="C7" s="1">
        <v>2016</v>
      </c>
      <c r="D7" s="1">
        <v>2017</v>
      </c>
      <c r="E7" s="1">
        <v>2018</v>
      </c>
      <c r="F7" s="1">
        <v>2019</v>
      </c>
      <c r="G7" s="1">
        <v>2020</v>
      </c>
      <c r="H7" s="1">
        <v>2021</v>
      </c>
      <c r="I7" s="1">
        <v>2022</v>
      </c>
      <c r="J7" s="1">
        <v>2023</v>
      </c>
      <c r="K7" s="1">
        <v>2024</v>
      </c>
      <c r="L7" s="1">
        <v>2025</v>
      </c>
      <c r="M7" s="1">
        <v>2026</v>
      </c>
      <c r="N7" s="1">
        <v>2027</v>
      </c>
      <c r="O7" s="1">
        <v>2028</v>
      </c>
      <c r="P7" s="1">
        <v>2029</v>
      </c>
      <c r="Q7" s="1">
        <v>2030</v>
      </c>
      <c r="R7" s="1">
        <v>2031</v>
      </c>
      <c r="S7" s="1">
        <v>2032</v>
      </c>
      <c r="T7" s="1">
        <v>2033</v>
      </c>
      <c r="U7" s="1">
        <v>2034</v>
      </c>
      <c r="V7" s="1">
        <v>2035</v>
      </c>
      <c r="W7" s="1">
        <v>2036</v>
      </c>
      <c r="X7" s="1">
        <v>2037</v>
      </c>
      <c r="Y7" s="1">
        <v>2038</v>
      </c>
      <c r="Z7" s="1">
        <v>2039</v>
      </c>
      <c r="AA7" s="1">
        <v>2040</v>
      </c>
      <c r="AB7" s="1">
        <v>2041</v>
      </c>
      <c r="AC7" s="1">
        <v>2042</v>
      </c>
      <c r="AD7" s="1">
        <v>2043</v>
      </c>
      <c r="AE7" s="1">
        <v>2044</v>
      </c>
      <c r="AF7" s="1">
        <v>2045</v>
      </c>
      <c r="AG7" s="1">
        <v>2046</v>
      </c>
      <c r="AH7" s="1">
        <v>2047</v>
      </c>
      <c r="AI7" s="1">
        <v>2048</v>
      </c>
      <c r="AJ7" s="1">
        <v>2049</v>
      </c>
      <c r="AK7" s="1">
        <v>2050</v>
      </c>
    </row>
    <row r="8" spans="1:37" x14ac:dyDescent="0.25">
      <c r="A8" t="s">
        <v>171</v>
      </c>
      <c r="B8" s="31">
        <f>'AEO Table 7'!C53</f>
        <v>15.775078000000001</v>
      </c>
      <c r="C8" s="31">
        <f>'AEO Table 7'!D53</f>
        <v>16.025835000000001</v>
      </c>
      <c r="D8" s="31">
        <f>'AEO Table 7'!E53</f>
        <v>16.137191999999999</v>
      </c>
      <c r="E8" s="31">
        <f>'AEO Table 7'!F53</f>
        <v>16.178652</v>
      </c>
      <c r="F8" s="31">
        <f>'AEO Table 7'!G53</f>
        <v>16.072056</v>
      </c>
      <c r="G8" s="31">
        <f>'AEO Table 7'!H53</f>
        <v>15.903111000000001</v>
      </c>
      <c r="H8" s="31">
        <f>'AEO Table 7'!I53</f>
        <v>15.658581</v>
      </c>
      <c r="I8" s="31">
        <f>'AEO Table 7'!J53</f>
        <v>15.367635</v>
      </c>
      <c r="J8" s="31">
        <f>'AEO Table 7'!K53</f>
        <v>15.015174</v>
      </c>
      <c r="K8" s="31">
        <f>'AEO Table 7'!L53</f>
        <v>14.624805</v>
      </c>
      <c r="L8" s="31">
        <f>'AEO Table 7'!M53</f>
        <v>14.22057</v>
      </c>
      <c r="M8" s="31">
        <f>'AEO Table 7'!N53</f>
        <v>13.886381999999999</v>
      </c>
      <c r="N8" s="31">
        <f>'AEO Table 7'!O53</f>
        <v>13.594885</v>
      </c>
      <c r="O8" s="31">
        <f>'AEO Table 7'!P53</f>
        <v>13.350963999999999</v>
      </c>
      <c r="P8" s="31">
        <f>'AEO Table 7'!Q53</f>
        <v>13.134099000000001</v>
      </c>
      <c r="Q8" s="31">
        <f>'AEO Table 7'!R53</f>
        <v>12.934099</v>
      </c>
      <c r="R8" s="31">
        <f>'AEO Table 7'!S53</f>
        <v>12.748799</v>
      </c>
      <c r="S8" s="31">
        <f>'AEO Table 7'!T53</f>
        <v>12.587049</v>
      </c>
      <c r="T8" s="31">
        <f>'AEO Table 7'!U53</f>
        <v>12.456303999999999</v>
      </c>
      <c r="U8" s="31">
        <f>'AEO Table 7'!V53</f>
        <v>12.346171</v>
      </c>
      <c r="V8" s="31">
        <f>'AEO Table 7'!W53</f>
        <v>12.250639</v>
      </c>
      <c r="W8" s="31">
        <f>'AEO Table 7'!X53</f>
        <v>12.183037000000001</v>
      </c>
      <c r="X8" s="31">
        <f>'AEO Table 7'!Y53</f>
        <v>12.13274</v>
      </c>
      <c r="Y8" s="31">
        <f>'AEO Table 7'!Z53</f>
        <v>12.102270000000001</v>
      </c>
      <c r="Z8" s="31">
        <f>'AEO Table 7'!AA53</f>
        <v>12.074341</v>
      </c>
      <c r="AA8" s="31">
        <f>'AEO Table 7'!AB53</f>
        <v>12.054338</v>
      </c>
      <c r="AB8" s="31">
        <f>'AEO Table 7'!AC53</f>
        <v>12.04715</v>
      </c>
      <c r="AC8" s="31">
        <f>'AEO Table 7'!AD53</f>
        <v>12.058828999999999</v>
      </c>
      <c r="AD8" s="31">
        <f>'AEO Table 7'!AE53</f>
        <v>12.080607000000001</v>
      </c>
      <c r="AE8" s="31">
        <f>'AEO Table 7'!AF53</f>
        <v>12.110669</v>
      </c>
      <c r="AF8" s="31">
        <f>'AEO Table 7'!AG53</f>
        <v>12.150600000000001</v>
      </c>
      <c r="AG8" s="31">
        <f>'AEO Table 7'!AH53</f>
        <v>12.2011</v>
      </c>
      <c r="AH8" s="31">
        <f>'AEO Table 7'!AI53</f>
        <v>12.255096</v>
      </c>
      <c r="AI8" s="31">
        <f>'AEO Table 7'!AJ53</f>
        <v>12.319570000000001</v>
      </c>
      <c r="AJ8" s="31">
        <f>'AEO Table 7'!AK53</f>
        <v>12.398258999999999</v>
      </c>
      <c r="AK8" s="31">
        <f>'AEO Table 7'!AL53</f>
        <v>12.478044000000001</v>
      </c>
    </row>
    <row r="9" spans="1:37" x14ac:dyDescent="0.25">
      <c r="A9" t="s">
        <v>172</v>
      </c>
      <c r="B9" s="31">
        <f>SUM('AEO Table 7'!C54:C56)</f>
        <v>6.6695950000000002</v>
      </c>
      <c r="C9" s="31">
        <f>SUM('AEO Table 7'!D54:D56)</f>
        <v>6.6175439999999996</v>
      </c>
      <c r="D9" s="31">
        <f>SUM('AEO Table 7'!E54:E56)</f>
        <v>6.8206040000000003</v>
      </c>
      <c r="E9" s="31">
        <f>SUM('AEO Table 7'!F54:F56)</f>
        <v>6.8348209999999998</v>
      </c>
      <c r="F9" s="31">
        <f>SUM('AEO Table 7'!G54:G56)</f>
        <v>6.829205</v>
      </c>
      <c r="G9" s="31">
        <f>SUM('AEO Table 7'!H54:H56)</f>
        <v>6.8454860000000002</v>
      </c>
      <c r="H9" s="31">
        <f>SUM('AEO Table 7'!I54:I56)</f>
        <v>6.8820720000000009</v>
      </c>
      <c r="I9" s="31">
        <f>SUM('AEO Table 7'!J54:J56)</f>
        <v>6.9030109999999993</v>
      </c>
      <c r="J9" s="31">
        <f>SUM('AEO Table 7'!K54:K56)</f>
        <v>6.9123399999999995</v>
      </c>
      <c r="K9" s="31">
        <f>SUM('AEO Table 7'!L54:L56)</f>
        <v>6.9033680000000004</v>
      </c>
      <c r="L9" s="31">
        <f>SUM('AEO Table 7'!M54:M56)</f>
        <v>6.8544459999999994</v>
      </c>
      <c r="M9" s="31">
        <f>SUM('AEO Table 7'!N54:N56)</f>
        <v>6.7706330000000001</v>
      </c>
      <c r="N9" s="31">
        <f>SUM('AEO Table 7'!O54:O56)</f>
        <v>6.7025489999999994</v>
      </c>
      <c r="O9" s="31">
        <f>SUM('AEO Table 7'!P54:P56)</f>
        <v>6.6414900000000001</v>
      </c>
      <c r="P9" s="31">
        <f>SUM('AEO Table 7'!Q54:Q56)</f>
        <v>6.5835780000000002</v>
      </c>
      <c r="Q9" s="31">
        <f>SUM('AEO Table 7'!R54:R56)</f>
        <v>6.5275949999999998</v>
      </c>
      <c r="R9" s="31">
        <f>SUM('AEO Table 7'!S54:S56)</f>
        <v>6.4766849999999998</v>
      </c>
      <c r="S9" s="31">
        <f>SUM('AEO Table 7'!T54:T56)</f>
        <v>6.4281239999999995</v>
      </c>
      <c r="T9" s="31">
        <f>SUM('AEO Table 7'!U54:U56)</f>
        <v>6.4117239999999995</v>
      </c>
      <c r="U9" s="31">
        <f>SUM('AEO Table 7'!V54:V56)</f>
        <v>6.4199099999999998</v>
      </c>
      <c r="V9" s="31">
        <f>SUM('AEO Table 7'!W54:W56)</f>
        <v>6.4412970000000005</v>
      </c>
      <c r="W9" s="31">
        <f>SUM('AEO Table 7'!X54:X56)</f>
        <v>6.4644760000000003</v>
      </c>
      <c r="X9" s="31">
        <f>SUM('AEO Table 7'!Y54:Y56)</f>
        <v>6.5054809999999996</v>
      </c>
      <c r="Y9" s="31">
        <f>SUM('AEO Table 7'!Z54:Z56)</f>
        <v>6.5651739999999998</v>
      </c>
      <c r="Z9" s="31">
        <f>SUM('AEO Table 7'!AA54:AA56)</f>
        <v>6.61503</v>
      </c>
      <c r="AA9" s="31">
        <f>SUM('AEO Table 7'!AB54:AB56)</f>
        <v>6.6627990000000006</v>
      </c>
      <c r="AB9" s="31">
        <f>SUM('AEO Table 7'!AC54:AC56)</f>
        <v>6.7252790000000005</v>
      </c>
      <c r="AC9" s="31">
        <f>SUM('AEO Table 7'!AD54:AD56)</f>
        <v>6.7979970000000005</v>
      </c>
      <c r="AD9" s="31">
        <f>SUM('AEO Table 7'!AE54:AE56)</f>
        <v>6.8880110000000005</v>
      </c>
      <c r="AE9" s="31">
        <f>SUM('AEO Table 7'!AF54:AF56)</f>
        <v>6.9786070000000002</v>
      </c>
      <c r="AF9" s="31">
        <f>SUM('AEO Table 7'!AG54:AG56)</f>
        <v>7.065715</v>
      </c>
      <c r="AG9" s="31">
        <f>SUM('AEO Table 7'!AH54:AH56)</f>
        <v>7.1582410000000003</v>
      </c>
      <c r="AH9" s="31">
        <f>SUM('AEO Table 7'!AI54:AI56)</f>
        <v>7.2432689999999997</v>
      </c>
      <c r="AI9" s="31">
        <f>SUM('AEO Table 7'!AJ54:AJ56)</f>
        <v>7.3288410000000006</v>
      </c>
      <c r="AJ9" s="31">
        <f>SUM('AEO Table 7'!AK54:AK56)</f>
        <v>7.4277280000000001</v>
      </c>
      <c r="AK9" s="31">
        <f>SUM('AEO Table 7'!AL54:AL56)</f>
        <v>7.5283039999999994</v>
      </c>
    </row>
    <row r="11" spans="1:37" x14ac:dyDescent="0.25">
      <c r="A11" t="s">
        <v>173</v>
      </c>
    </row>
    <row r="13" spans="1:37" x14ac:dyDescent="0.25">
      <c r="A13" s="8" t="s">
        <v>174</v>
      </c>
      <c r="B13" s="32"/>
      <c r="C13" s="32"/>
    </row>
    <row r="14" spans="1:37" x14ac:dyDescent="0.25">
      <c r="A14" t="s">
        <v>171</v>
      </c>
      <c r="B14">
        <v>114000</v>
      </c>
      <c r="C14" t="s">
        <v>169</v>
      </c>
    </row>
    <row r="15" spans="1:37" x14ac:dyDescent="0.25">
      <c r="A15" t="s">
        <v>172</v>
      </c>
      <c r="B15">
        <v>129500</v>
      </c>
      <c r="C15" t="s">
        <v>169</v>
      </c>
    </row>
    <row r="18" spans="1:37" x14ac:dyDescent="0.25">
      <c r="A18" s="8" t="s">
        <v>170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</row>
    <row r="19" spans="1:37" s="1" customFormat="1" x14ac:dyDescent="0.25">
      <c r="B19" s="1">
        <v>2015</v>
      </c>
      <c r="C19" s="1">
        <v>2016</v>
      </c>
      <c r="D19" s="1">
        <v>2017</v>
      </c>
      <c r="E19" s="1">
        <v>2018</v>
      </c>
      <c r="F19" s="1">
        <v>2019</v>
      </c>
      <c r="G19" s="1">
        <v>2020</v>
      </c>
      <c r="H19" s="1">
        <v>2021</v>
      </c>
      <c r="I19" s="1">
        <v>2022</v>
      </c>
      <c r="J19" s="1">
        <v>2023</v>
      </c>
      <c r="K19" s="1">
        <v>2024</v>
      </c>
      <c r="L19" s="1">
        <v>2025</v>
      </c>
      <c r="M19" s="1">
        <v>2026</v>
      </c>
      <c r="N19" s="1">
        <v>2027</v>
      </c>
      <c r="O19" s="1">
        <v>2028</v>
      </c>
      <c r="P19" s="1">
        <v>2029</v>
      </c>
      <c r="Q19" s="1">
        <v>2030</v>
      </c>
      <c r="R19" s="1">
        <v>2031</v>
      </c>
      <c r="S19" s="1">
        <v>2032</v>
      </c>
      <c r="T19" s="1">
        <v>2033</v>
      </c>
      <c r="U19" s="1">
        <v>2034</v>
      </c>
      <c r="V19" s="1">
        <v>2035</v>
      </c>
      <c r="W19" s="1">
        <v>2036</v>
      </c>
      <c r="X19" s="1">
        <v>2037</v>
      </c>
      <c r="Y19" s="1">
        <v>2038</v>
      </c>
      <c r="Z19" s="1">
        <v>2039</v>
      </c>
      <c r="AA19" s="1">
        <v>2040</v>
      </c>
      <c r="AB19" s="1">
        <v>2041</v>
      </c>
      <c r="AC19" s="1">
        <v>2042</v>
      </c>
      <c r="AD19" s="1">
        <v>2043</v>
      </c>
      <c r="AE19" s="1">
        <v>2044</v>
      </c>
      <c r="AF19" s="1">
        <v>2045</v>
      </c>
      <c r="AG19" s="1">
        <v>2046</v>
      </c>
      <c r="AH19" s="1">
        <v>2047</v>
      </c>
      <c r="AI19" s="1">
        <v>2048</v>
      </c>
      <c r="AJ19" s="1">
        <v>2049</v>
      </c>
      <c r="AK19" s="1">
        <v>2050</v>
      </c>
    </row>
    <row r="20" spans="1:37" x14ac:dyDescent="0.25">
      <c r="A20" t="s">
        <v>171</v>
      </c>
      <c r="B20" s="31">
        <f>B8/$B14*10^6</f>
        <v>138.37787719298248</v>
      </c>
      <c r="C20" s="31">
        <f t="shared" ref="C20:AK20" si="0">C8/$B14*10^6</f>
        <v>140.57749999999999</v>
      </c>
      <c r="D20" s="31">
        <f t="shared" si="0"/>
        <v>141.55431578947369</v>
      </c>
      <c r="E20" s="31">
        <f t="shared" si="0"/>
        <v>141.91799999999998</v>
      </c>
      <c r="F20" s="31">
        <f t="shared" si="0"/>
        <v>140.98294736842104</v>
      </c>
      <c r="G20" s="31">
        <f t="shared" si="0"/>
        <v>139.50097368421055</v>
      </c>
      <c r="H20" s="31">
        <f t="shared" si="0"/>
        <v>137.35597368421051</v>
      </c>
      <c r="I20" s="31">
        <f t="shared" si="0"/>
        <v>134.8038157894737</v>
      </c>
      <c r="J20" s="31">
        <f t="shared" si="0"/>
        <v>131.71205263157896</v>
      </c>
      <c r="K20" s="31">
        <f t="shared" si="0"/>
        <v>128.28776315789474</v>
      </c>
      <c r="L20" s="31">
        <f t="shared" si="0"/>
        <v>124.74184210526317</v>
      </c>
      <c r="M20" s="31">
        <f t="shared" si="0"/>
        <v>121.81036842105263</v>
      </c>
      <c r="N20" s="31">
        <f t="shared" si="0"/>
        <v>119.25337719298244</v>
      </c>
      <c r="O20" s="31">
        <f t="shared" si="0"/>
        <v>117.11371929824561</v>
      </c>
      <c r="P20" s="31">
        <f t="shared" si="0"/>
        <v>115.21139473684211</v>
      </c>
      <c r="Q20" s="31">
        <f t="shared" si="0"/>
        <v>113.45700877192982</v>
      </c>
      <c r="R20" s="31">
        <f t="shared" si="0"/>
        <v>111.8315701754386</v>
      </c>
      <c r="S20" s="31">
        <f t="shared" si="0"/>
        <v>110.41271052631579</v>
      </c>
      <c r="T20" s="31">
        <f t="shared" si="0"/>
        <v>109.26582456140351</v>
      </c>
      <c r="U20" s="31">
        <f t="shared" si="0"/>
        <v>108.29974561403509</v>
      </c>
      <c r="V20" s="31">
        <f t="shared" si="0"/>
        <v>107.46174561403508</v>
      </c>
      <c r="W20" s="31">
        <f t="shared" si="0"/>
        <v>106.86874561403509</v>
      </c>
      <c r="X20" s="31">
        <f t="shared" si="0"/>
        <v>106.42754385964912</v>
      </c>
      <c r="Y20" s="31">
        <f t="shared" si="0"/>
        <v>106.16026315789475</v>
      </c>
      <c r="Z20" s="31">
        <f t="shared" si="0"/>
        <v>105.91527192982457</v>
      </c>
      <c r="AA20" s="31">
        <f t="shared" si="0"/>
        <v>105.73980701754385</v>
      </c>
      <c r="AB20" s="31">
        <f t="shared" si="0"/>
        <v>105.67675438596493</v>
      </c>
      <c r="AC20" s="31">
        <f t="shared" si="0"/>
        <v>105.77920175438597</v>
      </c>
      <c r="AD20" s="31">
        <f t="shared" si="0"/>
        <v>105.97023684210527</v>
      </c>
      <c r="AE20" s="31">
        <f t="shared" si="0"/>
        <v>106.23393859649123</v>
      </c>
      <c r="AF20" s="31">
        <f t="shared" si="0"/>
        <v>106.58421052631579</v>
      </c>
      <c r="AG20" s="31">
        <f t="shared" si="0"/>
        <v>107.02719298245614</v>
      </c>
      <c r="AH20" s="31">
        <f t="shared" si="0"/>
        <v>107.50084210526316</v>
      </c>
      <c r="AI20" s="31">
        <f t="shared" si="0"/>
        <v>108.06640350877193</v>
      </c>
      <c r="AJ20" s="31">
        <f t="shared" si="0"/>
        <v>108.75665789473685</v>
      </c>
      <c r="AK20" s="31">
        <f t="shared" si="0"/>
        <v>109.45652631578949</v>
      </c>
    </row>
    <row r="21" spans="1:37" x14ac:dyDescent="0.25">
      <c r="A21" t="s">
        <v>172</v>
      </c>
      <c r="B21" s="31">
        <f>B9/$B15*10^6</f>
        <v>51.502664092664098</v>
      </c>
      <c r="C21" s="31">
        <f t="shared" ref="C21:AK21" si="1">C9/$B15*10^6</f>
        <v>51.100725868725867</v>
      </c>
      <c r="D21" s="31">
        <f t="shared" si="1"/>
        <v>52.668756756756757</v>
      </c>
      <c r="E21" s="31">
        <f t="shared" si="1"/>
        <v>52.77854054054054</v>
      </c>
      <c r="F21" s="31">
        <f t="shared" si="1"/>
        <v>52.735173745173746</v>
      </c>
      <c r="G21" s="31">
        <f t="shared" si="1"/>
        <v>52.86089575289575</v>
      </c>
      <c r="H21" s="31">
        <f t="shared" si="1"/>
        <v>53.143413127413133</v>
      </c>
      <c r="I21" s="31">
        <f t="shared" si="1"/>
        <v>53.305104247104239</v>
      </c>
      <c r="J21" s="31">
        <f t="shared" si="1"/>
        <v>53.37714285714285</v>
      </c>
      <c r="K21" s="31">
        <f t="shared" si="1"/>
        <v>53.307861003861007</v>
      </c>
      <c r="L21" s="31">
        <f t="shared" si="1"/>
        <v>52.930084942084939</v>
      </c>
      <c r="M21" s="31">
        <f t="shared" si="1"/>
        <v>52.282880308880308</v>
      </c>
      <c r="N21" s="31">
        <f t="shared" si="1"/>
        <v>51.75713513513513</v>
      </c>
      <c r="O21" s="31">
        <f t="shared" si="1"/>
        <v>51.285637065637069</v>
      </c>
      <c r="P21" s="31">
        <f t="shared" si="1"/>
        <v>50.838440154440157</v>
      </c>
      <c r="Q21" s="31">
        <f t="shared" si="1"/>
        <v>50.406138996138992</v>
      </c>
      <c r="R21" s="31">
        <f t="shared" si="1"/>
        <v>50.013011583011576</v>
      </c>
      <c r="S21" s="31">
        <f t="shared" si="1"/>
        <v>49.638023166023167</v>
      </c>
      <c r="T21" s="31">
        <f t="shared" si="1"/>
        <v>49.511382239382236</v>
      </c>
      <c r="U21" s="31">
        <f t="shared" si="1"/>
        <v>49.574594594594593</v>
      </c>
      <c r="V21" s="31">
        <f t="shared" si="1"/>
        <v>49.739745173745177</v>
      </c>
      <c r="W21" s="31">
        <f t="shared" si="1"/>
        <v>49.918733590733595</v>
      </c>
      <c r="X21" s="31">
        <f t="shared" si="1"/>
        <v>50.23537451737451</v>
      </c>
      <c r="Y21" s="31">
        <f t="shared" si="1"/>
        <v>50.696324324324323</v>
      </c>
      <c r="Z21" s="31">
        <f t="shared" si="1"/>
        <v>51.081312741312743</v>
      </c>
      <c r="AA21" s="31">
        <f t="shared" si="1"/>
        <v>51.450185328185334</v>
      </c>
      <c r="AB21" s="31">
        <f t="shared" si="1"/>
        <v>51.932656370656368</v>
      </c>
      <c r="AC21" s="31">
        <f t="shared" si="1"/>
        <v>52.494185328185331</v>
      </c>
      <c r="AD21" s="31">
        <f t="shared" si="1"/>
        <v>53.189274131274132</v>
      </c>
      <c r="AE21" s="31">
        <f t="shared" si="1"/>
        <v>53.888857142857141</v>
      </c>
      <c r="AF21" s="31">
        <f t="shared" si="1"/>
        <v>54.561505791505795</v>
      </c>
      <c r="AG21" s="31">
        <f t="shared" si="1"/>
        <v>55.27599227799228</v>
      </c>
      <c r="AH21" s="31">
        <f t="shared" si="1"/>
        <v>55.932579150579151</v>
      </c>
      <c r="AI21" s="31">
        <f t="shared" si="1"/>
        <v>56.593366795366798</v>
      </c>
      <c r="AJ21" s="31">
        <f t="shared" si="1"/>
        <v>57.356972972972976</v>
      </c>
      <c r="AK21" s="31">
        <f t="shared" si="1"/>
        <v>58.133621621621614</v>
      </c>
    </row>
    <row r="23" spans="1:37" x14ac:dyDescent="0.25">
      <c r="A23" t="s">
        <v>175</v>
      </c>
    </row>
    <row r="24" spans="1:37" x14ac:dyDescent="0.25">
      <c r="A24" t="s">
        <v>177</v>
      </c>
    </row>
    <row r="25" spans="1:37" x14ac:dyDescent="0.25">
      <c r="A25" t="s">
        <v>181</v>
      </c>
    </row>
    <row r="26" spans="1:37" x14ac:dyDescent="0.25">
      <c r="A26" t="s">
        <v>182</v>
      </c>
    </row>
    <row r="28" spans="1:37" x14ac:dyDescent="0.25">
      <c r="A28" s="8" t="s">
        <v>176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</row>
    <row r="29" spans="1:37" s="1" customFormat="1" x14ac:dyDescent="0.25">
      <c r="B29" s="1">
        <v>2015</v>
      </c>
      <c r="C29" s="1">
        <v>2016</v>
      </c>
      <c r="D29" s="1">
        <v>2017</v>
      </c>
      <c r="E29" s="1">
        <v>2018</v>
      </c>
      <c r="F29" s="1">
        <v>2019</v>
      </c>
      <c r="G29" s="1">
        <v>2020</v>
      </c>
      <c r="H29" s="1">
        <v>2021</v>
      </c>
      <c r="I29" s="1">
        <v>2022</v>
      </c>
      <c r="J29" s="1">
        <v>2023</v>
      </c>
      <c r="K29" s="1">
        <v>2024</v>
      </c>
      <c r="L29" s="1">
        <v>2025</v>
      </c>
      <c r="M29" s="1">
        <v>2026</v>
      </c>
      <c r="N29" s="1">
        <v>2027</v>
      </c>
      <c r="O29" s="1">
        <v>2028</v>
      </c>
      <c r="P29" s="1">
        <v>2029</v>
      </c>
      <c r="Q29" s="1">
        <v>2030</v>
      </c>
      <c r="R29" s="1">
        <v>2031</v>
      </c>
      <c r="S29" s="1">
        <v>2032</v>
      </c>
      <c r="T29" s="1">
        <v>2033</v>
      </c>
      <c r="U29" s="1">
        <v>2034</v>
      </c>
      <c r="V29" s="1">
        <v>2035</v>
      </c>
      <c r="W29" s="1">
        <v>2036</v>
      </c>
      <c r="X29" s="1">
        <v>2037</v>
      </c>
      <c r="Y29" s="1">
        <v>2038</v>
      </c>
      <c r="Z29" s="1">
        <v>2039</v>
      </c>
      <c r="AA29" s="1">
        <v>2040</v>
      </c>
      <c r="AB29" s="1">
        <v>2041</v>
      </c>
      <c r="AC29" s="1">
        <v>2042</v>
      </c>
      <c r="AD29" s="1">
        <v>2043</v>
      </c>
      <c r="AE29" s="1">
        <v>2044</v>
      </c>
      <c r="AF29" s="1">
        <v>2045</v>
      </c>
      <c r="AG29" s="1">
        <v>2046</v>
      </c>
      <c r="AH29" s="1">
        <v>2047</v>
      </c>
      <c r="AI29" s="1">
        <v>2048</v>
      </c>
      <c r="AJ29" s="1">
        <v>2049</v>
      </c>
      <c r="AK29" s="1">
        <v>2050</v>
      </c>
    </row>
    <row r="30" spans="1:37" x14ac:dyDescent="0.25">
      <c r="A30" t="s">
        <v>178</v>
      </c>
      <c r="B30">
        <f>'EPA RFS'!$E10</f>
        <v>20.5</v>
      </c>
      <c r="C30">
        <f>'EPA RFS'!$E11</f>
        <v>22.25</v>
      </c>
      <c r="D30">
        <f>'EPA RFS'!$E12</f>
        <v>24</v>
      </c>
      <c r="E30">
        <f>'EPA RFS'!$E13</f>
        <v>26</v>
      </c>
      <c r="F30">
        <f>'EPA RFS'!$E14</f>
        <v>28</v>
      </c>
      <c r="G30">
        <f>'EPA RFS'!$E15</f>
        <v>30</v>
      </c>
      <c r="H30">
        <f>'EPA RFS'!$E16</f>
        <v>33</v>
      </c>
      <c r="I30">
        <f>'EPA RFS'!$E17</f>
        <v>36</v>
      </c>
      <c r="J30">
        <f>$I30</f>
        <v>36</v>
      </c>
      <c r="K30">
        <f t="shared" ref="K30:AK30" si="2">$I30</f>
        <v>36</v>
      </c>
      <c r="L30">
        <f t="shared" si="2"/>
        <v>36</v>
      </c>
      <c r="M30">
        <f t="shared" si="2"/>
        <v>36</v>
      </c>
      <c r="N30">
        <f t="shared" si="2"/>
        <v>36</v>
      </c>
      <c r="O30">
        <f t="shared" si="2"/>
        <v>36</v>
      </c>
      <c r="P30">
        <f t="shared" si="2"/>
        <v>36</v>
      </c>
      <c r="Q30">
        <f t="shared" si="2"/>
        <v>36</v>
      </c>
      <c r="R30">
        <f t="shared" si="2"/>
        <v>36</v>
      </c>
      <c r="S30">
        <f t="shared" si="2"/>
        <v>36</v>
      </c>
      <c r="T30">
        <f t="shared" si="2"/>
        <v>36</v>
      </c>
      <c r="U30">
        <f t="shared" si="2"/>
        <v>36</v>
      </c>
      <c r="V30">
        <f t="shared" si="2"/>
        <v>36</v>
      </c>
      <c r="W30">
        <f t="shared" si="2"/>
        <v>36</v>
      </c>
      <c r="X30">
        <f t="shared" si="2"/>
        <v>36</v>
      </c>
      <c r="Y30">
        <f t="shared" si="2"/>
        <v>36</v>
      </c>
      <c r="Z30">
        <f t="shared" si="2"/>
        <v>36</v>
      </c>
      <c r="AA30">
        <f t="shared" si="2"/>
        <v>36</v>
      </c>
      <c r="AB30">
        <f t="shared" si="2"/>
        <v>36</v>
      </c>
      <c r="AC30">
        <f t="shared" si="2"/>
        <v>36</v>
      </c>
      <c r="AD30">
        <f t="shared" si="2"/>
        <v>36</v>
      </c>
      <c r="AE30">
        <f t="shared" si="2"/>
        <v>36</v>
      </c>
      <c r="AF30">
        <f t="shared" si="2"/>
        <v>36</v>
      </c>
      <c r="AG30">
        <f t="shared" si="2"/>
        <v>36</v>
      </c>
      <c r="AH30">
        <f t="shared" si="2"/>
        <v>36</v>
      </c>
      <c r="AI30">
        <f t="shared" si="2"/>
        <v>36</v>
      </c>
      <c r="AJ30">
        <f t="shared" si="2"/>
        <v>36</v>
      </c>
      <c r="AK30">
        <f t="shared" si="2"/>
        <v>36</v>
      </c>
    </row>
    <row r="31" spans="1:37" x14ac:dyDescent="0.25">
      <c r="A31" t="s">
        <v>179</v>
      </c>
      <c r="B31" s="33">
        <f>B30/SUM(B20:B21)</f>
        <v>0.10796261618593581</v>
      </c>
      <c r="C31" s="33">
        <f t="shared" ref="C31:AK31" si="3">C30/SUM(C20:C21)</f>
        <v>0.11607995586957434</v>
      </c>
      <c r="D31" s="33">
        <f t="shared" si="3"/>
        <v>0.12356925305198917</v>
      </c>
      <c r="E31" s="33">
        <f t="shared" si="3"/>
        <v>0.13354115038621434</v>
      </c>
      <c r="F31" s="33">
        <f t="shared" si="3"/>
        <v>0.14453991107822597</v>
      </c>
      <c r="G31" s="33">
        <f t="shared" si="3"/>
        <v>0.15595606389034733</v>
      </c>
      <c r="H31" s="33">
        <f t="shared" si="3"/>
        <v>0.17322890405223312</v>
      </c>
      <c r="I31" s="33">
        <f t="shared" si="3"/>
        <v>0.19137848430047744</v>
      </c>
      <c r="J31" s="33">
        <f t="shared" si="3"/>
        <v>0.19450081840240976</v>
      </c>
      <c r="K31" s="33">
        <f t="shared" si="3"/>
        <v>0.19824266232281626</v>
      </c>
      <c r="L31" s="33">
        <f t="shared" si="3"/>
        <v>0.20262064242938219</v>
      </c>
      <c r="M31" s="33">
        <f t="shared" si="3"/>
        <v>0.20678573271871106</v>
      </c>
      <c r="N31" s="33">
        <f t="shared" si="3"/>
        <v>0.21051337435284018</v>
      </c>
      <c r="O31" s="33">
        <f t="shared" si="3"/>
        <v>0.21377753916238287</v>
      </c>
      <c r="P31" s="33">
        <f t="shared" si="3"/>
        <v>0.21680238359508314</v>
      </c>
      <c r="Q31" s="33">
        <f t="shared" si="3"/>
        <v>0.21969552330920827</v>
      </c>
      <c r="R31" s="33">
        <f t="shared" si="3"/>
        <v>0.22243562069769679</v>
      </c>
      <c r="S31" s="33">
        <f t="shared" si="3"/>
        <v>0.22492867836021166</v>
      </c>
      <c r="T31" s="33">
        <f t="shared" si="3"/>
        <v>0.22673279575429492</v>
      </c>
      <c r="U31" s="33">
        <f t="shared" si="3"/>
        <v>0.22802945654389614</v>
      </c>
      <c r="V31" s="33">
        <f t="shared" si="3"/>
        <v>0.22900546184132237</v>
      </c>
      <c r="W31" s="33">
        <f t="shared" si="3"/>
        <v>0.22961017156850277</v>
      </c>
      <c r="X31" s="33">
        <f t="shared" si="3"/>
        <v>0.2297927318918106</v>
      </c>
      <c r="Y31" s="33">
        <f t="shared" si="3"/>
        <v>0.22950900933045532</v>
      </c>
      <c r="Z31" s="33">
        <f t="shared" si="3"/>
        <v>0.22930435127241552</v>
      </c>
      <c r="AA31" s="33">
        <f t="shared" si="3"/>
        <v>0.22902221358227651</v>
      </c>
      <c r="AB31" s="33">
        <f t="shared" si="3"/>
        <v>0.22841275674579359</v>
      </c>
      <c r="AC31" s="33">
        <f t="shared" si="3"/>
        <v>0.22745453713718011</v>
      </c>
      <c r="AD31" s="33">
        <f t="shared" si="3"/>
        <v>0.22618817926640444</v>
      </c>
      <c r="AE31" s="33">
        <f t="shared" si="3"/>
        <v>0.2248274509183667</v>
      </c>
      <c r="AF31" s="33">
        <f t="shared" si="3"/>
        <v>0.22340029150386204</v>
      </c>
      <c r="AG31" s="33">
        <f t="shared" si="3"/>
        <v>0.22180710712627535</v>
      </c>
      <c r="AH31" s="33">
        <f t="shared" si="3"/>
        <v>0.22027318355922315</v>
      </c>
      <c r="AI31" s="33">
        <f t="shared" si="3"/>
        <v>0.21863263827895149</v>
      </c>
      <c r="AJ31" s="33">
        <f t="shared" si="3"/>
        <v>0.21671912059203505</v>
      </c>
      <c r="AK31" s="33">
        <f t="shared" si="3"/>
        <v>0.21480976324124199</v>
      </c>
    </row>
    <row r="32" spans="1:37" x14ac:dyDescent="0.25">
      <c r="A32" t="s">
        <v>180</v>
      </c>
      <c r="B32" s="33">
        <f>B31*'EPA RFS'!$B$26</f>
        <v>2.1592523237187161E-2</v>
      </c>
      <c r="C32" s="33">
        <f>C31*'EPA RFS'!$B$26</f>
        <v>2.321599117391487E-2</v>
      </c>
      <c r="D32" s="33">
        <f>D31*'EPA RFS'!$B$26</f>
        <v>2.4713850610397835E-2</v>
      </c>
      <c r="E32" s="33">
        <f>E31*'EPA RFS'!$B$26</f>
        <v>2.6708230077242868E-2</v>
      </c>
      <c r="F32" s="33">
        <f>F31*'EPA RFS'!$B$26</f>
        <v>2.8907982215645195E-2</v>
      </c>
      <c r="G32" s="33">
        <f>G31*'EPA RFS'!$B$26</f>
        <v>3.1191212778069466E-2</v>
      </c>
      <c r="H32" s="33">
        <f>H31*'EPA RFS'!$B$26</f>
        <v>3.4645780810446627E-2</v>
      </c>
      <c r="I32" s="33">
        <f>I31*'EPA RFS'!$B$26</f>
        <v>3.8275696860095493E-2</v>
      </c>
      <c r="J32" s="33">
        <f>J31*'EPA RFS'!$B$26</f>
        <v>3.8900163680481957E-2</v>
      </c>
      <c r="K32" s="33">
        <f>K31*'EPA RFS'!$B$26</f>
        <v>3.9648532464563256E-2</v>
      </c>
      <c r="L32" s="33">
        <f>L31*'EPA RFS'!$B$26</f>
        <v>4.0524128485876443E-2</v>
      </c>
      <c r="M32" s="33">
        <f>M31*'EPA RFS'!$B$26</f>
        <v>4.1357146543742215E-2</v>
      </c>
      <c r="N32" s="33">
        <f>N31*'EPA RFS'!$B$26</f>
        <v>4.2102674870568041E-2</v>
      </c>
      <c r="O32" s="33">
        <f>O31*'EPA RFS'!$B$26</f>
        <v>4.2755507832476579E-2</v>
      </c>
      <c r="P32" s="33">
        <f>P31*'EPA RFS'!$B$26</f>
        <v>4.3360476719016633E-2</v>
      </c>
      <c r="Q32" s="33">
        <f>Q31*'EPA RFS'!$B$26</f>
        <v>4.3939104661841658E-2</v>
      </c>
      <c r="R32" s="33">
        <f>R31*'EPA RFS'!$B$26</f>
        <v>4.4487124139539362E-2</v>
      </c>
      <c r="S32" s="33">
        <f>S31*'EPA RFS'!$B$26</f>
        <v>4.4985735672042337E-2</v>
      </c>
      <c r="T32" s="33">
        <f>T31*'EPA RFS'!$B$26</f>
        <v>4.5346559150858987E-2</v>
      </c>
      <c r="U32" s="33">
        <f>U31*'EPA RFS'!$B$26</f>
        <v>4.5605891308779234E-2</v>
      </c>
      <c r="V32" s="33">
        <f>V31*'EPA RFS'!$B$26</f>
        <v>4.5801092368264476E-2</v>
      </c>
      <c r="W32" s="33">
        <f>W31*'EPA RFS'!$B$26</f>
        <v>4.5922034313700559E-2</v>
      </c>
      <c r="X32" s="33">
        <f>X31*'EPA RFS'!$B$26</f>
        <v>4.5958546378362122E-2</v>
      </c>
      <c r="Y32" s="33">
        <f>Y31*'EPA RFS'!$B$26</f>
        <v>4.5901801866091066E-2</v>
      </c>
      <c r="Z32" s="33">
        <f>Z31*'EPA RFS'!$B$26</f>
        <v>4.5860870254483106E-2</v>
      </c>
      <c r="AA32" s="33">
        <f>AA31*'EPA RFS'!$B$26</f>
        <v>4.5804442716455306E-2</v>
      </c>
      <c r="AB32" s="33">
        <f>AB31*'EPA RFS'!$B$26</f>
        <v>4.5682551349158718E-2</v>
      </c>
      <c r="AC32" s="33">
        <f>AC31*'EPA RFS'!$B$26</f>
        <v>4.5490907427436028E-2</v>
      </c>
      <c r="AD32" s="33">
        <f>AD31*'EPA RFS'!$B$26</f>
        <v>4.5237635853280889E-2</v>
      </c>
      <c r="AE32" s="33">
        <f>AE31*'EPA RFS'!$B$26</f>
        <v>4.4965490183673344E-2</v>
      </c>
      <c r="AF32" s="33">
        <f>AF31*'EPA RFS'!$B$26</f>
        <v>4.4680058300772409E-2</v>
      </c>
      <c r="AG32" s="33">
        <f>AG31*'EPA RFS'!$B$26</f>
        <v>4.4361421425255072E-2</v>
      </c>
      <c r="AH32" s="33">
        <f>AH31*'EPA RFS'!$B$26</f>
        <v>4.4054636711844633E-2</v>
      </c>
      <c r="AI32" s="33">
        <f>AI31*'EPA RFS'!$B$26</f>
        <v>4.3726527655790298E-2</v>
      </c>
      <c r="AJ32" s="33">
        <f>AJ31*'EPA RFS'!$B$26</f>
        <v>4.3343824118407009E-2</v>
      </c>
      <c r="AK32" s="33">
        <f>AK31*'EPA RFS'!$B$26</f>
        <v>4.2961952648248397E-2</v>
      </c>
    </row>
  </sheetData>
  <pageMargins left="0.7" right="0.7" top="0.75" bottom="0.75" header="0.3" footer="0.3"/>
  <ignoredErrors>
    <ignoredError sqref="A9:AK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15.8554687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183</v>
      </c>
      <c r="B2" s="34">
        <f>Calcs!B32</f>
        <v>2.1592523237187161E-2</v>
      </c>
      <c r="C2" s="34">
        <f>Calcs!C32</f>
        <v>2.321599117391487E-2</v>
      </c>
      <c r="D2" s="34">
        <f>Calcs!D32</f>
        <v>2.4713850610397835E-2</v>
      </c>
      <c r="E2" s="34">
        <f>Calcs!E32</f>
        <v>2.6708230077242868E-2</v>
      </c>
      <c r="F2" s="34">
        <f>Calcs!F32</f>
        <v>2.8907982215645195E-2</v>
      </c>
      <c r="G2" s="34">
        <f>Calcs!G32</f>
        <v>3.1191212778069466E-2</v>
      </c>
      <c r="H2" s="34">
        <f>Calcs!H32</f>
        <v>3.4645780810446627E-2</v>
      </c>
      <c r="I2" s="34">
        <f>Calcs!I32</f>
        <v>3.8275696860095493E-2</v>
      </c>
      <c r="J2" s="34">
        <f>Calcs!J32</f>
        <v>3.8900163680481957E-2</v>
      </c>
      <c r="K2" s="34">
        <f>Calcs!K32</f>
        <v>3.9648532464563256E-2</v>
      </c>
      <c r="L2" s="34">
        <f>Calcs!L32</f>
        <v>4.0524128485876443E-2</v>
      </c>
      <c r="M2" s="34">
        <f>Calcs!M32</f>
        <v>4.1357146543742215E-2</v>
      </c>
      <c r="N2" s="34">
        <f>Calcs!N32</f>
        <v>4.2102674870568041E-2</v>
      </c>
      <c r="O2" s="34">
        <f>Calcs!O32</f>
        <v>4.2755507832476579E-2</v>
      </c>
      <c r="P2" s="34">
        <f>Calcs!P32</f>
        <v>4.3360476719016633E-2</v>
      </c>
      <c r="Q2" s="34">
        <f>Calcs!Q32</f>
        <v>4.3939104661841658E-2</v>
      </c>
      <c r="R2" s="34">
        <f>Calcs!R32</f>
        <v>4.4487124139539362E-2</v>
      </c>
      <c r="S2" s="34">
        <f>Calcs!S32</f>
        <v>4.4985735672042337E-2</v>
      </c>
      <c r="T2" s="34">
        <f>Calcs!T32</f>
        <v>4.5346559150858987E-2</v>
      </c>
      <c r="U2" s="34">
        <f>Calcs!U32</f>
        <v>4.5605891308779234E-2</v>
      </c>
      <c r="V2" s="34">
        <f>Calcs!V32</f>
        <v>4.5801092368264476E-2</v>
      </c>
      <c r="W2" s="34">
        <f>Calcs!W32</f>
        <v>4.5922034313700559E-2</v>
      </c>
      <c r="X2" s="34">
        <f>Calcs!X32</f>
        <v>4.5958546378362122E-2</v>
      </c>
      <c r="Y2" s="34">
        <f>Calcs!Y32</f>
        <v>4.5901801866091066E-2</v>
      </c>
      <c r="Z2" s="34">
        <f>Calcs!Z32</f>
        <v>4.5860870254483106E-2</v>
      </c>
      <c r="AA2" s="34">
        <f>Calcs!AA32</f>
        <v>4.5804442716455306E-2</v>
      </c>
      <c r="AB2" s="34">
        <f>Calcs!AB32</f>
        <v>4.5682551349158718E-2</v>
      </c>
      <c r="AC2" s="34">
        <f>Calcs!AC32</f>
        <v>4.5490907427436028E-2</v>
      </c>
      <c r="AD2" s="34">
        <f>Calcs!AD32</f>
        <v>4.5237635853280889E-2</v>
      </c>
      <c r="AE2" s="34">
        <f>Calcs!AE32</f>
        <v>4.4965490183673344E-2</v>
      </c>
      <c r="AF2" s="34">
        <f>Calcs!AF32</f>
        <v>4.4680058300772409E-2</v>
      </c>
      <c r="AG2" s="34">
        <f>Calcs!AG32</f>
        <v>4.4361421425255072E-2</v>
      </c>
      <c r="AH2" s="34">
        <f>Calcs!AH32</f>
        <v>4.4054636711844633E-2</v>
      </c>
      <c r="AI2" s="34">
        <f>Calcs!AI32</f>
        <v>4.3726527655790298E-2</v>
      </c>
      <c r="AJ2" s="34">
        <f>Calcs!AJ32</f>
        <v>4.3343824118407009E-2</v>
      </c>
      <c r="AK2" s="34">
        <f>Calcs!AK32</f>
        <v>4.2961952648248397E-2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2017-06-17T02:28:17Z</dcterms:created>
  <dcterms:modified xsi:type="dcterms:W3CDTF">2017-06-17T03:54:37Z</dcterms:modified>
</cp:coreProperties>
</file>