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SYFAFE\"/>
    </mc:Choice>
  </mc:AlternateContent>
  <xr:revisionPtr revIDLastSave="0" documentId="8_{78A49A80-568F-4CFC-82B5-2C5E9D317E3E}" xr6:coauthVersionLast="45" xr6:coauthVersionMax="45" xr10:uidLastSave="{00000000-0000-0000-0000-000000000000}"/>
  <bookViews>
    <workbookView xWindow="-37" yWindow="52" windowWidth="16912" windowHeight="10200" firstSheet="1" activeTab="8" xr2:uid="{00000000-000D-0000-FFFF-FFFF00000000}"/>
  </bookViews>
  <sheets>
    <sheet name="About" sheetId="1" r:id="rId1"/>
    <sheet name="AEO 7" sheetId="4" r:id="rId2"/>
    <sheet name="AEO 35" sheetId="21" r:id="rId3"/>
    <sheet name="AEO 47" sheetId="16" r:id="rId4"/>
    <sheet name="AEO 48" sheetId="17" r:id="rId5"/>
    <sheet name="AEO 49"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4" i="20" l="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AI6" i="20"/>
  <c r="AI8" i="20"/>
  <c r="AI9" i="20"/>
  <c r="AI11" i="20"/>
  <c r="AI12" i="20"/>
  <c r="AI13"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AI15" i="20"/>
  <c r="AI16" i="20"/>
  <c r="AI17" i="20"/>
  <c r="AI18" i="20"/>
  <c r="AI19" i="20"/>
  <c r="AI20" i="20"/>
  <c r="AI21" i="20"/>
  <c r="AI22" i="20"/>
  <c r="AI24" i="20"/>
  <c r="AI25" i="20"/>
  <c r="AI26" i="20"/>
  <c r="AI27" i="20"/>
  <c r="AD31" i="20"/>
  <c r="AE31" i="20" s="1"/>
  <c r="B35" i="18" l="1"/>
  <c r="B31" i="18"/>
  <c r="C2" i="18" l="1"/>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3" i="23" l="1"/>
  <c r="D7" i="23"/>
  <c r="B7" i="23" s="1"/>
  <c r="E6" i="24"/>
  <c r="E5" i="24"/>
  <c r="E6" i="23"/>
  <c r="E5" i="23"/>
  <c r="D2" i="24"/>
  <c r="E3" i="24"/>
  <c r="D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E4" i="24" s="1"/>
  <c r="B3" i="18"/>
  <c r="E4" i="23" s="1"/>
  <c r="G7" i="23" l="1"/>
  <c r="H4" i="24"/>
  <c r="B4" i="24"/>
  <c r="C4" i="24"/>
  <c r="D4" i="24"/>
  <c r="H4" i="23"/>
  <c r="D4" i="23"/>
  <c r="B4" i="23"/>
  <c r="C4" i="23"/>
  <c r="B5" i="23"/>
  <c r="H5" i="23"/>
  <c r="C5" i="23"/>
  <c r="D5" i="23"/>
  <c r="B6" i="23"/>
  <c r="D6" i="23"/>
  <c r="C6" i="23"/>
  <c r="H6" i="23"/>
  <c r="D5" i="24"/>
  <c r="H5" i="24"/>
  <c r="B5" i="24"/>
  <c r="C5" i="24"/>
  <c r="B6" i="24"/>
  <c r="H6" i="24"/>
  <c r="C6" i="24"/>
  <c r="D6" i="24"/>
  <c r="G3" i="24"/>
  <c r="H3" i="24"/>
  <c r="B3" i="23"/>
  <c r="H3" i="23"/>
  <c r="G3" i="23"/>
  <c r="F2" i="24"/>
  <c r="H2" i="24"/>
  <c r="G2" i="24"/>
  <c r="H2" i="23"/>
  <c r="G2" i="23"/>
  <c r="F2" i="23"/>
  <c r="F7" i="23"/>
  <c r="H7" i="23"/>
  <c r="F3" i="23"/>
  <c r="B2" i="23"/>
  <c r="D3" i="24"/>
  <c r="C2" i="24"/>
  <c r="E2" i="24"/>
  <c r="C2" i="23"/>
  <c r="E2" i="23"/>
  <c r="F3" i="24" l="1"/>
  <c r="B2" i="24"/>
  <c r="D3" i="23"/>
  <c r="C3" i="23"/>
  <c r="C7" i="23"/>
  <c r="E7" i="23"/>
  <c r="B3" i="24"/>
  <c r="C3" i="24"/>
</calcChain>
</file>

<file path=xl/sharedStrings.xml><?xml version="1.0" encoding="utf-8"?>
<sst xmlns="http://schemas.openxmlformats.org/spreadsheetml/2006/main" count="2162" uniqueCount="1182">
  <si>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</si>
  <si>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</si>
  <si>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</si>
  <si>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</si>
  <si>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</si>
  <si>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</si>
  <si>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</si>
  <si>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</si>
  <si>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</si>
  <si>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</si>
  <si>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</si>
  <si>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</si>
  <si>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</si>
  <si>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</si>
  <si>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</si>
  <si>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</si>
  <si>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</si>
  <si>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</si>
  <si>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</si>
  <si>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</si>
  <si>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</si>
  <si>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</si>
  <si>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</si>
  <si>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</si>
  <si>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</si>
  <si>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</si>
  <si>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</si>
  <si>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</si>
  <si>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</si>
  <si>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</si>
  <si>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</si>
  <si>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</si>
  <si>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</si>
  <si>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</si>
  <si>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</si>
  <si>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</si>
  <si>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</si>
  <si>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</si>
  <si>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</si>
  <si>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</si>
  <si>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</si>
  <si>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</si>
  <si>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</si>
  <si>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</si>
  <si>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</si>
  <si>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</si>
  <si>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</si>
  <si>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</si>
  <si>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</si>
  <si>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</si>
  <si>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</si>
  <si>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</si>
  <si>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</si>
  <si>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</si>
  <si>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</si>
  <si>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</si>
  <si>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</si>
  <si>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</si>
  <si>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</si>
  <si>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</si>
  <si>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</si>
  <si>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</si>
  <si>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</si>
  <si>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</si>
  <si>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</si>
  <si>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</si>
  <si>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</si>
  <si>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</si>
  <si>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</si>
  <si>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</si>
  <si>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</si>
  <si>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</si>
  <si>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</si>
  <si>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</si>
  <si>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</si>
  <si>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</si>
  <si>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</si>
  <si>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</si>
  <si>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</si>
  <si>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</si>
  <si>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</si>
  <si>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</si>
  <si>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</si>
  <si>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</si>
  <si>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</si>
  <si>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</si>
  <si>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</si>
  <si>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</si>
  <si>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</si>
  <si>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</si>
  <si>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</si>
  <si>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</si>
  <si>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</si>
  <si>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</si>
  <si>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</si>
  <si>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</si>
  <si>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</si>
  <si>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</si>
  <si>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</si>
  <si>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</si>
  <si>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</si>
  <si>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</si>
  <si>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</si>
  <si>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</si>
  <si>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</si>
  <si>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</si>
  <si>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</si>
  <si>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</si>
  <si>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</si>
  <si>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</si>
  <si>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</si>
  <si>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</si>
  <si>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</si>
  <si>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</si>
  <si>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</si>
  <si>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</si>
  <si>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</si>
  <si>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</si>
  <si>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</si>
  <si>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</si>
  <si>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</si>
  <si>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</si>
  <si>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</si>
  <si>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</si>
  <si>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</si>
  <si>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</si>
  <si>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</si>
  <si>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</si>
  <si>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</si>
  <si>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</si>
  <si>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</si>
  <si>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</si>
  <si>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</si>
  <si>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</si>
  <si>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</si>
  <si>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</si>
  <si>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</si>
  <si>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</si>
  <si>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</si>
  <si>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</si>
  <si>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</si>
  <si>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</si>
  <si>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</si>
  <si>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</si>
  <si>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</si>
  <si>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</si>
  <si>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</si>
  <si>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</si>
  <si>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</si>
  <si>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</si>
  <si>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</si>
  <si>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</si>
  <si>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</si>
  <si>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</si>
  <si>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</si>
  <si>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</si>
  <si>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</si>
  <si>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</si>
  <si>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</si>
  <si>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</si>
  <si>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</si>
  <si>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</si>
  <si>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</si>
  <si>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</si>
  <si>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</si>
  <si>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</si>
  <si>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</si>
  <si>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</si>
  <si>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</si>
  <si>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</si>
  <si>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</si>
  <si>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</si>
  <si>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</si>
  <si>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</si>
  <si>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</si>
  <si>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</si>
  <si>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</si>
  <si>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</si>
  <si>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</si>
  <si>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</si>
  <si>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</si>
  <si>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</si>
  <si>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</si>
  <si>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</si>
  <si>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</si>
  <si>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</si>
  <si>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</si>
  <si>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</si>
  <si>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</si>
  <si>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</si>
  <si>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</si>
  <si>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</si>
  <si>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</si>
  <si>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</si>
  <si>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</si>
  <si>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</si>
  <si>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</si>
  <si>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</si>
  <si>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</si>
  <si>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</si>
  <si>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</si>
  <si>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</si>
  <si>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</si>
  <si>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</si>
  <si>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</si>
  <si>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</si>
  <si>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</si>
  <si>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</si>
  <si>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</si>
  <si>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</si>
  <si>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</si>
  <si>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</si>
  <si>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</si>
  <si>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</si>
  <si>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</si>
  <si>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</si>
  <si>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</si>
  <si>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</si>
  <si>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</si>
  <si>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</si>
  <si>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</si>
  <si>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</si>
  <si>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</si>
  <si>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</si>
  <si>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</si>
  <si>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</si>
  <si>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</si>
  <si>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</si>
  <si>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</si>
  <si>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</si>
  <si>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</si>
  <si>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</si>
  <si>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</si>
  <si>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</si>
  <si>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</si>
  <si>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</si>
  <si>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</si>
  <si>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</si>
  <si>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</si>
  <si>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</si>
  <si>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</si>
  <si>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</si>
  <si>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</si>
  <si>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</si>
  <si>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</si>
  <si>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</si>
  <si>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</si>
  <si>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</si>
  <si>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</si>
  <si>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</si>
  <si>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</si>
  <si>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</si>
  <si>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</si>
  <si>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</si>
  <si>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</si>
  <si>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</si>
  <si>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</si>
  <si>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</si>
  <si>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</si>
  <si>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</si>
  <si>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</si>
  <si>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</si>
  <si>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</si>
  <si>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</si>
  <si>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</si>
  <si>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</si>
  <si>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</si>
  <si>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</si>
  <si>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</si>
  <si>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</si>
  <si>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</si>
  <si>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</si>
  <si>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</si>
  <si>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</si>
  <si>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</si>
  <si>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</si>
  <si>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</si>
  <si>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</si>
  <si>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</si>
  <si>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</si>
  <si>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</si>
  <si>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</si>
  <si>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</si>
  <si>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</si>
  <si>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</si>
  <si>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</si>
  <si>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</si>
  <si>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</si>
  <si>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</si>
  <si>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</si>
  <si>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</si>
  <si>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</si>
  <si>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</si>
  <si>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</si>
  <si>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</si>
  <si>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</si>
  <si>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</si>
  <si>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</si>
  <si>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</si>
  <si>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</si>
  <si>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</si>
  <si>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</si>
  <si>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</si>
  <si>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</si>
  <si>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</si>
  <si>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</si>
  <si>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</si>
  <si>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</si>
  <si>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</si>
  <si>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</si>
  <si>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</si>
  <si>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</si>
  <si>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</si>
  <si>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</si>
  <si>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</si>
  <si>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</si>
  <si>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</si>
  <si>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</si>
  <si>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</si>
  <si>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</si>
  <si>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</si>
  <si>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</si>
  <si>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</si>
  <si>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</si>
  <si>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</si>
  <si>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</si>
  <si>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</si>
  <si>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</si>
  <si>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</si>
  <si>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</si>
  <si>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</si>
  <si>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</si>
  <si>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</si>
  <si>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</si>
  <si>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</si>
  <si>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</si>
  <si>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</si>
  <si>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</si>
  <si>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</si>
  <si>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</si>
  <si>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</si>
  <si>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</si>
  <si>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</si>
  <si>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</si>
  <si>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</si>
  <si>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</si>
  <si>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</si>
  <si>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</si>
  <si>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</si>
  <si>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</si>
  <si>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</si>
  <si>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</si>
  <si>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</si>
  <si>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</si>
  <si>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</si>
  <si>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</si>
  <si>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</si>
  <si>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</si>
  <si>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</si>
  <si>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</si>
  <si>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</si>
  <si>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</si>
  <si>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</si>
  <si>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</si>
  <si>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</si>
  <si>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</si>
  <si>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</si>
  <si>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</si>
  <si>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</si>
  <si>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</si>
  <si>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</si>
  <si>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</si>
  <si>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</si>
  <si>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</si>
  <si>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</si>
  <si>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</si>
  <si>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</si>
  <si>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</si>
  <si>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</si>
  <si>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</si>
  <si>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</si>
  <si>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</si>
  <si>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</si>
  <si>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</si>
  <si>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</si>
  <si>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</si>
  <si>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</si>
  <si>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</si>
  <si>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</si>
  <si>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</si>
  <si>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</si>
  <si>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</si>
  <si>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</si>
  <si>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</si>
  <si>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</si>
  <si>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</si>
  <si>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</si>
  <si>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</si>
  <si>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</si>
  <si>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</si>
  <si>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</si>
  <si>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</si>
  <si>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</si>
  <si>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</si>
  <si>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</si>
  <si>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</si>
  <si>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</si>
  <si>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</si>
  <si>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</si>
  <si>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</si>
  <si>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</si>
  <si>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</si>
  <si>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</si>
  <si>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</si>
  <si>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</si>
  <si>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</si>
  <si>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</si>
  <si>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</si>
  <si>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</si>
  <si>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</si>
  <si>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</si>
  <si>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</si>
  <si>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</si>
  <si>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</si>
  <si>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</si>
  <si>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</si>
  <si>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</si>
  <si>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</si>
  <si>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</si>
  <si>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</si>
  <si>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</si>
  <si>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</si>
  <si>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</si>
  <si>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</si>
  <si>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</si>
  <si>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</si>
  <si>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</si>
  <si>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</si>
  <si>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</si>
  <si>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</si>
  <si>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</si>
  <si>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</si>
  <si>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</si>
  <si>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</si>
  <si>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</si>
  <si>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</si>
  <si>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</si>
  <si>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</si>
  <si>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</si>
  <si>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</si>
  <si>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</si>
  <si>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</si>
  <si>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</si>
  <si>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</si>
  <si>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</si>
  <si>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</si>
  <si>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</si>
  <si>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</si>
  <si>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</si>
  <si>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</si>
  <si>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</si>
  <si>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</si>
  <si>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</si>
  <si>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</si>
  <si>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</si>
  <si>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</si>
  <si>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</si>
  <si>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</si>
  <si>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</si>
  <si>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</si>
  <si>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</si>
  <si>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</si>
  <si>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</si>
  <si>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</si>
  <si>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</si>
  <si>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</si>
  <si>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</si>
  <si>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</si>
  <si>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</si>
  <si>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</si>
  <si>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</si>
  <si>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</si>
  <si>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</si>
  <si>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</si>
  <si>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</si>
  <si>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</si>
  <si>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</si>
  <si>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</si>
  <si>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</si>
  <si>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</si>
  <si>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</si>
  <si>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</si>
  <si>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</si>
  <si>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</si>
  <si>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</si>
  <si>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</si>
  <si>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</si>
  <si>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</si>
  <si>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</si>
  <si>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</si>
  <si>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</si>
  <si>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</si>
  <si>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</si>
  <si>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</si>
  <si>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</si>
  <si>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</si>
  <si>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</si>
  <si>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</si>
  <si>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</si>
  <si>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</si>
  <si>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</si>
  <si>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</si>
  <si>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</si>
  <si>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</si>
  <si>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</si>
  <si>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</si>
  <si>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</si>
  <si>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</si>
  <si>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</si>
  <si>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</si>
  <si>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</si>
  <si>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</si>
  <si>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</si>
  <si>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</si>
  <si>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</si>
  <si>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</si>
  <si>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</si>
  <si>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</si>
  <si>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</si>
  <si>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</si>
  <si>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</si>
  <si>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</si>
  <si>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</si>
  <si>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</si>
  <si>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</si>
  <si>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</si>
  <si>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</si>
  <si>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</si>
  <si>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</si>
  <si>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</si>
  <si>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</si>
  <si>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</si>
  <si>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</si>
  <si>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</si>
  <si>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</si>
  <si>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</si>
  <si>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</si>
  <si>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</si>
  <si>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</si>
  <si>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</si>
  <si>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</si>
  <si>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</si>
  <si>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</si>
  <si>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</si>
  <si>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</si>
  <si>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</si>
  <si>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</si>
  <si>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</si>
  <si>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</si>
  <si>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</si>
  <si>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</si>
  <si>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</si>
  <si>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</si>
  <si>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</si>
  <si>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</si>
  <si>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</si>
  <si>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</si>
  <si>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</si>
  <si>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</si>
  <si>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</si>
  <si>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</si>
  <si>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</si>
  <si>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</si>
  <si>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</si>
  <si>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</si>
  <si>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</si>
  <si>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</si>
  <si>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</si>
  <si>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</si>
  <si>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</si>
  <si>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</si>
  <si>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</si>
  <si>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</si>
  <si>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</si>
  <si>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</si>
  <si>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</si>
  <si>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</si>
  <si>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</si>
  <si>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</si>
  <si>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</si>
  <si>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</si>
  <si>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</si>
  <si>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</si>
  <si>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</si>
  <si>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</si>
  <si>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</si>
  <si>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</si>
  <si>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</si>
  <si>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</si>
  <si>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</si>
  <si>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</si>
  <si>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</si>
  <si>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</si>
  <si>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</si>
  <si>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</si>
  <si>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</si>
  <si>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</si>
  <si>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</si>
  <si>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</si>
  <si>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</si>
  <si>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</si>
  <si>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</si>
  <si>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</si>
  <si>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</si>
  <si>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</si>
  <si>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</si>
  <si>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</si>
  <si>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</si>
  <si>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</si>
  <si>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</si>
  <si>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</si>
  <si>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</si>
  <si>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</si>
  <si>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</si>
  <si>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</si>
  <si>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</si>
  <si>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</si>
  <si>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</si>
  <si>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</si>
  <si>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</si>
  <si>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</si>
  <si>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</si>
  <si>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</si>
  <si>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</si>
  <si>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</si>
  <si>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</si>
  <si>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</si>
  <si>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</si>
  <si>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</si>
  <si>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</si>
  <si>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</si>
  <si>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</si>
  <si>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</si>
  <si>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</si>
  <si>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</si>
  <si>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</si>
  <si>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</si>
  <si>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</si>
  <si>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</si>
  <si>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</si>
  <si>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</si>
  <si>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</si>
  <si>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</si>
  <si>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</si>
  <si>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</si>
  <si>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</si>
  <si>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</si>
  <si>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</si>
  <si>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</si>
  <si>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</si>
  <si>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</si>
  <si>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</si>
  <si>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</si>
  <si>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</si>
  <si>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</si>
  <si>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</si>
  <si>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</si>
  <si>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</si>
  <si>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</si>
  <si>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</si>
  <si>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</si>
  <si>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</si>
  <si>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</si>
  <si>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</si>
  <si>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</si>
  <si>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</si>
  <si>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</si>
  <si>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</si>
  <si>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</si>
  <si>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</si>
  <si>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</si>
  <si>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</si>
  <si>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</si>
  <si>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</si>
  <si>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</si>
  <si>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</si>
  <si>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</si>
  <si>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</si>
  <si>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</si>
  <si>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</si>
  <si>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</si>
  <si>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</si>
  <si>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</si>
  <si>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</si>
  <si>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</si>
  <si>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</si>
  <si>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</si>
  <si>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</si>
  <si>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</si>
  <si>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</si>
  <si>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</si>
  <si>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</si>
  <si>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</si>
  <si>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</si>
  <si>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</si>
  <si>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</si>
  <si>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</si>
  <si>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</si>
  <si>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</si>
  <si>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</si>
  <si>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</si>
  <si>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</si>
  <si>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</si>
  <si>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</si>
  <si>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</si>
  <si>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</si>
  <si>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</si>
  <si>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</si>
  <si>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</si>
  <si>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</si>
  <si>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</si>
  <si>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</si>
  <si>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</si>
  <si>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</si>
  <si>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</si>
  <si>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</si>
  <si>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</si>
  <si>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</si>
  <si>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</si>
  <si>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</si>
  <si>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</si>
  <si>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</si>
  <si>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</si>
  <si>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</si>
  <si>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</si>
  <si>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</si>
  <si>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</si>
  <si>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</si>
  <si>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</si>
  <si>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</si>
  <si>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</si>
  <si>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</si>
  <si>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</si>
  <si>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</si>
  <si>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</si>
  <si>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</si>
  <si>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</si>
  <si>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</si>
  <si>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</si>
  <si>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</si>
  <si>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</si>
  <si>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</si>
  <si>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</si>
  <si>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</si>
  <si>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</si>
  <si>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</si>
  <si>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</si>
  <si>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</si>
  <si>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</si>
  <si>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</si>
  <si>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</si>
  <si>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</si>
  <si>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</si>
  <si>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</si>
  <si>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</si>
  <si>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</si>
  <si>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</si>
  <si>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</si>
  <si>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</si>
  <si>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</si>
  <si>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</si>
  <si>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</si>
  <si>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</si>
  <si>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</si>
  <si>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</si>
  <si>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</si>
  <si>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</si>
  <si>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</si>
  <si>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</si>
  <si>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</si>
  <si>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</si>
  <si>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</si>
  <si>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</si>
  <si>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</si>
  <si>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</si>
  <si>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</si>
  <si>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</si>
  <si>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</si>
  <si>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</si>
  <si>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</si>
  <si>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</si>
  <si>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</si>
  <si>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</si>
  <si>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</si>
  <si>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</si>
  <si>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</si>
  <si>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</si>
  <si>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</si>
  <si>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</si>
  <si>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</si>
  <si>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</si>
  <si>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</si>
  <si>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</si>
  <si>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</si>
  <si>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</si>
  <si>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</si>
  <si>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</si>
  <si>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</si>
  <si>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</si>
  <si>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</si>
  <si>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</si>
  <si>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</si>
  <si>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</si>
  <si>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</si>
  <si>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</si>
  <si>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</si>
  <si>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</si>
  <si>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</si>
  <si>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</si>
  <si>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</si>
  <si>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</si>
  <si>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</si>
  <si>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</si>
  <si>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</si>
  <si>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</si>
  <si>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</si>
  <si>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</si>
  <si>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</si>
  <si>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</si>
  <si>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</si>
  <si>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</si>
  <si>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</si>
  <si>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</si>
  <si>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</si>
  <si>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</si>
  <si>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</si>
  <si>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</si>
  <si>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</si>
  <si>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</si>
  <si>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</si>
  <si>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</si>
  <si>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</si>
  <si>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</si>
  <si>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</si>
  <si>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</si>
  <si>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</si>
  <si>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</si>
  <si>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</si>
  <si>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</si>
  <si>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</si>
  <si>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</si>
  <si>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</si>
  <si>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</si>
  <si>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</si>
  <si>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</si>
  <si>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</si>
  <si>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</si>
  <si>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</si>
  <si>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</si>
  <si>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</si>
  <si>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</si>
  <si>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</si>
  <si>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</si>
  <si>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</si>
  <si>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</si>
  <si>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</si>
  <si>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</si>
  <si>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</si>
  <si>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</si>
  <si>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</si>
  <si>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</si>
  <si>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</si>
  <si>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</si>
  <si>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</si>
  <si>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</si>
  <si>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</si>
  <si>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</si>
  <si>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</si>
  <si>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</si>
  <si>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</si>
  <si>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</si>
  <si>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</si>
  <si>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</si>
  <si>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</si>
  <si>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</si>
  <si>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</si>
  <si>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</si>
  <si>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</si>
  <si>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</si>
  <si>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</si>
  <si>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</si>
  <si>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</si>
  <si>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</si>
  <si>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</si>
  <si>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</si>
  <si>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</si>
  <si>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</si>
  <si>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</si>
  <si>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</si>
  <si>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</si>
  <si>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</si>
  <si>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</si>
  <si>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</si>
  <si>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</si>
  <si>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</si>
  <si>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</si>
  <si>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</si>
  <si>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</si>
  <si>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</si>
  <si>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</si>
  <si>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</si>
  <si>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</si>
  <si>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</si>
  <si>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</si>
  <si>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</si>
  <si>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</si>
  <si>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</si>
  <si>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</si>
  <si>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</si>
  <si>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</si>
  <si>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</si>
  <si>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</si>
  <si>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</si>
  <si>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</si>
  <si>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</si>
  <si>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</si>
  <si>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</si>
  <si>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</si>
  <si>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</si>
  <si>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</si>
  <si>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</si>
  <si>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</si>
  <si>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</si>
  <si>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</si>
  <si>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</si>
  <si>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</si>
  <si>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</si>
  <si>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</si>
  <si>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</si>
  <si>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</si>
  <si>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</si>
  <si>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</si>
  <si>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</si>
  <si>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</si>
  <si>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</si>
  <si>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</si>
  <si>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</si>
  <si>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</si>
  <si>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</si>
  <si>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</si>
  <si>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</si>
  <si>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</si>
  <si>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</si>
  <si>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</si>
  <si>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</si>
  <si>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</si>
  <si>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</si>
  <si>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</si>
  <si>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</si>
  <si>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</si>
  <si>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</si>
  <si>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</si>
  <si>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</si>
  <si>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</si>
  <si>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</si>
  <si>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</si>
  <si>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</si>
  <si>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</si>
  <si>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</si>
  <si>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</si>
  <si>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</si>
  <si>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</si>
  <si>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</si>
  <si>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</si>
  <si>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</si>
  <si>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</si>
  <si>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</si>
  <si>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</si>
  <si>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</si>
  <si>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</si>
  <si>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</si>
  <si>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</si>
  <si>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</si>
  <si>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</si>
  <si>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</si>
  <si>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</si>
  <si>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</si>
  <si>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</si>
  <si>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</si>
  <si>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</si>
  <si>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</si>
  <si>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</si>
  <si>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</si>
  <si>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</si>
  <si>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</si>
  <si>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</si>
  <si>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</si>
  <si>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</si>
  <si>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</si>
  <si>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</si>
  <si>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</si>
  <si>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</si>
  <si>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</si>
  <si>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</si>
  <si>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</si>
  <si>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</si>
  <si>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</si>
  <si>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</si>
  <si>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</si>
  <si>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</si>
  <si>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</si>
  <si>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</si>
  <si>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</si>
  <si>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</si>
  <si>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</si>
  <si>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</si>
  <si>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</si>
  <si>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</si>
  <si>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</si>
  <si>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</si>
  <si>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</si>
  <si>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</si>
  <si>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</si>
  <si>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</si>
  <si>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</si>
  <si>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</si>
  <si>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</si>
  <si>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</si>
  <si>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</si>
  <si>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</si>
  <si>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</si>
  <si>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</si>
  <si>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</si>
  <si>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</si>
  <si>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</si>
  <si>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</si>
  <si>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</si>
  <si>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</si>
  <si>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</si>
  <si>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</si>
  <si>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</si>
  <si>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</si>
  <si>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</si>
  <si>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</si>
  <si>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</si>
  <si>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</si>
  <si>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</si>
  <si>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</si>
  <si>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</si>
  <si>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</si>
  <si>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</si>
  <si>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</si>
  <si>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</si>
  <si>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</si>
  <si>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</si>
  <si>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</si>
  <si>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</si>
  <si>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</si>
  <si>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</si>
  <si>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</si>
  <si>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</si>
  <si>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</si>
  <si>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</si>
  <si>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</si>
  <si>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</si>
  <si>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</si>
  <si>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</si>
  <si>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</si>
  <si>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</si>
  <si>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</si>
  <si>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</si>
  <si>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</si>
  <si>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</si>
  <si>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</si>
  <si>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</si>
  <si>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</si>
  <si>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</si>
  <si>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</si>
  <si>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</si>
  <si>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</si>
  <si>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</si>
  <si>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</si>
  <si>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</si>
  <si>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</si>
  <si>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</si>
  <si>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</si>
  <si>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</si>
  <si>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</si>
  <si>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</si>
  <si>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</si>
  <si>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</si>
  <si>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</si>
  <si>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</si>
  <si>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</si>
  <si>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</si>
  <si>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</si>
  <si>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</si>
  <si>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</si>
  <si>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</si>
  <si>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</si>
  <si>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</si>
  <si>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</si>
  <si>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</si>
  <si>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</si>
  <si>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</si>
  <si>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</si>
  <si>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</si>
  <si>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</si>
  <si>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</si>
  <si>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</si>
  <si>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</si>
  <si>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</si>
  <si>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</si>
  <si>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</si>
  <si>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</si>
  <si>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</si>
  <si>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</si>
  <si>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</si>
  <si>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</si>
  <si>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</si>
  <si>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</si>
  <si>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</si>
  <si>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</si>
  <si>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</si>
  <si>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</si>
  <si>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</si>
  <si>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</si>
  <si>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</si>
  <si>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</si>
  <si>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</si>
  <si>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</si>
  <si>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</si>
  <si>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</si>
  <si>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</si>
  <si>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</si>
  <si>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</si>
  <si>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</si>
  <si>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</si>
  <si>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</si>
  <si>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</si>
  <si>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</si>
  <si>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</si>
  <si>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</si>
  <si>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</si>
  <si>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</si>
  <si>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</si>
  <si>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Hydrogen Fuel Cells</t>
  </si>
  <si>
    <t>https://www.californiahydrogen.org/wp-content/uploads/files/doe_fuelcell_factsheet.pdf</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</si>
  <si>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</si>
  <si>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</si>
  <si>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</si>
  <si>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</si>
  <si>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</si>
  <si>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</si>
  <si>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</si>
  <si>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</si>
  <si>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</si>
  <si>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</si>
  <si>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</si>
  <si>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</si>
  <si>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</si>
  <si>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</si>
  <si>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</si>
  <si>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</si>
  <si>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</si>
  <si>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</si>
  <si>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</si>
  <si>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</si>
  <si>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</si>
  <si>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</si>
  <si>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</si>
  <si>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</si>
  <si>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</si>
  <si>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</si>
  <si>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</si>
  <si>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</si>
  <si>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</si>
  <si>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</si>
  <si>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</si>
  <si>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</si>
  <si>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Tables 7, 35, 47, 48, 49</t>
  </si>
  <si>
    <t>For sources and calculations, see variables BAADTbVT and SYVbT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</si>
</sst>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7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6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9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0" fontId="58" fillId="0" borderId="0" applyNumberFormat="0" applyFill="0" applyBorder="0" applyAlignment="0" applyProtection="0"/>
    <xf numFmtId="0" fontId="59" fillId="0" borderId="22" applyNumberFormat="0" applyFill="0" applyAlignment="0" applyProtection="0"/>
    <xf numFmtId="0" fontId="60" fillId="0" borderId="23" applyNumberFormat="0" applyFill="0" applyAlignment="0" applyProtection="0"/>
    <xf numFmtId="0" fontId="61" fillId="0" borderId="24" applyNumberFormat="0" applyFill="0" applyAlignment="0" applyProtection="0"/>
    <xf numFmtId="0" fontId="61" fillId="0" borderId="0" applyNumberFormat="0" applyFill="0" applyBorder="0" applyAlignment="0" applyProtection="0"/>
    <xf numFmtId="0" fontId="62" fillId="30" borderId="0" applyNumberFormat="0" applyBorder="0" applyAlignment="0" applyProtection="0"/>
    <xf numFmtId="0" fontId="63" fillId="31" borderId="0" applyNumberFormat="0" applyBorder="0" applyAlignment="0" applyProtection="0"/>
    <xf numFmtId="0" fontId="64" fillId="33" borderId="25" applyNumberFormat="0" applyAlignment="0" applyProtection="0"/>
    <xf numFmtId="0" fontId="65" fillId="34" borderId="26" applyNumberFormat="0" applyAlignment="0" applyProtection="0"/>
    <xf numFmtId="0" fontId="66" fillId="34" borderId="25" applyNumberFormat="0" applyAlignment="0" applyProtection="0"/>
    <xf numFmtId="0" fontId="67" fillId="0" borderId="27" applyNumberFormat="0" applyFill="0" applyAlignment="0" applyProtection="0"/>
    <xf numFmtId="0" fontId="68" fillId="35" borderId="28" applyNumberFormat="0" applyAlignment="0" applyProtection="0"/>
    <xf numFmtId="0" fontId="69" fillId="0" borderId="0" applyNumberFormat="0" applyFill="0" applyBorder="0" applyAlignment="0" applyProtection="0"/>
    <xf numFmtId="0" fontId="1" fillId="2" borderId="1" applyNumberFormat="0" applyFont="0" applyAlignment="0" applyProtection="0"/>
    <xf numFmtId="0" fontId="70" fillId="0" borderId="0" applyNumberFormat="0" applyFill="0" applyBorder="0" applyAlignment="0" applyProtection="0"/>
    <xf numFmtId="0" fontId="2" fillId="0" borderId="29" applyNumberFormat="0" applyFill="0" applyAlignment="0" applyProtection="0"/>
    <xf numFmtId="0" fontId="7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7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7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7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7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71"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72" fillId="32" borderId="0" applyNumberFormat="0" applyBorder="0" applyAlignment="0" applyProtection="0"/>
    <xf numFmtId="0" fontId="71" fillId="39" borderId="0" applyNumberFormat="0" applyBorder="0" applyAlignment="0" applyProtection="0"/>
    <xf numFmtId="0" fontId="71" fillId="43" borderId="0" applyNumberFormat="0" applyBorder="0" applyAlignment="0" applyProtection="0"/>
    <xf numFmtId="0" fontId="71" fillId="47" borderId="0" applyNumberFormat="0" applyBorder="0" applyAlignment="0" applyProtection="0"/>
    <xf numFmtId="0" fontId="71" fillId="51" borderId="0" applyNumberFormat="0" applyBorder="0" applyAlignment="0" applyProtection="0"/>
    <xf numFmtId="0" fontId="71" fillId="55" borderId="0" applyNumberFormat="0" applyBorder="0" applyAlignment="0" applyProtection="0"/>
    <xf numFmtId="0" fontId="71" fillId="59" borderId="0" applyNumberFormat="0" applyBorder="0" applyAlignment="0" applyProtection="0"/>
  </cellStyleXfs>
  <cellXfs count="130">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3" fontId="5" fillId="0" borderId="3" xfId="3" applyNumberFormat="1" applyAlignment="1">
      <alignment horizontal="right" wrapText="1"/>
    </xf>
    <xf numFmtId="165" fontId="5" fillId="0" borderId="3" xfId="3" applyNumberFormat="1" applyAlignment="1">
      <alignment horizontal="righ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3" fontId="3" fillId="0" borderId="4" xfId="4" applyNumberFormat="1" applyFont="1" applyFill="1" applyAlignment="1">
      <alignment horizontal="right" wrapText="1"/>
    </xf>
    <xf numFmtId="164" fontId="3" fillId="0" borderId="4" xfId="4" applyNumberFormat="1" applyFont="1" applyFill="1" applyAlignment="1">
      <alignment horizontal="right" wrapText="1"/>
    </xf>
    <xf numFmtId="3" fontId="5" fillId="0" borderId="3" xfId="3" applyNumberFormat="1" applyFill="1" applyAlignment="1">
      <alignment horizontal="right" wrapText="1"/>
    </xf>
    <xf numFmtId="164" fontId="5" fillId="0" borderId="3" xfId="3" applyNumberFormat="1" applyFill="1" applyAlignment="1">
      <alignment horizontal="right" wrapText="1"/>
    </xf>
    <xf numFmtId="0" fontId="8" fillId="0" borderId="0" xfId="1" applyFont="1"/>
    <xf numFmtId="0" fontId="3" fillId="0" borderId="2" xfId="2" applyFont="1" applyFill="1" applyBorder="1" applyAlignment="1">
      <alignmen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3" fontId="3" fillId="0" borderId="4" xfId="4" applyNumberFormat="1" applyFont="1" applyFill="1" applyAlignment="1">
      <alignment horizontal="right" wrapText="1"/>
    </xf>
    <xf numFmtId="164" fontId="3" fillId="0" borderId="4" xfId="4" applyNumberFormat="1" applyFont="1" applyFill="1" applyAlignment="1">
      <alignment horizontal="right" wrapText="1"/>
    </xf>
    <xf numFmtId="164" fontId="5" fillId="0" borderId="3" xfId="3" applyNumberFormat="1" applyFill="1" applyAlignment="1">
      <alignment horizontal="right" wrapText="1"/>
    </xf>
    <xf numFmtId="0" fontId="4" fillId="0" borderId="0" xfId="1" applyFont="1"/>
    <xf numFmtId="165" fontId="3" fillId="0" borderId="4" xfId="4" applyNumberFormat="1" applyFont="1" applyFill="1" applyAlignment="1">
      <alignment horizontal="right" wrapText="1"/>
    </xf>
    <xf numFmtId="165" fontId="5" fillId="0" borderId="3" xfId="3" applyNumberFormat="1" applyFill="1" applyAlignment="1">
      <alignment horizontal="right" wrapText="1"/>
    </xf>
    <xf numFmtId="4" fontId="3" fillId="0" borderId="4" xfId="4" applyNumberFormat="1" applyFont="1" applyFill="1" applyAlignment="1">
      <alignment horizontal="right" wrapText="1"/>
    </xf>
    <xf numFmtId="4" fontId="5" fillId="0" borderId="3" xfId="3" applyNumberFormat="1" applyFill="1" applyAlignment="1">
      <alignment horizontal="right" wrapText="1"/>
    </xf>
    <xf numFmtId="0" fontId="8" fillId="0" borderId="0" xfId="1" applyFont="1"/>
    <xf numFmtId="0" fontId="3" fillId="0" borderId="2" xfId="2">
      <alignment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43" fillId="0" borderId="0" xfId="0" applyFont="1" applyFill="1"/>
  </cellXfs>
  <cellStyles count="195">
    <cellStyle name="20% - Accent1" xfId="171" builtinId="30" customBuiltin="1"/>
    <cellStyle name="20% - Accent1 2" xfId="8" xr:uid="{00000000-0005-0000-0000-000001000000}"/>
    <cellStyle name="20% - Accent2" xfId="174" builtinId="34" customBuiltin="1"/>
    <cellStyle name="20% - Accent2 2" xfId="9" xr:uid="{00000000-0005-0000-0000-000003000000}"/>
    <cellStyle name="20% - Accent3" xfId="177" builtinId="38" customBuiltin="1"/>
    <cellStyle name="20% - Accent3 2" xfId="10" xr:uid="{00000000-0005-0000-0000-000005000000}"/>
    <cellStyle name="20% - Accent4" xfId="180" builtinId="42" customBuiltin="1"/>
    <cellStyle name="20% - Accent4 2" xfId="11" xr:uid="{00000000-0005-0000-0000-000007000000}"/>
    <cellStyle name="20% - Accent5" xfId="183" builtinId="46" customBuiltin="1"/>
    <cellStyle name="20% - Accent5 2" xfId="12" xr:uid="{00000000-0005-0000-0000-000009000000}"/>
    <cellStyle name="20% - Accent6" xfId="186" builtinId="50" customBuiltin="1"/>
    <cellStyle name="20% - Accent6 2" xfId="13" xr:uid="{00000000-0005-0000-0000-00000B000000}"/>
    <cellStyle name="40% - Accent1" xfId="172" builtinId="31" customBuiltin="1"/>
    <cellStyle name="40% - Accent1 2" xfId="14" xr:uid="{00000000-0005-0000-0000-00000D000000}"/>
    <cellStyle name="40% - Accent2" xfId="175" builtinId="35" customBuiltin="1"/>
    <cellStyle name="40% - Accent2 2" xfId="15" xr:uid="{00000000-0005-0000-0000-00000F000000}"/>
    <cellStyle name="40% - Accent3" xfId="178" builtinId="39" customBuiltin="1"/>
    <cellStyle name="40% - Accent3 2" xfId="16" xr:uid="{00000000-0005-0000-0000-000011000000}"/>
    <cellStyle name="40% - Accent4" xfId="181" builtinId="43" customBuiltin="1"/>
    <cellStyle name="40% - Accent4 2" xfId="17" xr:uid="{00000000-0005-0000-0000-000013000000}"/>
    <cellStyle name="40% - Accent5" xfId="184" builtinId="47" customBuiltin="1"/>
    <cellStyle name="40% - Accent5 2" xfId="18" xr:uid="{00000000-0005-0000-0000-000015000000}"/>
    <cellStyle name="40% - Accent6" xfId="187" builtinId="51" customBuiltin="1"/>
    <cellStyle name="40% - Accent6 2" xfId="19" xr:uid="{00000000-0005-0000-0000-000017000000}"/>
    <cellStyle name="60% - Accent1 2" xfId="20" xr:uid="{00000000-0005-0000-0000-000018000000}"/>
    <cellStyle name="60% - Accent1 3" xfId="189" xr:uid="{00000000-0005-0000-0000-000019000000}"/>
    <cellStyle name="60% - Accent2 2" xfId="21" xr:uid="{00000000-0005-0000-0000-00001A000000}"/>
    <cellStyle name="60% - Accent2 3" xfId="190" xr:uid="{00000000-0005-0000-0000-00001B000000}"/>
    <cellStyle name="60% - Accent3 2" xfId="22" xr:uid="{00000000-0005-0000-0000-00001C000000}"/>
    <cellStyle name="60% - Accent3 3" xfId="191" xr:uid="{00000000-0005-0000-0000-00001D000000}"/>
    <cellStyle name="60% - Accent4 2" xfId="23" xr:uid="{00000000-0005-0000-0000-00001E000000}"/>
    <cellStyle name="60% - Accent4 3" xfId="192" xr:uid="{00000000-0005-0000-0000-00001F000000}"/>
    <cellStyle name="60% - Accent5 2" xfId="24" xr:uid="{00000000-0005-0000-0000-000020000000}"/>
    <cellStyle name="60% - Accent5 3" xfId="193" xr:uid="{00000000-0005-0000-0000-000021000000}"/>
    <cellStyle name="60% - Accent6 2" xfId="25" xr:uid="{00000000-0005-0000-0000-000022000000}"/>
    <cellStyle name="60% - Accent6 3" xfId="194" xr:uid="{00000000-0005-0000-0000-000023000000}"/>
    <cellStyle name="Accent1" xfId="170" builtinId="29" customBuiltin="1"/>
    <cellStyle name="Accent1 2" xfId="26" xr:uid="{00000000-0005-0000-0000-000025000000}"/>
    <cellStyle name="Accent2" xfId="173" builtinId="33" customBuiltin="1"/>
    <cellStyle name="Accent2 2" xfId="27" xr:uid="{00000000-0005-0000-0000-000027000000}"/>
    <cellStyle name="Accent3" xfId="176" builtinId="37" customBuiltin="1"/>
    <cellStyle name="Accent3 2" xfId="28" xr:uid="{00000000-0005-0000-0000-000029000000}"/>
    <cellStyle name="Accent4" xfId="179" builtinId="41" customBuiltin="1"/>
    <cellStyle name="Accent4 2" xfId="29" xr:uid="{00000000-0005-0000-0000-00002B000000}"/>
    <cellStyle name="Accent5" xfId="182" builtinId="45" customBuiltin="1"/>
    <cellStyle name="Accent5 2" xfId="30" xr:uid="{00000000-0005-0000-0000-00002D000000}"/>
    <cellStyle name="Accent6" xfId="185" builtinId="49" customBuiltin="1"/>
    <cellStyle name="Accent6 2" xfId="31" xr:uid="{00000000-0005-0000-0000-00002F000000}"/>
    <cellStyle name="Bad" xfId="160" builtinId="27" customBuiltin="1"/>
    <cellStyle name="Bad 2" xfId="32" xr:uid="{00000000-0005-0000-0000-000031000000}"/>
    <cellStyle name="Body: normal cell" xfId="4" xr:uid="{00000000-0005-0000-0000-000032000000}"/>
    <cellStyle name="Body: normal cell 2" xfId="33" xr:uid="{00000000-0005-0000-0000-000033000000}"/>
    <cellStyle name="Calculation" xfId="163" builtinId="22" customBuiltin="1"/>
    <cellStyle name="Calculation 2" xfId="34" xr:uid="{00000000-0005-0000-0000-000035000000}"/>
    <cellStyle name="Check Cell" xfId="165" builtinId="23" customBuiltin="1"/>
    <cellStyle name="Check Cell 2" xfId="35" xr:uid="{00000000-0005-0000-0000-000037000000}"/>
    <cellStyle name="Column heading" xfId="36" xr:uid="{00000000-0005-0000-0000-000038000000}"/>
    <cellStyle name="Comma 2" xfId="37" xr:uid="{00000000-0005-0000-0000-000039000000}"/>
    <cellStyle name="Comma 2 2" xfId="38" xr:uid="{00000000-0005-0000-0000-00003A000000}"/>
    <cellStyle name="Comma 3" xfId="39" xr:uid="{00000000-0005-0000-0000-00003B000000}"/>
    <cellStyle name="Comma 4" xfId="40" xr:uid="{00000000-0005-0000-0000-00003C000000}"/>
    <cellStyle name="Comma 5" xfId="41" xr:uid="{00000000-0005-0000-0000-00003D000000}"/>
    <cellStyle name="Comma 6" xfId="42" xr:uid="{00000000-0005-0000-0000-00003E000000}"/>
    <cellStyle name="Comma 7" xfId="43" xr:uid="{00000000-0005-0000-0000-00003F000000}"/>
    <cellStyle name="Comma 8" xfId="44" xr:uid="{00000000-0005-0000-0000-000040000000}"/>
    <cellStyle name="Corner heading" xfId="45" xr:uid="{00000000-0005-0000-0000-000041000000}"/>
    <cellStyle name="Currency 2" xfId="46" xr:uid="{00000000-0005-0000-0000-000042000000}"/>
    <cellStyle name="Currency 3" xfId="47" xr:uid="{00000000-0005-0000-0000-000043000000}"/>
    <cellStyle name="Currency 3 2" xfId="48" xr:uid="{00000000-0005-0000-0000-000044000000}"/>
    <cellStyle name="Data" xfId="49" xr:uid="{00000000-0005-0000-0000-000045000000}"/>
    <cellStyle name="Data 2" xfId="50" xr:uid="{00000000-0005-0000-0000-000046000000}"/>
    <cellStyle name="Data no deci" xfId="51" xr:uid="{00000000-0005-0000-0000-000047000000}"/>
    <cellStyle name="Data Superscript" xfId="52" xr:uid="{00000000-0005-0000-0000-000048000000}"/>
    <cellStyle name="Data_1-1A-Regular" xfId="53" xr:uid="{00000000-0005-0000-0000-000049000000}"/>
    <cellStyle name="Explanatory Text" xfId="168" builtinId="53" customBuiltin="1"/>
    <cellStyle name="Explanatory Text 2" xfId="54" xr:uid="{00000000-0005-0000-0000-00004B000000}"/>
    <cellStyle name="Font: Calibri, 9pt regular" xfId="6" xr:uid="{00000000-0005-0000-0000-00004C000000}"/>
    <cellStyle name="Font: Calibri, 9pt regular 2" xfId="55" xr:uid="{00000000-0005-0000-0000-00004D000000}"/>
    <cellStyle name="Footnotes: top row" xfId="2" xr:uid="{00000000-0005-0000-0000-00004E000000}"/>
    <cellStyle name="Footnotes: top row 2" xfId="56" xr:uid="{00000000-0005-0000-0000-00004F000000}"/>
    <cellStyle name="Good" xfId="159" builtinId="26" customBuiltin="1"/>
    <cellStyle name="Good 2" xfId="57" xr:uid="{00000000-0005-0000-0000-000051000000}"/>
    <cellStyle name="Header: bottom row" xfId="5" xr:uid="{00000000-0005-0000-0000-000052000000}"/>
    <cellStyle name="Header: bottom row 2" xfId="58" xr:uid="{00000000-0005-0000-0000-000053000000}"/>
    <cellStyle name="Heading 1" xfId="155" builtinId="16" customBuiltin="1"/>
    <cellStyle name="Heading 1 2" xfId="59" xr:uid="{00000000-0005-0000-0000-000055000000}"/>
    <cellStyle name="Heading 2" xfId="156" builtinId="17" customBuiltin="1"/>
    <cellStyle name="Heading 2 2" xfId="60" xr:uid="{00000000-0005-0000-0000-000057000000}"/>
    <cellStyle name="Heading 3" xfId="157" builtinId="18" customBuiltin="1"/>
    <cellStyle name="Heading 3 2" xfId="61" xr:uid="{00000000-0005-0000-0000-000059000000}"/>
    <cellStyle name="Heading 4" xfId="158" builtinId="19" customBuiltin="1"/>
    <cellStyle name="Heading 4 2" xfId="62" xr:uid="{00000000-0005-0000-0000-00005B000000}"/>
    <cellStyle name="Hed Side" xfId="63" xr:uid="{00000000-0005-0000-0000-00005C000000}"/>
    <cellStyle name="Hed Side 2" xfId="64" xr:uid="{00000000-0005-0000-0000-00005D000000}"/>
    <cellStyle name="Hed Side bold" xfId="65" xr:uid="{00000000-0005-0000-0000-00005E000000}"/>
    <cellStyle name="Hed Side Indent" xfId="66" xr:uid="{00000000-0005-0000-0000-00005F000000}"/>
    <cellStyle name="Hed Side Regular" xfId="67" xr:uid="{00000000-0005-0000-0000-000060000000}"/>
    <cellStyle name="Hed Side_1-1A-Regular" xfId="68" xr:uid="{00000000-0005-0000-0000-000061000000}"/>
    <cellStyle name="Hed Top" xfId="69" xr:uid="{00000000-0005-0000-0000-000062000000}"/>
    <cellStyle name="Hed Top - SECTION" xfId="70" xr:uid="{00000000-0005-0000-0000-000063000000}"/>
    <cellStyle name="Hed Top_3-new4" xfId="71" xr:uid="{00000000-0005-0000-0000-000064000000}"/>
    <cellStyle name="Hyperlink" xfId="153" builtinId="8"/>
    <cellStyle name="Hyperlink 2" xfId="72" xr:uid="{00000000-0005-0000-0000-000066000000}"/>
    <cellStyle name="Input" xfId="161" builtinId="20" customBuiltin="1"/>
    <cellStyle name="Input 2" xfId="73" xr:uid="{00000000-0005-0000-0000-000068000000}"/>
    <cellStyle name="Linked Cell" xfId="164" builtinId="24" customBuiltin="1"/>
    <cellStyle name="Linked Cell 2" xfId="74" xr:uid="{00000000-0005-0000-0000-00006A000000}"/>
    <cellStyle name="Neutral 2" xfId="75" xr:uid="{00000000-0005-0000-0000-00006B000000}"/>
    <cellStyle name="Neutral 3" xfId="188" xr:uid="{00000000-0005-0000-0000-00006C000000}"/>
    <cellStyle name="Normal" xfId="0" builtinId="0"/>
    <cellStyle name="Normal 10" xfId="76" xr:uid="{00000000-0005-0000-0000-00006E000000}"/>
    <cellStyle name="Normal 11" xfId="77" xr:uid="{00000000-0005-0000-0000-00006F000000}"/>
    <cellStyle name="Normal 2" xfId="1" xr:uid="{00000000-0005-0000-0000-000070000000}"/>
    <cellStyle name="Normal 2 2" xfId="78" xr:uid="{00000000-0005-0000-0000-000071000000}"/>
    <cellStyle name="Normal 2 3" xfId="79" xr:uid="{00000000-0005-0000-0000-000072000000}"/>
    <cellStyle name="Normal 3" xfId="80" xr:uid="{00000000-0005-0000-0000-000073000000}"/>
    <cellStyle name="Normal 3 2" xfId="81" xr:uid="{00000000-0005-0000-0000-000074000000}"/>
    <cellStyle name="Normal 3 2 2" xfId="82" xr:uid="{00000000-0005-0000-0000-000075000000}"/>
    <cellStyle name="Normal 3 2 2 2" xfId="83" xr:uid="{00000000-0005-0000-0000-000076000000}"/>
    <cellStyle name="Normal 3 2 3" xfId="84" xr:uid="{00000000-0005-0000-0000-000077000000}"/>
    <cellStyle name="Normal 3 3" xfId="85" xr:uid="{00000000-0005-0000-0000-000078000000}"/>
    <cellStyle name="Normal 3 3 2" xfId="86" xr:uid="{00000000-0005-0000-0000-000079000000}"/>
    <cellStyle name="Normal 3 3 2 2" xfId="87" xr:uid="{00000000-0005-0000-0000-00007A000000}"/>
    <cellStyle name="Normal 3 3 3" xfId="88" xr:uid="{00000000-0005-0000-0000-00007B000000}"/>
    <cellStyle name="Normal 3 4" xfId="89" xr:uid="{00000000-0005-0000-0000-00007C000000}"/>
    <cellStyle name="Normal 3 4 2" xfId="90" xr:uid="{00000000-0005-0000-0000-00007D000000}"/>
    <cellStyle name="Normal 3 5" xfId="91" xr:uid="{00000000-0005-0000-0000-00007E000000}"/>
    <cellStyle name="Normal 3 6" xfId="92" xr:uid="{00000000-0005-0000-0000-00007F000000}"/>
    <cellStyle name="Normal 3 7" xfId="93" xr:uid="{00000000-0005-0000-0000-000080000000}"/>
    <cellStyle name="Normal 4" xfId="94" xr:uid="{00000000-0005-0000-0000-000081000000}"/>
    <cellStyle name="Normal 4 2" xfId="95" xr:uid="{00000000-0005-0000-0000-000082000000}"/>
    <cellStyle name="Normal 4 2 2" xfId="96" xr:uid="{00000000-0005-0000-0000-000083000000}"/>
    <cellStyle name="Normal 4 2 2 2" xfId="97" xr:uid="{00000000-0005-0000-0000-000084000000}"/>
    <cellStyle name="Normal 4 2 3" xfId="98" xr:uid="{00000000-0005-0000-0000-000085000000}"/>
    <cellStyle name="Normal 4 3" xfId="99" xr:uid="{00000000-0005-0000-0000-000086000000}"/>
    <cellStyle name="Normal 4 3 2" xfId="100" xr:uid="{00000000-0005-0000-0000-000087000000}"/>
    <cellStyle name="Normal 4 3 2 2" xfId="101" xr:uid="{00000000-0005-0000-0000-000088000000}"/>
    <cellStyle name="Normal 4 3 3" xfId="102" xr:uid="{00000000-0005-0000-0000-000089000000}"/>
    <cellStyle name="Normal 4 4" xfId="103" xr:uid="{00000000-0005-0000-0000-00008A000000}"/>
    <cellStyle name="Normal 4 4 2" xfId="104" xr:uid="{00000000-0005-0000-0000-00008B000000}"/>
    <cellStyle name="Normal 4 5" xfId="105" xr:uid="{00000000-0005-0000-0000-00008C000000}"/>
    <cellStyle name="Normal 4 6" xfId="106" xr:uid="{00000000-0005-0000-0000-00008D000000}"/>
    <cellStyle name="Normal 4 7" xfId="107" xr:uid="{00000000-0005-0000-0000-00008E000000}"/>
    <cellStyle name="Normal 5" xfId="108" xr:uid="{00000000-0005-0000-0000-00008F000000}"/>
    <cellStyle name="Normal 5 2" xfId="109" xr:uid="{00000000-0005-0000-0000-000090000000}"/>
    <cellStyle name="Normal 5 3" xfId="110" xr:uid="{00000000-0005-0000-0000-000091000000}"/>
    <cellStyle name="Normal 6" xfId="111" xr:uid="{00000000-0005-0000-0000-000092000000}"/>
    <cellStyle name="Normal 6 2" xfId="112" xr:uid="{00000000-0005-0000-0000-000093000000}"/>
    <cellStyle name="Normal 7" xfId="113" xr:uid="{00000000-0005-0000-0000-000094000000}"/>
    <cellStyle name="Normal 7 2" xfId="114" xr:uid="{00000000-0005-0000-0000-000095000000}"/>
    <cellStyle name="Normal 8" xfId="115" xr:uid="{00000000-0005-0000-0000-000096000000}"/>
    <cellStyle name="Normal 9" xfId="116" xr:uid="{00000000-0005-0000-0000-000097000000}"/>
    <cellStyle name="Note" xfId="167" builtinId="10" customBuiltin="1"/>
    <cellStyle name="Note 2" xfId="117" xr:uid="{00000000-0005-0000-0000-000099000000}"/>
    <cellStyle name="Note 2 2" xfId="118" xr:uid="{00000000-0005-0000-0000-00009A000000}"/>
    <cellStyle name="Output" xfId="162" builtinId="21" customBuiltin="1"/>
    <cellStyle name="Output 2" xfId="119" xr:uid="{00000000-0005-0000-0000-00009C000000}"/>
    <cellStyle name="Parent row" xfId="3" xr:uid="{00000000-0005-0000-0000-00009D000000}"/>
    <cellStyle name="Parent row 2" xfId="120" xr:uid="{00000000-0005-0000-0000-00009E000000}"/>
    <cellStyle name="Percent 2" xfId="121" xr:uid="{00000000-0005-0000-0000-00009F000000}"/>
    <cellStyle name="Percent 2 2" xfId="122" xr:uid="{00000000-0005-0000-0000-0000A0000000}"/>
    <cellStyle name="Percent 3" xfId="123" xr:uid="{00000000-0005-0000-0000-0000A1000000}"/>
    <cellStyle name="Percent 3 2" xfId="124" xr:uid="{00000000-0005-0000-0000-0000A2000000}"/>
    <cellStyle name="Percent 4" xfId="125" xr:uid="{00000000-0005-0000-0000-0000A3000000}"/>
    <cellStyle name="Reference" xfId="126" xr:uid="{00000000-0005-0000-0000-0000A4000000}"/>
    <cellStyle name="Row heading" xfId="127" xr:uid="{00000000-0005-0000-0000-0000A5000000}"/>
    <cellStyle name="Source Hed" xfId="128" xr:uid="{00000000-0005-0000-0000-0000A6000000}"/>
    <cellStyle name="Source Letter" xfId="129" xr:uid="{00000000-0005-0000-0000-0000A7000000}"/>
    <cellStyle name="Source Superscript" xfId="130" xr:uid="{00000000-0005-0000-0000-0000A8000000}"/>
    <cellStyle name="Source Superscript 2" xfId="131" xr:uid="{00000000-0005-0000-0000-0000A9000000}"/>
    <cellStyle name="Source Text" xfId="132" xr:uid="{00000000-0005-0000-0000-0000AA000000}"/>
    <cellStyle name="Source Text 2" xfId="133" xr:uid="{00000000-0005-0000-0000-0000AB000000}"/>
    <cellStyle name="State" xfId="134" xr:uid="{00000000-0005-0000-0000-0000AC000000}"/>
    <cellStyle name="Superscript" xfId="135" xr:uid="{00000000-0005-0000-0000-0000AD000000}"/>
    <cellStyle name="Table Data" xfId="136" xr:uid="{00000000-0005-0000-0000-0000AE000000}"/>
    <cellStyle name="Table Head Top" xfId="137" xr:uid="{00000000-0005-0000-0000-0000AF000000}"/>
    <cellStyle name="Table Hed Side" xfId="138" xr:uid="{00000000-0005-0000-0000-0000B0000000}"/>
    <cellStyle name="Table title" xfId="7" xr:uid="{00000000-0005-0000-0000-0000B1000000}"/>
    <cellStyle name="Table title 2" xfId="139" xr:uid="{00000000-0005-0000-0000-0000B2000000}"/>
    <cellStyle name="Title" xfId="154" builtinId="15" customBuiltin="1"/>
    <cellStyle name="Title 2" xfId="140" xr:uid="{00000000-0005-0000-0000-0000B4000000}"/>
    <cellStyle name="Title Text" xfId="141" xr:uid="{00000000-0005-0000-0000-0000B5000000}"/>
    <cellStyle name="Title Text 1" xfId="142" xr:uid="{00000000-0005-0000-0000-0000B6000000}"/>
    <cellStyle name="Title Text 2" xfId="143" xr:uid="{00000000-0005-0000-0000-0000B7000000}"/>
    <cellStyle name="Title-1" xfId="144" xr:uid="{00000000-0005-0000-0000-0000B8000000}"/>
    <cellStyle name="Title-2" xfId="145" xr:uid="{00000000-0005-0000-0000-0000B9000000}"/>
    <cellStyle name="Title-3" xfId="146" xr:uid="{00000000-0005-0000-0000-0000BA000000}"/>
    <cellStyle name="Total" xfId="169" builtinId="25" customBuiltin="1"/>
    <cellStyle name="Total 2" xfId="147" xr:uid="{00000000-0005-0000-0000-0000BC000000}"/>
    <cellStyle name="Warning Text" xfId="166" builtinId="11" customBuiltin="1"/>
    <cellStyle name="Warning Text 2" xfId="148" xr:uid="{00000000-0005-0000-0000-0000BE000000}"/>
    <cellStyle name="Wrap" xfId="149" xr:uid="{00000000-0005-0000-0000-0000BF000000}"/>
    <cellStyle name="Wrap Bold" xfId="150" xr:uid="{00000000-0005-0000-0000-0000C0000000}"/>
    <cellStyle name="Wrap Title" xfId="151" xr:uid="{00000000-0005-0000-0000-0000C1000000}"/>
    <cellStyle name="Wrap_NTS99-~11" xfId="152" xr:uid="{00000000-0005-0000-0000-0000C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ita.dot.gov/bts/sites/rita.dot.gov.bts/files/publications/national_transportation_statistics/index.html" TargetMode="External"/><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topLeftCell="A85" workbookViewId="0">
      <selection activeCell="B38" sqref="B38"/>
    </sheetView>
  </sheetViews>
  <sheetFormatPr defaultRowHeight="14.25"/>
  <cols>
    <col min="1" max="1" width="13.3984375" customWidth="1"/>
    <col min="2" max="2" width="107.3984375" customWidth="1"/>
  </cols>
  <sheetData>
    <row r="1" spans="1:2">
      <c r="A1" s="1" t="s">
        <v>1082</v>
      </c>
    </row>
    <row r="3" spans="1:2">
      <c r="A3" s="1" t="s">
        <v>0</v>
      </c>
      <c r="B3" s="11" t="s">
        <v>592</v>
      </c>
    </row>
    <row r="4" spans="1:2">
      <c r="B4" t="s">
        <v>555</v>
      </c>
    </row>
    <row r="5" spans="1:2">
      <c r="B5" s="13">
        <v>2020</v>
      </c>
    </row>
    <row r="6" spans="1:2">
      <c r="B6" t="s">
        <v>1158</v>
      </c>
    </row>
    <row r="7" spans="1:2">
      <c r="B7" t="s">
        <v>556</v>
      </c>
    </row>
    <row r="8" spans="1:2">
      <c r="B8" t="s">
        <v>1180</v>
      </c>
    </row>
    <row r="10" spans="1:2">
      <c r="B10" s="16" t="s">
        <v>676</v>
      </c>
    </row>
    <row r="11" spans="1:2">
      <c r="B11" s="13">
        <v>2018</v>
      </c>
    </row>
    <row r="12" spans="1:2">
      <c r="B12" t="s">
        <v>677</v>
      </c>
    </row>
    <row r="13" spans="1:2">
      <c r="B13" s="61" t="s">
        <v>679</v>
      </c>
    </row>
    <row r="14" spans="1:2">
      <c r="B14" t="s">
        <v>678</v>
      </c>
    </row>
    <row r="16" spans="1:2">
      <c r="B16" t="s">
        <v>579</v>
      </c>
    </row>
    <row r="17" spans="1:2">
      <c r="B17" s="13">
        <v>2013</v>
      </c>
    </row>
    <row r="18" spans="1:2">
      <c r="B18" t="s">
        <v>580</v>
      </c>
    </row>
    <row r="19" spans="1:2">
      <c r="B19" t="s">
        <v>581</v>
      </c>
    </row>
    <row r="20" spans="1:2">
      <c r="B20" t="s">
        <v>582</v>
      </c>
    </row>
    <row r="22" spans="1:2">
      <c r="B22" t="s">
        <v>1145</v>
      </c>
    </row>
    <row r="23" spans="1:2">
      <c r="B23" s="13">
        <v>2006</v>
      </c>
    </row>
    <row r="24" spans="1:2">
      <c r="B24" t="s">
        <v>1146</v>
      </c>
    </row>
    <row r="25" spans="1:2">
      <c r="B25" s="61" t="s">
        <v>1147</v>
      </c>
    </row>
    <row r="27" spans="1:2">
      <c r="B27" t="s">
        <v>1081</v>
      </c>
    </row>
    <row r="29" spans="1:2">
      <c r="A29" s="1" t="s">
        <v>118</v>
      </c>
    </row>
    <row r="30" spans="1:2">
      <c r="A30" t="s">
        <v>1154</v>
      </c>
    </row>
    <row r="32" spans="1:2">
      <c r="A32" s="1" t="s">
        <v>814</v>
      </c>
    </row>
    <row r="33" spans="1:1">
      <c r="A33" s="17" t="s">
        <v>818</v>
      </c>
    </row>
    <row r="34" spans="1:1">
      <c r="A34" t="s">
        <v>1087</v>
      </c>
    </row>
    <row r="35" spans="1:1">
      <c r="A35" t="s">
        <v>815</v>
      </c>
    </row>
    <row r="36" spans="1:1">
      <c r="A36" t="s">
        <v>816</v>
      </c>
    </row>
    <row r="37" spans="1:1">
      <c r="A37" t="s">
        <v>817</v>
      </c>
    </row>
    <row r="38" spans="1:1">
      <c r="A38" t="s">
        <v>804</v>
      </c>
    </row>
    <row r="39" spans="1:1">
      <c r="A39" t="s">
        <v>805</v>
      </c>
    </row>
    <row r="41" spans="1:1">
      <c r="A41" s="1" t="s">
        <v>794</v>
      </c>
    </row>
    <row r="42" spans="1:1">
      <c r="A42" s="17" t="s">
        <v>1080</v>
      </c>
    </row>
    <row r="43" spans="1:1">
      <c r="A43" t="s">
        <v>804</v>
      </c>
    </row>
    <row r="44" spans="1:1">
      <c r="A44" t="s">
        <v>805</v>
      </c>
    </row>
    <row r="46" spans="1:1">
      <c r="A46" s="1" t="s">
        <v>795</v>
      </c>
    </row>
    <row r="47" spans="1:1">
      <c r="A47" s="17" t="s">
        <v>1077</v>
      </c>
    </row>
    <row r="48" spans="1:1">
      <c r="A48" t="s">
        <v>1088</v>
      </c>
    </row>
    <row r="49" spans="1:1">
      <c r="A49" t="s">
        <v>1078</v>
      </c>
    </row>
    <row r="50" spans="1:1">
      <c r="A50" t="s">
        <v>1079</v>
      </c>
    </row>
    <row r="51" spans="1:1">
      <c r="A51" t="s">
        <v>804</v>
      </c>
    </row>
    <row r="52" spans="1:1">
      <c r="A52" t="s">
        <v>805</v>
      </c>
    </row>
    <row r="54" spans="1:1">
      <c r="A54" s="1" t="s">
        <v>595</v>
      </c>
    </row>
    <row r="55" spans="1:1">
      <c r="A55" s="17" t="s">
        <v>583</v>
      </c>
    </row>
    <row r="56" spans="1:1">
      <c r="A56" t="s">
        <v>558</v>
      </c>
    </row>
    <row r="57" spans="1:1">
      <c r="A57" t="s">
        <v>559</v>
      </c>
    </row>
    <row r="58" spans="1:1">
      <c r="A58" t="s">
        <v>560</v>
      </c>
    </row>
    <row r="60" spans="1:1">
      <c r="A60" s="1" t="s">
        <v>593</v>
      </c>
    </row>
    <row r="61" spans="1:1">
      <c r="A61" s="17" t="s">
        <v>1090</v>
      </c>
    </row>
    <row r="62" spans="1:1">
      <c r="A62" t="s">
        <v>1089</v>
      </c>
    </row>
    <row r="64" spans="1:1">
      <c r="A64" s="1" t="s">
        <v>594</v>
      </c>
    </row>
    <row r="65" spans="1:1">
      <c r="A65" s="17" t="s">
        <v>675</v>
      </c>
    </row>
    <row r="66" spans="1:1">
      <c r="A66" t="s">
        <v>796</v>
      </c>
    </row>
    <row r="67" spans="1:1">
      <c r="A67" t="s">
        <v>1091</v>
      </c>
    </row>
    <row r="69" spans="1:1">
      <c r="A69" s="1" t="s">
        <v>561</v>
      </c>
    </row>
    <row r="70" spans="1:1">
      <c r="A70" s="17" t="s">
        <v>584</v>
      </c>
    </row>
    <row r="71" spans="1:1">
      <c r="A71" t="s">
        <v>562</v>
      </c>
    </row>
    <row r="72" spans="1:1">
      <c r="A72" t="s">
        <v>1092</v>
      </c>
    </row>
    <row r="74" spans="1:1">
      <c r="A74" s="1" t="s">
        <v>585</v>
      </c>
    </row>
    <row r="75" spans="1:1">
      <c r="A75" s="17" t="s">
        <v>586</v>
      </c>
    </row>
    <row r="76" spans="1:1">
      <c r="A76" t="s">
        <v>587</v>
      </c>
    </row>
    <row r="77" spans="1:1">
      <c r="A77" t="s">
        <v>588</v>
      </c>
    </row>
    <row r="78" spans="1:1">
      <c r="A78" t="s">
        <v>589</v>
      </c>
    </row>
    <row r="79" spans="1:1">
      <c r="A79" t="s">
        <v>590</v>
      </c>
    </row>
    <row r="80" spans="1:1">
      <c r="A80" t="s">
        <v>591</v>
      </c>
    </row>
    <row r="81" spans="1:2">
      <c r="A81" t="s">
        <v>1093</v>
      </c>
    </row>
    <row r="83" spans="1:2">
      <c r="A83" s="1" t="s">
        <v>680</v>
      </c>
    </row>
    <row r="84" spans="1:2">
      <c r="A84" s="17" t="s">
        <v>797</v>
      </c>
    </row>
    <row r="85" spans="1:2">
      <c r="A85" t="s">
        <v>796</v>
      </c>
    </row>
    <row r="86" spans="1:2">
      <c r="A86" t="s">
        <v>1094</v>
      </c>
    </row>
    <row r="87" spans="1:2">
      <c r="A87" t="s">
        <v>798</v>
      </c>
    </row>
    <row r="88" spans="1:2">
      <c r="A88" t="s">
        <v>799</v>
      </c>
    </row>
    <row r="89" spans="1:2">
      <c r="A89" t="s">
        <v>804</v>
      </c>
    </row>
    <row r="90" spans="1:2">
      <c r="A90" t="s">
        <v>805</v>
      </c>
    </row>
    <row r="92" spans="1:2">
      <c r="A92" s="1" t="s">
        <v>681</v>
      </c>
    </row>
    <row r="93" spans="1:2">
      <c r="A93" t="s">
        <v>682</v>
      </c>
    </row>
    <row r="95" spans="1:2">
      <c r="A95" s="48" t="s">
        <v>1109</v>
      </c>
      <c r="B95" s="49"/>
    </row>
    <row r="96" spans="1:2">
      <c r="A96" t="s">
        <v>1110</v>
      </c>
    </row>
    <row r="97" spans="1:1">
      <c r="A97" t="s">
        <v>1111</v>
      </c>
    </row>
    <row r="98" spans="1:1">
      <c r="A98" t="s">
        <v>1112</v>
      </c>
    </row>
  </sheetData>
  <hyperlinks>
    <hyperlink ref="B25" r:id="rId1" xr:uid="{00000000-0004-0000-0000-000000000000}"/>
    <hyperlink ref="B13"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
  <sheetViews>
    <sheetView zoomScale="80" zoomScaleNormal="80" workbookViewId="0">
      <selection activeCell="F7" sqref="F7"/>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1095</v>
      </c>
    </row>
    <row r="2" spans="1:1">
      <c r="A2" t="s">
        <v>1096</v>
      </c>
    </row>
    <row r="3" spans="1:1">
      <c r="A3" t="s">
        <v>1097</v>
      </c>
    </row>
    <row r="4" spans="1:1">
      <c r="A4" t="s">
        <v>1098</v>
      </c>
    </row>
    <row r="5" spans="1:1">
      <c r="A5" t="s">
        <v>1099</v>
      </c>
    </row>
    <row r="6" spans="1:1">
      <c r="A6" t="s">
        <v>1100</v>
      </c>
    </row>
    <row r="7" spans="1:1">
      <c r="A7" t="s">
        <v>1101</v>
      </c>
    </row>
    <row r="8" spans="1:1">
      <c r="A8" t="s">
        <v>1102</v>
      </c>
    </row>
    <row r="10" spans="1:1">
      <c r="A10" t="s">
        <v>1105</v>
      </c>
    </row>
    <row r="11" spans="1:1">
      <c r="A11" t="s">
        <v>1106</v>
      </c>
    </row>
    <row r="12" spans="1:1">
      <c r="A12" t="s">
        <v>1107</v>
      </c>
    </row>
    <row r="13" spans="1:1">
      <c r="A13" t="s">
        <v>1108</v>
      </c>
    </row>
    <row r="14" spans="1:1">
      <c r="A14" t="s">
        <v>1114</v>
      </c>
    </row>
    <row r="15" spans="1:1">
      <c r="A15" t="s">
        <v>1113</v>
      </c>
    </row>
    <row r="17" spans="1:8">
      <c r="A17" s="11" t="s">
        <v>1103</v>
      </c>
      <c r="B17" s="12"/>
      <c r="C17" s="12"/>
      <c r="D17" s="12"/>
      <c r="E17" s="12"/>
      <c r="F17" s="12"/>
      <c r="G17" s="12"/>
      <c r="H17" s="12"/>
    </row>
    <row r="18" spans="1:8">
      <c r="B18" s="46" t="s">
        <v>119</v>
      </c>
      <c r="C18" s="46" t="s">
        <v>120</v>
      </c>
      <c r="D18" s="46" t="s">
        <v>121</v>
      </c>
      <c r="E18" s="46" t="s">
        <v>122</v>
      </c>
      <c r="F18" s="46" t="s">
        <v>123</v>
      </c>
      <c r="G18" s="46" t="s">
        <v>1139</v>
      </c>
      <c r="H18" s="46" t="s">
        <v>1140</v>
      </c>
    </row>
    <row r="19" spans="1:8">
      <c r="A19" t="s">
        <v>1083</v>
      </c>
      <c r="B19" s="47">
        <v>1</v>
      </c>
      <c r="C19" s="47">
        <v>1</v>
      </c>
      <c r="D19" s="62">
        <v>0.96499999999999997</v>
      </c>
      <c r="E19" s="47">
        <v>1</v>
      </c>
      <c r="F19" s="47">
        <v>1</v>
      </c>
      <c r="G19" s="47">
        <v>1</v>
      </c>
      <c r="H19" s="47">
        <v>1</v>
      </c>
    </row>
    <row r="20" spans="1:8">
      <c r="A20" t="s">
        <v>557</v>
      </c>
      <c r="B20" s="47">
        <v>1</v>
      </c>
      <c r="C20" s="47">
        <v>1</v>
      </c>
      <c r="D20" s="47">
        <v>1</v>
      </c>
      <c r="E20" s="47">
        <v>1</v>
      </c>
      <c r="F20" s="47">
        <v>1</v>
      </c>
      <c r="G20" s="47">
        <v>1</v>
      </c>
      <c r="H20" s="47">
        <v>1</v>
      </c>
    </row>
    <row r="21" spans="1:8">
      <c r="A21" t="s">
        <v>554</v>
      </c>
      <c r="B21" s="47">
        <v>1</v>
      </c>
      <c r="C21" s="47">
        <v>1</v>
      </c>
      <c r="D21" s="47">
        <v>1</v>
      </c>
      <c r="E21" s="47">
        <v>1</v>
      </c>
      <c r="F21">
        <v>0</v>
      </c>
      <c r="G21">
        <v>0</v>
      </c>
      <c r="H21" s="47">
        <v>1</v>
      </c>
    </row>
    <row r="22" spans="1:8">
      <c r="A22" t="s">
        <v>1084</v>
      </c>
      <c r="B22" s="47">
        <v>1</v>
      </c>
      <c r="C22" s="47">
        <v>1</v>
      </c>
      <c r="D22" s="47">
        <v>1</v>
      </c>
      <c r="E22" s="47">
        <v>1</v>
      </c>
      <c r="F22">
        <v>0</v>
      </c>
      <c r="G22">
        <v>0</v>
      </c>
      <c r="H22" s="47">
        <v>1</v>
      </c>
    </row>
    <row r="23" spans="1:8">
      <c r="A23" t="s">
        <v>1085</v>
      </c>
      <c r="B23" s="47">
        <v>1</v>
      </c>
      <c r="C23" s="47">
        <v>1</v>
      </c>
      <c r="D23" s="47">
        <v>1</v>
      </c>
      <c r="E23" s="47">
        <v>1</v>
      </c>
      <c r="F23">
        <v>0</v>
      </c>
      <c r="G23">
        <v>0</v>
      </c>
      <c r="H23" s="47">
        <v>1</v>
      </c>
    </row>
    <row r="24" spans="1:8">
      <c r="A24" t="s">
        <v>1086</v>
      </c>
      <c r="B24" s="47">
        <v>1</v>
      </c>
      <c r="C24" s="47">
        <v>1</v>
      </c>
      <c r="D24" s="58">
        <v>1</v>
      </c>
      <c r="E24" s="47">
        <v>1</v>
      </c>
      <c r="F24" s="47">
        <v>1</v>
      </c>
      <c r="G24" s="47">
        <v>1</v>
      </c>
      <c r="H24" s="47">
        <v>1</v>
      </c>
    </row>
    <row r="26" spans="1:8">
      <c r="A26" s="11" t="s">
        <v>1104</v>
      </c>
      <c r="B26" s="12"/>
      <c r="C26" s="12"/>
      <c r="D26" s="12"/>
      <c r="E26" s="12"/>
      <c r="F26" s="12"/>
      <c r="G26" s="12"/>
      <c r="H26" s="12"/>
    </row>
    <row r="27" spans="1:8">
      <c r="B27" s="46" t="s">
        <v>119</v>
      </c>
      <c r="C27" s="46" t="s">
        <v>120</v>
      </c>
      <c r="D27" s="46" t="s">
        <v>121</v>
      </c>
      <c r="E27" s="46" t="s">
        <v>122</v>
      </c>
      <c r="F27" s="46" t="s">
        <v>123</v>
      </c>
      <c r="G27" s="46" t="s">
        <v>1139</v>
      </c>
      <c r="H27" s="46" t="s">
        <v>1140</v>
      </c>
    </row>
    <row r="28" spans="1:8">
      <c r="A28" t="s">
        <v>1083</v>
      </c>
      <c r="B28" s="47">
        <v>1</v>
      </c>
      <c r="C28" s="47">
        <v>1</v>
      </c>
      <c r="D28" s="62">
        <v>0.96030000000000004</v>
      </c>
      <c r="E28" s="47">
        <v>1</v>
      </c>
      <c r="F28" s="47">
        <v>1</v>
      </c>
      <c r="G28" s="47">
        <v>1</v>
      </c>
      <c r="H28" s="47">
        <v>1</v>
      </c>
    </row>
    <row r="29" spans="1:8">
      <c r="A29" t="s">
        <v>557</v>
      </c>
      <c r="B29" s="47">
        <v>1</v>
      </c>
      <c r="C29" s="47">
        <v>1</v>
      </c>
      <c r="D29" s="47">
        <v>1</v>
      </c>
      <c r="E29" s="47">
        <v>1</v>
      </c>
      <c r="F29" s="47">
        <v>1</v>
      </c>
      <c r="G29" s="47">
        <v>1</v>
      </c>
      <c r="H29" s="47">
        <v>1</v>
      </c>
    </row>
    <row r="30" spans="1:8">
      <c r="A30" t="s">
        <v>554</v>
      </c>
      <c r="B30" s="47">
        <v>1</v>
      </c>
      <c r="C30" s="47">
        <v>1</v>
      </c>
      <c r="D30" s="47">
        <v>1</v>
      </c>
      <c r="E30" s="47">
        <v>1</v>
      </c>
      <c r="F30">
        <v>0</v>
      </c>
      <c r="G30">
        <v>0</v>
      </c>
      <c r="H30" s="47">
        <v>1</v>
      </c>
    </row>
    <row r="31" spans="1:8">
      <c r="A31" t="s">
        <v>1084</v>
      </c>
      <c r="B31" s="47">
        <v>1</v>
      </c>
      <c r="C31" s="47">
        <v>1</v>
      </c>
      <c r="D31" s="47">
        <v>1</v>
      </c>
      <c r="E31" s="47">
        <v>1</v>
      </c>
      <c r="F31">
        <v>0</v>
      </c>
      <c r="G31">
        <v>0</v>
      </c>
      <c r="H31" s="47">
        <v>1</v>
      </c>
    </row>
    <row r="32" spans="1:8">
      <c r="A32" t="s">
        <v>1085</v>
      </c>
      <c r="B32" s="47">
        <v>1</v>
      </c>
      <c r="C32" s="47">
        <v>1</v>
      </c>
      <c r="D32" s="47">
        <v>1</v>
      </c>
      <c r="E32" s="47">
        <v>1</v>
      </c>
      <c r="F32">
        <v>0</v>
      </c>
      <c r="G32">
        <v>0</v>
      </c>
      <c r="H32" s="47">
        <v>1</v>
      </c>
    </row>
    <row r="33" spans="1:8">
      <c r="A33" t="s">
        <v>1086</v>
      </c>
      <c r="B33" s="47">
        <v>1</v>
      </c>
      <c r="C33" s="47">
        <v>1</v>
      </c>
      <c r="D33" s="47">
        <v>1</v>
      </c>
      <c r="E33" s="47">
        <v>1</v>
      </c>
      <c r="F33" s="47">
        <v>1</v>
      </c>
      <c r="G33" s="47">
        <v>1</v>
      </c>
      <c r="H33" s="47">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H7"/>
  <sheetViews>
    <sheetView workbookViewId="0">
      <selection activeCell="D7" sqref="D7"/>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4" t="s">
        <v>1155</v>
      </c>
      <c r="B1" s="46" t="s">
        <v>119</v>
      </c>
      <c r="C1" s="46" t="s">
        <v>120</v>
      </c>
      <c r="D1" s="46" t="s">
        <v>121</v>
      </c>
      <c r="E1" s="46" t="s">
        <v>122</v>
      </c>
      <c r="F1" s="46" t="s">
        <v>123</v>
      </c>
      <c r="G1" s="46" t="s">
        <v>1139</v>
      </c>
      <c r="H1" s="46" t="s">
        <v>1140</v>
      </c>
    </row>
    <row r="2" spans="1:8">
      <c r="A2" t="s">
        <v>1083</v>
      </c>
      <c r="B2" s="50">
        <f>$D2/(1-'Calculations Etc'!$B$7)*'Calibration Adjustments'!B19</f>
        <v>1.0146654533833772E-3</v>
      </c>
      <c r="C2" s="50">
        <f>$D2*'Calibration Adjustments'!C19</f>
        <v>3.1865526635180448E-4</v>
      </c>
      <c r="D2" s="57">
        <f>INDEX('AEO 7'!$44:$44,MATCH('Calculations Etc'!B$2,'AEO 7'!$1:$1,0))*'Calculations Etc'!$B$14/'Calculations Etc'!$B$21*'Calibration Adjustments'!D19</f>
        <v>3.1865526635180448E-4</v>
      </c>
      <c r="E2" s="57">
        <f>$D2*'Calibration Adjustments'!E19</f>
        <v>3.1865526635180448E-4</v>
      </c>
      <c r="F2" s="57">
        <f>$D2/(1-'Calculations Etc'!$B$7)*'Calculations Etc'!$B$11+$D2*(1-'Calculations Etc'!$B$11)*'Calibration Adjustments'!F19</f>
        <v>7.0146086921916951E-4</v>
      </c>
      <c r="G2" s="57">
        <f>$D2*'Calculations Etc'!$B$35*'Calibration Adjustments'!G19</f>
        <v>2.4695783142264846E-4</v>
      </c>
      <c r="H2" s="57">
        <f>$D2*'Calculations Etc'!$B$31*'Calibration Adjustments'!H19</f>
        <v>7.966381658795112E-4</v>
      </c>
    </row>
    <row r="3" spans="1:8">
      <c r="A3" t="s">
        <v>557</v>
      </c>
      <c r="B3" s="50">
        <f>$E3/(1-'Calculations Etc'!$B$8)*'Calibration Adjustments'!B20</f>
        <v>2.8309727187687166E-3</v>
      </c>
      <c r="C3" s="50">
        <f>$E3*'Calibration Adjustments'!C20</f>
        <v>8.8096936666512947E-4</v>
      </c>
      <c r="D3" s="57">
        <f>$E3*'Calibration Adjustments'!D20</f>
        <v>8.8096936666512947E-4</v>
      </c>
      <c r="E3" s="57">
        <f>INDEX('AEO 7'!$22:$22,MATCH('Calculations Etc'!B$2,'AEO 7'!$1:$1,0))*10^9/(INDEX('AEO 7'!$58:$58,MATCH('Calculations Etc'!B$2,'AEO 7'!$1:$1,0))*10^15)*'Calibration Adjustments'!E20</f>
        <v>8.8096936666512947E-4</v>
      </c>
      <c r="F3" s="57">
        <f>$E3/(1-'Calculations Etc'!$B$8)*'Calculations Etc'!$B$11+$E3*(1-'Calculations Etc'!$B$11)*'Calibration Adjustments'!F20</f>
        <v>1.9534712103221026E-3</v>
      </c>
      <c r="G3" s="57">
        <f>$E3*'Calculations Etc'!$B$35*'Calibration Adjustments'!G20</f>
        <v>6.8275125916547532E-4</v>
      </c>
      <c r="H3" s="57">
        <f>$E3*'Calculations Etc'!$B$31*'Calibration Adjustments'!H20</f>
        <v>2.2024234166628238E-3</v>
      </c>
    </row>
    <row r="4" spans="1:8">
      <c r="A4" t="s">
        <v>554</v>
      </c>
      <c r="B4" s="50">
        <f>$E4/(1-'Calculations Etc'!$B$8)*'Calibration Adjustments'!B21</f>
        <v>1.4307537620687272E-3</v>
      </c>
      <c r="C4" s="50">
        <f>$E4*'Calibration Adjustments'!C21</f>
        <v>4.452357407992435E-4</v>
      </c>
      <c r="D4" s="50">
        <f>$E4*'Calibration Adjustments'!D21</f>
        <v>4.452357407992435E-4</v>
      </c>
      <c r="E4" s="57">
        <f>SUM(INDEX('AEO 47'!45:45,MATCH('Calculations Etc'!B$2,'AEO 47'!1:1,0)),INDEX('AEO 47'!59:59,MATCH('Calculations Etc'!B$2,'AEO 47'!1:1,0)))/((INDEX('AEO 47'!188:188,MATCH('Calculations Etc'!B$2,'AEO 47'!1:1,0))*'Calculations Etc'!B3*10^3)*'Calibration Adjustments'!E21)</f>
        <v>4.452357407992435E-4</v>
      </c>
      <c r="F4" s="16">
        <v>0</v>
      </c>
      <c r="G4" s="16">
        <v>0</v>
      </c>
      <c r="H4" s="57">
        <f>$E4*'Calculations Etc'!$B$31*'Calibration Adjustments'!H21</f>
        <v>1.1130893519981087E-3</v>
      </c>
    </row>
    <row r="5" spans="1:8">
      <c r="A5" t="s">
        <v>1084</v>
      </c>
      <c r="B5" s="50" t="e">
        <f>$E5/(1-'Calculations Etc'!$B$8)*'Calibration Adjustments'!B22</f>
        <v>#REF!</v>
      </c>
      <c r="C5" s="50" t="e">
        <f>$E5*'Calibration Adjustments'!C22</f>
        <v>#REF!</v>
      </c>
      <c r="D5" s="50" t="e">
        <f>$E5*'Calibration Adjustments'!D22</f>
        <v>#REF!</v>
      </c>
      <c r="E5" s="57" t="e">
        <f>('Calculations Etc'!#REF!*'Calculations Etc'!B26*'Calculations Etc'!B18)/(INDEX('AEO 7'!60:60,MATCH('Calculations Etc'!B$2,'AEO 7'!1:1,0))*10^15)*'Calibration Adjustments'!E22</f>
        <v>#REF!</v>
      </c>
      <c r="F5" s="16">
        <v>0</v>
      </c>
      <c r="G5" s="16">
        <v>0</v>
      </c>
      <c r="H5" s="57" t="e">
        <f>$E5*'Calculations Etc'!$B$31*'Calibration Adjustments'!H22</f>
        <v>#REF!</v>
      </c>
    </row>
    <row r="6" spans="1:8">
      <c r="A6" t="s">
        <v>1085</v>
      </c>
      <c r="B6" s="50">
        <f>$E6/(1-'Calculations Etc'!$B$8)*'Calibration Adjustments'!B23</f>
        <v>3.2293530565471139E-5</v>
      </c>
      <c r="C6" s="50">
        <f>$E6*'Calibration Adjustments'!C23</f>
        <v>1.0049411985156037E-5</v>
      </c>
      <c r="D6" s="50">
        <f>$E6*'Calibration Adjustments'!D23</f>
        <v>1.0049411985156037E-5</v>
      </c>
      <c r="E6" s="57">
        <f>SUM('NRBS 40'!D5,'NRBS 40'!D7:D8)/(INDEX('AEO 7'!64:64,MATCH('Calculations Etc'!B$2,'AEO 7'!1:1,0))*10^9)*'Calibration Adjustments'!E23</f>
        <v>1.0049411985156037E-5</v>
      </c>
      <c r="F6" s="16">
        <v>0</v>
      </c>
      <c r="G6" s="16">
        <v>0</v>
      </c>
      <c r="H6" s="57">
        <f>$E6*'Calculations Etc'!$B$31*'Calibration Adjustments'!H23</f>
        <v>2.5123529962890094E-5</v>
      </c>
    </row>
    <row r="7" spans="1:8">
      <c r="A7" t="s">
        <v>1086</v>
      </c>
      <c r="B7" s="50">
        <f>$D7/(1-'Calculations Etc'!$B$7)*'Calibration Adjustments'!B24</f>
        <v>3.5367360917112622E-3</v>
      </c>
      <c r="C7" s="50">
        <f>$D7*'Calibration Adjustments'!C24</f>
        <v>1.1107105081407272E-3</v>
      </c>
      <c r="D7" s="57">
        <f>INDEX('NTS 1-40'!8:8,0,MATCH(2017,'NTS 1-40'!2:2,0))/(INDEX('AEO 35'!20:20,MATCH('Calculations Etc'!B$2,'AEO 35'!1:1,0))*10^6)*'Calibration Adjustments'!D24</f>
        <v>1.1107105081407272E-3</v>
      </c>
      <c r="E7" s="57">
        <f>$D7*'Calibration Adjustments'!E24</f>
        <v>1.1107105081407272E-3</v>
      </c>
      <c r="F7" s="57">
        <f>$D7/(1-'Calculations Etc'!$B$7)*'Calculations Etc'!$B$11+$D7*(1-'Calculations Etc'!$B$11)*'Calibration Adjustments'!F24</f>
        <v>2.4450245791045213E-3</v>
      </c>
      <c r="G7" s="57">
        <f>$D7*'Calculations Etc'!$B$35*'Calibration Adjustments'!G24</f>
        <v>8.6080064380906357E-4</v>
      </c>
      <c r="H7" s="57">
        <f>D7*'Calculations Etc'!$B$31</f>
        <v>2.7767762703518181E-3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8"/>
  <sheetViews>
    <sheetView workbookViewId="0">
      <selection activeCell="E6" sqref="E6"/>
    </sheetView>
  </sheetViews>
  <sheetFormatPr defaultRowHeight="14.25"/>
  <cols>
    <col min="1" max="1" width="21.3984375" customWidth="1"/>
    <col min="2" max="2" width="21.86328125" customWidth="1"/>
    <col min="3" max="3" width="18.1328125" customWidth="1"/>
    <col min="4" max="5" width="16.73046875" customWidth="1"/>
    <col min="6" max="8" width="20.59765625" customWidth="1"/>
  </cols>
  <sheetData>
    <row r="1" spans="1:8" ht="28.5">
      <c r="A1" s="14" t="s">
        <v>1156</v>
      </c>
      <c r="B1" s="46" t="s">
        <v>119</v>
      </c>
      <c r="C1" s="46" t="s">
        <v>120</v>
      </c>
      <c r="D1" s="46" t="s">
        <v>121</v>
      </c>
      <c r="E1" s="46" t="s">
        <v>122</v>
      </c>
      <c r="F1" s="46" t="s">
        <v>123</v>
      </c>
      <c r="G1" s="46" t="s">
        <v>1139</v>
      </c>
      <c r="H1" s="46" t="s">
        <v>1140</v>
      </c>
    </row>
    <row r="2" spans="1:8">
      <c r="A2" t="s">
        <v>1083</v>
      </c>
      <c r="B2" s="50">
        <f>$D2/(1-'Calculations Etc'!$B$7)*'Calibration Adjustments'!B28</f>
        <v>3.5384765867521541E-4</v>
      </c>
      <c r="C2" s="50">
        <f>$D2*'Calibration Adjustments'!C28</f>
        <v>1.1112571098891065E-4</v>
      </c>
      <c r="D2" s="57">
        <f>INDEX('AEO 7'!$46:$46,MATCH('Calculations Etc'!B$2,'AEO 7'!$1:$1,0))*'Calculations Etc'!$B$15/'Calculations Etc'!$B$21*'Calibration Adjustments'!D28</f>
        <v>1.1112571098891065E-4</v>
      </c>
      <c r="E2" s="57">
        <f>$D2*'Calibration Adjustments'!E28</f>
        <v>1.1112571098891065E-4</v>
      </c>
      <c r="F2" s="57">
        <f>$D2/(1-'Calculations Etc'!$B$7)*'Calculations Etc'!$B$11+$D2*(1-'Calculations Etc'!$B$11)*'Calibration Adjustments'!F28</f>
        <v>2.4462278221637826E-4</v>
      </c>
      <c r="G2" s="57">
        <f>$D2*'Calculations Etc'!$B$35*'Calibration Adjustments'!G28</f>
        <v>8.6122426016405759E-5</v>
      </c>
      <c r="H2" s="57">
        <f>$D2*'Calculations Etc'!$B$31*'Calibration Adjustments'!H28</f>
        <v>2.7781427747227663E-4</v>
      </c>
    </row>
    <row r="3" spans="1:8">
      <c r="A3" t="s">
        <v>557</v>
      </c>
      <c r="B3" s="50">
        <f>$E3/(1-'Calculations Etc'!$B$8)*'Calibration Adjustments'!B29</f>
        <v>2.6630103528205991E-3</v>
      </c>
      <c r="C3" s="50">
        <f>$E3*'Calibration Adjustments'!C29</f>
        <v>8.2870121933474952E-4</v>
      </c>
      <c r="D3" s="57">
        <f>$E3*'Calibration Adjustments'!D29</f>
        <v>8.2870121933474952E-4</v>
      </c>
      <c r="E3" s="57">
        <f>INDEX('AEO 49'!$133:$133,MATCH('Calculations Etc'!B$2,'AEO 49'!$1:$1,0))*'Calculations Etc'!$B$17/'Calculations Etc'!$B$22*'Calibration Adjustments'!E29</f>
        <v>8.2870121933474952E-4</v>
      </c>
      <c r="F3" s="57">
        <f>$E3/(1-'Calculations Etc'!$B$8)*'Calculations Etc'!$B$11+$E3*(1-'Calculations Etc'!$B$11)*'Calibration Adjustments'!F29</f>
        <v>1.837571242751967E-3</v>
      </c>
      <c r="G3" s="57">
        <f>$E3*'Calculations Etc'!$B$35*'Calibration Adjustments'!G29</f>
        <v>6.4224344498443095E-4</v>
      </c>
      <c r="H3" s="57">
        <f>$E3*'Calculations Etc'!$B$31*'Calibration Adjustments'!H29</f>
        <v>2.071753048336874E-3</v>
      </c>
    </row>
    <row r="4" spans="1:8">
      <c r="A4" t="s">
        <v>554</v>
      </c>
      <c r="B4" s="50">
        <f>$E4/(1-'Calculations Etc'!$B$8)*'Calibration Adjustments'!B30</f>
        <v>3.6837767936328798E-4</v>
      </c>
      <c r="C4" s="50">
        <f>$E4*'Calibration Adjustments'!C30</f>
        <v>1.146353155333106E-4</v>
      </c>
      <c r="D4" s="57">
        <f>$E4*'Calibration Adjustments'!D30</f>
        <v>1.146353155333106E-4</v>
      </c>
      <c r="E4" s="57">
        <f>INDEX('AEO 47'!74:74,MATCH('Calculations Etc'!B$2,'AEO 47'!1:1,0))/((INDEX('AEO 47'!188:188,MATCH('Calculations Etc'!B$2,'AEO 47'!1:1,0))*'Calculations Etc'!B4*10^3)*'Calibration Adjustments'!E30)</f>
        <v>1.146353155333106E-4</v>
      </c>
      <c r="F4" s="16">
        <v>0</v>
      </c>
      <c r="G4" s="16">
        <v>0</v>
      </c>
      <c r="H4" s="57">
        <f>$E4*'Calculations Etc'!$B$31*'Calibration Adjustments'!H30</f>
        <v>2.8658828883327647E-4</v>
      </c>
    </row>
    <row r="5" spans="1:8">
      <c r="A5" t="s">
        <v>1084</v>
      </c>
      <c r="B5" s="50">
        <f>$E5/(1-'Calculations Etc'!$B$8)*'Calibration Adjustments'!B31</f>
        <v>1.1140743815291445E-2</v>
      </c>
      <c r="C5" s="50">
        <f>$E5*'Calibration Adjustments'!C31</f>
        <v>3.4668839999999999E-3</v>
      </c>
      <c r="D5" s="57">
        <f>$E5*'Calibration Adjustments'!D31</f>
        <v>3.4668839999999999E-3</v>
      </c>
      <c r="E5" s="57">
        <f>INDEX('AEO 7'!$51:$51,MATCH('Calculations Etc'!B$2,'AEO 7'!$1:$1,0))/10^3*'Calibration Adjustments'!E31</f>
        <v>3.4668839999999999E-3</v>
      </c>
      <c r="F5" s="16">
        <v>0</v>
      </c>
      <c r="G5" s="16">
        <v>0</v>
      </c>
      <c r="H5" s="57">
        <f>$E5*'Calculations Etc'!$B$31*'Calibration Adjustments'!H31</f>
        <v>8.6672099999999998E-3</v>
      </c>
    </row>
    <row r="6" spans="1:8">
      <c r="A6" t="s">
        <v>1085</v>
      </c>
      <c r="B6" s="50">
        <f>$E6/(1-'Calculations Etc'!$B$8)*'Calibration Adjustments'!B32</f>
        <v>1.5467626362604087E-2</v>
      </c>
      <c r="C6" s="50">
        <f>$E6*'Calibration Adjustments'!C32</f>
        <v>4.813365E-3</v>
      </c>
      <c r="D6" s="57">
        <f>$E6*'Calibration Adjustments'!D32</f>
        <v>4.813365E-3</v>
      </c>
      <c r="E6" s="57">
        <f>INDEX('AEO 7'!$52:$52,MATCH('Calculations Etc'!B$2,'AEO 7'!$1:$1,0))/10^3*'Calibration Adjustments'!E32</f>
        <v>4.813365E-3</v>
      </c>
      <c r="F6" s="16">
        <v>0</v>
      </c>
      <c r="G6" s="16">
        <v>0</v>
      </c>
      <c r="H6" s="57">
        <f>$E6*'Calculations Etc'!$B$31*'Calibration Adjustments'!H32</f>
        <v>1.20334125E-2</v>
      </c>
    </row>
    <row r="7" spans="1:8">
      <c r="A7" t="s">
        <v>1086</v>
      </c>
      <c r="B7">
        <v>0</v>
      </c>
      <c r="C7">
        <v>0</v>
      </c>
      <c r="D7" s="16">
        <v>0</v>
      </c>
      <c r="E7" s="16">
        <v>0</v>
      </c>
      <c r="F7" s="16">
        <v>0</v>
      </c>
      <c r="G7" s="16">
        <v>0</v>
      </c>
      <c r="H7" s="16">
        <v>0</v>
      </c>
    </row>
    <row r="8" spans="1:8">
      <c r="D8" s="16"/>
      <c r="E8" s="16"/>
      <c r="F8"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election activeCell="A46" sqref="A46:XFD46"/>
    </sheetView>
  </sheetViews>
  <sheetFormatPr defaultRowHeight="15" customHeight="1"/>
  <cols>
    <col min="1" max="1" width="10.796875" customWidth="1"/>
    <col min="2" max="2" width="42.6640625" customWidth="1"/>
  </cols>
  <sheetData>
    <row r="1" spans="1:35" ht="15" customHeight="1" thickBot="1">
      <c r="B1" s="64" t="s">
        <v>1157</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c r="C2" s="53"/>
      <c r="D2" s="53"/>
      <c r="E2" s="53"/>
      <c r="F2" s="53"/>
      <c r="G2" s="53"/>
    </row>
    <row r="3" spans="1:35" ht="15" customHeight="1">
      <c r="C3" s="53" t="s">
        <v>117</v>
      </c>
      <c r="D3" s="53" t="s">
        <v>1158</v>
      </c>
      <c r="E3" s="53"/>
      <c r="F3" s="53"/>
      <c r="G3" s="53"/>
    </row>
    <row r="4" spans="1:35" ht="15" customHeight="1">
      <c r="C4" s="53" t="s">
        <v>116</v>
      </c>
      <c r="D4" s="53" t="s">
        <v>1159</v>
      </c>
      <c r="E4" s="53"/>
      <c r="F4" s="53"/>
      <c r="G4" s="53" t="s">
        <v>115</v>
      </c>
    </row>
    <row r="5" spans="1:35" ht="15" customHeight="1">
      <c r="C5" s="53" t="s">
        <v>114</v>
      </c>
      <c r="D5" s="53" t="s">
        <v>1160</v>
      </c>
      <c r="E5" s="53"/>
      <c r="F5" s="53"/>
      <c r="G5" s="53"/>
    </row>
    <row r="6" spans="1:35" ht="15" customHeight="1">
      <c r="C6" s="53" t="s">
        <v>113</v>
      </c>
      <c r="D6" s="53"/>
      <c r="E6" s="53" t="s">
        <v>1161</v>
      </c>
      <c r="F6" s="53"/>
      <c r="G6" s="53"/>
    </row>
    <row r="10" spans="1:35" ht="15" customHeight="1">
      <c r="A10" s="54" t="s">
        <v>112</v>
      </c>
      <c r="B10" s="66" t="s">
        <v>111</v>
      </c>
    </row>
    <row r="11" spans="1:35" ht="15" customHeight="1">
      <c r="B11" s="64" t="s">
        <v>110</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1162</v>
      </c>
    </row>
    <row r="13" spans="1:35" ht="15" customHeight="1" thickBot="1">
      <c r="B13" s="65" t="s">
        <v>109</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B15" s="67" t="s">
        <v>108</v>
      </c>
    </row>
    <row r="16" spans="1:35" ht="15" customHeight="1">
      <c r="B16" s="67" t="s">
        <v>107</v>
      </c>
    </row>
    <row r="17" spans="1:35" ht="15" customHeight="1">
      <c r="B17" s="67" t="s">
        <v>106</v>
      </c>
    </row>
    <row r="18" spans="1:35" ht="15" customHeight="1">
      <c r="A18" s="54" t="s">
        <v>105</v>
      </c>
      <c r="B18" s="68" t="s">
        <v>104</v>
      </c>
      <c r="C18" s="69">
        <v>2917.2526859999998</v>
      </c>
      <c r="D18" s="69">
        <v>2969.7165530000002</v>
      </c>
      <c r="E18" s="69">
        <v>3007.7309570000002</v>
      </c>
      <c r="F18" s="69">
        <v>3031.8149410000001</v>
      </c>
      <c r="G18" s="69">
        <v>3042.2529300000001</v>
      </c>
      <c r="H18" s="69">
        <v>3049.579346</v>
      </c>
      <c r="I18" s="69">
        <v>3057.2299800000001</v>
      </c>
      <c r="J18" s="69">
        <v>3076.764893</v>
      </c>
      <c r="K18" s="69">
        <v>3099.0839839999999</v>
      </c>
      <c r="L18" s="69">
        <v>3121.0974120000001</v>
      </c>
      <c r="M18" s="69">
        <v>3142.7404790000001</v>
      </c>
      <c r="N18" s="69">
        <v>3166.8696289999998</v>
      </c>
      <c r="O18" s="69">
        <v>3191.6110840000001</v>
      </c>
      <c r="P18" s="69">
        <v>3211.7902829999998</v>
      </c>
      <c r="Q18" s="69">
        <v>3230.6533199999999</v>
      </c>
      <c r="R18" s="69">
        <v>3246.7309570000002</v>
      </c>
      <c r="S18" s="69">
        <v>3259.7016600000002</v>
      </c>
      <c r="T18" s="69">
        <v>3277.235107</v>
      </c>
      <c r="U18" s="69">
        <v>3294.227539</v>
      </c>
      <c r="V18" s="69">
        <v>3310.7873540000001</v>
      </c>
      <c r="W18" s="69">
        <v>3327.703125</v>
      </c>
      <c r="X18" s="69">
        <v>3346.6899410000001</v>
      </c>
      <c r="Y18" s="69">
        <v>3365.2592770000001</v>
      </c>
      <c r="Z18" s="69">
        <v>3384.9792480000001</v>
      </c>
      <c r="AA18" s="69">
        <v>3405.6870119999999</v>
      </c>
      <c r="AB18" s="69">
        <v>3426.298096</v>
      </c>
      <c r="AC18" s="69">
        <v>3446.4521479999999</v>
      </c>
      <c r="AD18" s="69">
        <v>3468.283203</v>
      </c>
      <c r="AE18" s="69">
        <v>3490.6757809999999</v>
      </c>
      <c r="AF18" s="69">
        <v>3513.9084469999998</v>
      </c>
      <c r="AG18" s="69">
        <v>3538.3735350000002</v>
      </c>
      <c r="AH18" s="69">
        <v>3564.1577149999998</v>
      </c>
      <c r="AI18" s="70">
        <v>6.4819999999999999E-3</v>
      </c>
    </row>
    <row r="19" spans="1:35" ht="15" customHeight="1">
      <c r="A19" s="54" t="s">
        <v>103</v>
      </c>
      <c r="B19" s="68" t="s">
        <v>102</v>
      </c>
      <c r="C19" s="69">
        <v>99.321113999999994</v>
      </c>
      <c r="D19" s="69">
        <v>100.33669999999999</v>
      </c>
      <c r="E19" s="69">
        <v>101.274406</v>
      </c>
      <c r="F19" s="69">
        <v>102.528572</v>
      </c>
      <c r="G19" s="69">
        <v>103.469055</v>
      </c>
      <c r="H19" s="69">
        <v>104.496803</v>
      </c>
      <c r="I19" s="69">
        <v>105.54568500000001</v>
      </c>
      <c r="J19" s="69">
        <v>106.76514400000001</v>
      </c>
      <c r="K19" s="69">
        <v>108.04884300000001</v>
      </c>
      <c r="L19" s="69">
        <v>109.47378500000001</v>
      </c>
      <c r="M19" s="69">
        <v>110.911934</v>
      </c>
      <c r="N19" s="69">
        <v>112.42289</v>
      </c>
      <c r="O19" s="69">
        <v>114.005112</v>
      </c>
      <c r="P19" s="69">
        <v>115.423141</v>
      </c>
      <c r="Q19" s="69">
        <v>116.86133599999999</v>
      </c>
      <c r="R19" s="69">
        <v>118.41939499999999</v>
      </c>
      <c r="S19" s="69">
        <v>119.88941199999999</v>
      </c>
      <c r="T19" s="69">
        <v>121.309074</v>
      </c>
      <c r="U19" s="69">
        <v>122.728325</v>
      </c>
      <c r="V19" s="69">
        <v>124.113243</v>
      </c>
      <c r="W19" s="69">
        <v>125.492271</v>
      </c>
      <c r="X19" s="69">
        <v>127.024925</v>
      </c>
      <c r="Y19" s="69">
        <v>128.635223</v>
      </c>
      <c r="Z19" s="69">
        <v>130.19743299999999</v>
      </c>
      <c r="AA19" s="69">
        <v>131.87567100000001</v>
      </c>
      <c r="AB19" s="69">
        <v>133.59108000000001</v>
      </c>
      <c r="AC19" s="69">
        <v>135.31506300000001</v>
      </c>
      <c r="AD19" s="69">
        <v>137.04518100000001</v>
      </c>
      <c r="AE19" s="69">
        <v>138.79359400000001</v>
      </c>
      <c r="AF19" s="69">
        <v>140.480164</v>
      </c>
      <c r="AG19" s="69">
        <v>142.23588599999999</v>
      </c>
      <c r="AH19" s="69">
        <v>143.93630999999999</v>
      </c>
      <c r="AI19" s="70">
        <v>1.204E-2</v>
      </c>
    </row>
    <row r="20" spans="1:35" ht="15" customHeight="1">
      <c r="A20" s="54" t="s">
        <v>101</v>
      </c>
      <c r="B20" s="68" t="s">
        <v>100</v>
      </c>
      <c r="C20" s="69">
        <v>299.98956299999998</v>
      </c>
      <c r="D20" s="69">
        <v>301.364777</v>
      </c>
      <c r="E20" s="69">
        <v>303.094604</v>
      </c>
      <c r="F20" s="69">
        <v>307.08041400000002</v>
      </c>
      <c r="G20" s="69">
        <v>310.58993500000003</v>
      </c>
      <c r="H20" s="69">
        <v>314.19174199999998</v>
      </c>
      <c r="I20" s="69">
        <v>317.39935300000002</v>
      </c>
      <c r="J20" s="69">
        <v>320.85983299999998</v>
      </c>
      <c r="K20" s="69">
        <v>323.94695999999999</v>
      </c>
      <c r="L20" s="69">
        <v>327.51986699999998</v>
      </c>
      <c r="M20" s="69">
        <v>331.05215500000003</v>
      </c>
      <c r="N20" s="69">
        <v>334.80300899999997</v>
      </c>
      <c r="O20" s="69">
        <v>338.759277</v>
      </c>
      <c r="P20" s="69">
        <v>342.60784899999999</v>
      </c>
      <c r="Q20" s="69">
        <v>346.39160199999998</v>
      </c>
      <c r="R20" s="69">
        <v>350.76123000000001</v>
      </c>
      <c r="S20" s="69">
        <v>354.84240699999998</v>
      </c>
      <c r="T20" s="69">
        <v>358.389343</v>
      </c>
      <c r="U20" s="69">
        <v>361.86416600000001</v>
      </c>
      <c r="V20" s="69">
        <v>365.33126800000002</v>
      </c>
      <c r="W20" s="69">
        <v>368.68594400000001</v>
      </c>
      <c r="X20" s="69">
        <v>372.79718000000003</v>
      </c>
      <c r="Y20" s="69">
        <v>377.05996699999997</v>
      </c>
      <c r="Z20" s="69">
        <v>381.06564300000002</v>
      </c>
      <c r="AA20" s="69">
        <v>385.35458399999999</v>
      </c>
      <c r="AB20" s="69">
        <v>389.71139499999998</v>
      </c>
      <c r="AC20" s="69">
        <v>394.11239599999999</v>
      </c>
      <c r="AD20" s="69">
        <v>398.35064699999998</v>
      </c>
      <c r="AE20" s="69">
        <v>402.67596400000002</v>
      </c>
      <c r="AF20" s="69">
        <v>406.80960099999999</v>
      </c>
      <c r="AG20" s="69">
        <v>411.12524400000001</v>
      </c>
      <c r="AH20" s="69">
        <v>414.96270800000002</v>
      </c>
      <c r="AI20" s="70">
        <v>1.0521000000000001E-2</v>
      </c>
    </row>
    <row r="21" spans="1:35" ht="15" customHeight="1">
      <c r="B21" s="67" t="s">
        <v>1127</v>
      </c>
    </row>
    <row r="22" spans="1:35" ht="15" customHeight="1">
      <c r="A22" s="54" t="s">
        <v>1118</v>
      </c>
      <c r="B22" s="68" t="s">
        <v>1119</v>
      </c>
      <c r="C22" s="69">
        <v>210.13850400000001</v>
      </c>
      <c r="D22" s="69">
        <v>211.12622099999999</v>
      </c>
      <c r="E22" s="69">
        <v>212.116196</v>
      </c>
      <c r="F22" s="69">
        <v>213.08601400000001</v>
      </c>
      <c r="G22" s="69">
        <v>214.013611</v>
      </c>
      <c r="H22" s="69">
        <v>214.96104399999999</v>
      </c>
      <c r="I22" s="69">
        <v>215.984207</v>
      </c>
      <c r="J22" s="69">
        <v>216.98980700000001</v>
      </c>
      <c r="K22" s="69">
        <v>217.979996</v>
      </c>
      <c r="L22" s="69">
        <v>218.980942</v>
      </c>
      <c r="M22" s="69">
        <v>219.96778900000001</v>
      </c>
      <c r="N22" s="69">
        <v>220.90621899999999</v>
      </c>
      <c r="O22" s="69">
        <v>221.80633499999999</v>
      </c>
      <c r="P22" s="69">
        <v>222.677887</v>
      </c>
      <c r="Q22" s="69">
        <v>223.45468099999999</v>
      </c>
      <c r="R22" s="69">
        <v>224.188705</v>
      </c>
      <c r="S22" s="69">
        <v>224.882385</v>
      </c>
      <c r="T22" s="69">
        <v>225.53923</v>
      </c>
      <c r="U22" s="69">
        <v>226.163376</v>
      </c>
      <c r="V22" s="69">
        <v>226.75778199999999</v>
      </c>
      <c r="W22" s="69">
        <v>227.32466099999999</v>
      </c>
      <c r="X22" s="69">
        <v>227.86631800000001</v>
      </c>
      <c r="Y22" s="69">
        <v>228.38514699999999</v>
      </c>
      <c r="Z22" s="69">
        <v>228.88441499999999</v>
      </c>
      <c r="AA22" s="69">
        <v>229.368561</v>
      </c>
      <c r="AB22" s="69">
        <v>229.84303299999999</v>
      </c>
      <c r="AC22" s="69">
        <v>230.31442300000001</v>
      </c>
      <c r="AD22" s="69">
        <v>230.789627</v>
      </c>
      <c r="AE22" s="69">
        <v>231.27654999999999</v>
      </c>
      <c r="AF22" s="69">
        <v>231.78248600000001</v>
      </c>
      <c r="AG22" s="69">
        <v>232.314438</v>
      </c>
      <c r="AH22" s="69">
        <v>232.866287</v>
      </c>
      <c r="AI22" s="70">
        <v>3.3180000000000002E-3</v>
      </c>
    </row>
    <row r="23" spans="1:35" ht="15" customHeight="1">
      <c r="A23" s="54" t="s">
        <v>1120</v>
      </c>
      <c r="B23" s="68" t="s">
        <v>1121</v>
      </c>
      <c r="C23" s="69">
        <v>41.270718000000002</v>
      </c>
      <c r="D23" s="69">
        <v>41.787064000000001</v>
      </c>
      <c r="E23" s="69">
        <v>42.273471999999998</v>
      </c>
      <c r="F23" s="69">
        <v>42.692013000000003</v>
      </c>
      <c r="G23" s="69">
        <v>43.087184999999998</v>
      </c>
      <c r="H23" s="69">
        <v>43.547893999999999</v>
      </c>
      <c r="I23" s="69">
        <v>43.981547999999997</v>
      </c>
      <c r="J23" s="69">
        <v>44.413063000000001</v>
      </c>
      <c r="K23" s="69">
        <v>44.847313</v>
      </c>
      <c r="L23" s="69">
        <v>45.290306000000001</v>
      </c>
      <c r="M23" s="69">
        <v>45.732230999999999</v>
      </c>
      <c r="N23" s="69">
        <v>46.097332000000002</v>
      </c>
      <c r="O23" s="69">
        <v>46.521769999999997</v>
      </c>
      <c r="P23" s="69">
        <v>46.947929000000002</v>
      </c>
      <c r="Q23" s="69">
        <v>47.350234999999998</v>
      </c>
      <c r="R23" s="69">
        <v>47.743633000000003</v>
      </c>
      <c r="S23" s="69">
        <v>48.129707000000003</v>
      </c>
      <c r="T23" s="69">
        <v>48.503264999999999</v>
      </c>
      <c r="U23" s="69">
        <v>48.885925</v>
      </c>
      <c r="V23" s="69">
        <v>49.243777999999999</v>
      </c>
      <c r="W23" s="69">
        <v>49.594817999999997</v>
      </c>
      <c r="X23" s="69">
        <v>49.962730000000001</v>
      </c>
      <c r="Y23" s="69">
        <v>50.311366999999997</v>
      </c>
      <c r="Z23" s="69">
        <v>50.637199000000003</v>
      </c>
      <c r="AA23" s="69">
        <v>50.973182999999999</v>
      </c>
      <c r="AB23" s="69">
        <v>51.300755000000002</v>
      </c>
      <c r="AC23" s="69">
        <v>51.618889000000003</v>
      </c>
      <c r="AD23" s="69">
        <v>51.956634999999999</v>
      </c>
      <c r="AE23" s="69">
        <v>52.282963000000002</v>
      </c>
      <c r="AF23" s="69">
        <v>52.617114999999998</v>
      </c>
      <c r="AG23" s="69">
        <v>52.959713000000001</v>
      </c>
      <c r="AH23" s="69">
        <v>53.302132</v>
      </c>
      <c r="AI23" s="70">
        <v>8.286E-3</v>
      </c>
    </row>
    <row r="24" spans="1:35" ht="15" customHeight="1">
      <c r="B24" s="67" t="s">
        <v>99</v>
      </c>
    </row>
    <row r="25" spans="1:35" ht="15" customHeight="1">
      <c r="A25" s="54" t="s">
        <v>98</v>
      </c>
      <c r="B25" s="68" t="s">
        <v>97</v>
      </c>
      <c r="C25" s="69">
        <v>1222.993408</v>
      </c>
      <c r="D25" s="69">
        <v>1243.4686280000001</v>
      </c>
      <c r="E25" s="69">
        <v>1263.6982419999999</v>
      </c>
      <c r="F25" s="69">
        <v>1279.3427730000001</v>
      </c>
      <c r="G25" s="69">
        <v>1292.897217</v>
      </c>
      <c r="H25" s="69">
        <v>1310.9810789999999</v>
      </c>
      <c r="I25" s="69">
        <v>1331.6669919999999</v>
      </c>
      <c r="J25" s="69">
        <v>1352.321655</v>
      </c>
      <c r="K25" s="69">
        <v>1374.1141359999999</v>
      </c>
      <c r="L25" s="69">
        <v>1397.4567870000001</v>
      </c>
      <c r="M25" s="69">
        <v>1422.597534</v>
      </c>
      <c r="N25" s="69">
        <v>1448.389404</v>
      </c>
      <c r="O25" s="69">
        <v>1473.9888920000001</v>
      </c>
      <c r="P25" s="69">
        <v>1500.6743160000001</v>
      </c>
      <c r="Q25" s="69">
        <v>1527.4233400000001</v>
      </c>
      <c r="R25" s="69">
        <v>1553.6733400000001</v>
      </c>
      <c r="S25" s="69">
        <v>1579.608154</v>
      </c>
      <c r="T25" s="69">
        <v>1605.93335</v>
      </c>
      <c r="U25" s="69">
        <v>1632.482178</v>
      </c>
      <c r="V25" s="69">
        <v>1659.3394780000001</v>
      </c>
      <c r="W25" s="69">
        <v>1686.9735109999999</v>
      </c>
      <c r="X25" s="69">
        <v>1716.0164789999999</v>
      </c>
      <c r="Y25" s="69">
        <v>1744.752686</v>
      </c>
      <c r="Z25" s="69">
        <v>1774.3702390000001</v>
      </c>
      <c r="AA25" s="69">
        <v>1805.275269</v>
      </c>
      <c r="AB25" s="69">
        <v>1836.7210689999999</v>
      </c>
      <c r="AC25" s="69">
        <v>1869.7105710000001</v>
      </c>
      <c r="AD25" s="69">
        <v>1903.981689</v>
      </c>
      <c r="AE25" s="69">
        <v>1938.8636469999999</v>
      </c>
      <c r="AF25" s="69">
        <v>1974.3398440000001</v>
      </c>
      <c r="AG25" s="69">
        <v>2010.1770019999999</v>
      </c>
      <c r="AH25" s="69">
        <v>2046.809448</v>
      </c>
      <c r="AI25" s="70">
        <v>1.6750999999999999E-2</v>
      </c>
    </row>
    <row r="26" spans="1:35" ht="15" customHeight="1">
      <c r="B26" s="67" t="s">
        <v>96</v>
      </c>
    </row>
    <row r="27" spans="1:35" ht="15" customHeight="1">
      <c r="A27" s="54" t="s">
        <v>95</v>
      </c>
      <c r="B27" s="68" t="s">
        <v>54</v>
      </c>
      <c r="C27" s="69">
        <v>1808.001221</v>
      </c>
      <c r="D27" s="69">
        <v>1718.2308350000001</v>
      </c>
      <c r="E27" s="69">
        <v>1657.753784</v>
      </c>
      <c r="F27" s="69">
        <v>1663.4758300000001</v>
      </c>
      <c r="G27" s="69">
        <v>1669.635254</v>
      </c>
      <c r="H27" s="69">
        <v>1676.81897</v>
      </c>
      <c r="I27" s="69">
        <v>1658.5627440000001</v>
      </c>
      <c r="J27" s="69">
        <v>1694.850342</v>
      </c>
      <c r="K27" s="69">
        <v>1698.4610600000001</v>
      </c>
      <c r="L27" s="69">
        <v>1702.06897</v>
      </c>
      <c r="M27" s="69">
        <v>1717.465698</v>
      </c>
      <c r="N27" s="69">
        <v>1719.6733400000001</v>
      </c>
      <c r="O27" s="69">
        <v>1731.8823239999999</v>
      </c>
      <c r="P27" s="69">
        <v>1739.742432</v>
      </c>
      <c r="Q27" s="69">
        <v>1752.3895259999999</v>
      </c>
      <c r="R27" s="69">
        <v>1762.087769</v>
      </c>
      <c r="S27" s="69">
        <v>1763.626953</v>
      </c>
      <c r="T27" s="69">
        <v>1770.515991</v>
      </c>
      <c r="U27" s="69">
        <v>1762.8125</v>
      </c>
      <c r="V27" s="69">
        <v>1764.7639160000001</v>
      </c>
      <c r="W27" s="69">
        <v>1762.1983640000001</v>
      </c>
      <c r="X27" s="69">
        <v>1774.244019</v>
      </c>
      <c r="Y27" s="69">
        <v>1786.0135499999999</v>
      </c>
      <c r="Z27" s="69">
        <v>1797.345337</v>
      </c>
      <c r="AA27" s="69">
        <v>1809.100342</v>
      </c>
      <c r="AB27" s="69">
        <v>1824.405518</v>
      </c>
      <c r="AC27" s="69">
        <v>1835.0886230000001</v>
      </c>
      <c r="AD27" s="69">
        <v>1852.1182859999999</v>
      </c>
      <c r="AE27" s="69">
        <v>1865.626831</v>
      </c>
      <c r="AF27" s="69">
        <v>1880.1951899999999</v>
      </c>
      <c r="AG27" s="69">
        <v>1896.0913089999999</v>
      </c>
      <c r="AH27" s="69">
        <v>1909.4995120000001</v>
      </c>
      <c r="AI27" s="70">
        <v>1.763E-3</v>
      </c>
    </row>
    <row r="28" spans="1:35" ht="15" customHeight="1">
      <c r="A28" s="54" t="s">
        <v>94</v>
      </c>
      <c r="B28" s="68" t="s">
        <v>52</v>
      </c>
      <c r="C28" s="69">
        <v>416.68075599999997</v>
      </c>
      <c r="D28" s="69">
        <v>407.26275600000002</v>
      </c>
      <c r="E28" s="69">
        <v>398.79177900000002</v>
      </c>
      <c r="F28" s="69">
        <v>390.06436200000002</v>
      </c>
      <c r="G28" s="69">
        <v>380.78823899999998</v>
      </c>
      <c r="H28" s="69">
        <v>371.09448200000003</v>
      </c>
      <c r="I28" s="69">
        <v>361.78509500000001</v>
      </c>
      <c r="J28" s="69">
        <v>353.38494900000001</v>
      </c>
      <c r="K28" s="69">
        <v>343.757385</v>
      </c>
      <c r="L28" s="69">
        <v>334.93743899999998</v>
      </c>
      <c r="M28" s="69">
        <v>325.658997</v>
      </c>
      <c r="N28" s="69">
        <v>316.62124599999999</v>
      </c>
      <c r="O28" s="69">
        <v>312.55502300000001</v>
      </c>
      <c r="P28" s="69">
        <v>308.57278400000001</v>
      </c>
      <c r="Q28" s="69">
        <v>304.31832900000001</v>
      </c>
      <c r="R28" s="69">
        <v>300.87554899999998</v>
      </c>
      <c r="S28" s="69">
        <v>296.75357100000002</v>
      </c>
      <c r="T28" s="69">
        <v>292.41329999999999</v>
      </c>
      <c r="U28" s="69">
        <v>287.91986100000003</v>
      </c>
      <c r="V28" s="69">
        <v>283.51501500000001</v>
      </c>
      <c r="W28" s="69">
        <v>279.57330300000001</v>
      </c>
      <c r="X28" s="69">
        <v>275.98336799999998</v>
      </c>
      <c r="Y28" s="69">
        <v>274.83984400000003</v>
      </c>
      <c r="Z28" s="69">
        <v>273.64166299999999</v>
      </c>
      <c r="AA28" s="69">
        <v>272.452271</v>
      </c>
      <c r="AB28" s="69">
        <v>271.18127399999997</v>
      </c>
      <c r="AC28" s="69">
        <v>269.86807299999998</v>
      </c>
      <c r="AD28" s="69">
        <v>268.49392699999999</v>
      </c>
      <c r="AE28" s="69">
        <v>267.26947000000001</v>
      </c>
      <c r="AF28" s="69">
        <v>265.82373000000001</v>
      </c>
      <c r="AG28" s="69">
        <v>264.61566199999999</v>
      </c>
      <c r="AH28" s="69">
        <v>262.668091</v>
      </c>
      <c r="AI28" s="70">
        <v>-1.4775E-2</v>
      </c>
    </row>
    <row r="30" spans="1:35" ht="15" customHeight="1">
      <c r="B30" s="67" t="s">
        <v>93</v>
      </c>
    </row>
    <row r="31" spans="1:35" ht="15" customHeight="1">
      <c r="B31" s="67" t="s">
        <v>92</v>
      </c>
    </row>
    <row r="32" spans="1:35" ht="15" customHeight="1">
      <c r="A32" s="54" t="s">
        <v>91</v>
      </c>
      <c r="B32" s="68" t="s">
        <v>90</v>
      </c>
      <c r="C32" s="71">
        <v>34.359935999999998</v>
      </c>
      <c r="D32" s="71">
        <v>35.35136</v>
      </c>
      <c r="E32" s="71">
        <v>36.953194000000003</v>
      </c>
      <c r="F32" s="71">
        <v>38.558754</v>
      </c>
      <c r="G32" s="71">
        <v>40.351761000000003</v>
      </c>
      <c r="H32" s="71">
        <v>41.941302999999998</v>
      </c>
      <c r="I32" s="71">
        <v>44.096260000000001</v>
      </c>
      <c r="J32" s="71">
        <v>44.120296000000003</v>
      </c>
      <c r="K32" s="71">
        <v>44.210177999999999</v>
      </c>
      <c r="L32" s="71">
        <v>44.296973999999999</v>
      </c>
      <c r="M32" s="71">
        <v>44.392662000000001</v>
      </c>
      <c r="N32" s="71">
        <v>44.532443999999998</v>
      </c>
      <c r="O32" s="71">
        <v>44.625571999999998</v>
      </c>
      <c r="P32" s="71">
        <v>44.703673999999999</v>
      </c>
      <c r="Q32" s="71">
        <v>44.802833999999997</v>
      </c>
      <c r="R32" s="71">
        <v>44.903492</v>
      </c>
      <c r="S32" s="71">
        <v>44.983409999999999</v>
      </c>
      <c r="T32" s="71">
        <v>45.053412999999999</v>
      </c>
      <c r="U32" s="71">
        <v>45.096995999999997</v>
      </c>
      <c r="V32" s="71">
        <v>45.145893000000001</v>
      </c>
      <c r="W32" s="71">
        <v>45.201576000000003</v>
      </c>
      <c r="X32" s="71">
        <v>45.234775999999997</v>
      </c>
      <c r="Y32" s="71">
        <v>45.265034</v>
      </c>
      <c r="Z32" s="71">
        <v>45.319629999999997</v>
      </c>
      <c r="AA32" s="71">
        <v>45.359489000000004</v>
      </c>
      <c r="AB32" s="71">
        <v>45.390076000000001</v>
      </c>
      <c r="AC32" s="71">
        <v>45.432419000000003</v>
      </c>
      <c r="AD32" s="71">
        <v>45.447432999999997</v>
      </c>
      <c r="AE32" s="71">
        <v>45.483657999999998</v>
      </c>
      <c r="AF32" s="71">
        <v>45.514591000000003</v>
      </c>
      <c r="AG32" s="71">
        <v>45.531630999999997</v>
      </c>
      <c r="AH32" s="71">
        <v>45.544147000000002</v>
      </c>
      <c r="AI32" s="70">
        <v>9.1310000000000002E-3</v>
      </c>
    </row>
    <row r="33" spans="1:35" ht="15" customHeight="1">
      <c r="A33" s="54" t="s">
        <v>89</v>
      </c>
      <c r="B33" s="68" t="s">
        <v>88</v>
      </c>
      <c r="C33" s="71">
        <v>40.551155000000001</v>
      </c>
      <c r="D33" s="71">
        <v>42.370113000000003</v>
      </c>
      <c r="E33" s="71">
        <v>44.312874000000001</v>
      </c>
      <c r="F33" s="71">
        <v>46.420605000000002</v>
      </c>
      <c r="G33" s="71">
        <v>48.728371000000003</v>
      </c>
      <c r="H33" s="71">
        <v>50.080925000000001</v>
      </c>
      <c r="I33" s="71">
        <v>52.785629</v>
      </c>
      <c r="J33" s="71">
        <v>52.786380999999999</v>
      </c>
      <c r="K33" s="71">
        <v>52.792479999999998</v>
      </c>
      <c r="L33" s="71">
        <v>52.792479999999998</v>
      </c>
      <c r="M33" s="71">
        <v>52.802791999999997</v>
      </c>
      <c r="N33" s="71">
        <v>52.825470000000003</v>
      </c>
      <c r="O33" s="71">
        <v>52.825470000000003</v>
      </c>
      <c r="P33" s="71">
        <v>52.825470000000003</v>
      </c>
      <c r="Q33" s="71">
        <v>52.825820999999998</v>
      </c>
      <c r="R33" s="71">
        <v>52.826487999999998</v>
      </c>
      <c r="S33" s="71">
        <v>52.826487999999998</v>
      </c>
      <c r="T33" s="71">
        <v>52.827731999999997</v>
      </c>
      <c r="U33" s="71">
        <v>52.827731999999997</v>
      </c>
      <c r="V33" s="71">
        <v>52.830008999999997</v>
      </c>
      <c r="W33" s="71">
        <v>52.832087999999999</v>
      </c>
      <c r="X33" s="71">
        <v>52.832087999999999</v>
      </c>
      <c r="Y33" s="71">
        <v>52.832087999999999</v>
      </c>
      <c r="Z33" s="71">
        <v>52.839793999999998</v>
      </c>
      <c r="AA33" s="71">
        <v>52.839793999999998</v>
      </c>
      <c r="AB33" s="71">
        <v>52.839793999999998</v>
      </c>
      <c r="AC33" s="71">
        <v>52.842426000000003</v>
      </c>
      <c r="AD33" s="71">
        <v>52.842426000000003</v>
      </c>
      <c r="AE33" s="71">
        <v>52.849854000000001</v>
      </c>
      <c r="AF33" s="71">
        <v>52.849854000000001</v>
      </c>
      <c r="AG33" s="71">
        <v>52.849854000000001</v>
      </c>
      <c r="AH33" s="71">
        <v>52.849854000000001</v>
      </c>
      <c r="AI33" s="70">
        <v>8.5819999999999994E-3</v>
      </c>
    </row>
    <row r="34" spans="1:35" ht="15" customHeight="1">
      <c r="A34" s="54" t="s">
        <v>87</v>
      </c>
      <c r="B34" s="68" t="s">
        <v>86</v>
      </c>
      <c r="C34" s="71">
        <v>30.299700000000001</v>
      </c>
      <c r="D34" s="71">
        <v>30.886612</v>
      </c>
      <c r="E34" s="71">
        <v>32.375694000000003</v>
      </c>
      <c r="F34" s="71">
        <v>33.777549999999998</v>
      </c>
      <c r="G34" s="71">
        <v>35.304012</v>
      </c>
      <c r="H34" s="71">
        <v>36.982052000000003</v>
      </c>
      <c r="I34" s="71">
        <v>38.762360000000001</v>
      </c>
      <c r="J34" s="71">
        <v>38.769798000000002</v>
      </c>
      <c r="K34" s="71">
        <v>38.769798000000002</v>
      </c>
      <c r="L34" s="71">
        <v>38.769824999999997</v>
      </c>
      <c r="M34" s="71">
        <v>38.769824999999997</v>
      </c>
      <c r="N34" s="71">
        <v>38.769824999999997</v>
      </c>
      <c r="O34" s="71">
        <v>38.769824999999997</v>
      </c>
      <c r="P34" s="71">
        <v>38.769824999999997</v>
      </c>
      <c r="Q34" s="71">
        <v>38.769824999999997</v>
      </c>
      <c r="R34" s="71">
        <v>38.769824999999997</v>
      </c>
      <c r="S34" s="71">
        <v>38.769824999999997</v>
      </c>
      <c r="T34" s="71">
        <v>38.769824999999997</v>
      </c>
      <c r="U34" s="71">
        <v>38.769843999999999</v>
      </c>
      <c r="V34" s="71">
        <v>38.769843999999999</v>
      </c>
      <c r="W34" s="71">
        <v>38.769843999999999</v>
      </c>
      <c r="X34" s="71">
        <v>38.769843999999999</v>
      </c>
      <c r="Y34" s="71">
        <v>38.769843999999999</v>
      </c>
      <c r="Z34" s="71">
        <v>38.769843999999999</v>
      </c>
      <c r="AA34" s="71">
        <v>38.769843999999999</v>
      </c>
      <c r="AB34" s="71">
        <v>38.769843999999999</v>
      </c>
      <c r="AC34" s="71">
        <v>38.769843999999999</v>
      </c>
      <c r="AD34" s="71">
        <v>38.769855</v>
      </c>
      <c r="AE34" s="71">
        <v>38.769855</v>
      </c>
      <c r="AF34" s="71">
        <v>38.769855</v>
      </c>
      <c r="AG34" s="71">
        <v>38.769855</v>
      </c>
      <c r="AH34" s="71">
        <v>38.769855</v>
      </c>
      <c r="AI34" s="70">
        <v>7.9830000000000005E-3</v>
      </c>
    </row>
    <row r="35" spans="1:35" ht="15" customHeight="1">
      <c r="A35" s="54" t="s">
        <v>85</v>
      </c>
      <c r="B35" s="68" t="s">
        <v>84</v>
      </c>
      <c r="C35" s="71">
        <v>35.348030000000001</v>
      </c>
      <c r="D35" s="71">
        <v>36.331470000000003</v>
      </c>
      <c r="E35" s="71">
        <v>37.805934999999998</v>
      </c>
      <c r="F35" s="71">
        <v>39.521949999999997</v>
      </c>
      <c r="G35" s="71">
        <v>40.970486000000001</v>
      </c>
      <c r="H35" s="71">
        <v>42.743099000000001</v>
      </c>
      <c r="I35" s="71">
        <v>44.890605999999998</v>
      </c>
      <c r="J35" s="71">
        <v>45.166514999999997</v>
      </c>
      <c r="K35" s="71">
        <v>45.314121</v>
      </c>
      <c r="L35" s="71">
        <v>45.453060000000001</v>
      </c>
      <c r="M35" s="71">
        <v>45.628639</v>
      </c>
      <c r="N35" s="71">
        <v>45.923031000000002</v>
      </c>
      <c r="O35" s="71">
        <v>46.216766</v>
      </c>
      <c r="P35" s="71">
        <v>46.477069999999998</v>
      </c>
      <c r="Q35" s="71">
        <v>46.764789999999998</v>
      </c>
      <c r="R35" s="71">
        <v>47.046084999999998</v>
      </c>
      <c r="S35" s="71">
        <v>47.295375999999997</v>
      </c>
      <c r="T35" s="71">
        <v>47.507083999999999</v>
      </c>
      <c r="U35" s="71">
        <v>47.663440999999999</v>
      </c>
      <c r="V35" s="71">
        <v>47.813651999999998</v>
      </c>
      <c r="W35" s="71">
        <v>47.983150000000002</v>
      </c>
      <c r="X35" s="71">
        <v>48.103489000000003</v>
      </c>
      <c r="Y35" s="71">
        <v>48.168182000000002</v>
      </c>
      <c r="Z35" s="71">
        <v>48.280079000000001</v>
      </c>
      <c r="AA35" s="71">
        <v>48.384995000000004</v>
      </c>
      <c r="AB35" s="71">
        <v>48.463164999999996</v>
      </c>
      <c r="AC35" s="71">
        <v>48.568671999999999</v>
      </c>
      <c r="AD35" s="71">
        <v>48.631886000000002</v>
      </c>
      <c r="AE35" s="71">
        <v>48.735106999999999</v>
      </c>
      <c r="AF35" s="71">
        <v>48.859034999999999</v>
      </c>
      <c r="AG35" s="71">
        <v>48.953662999999999</v>
      </c>
      <c r="AH35" s="71">
        <v>49.035964999999997</v>
      </c>
      <c r="AI35" s="70">
        <v>1.0614E-2</v>
      </c>
    </row>
    <row r="36" spans="1:35" ht="15" customHeight="1">
      <c r="A36" s="54" t="s">
        <v>83</v>
      </c>
      <c r="B36" s="68" t="s">
        <v>82</v>
      </c>
      <c r="C36" s="71">
        <v>42.355896000000001</v>
      </c>
      <c r="D36" s="71">
        <v>43.522030000000001</v>
      </c>
      <c r="E36" s="71">
        <v>45.686092000000002</v>
      </c>
      <c r="F36" s="71">
        <v>47.601906</v>
      </c>
      <c r="G36" s="71">
        <v>49.522925999999998</v>
      </c>
      <c r="H36" s="71">
        <v>51.179110999999999</v>
      </c>
      <c r="I36" s="71">
        <v>54.055926999999997</v>
      </c>
      <c r="J36" s="71">
        <v>54.250647999999998</v>
      </c>
      <c r="K36" s="71">
        <v>54.269505000000002</v>
      </c>
      <c r="L36" s="71">
        <v>54.367534999999997</v>
      </c>
      <c r="M36" s="71">
        <v>54.542014999999999</v>
      </c>
      <c r="N36" s="71">
        <v>54.867835999999997</v>
      </c>
      <c r="O36" s="71">
        <v>55.297122999999999</v>
      </c>
      <c r="P36" s="71">
        <v>55.661766</v>
      </c>
      <c r="Q36" s="71">
        <v>56.035697999999996</v>
      </c>
      <c r="R36" s="71">
        <v>56.409072999999999</v>
      </c>
      <c r="S36" s="71">
        <v>56.773605000000003</v>
      </c>
      <c r="T36" s="71">
        <v>57.088904999999997</v>
      </c>
      <c r="U36" s="71">
        <v>57.357613000000001</v>
      </c>
      <c r="V36" s="71">
        <v>57.578696999999998</v>
      </c>
      <c r="W36" s="71">
        <v>57.815842000000004</v>
      </c>
      <c r="X36" s="71">
        <v>58.017147000000001</v>
      </c>
      <c r="Y36" s="71">
        <v>58.108252999999998</v>
      </c>
      <c r="Z36" s="71">
        <v>58.231464000000003</v>
      </c>
      <c r="AA36" s="71">
        <v>58.386066</v>
      </c>
      <c r="AB36" s="71">
        <v>58.504181000000003</v>
      </c>
      <c r="AC36" s="71">
        <v>58.640143999999999</v>
      </c>
      <c r="AD36" s="71">
        <v>58.777408999999999</v>
      </c>
      <c r="AE36" s="71">
        <v>58.917037999999998</v>
      </c>
      <c r="AF36" s="71">
        <v>59.121718999999999</v>
      </c>
      <c r="AG36" s="71">
        <v>59.304371000000003</v>
      </c>
      <c r="AH36" s="71">
        <v>59.473419</v>
      </c>
      <c r="AI36" s="70">
        <v>1.1009E-2</v>
      </c>
    </row>
    <row r="37" spans="1:35" ht="15" customHeight="1">
      <c r="A37" s="54" t="s">
        <v>81</v>
      </c>
      <c r="B37" s="68" t="s">
        <v>80</v>
      </c>
      <c r="C37" s="71">
        <v>30.865843000000002</v>
      </c>
      <c r="D37" s="71">
        <v>31.753515</v>
      </c>
      <c r="E37" s="71">
        <v>32.965439000000003</v>
      </c>
      <c r="F37" s="71">
        <v>34.611713000000002</v>
      </c>
      <c r="G37" s="71">
        <v>35.824680000000001</v>
      </c>
      <c r="H37" s="71">
        <v>37.625984000000003</v>
      </c>
      <c r="I37" s="71">
        <v>39.318004999999999</v>
      </c>
      <c r="J37" s="71">
        <v>39.593361000000002</v>
      </c>
      <c r="K37" s="71">
        <v>39.66433</v>
      </c>
      <c r="L37" s="71">
        <v>39.687981000000001</v>
      </c>
      <c r="M37" s="71">
        <v>39.718243000000001</v>
      </c>
      <c r="N37" s="71">
        <v>39.782550999999998</v>
      </c>
      <c r="O37" s="71">
        <v>39.849575000000002</v>
      </c>
      <c r="P37" s="71">
        <v>39.919708</v>
      </c>
      <c r="Q37" s="71">
        <v>39.986488000000001</v>
      </c>
      <c r="R37" s="71">
        <v>40.036251</v>
      </c>
      <c r="S37" s="71">
        <v>40.073483000000003</v>
      </c>
      <c r="T37" s="71">
        <v>40.095573000000002</v>
      </c>
      <c r="U37" s="71">
        <v>40.104393000000002</v>
      </c>
      <c r="V37" s="71">
        <v>40.120215999999999</v>
      </c>
      <c r="W37" s="71">
        <v>40.141655</v>
      </c>
      <c r="X37" s="71">
        <v>40.148269999999997</v>
      </c>
      <c r="Y37" s="71">
        <v>40.137217999999997</v>
      </c>
      <c r="Z37" s="71">
        <v>40.137805999999998</v>
      </c>
      <c r="AA37" s="71">
        <v>40.131596000000002</v>
      </c>
      <c r="AB37" s="71">
        <v>40.122841000000001</v>
      </c>
      <c r="AC37" s="71">
        <v>40.123493000000003</v>
      </c>
      <c r="AD37" s="71">
        <v>40.110793999999999</v>
      </c>
      <c r="AE37" s="71">
        <v>40.120575000000002</v>
      </c>
      <c r="AF37" s="71">
        <v>40.128093999999997</v>
      </c>
      <c r="AG37" s="71">
        <v>40.131535</v>
      </c>
      <c r="AH37" s="71">
        <v>40.133167</v>
      </c>
      <c r="AI37" s="70">
        <v>8.5050000000000004E-3</v>
      </c>
    </row>
    <row r="38" spans="1:35" ht="15" customHeight="1">
      <c r="A38" s="54" t="s">
        <v>79</v>
      </c>
      <c r="B38" s="68" t="s">
        <v>78</v>
      </c>
      <c r="C38" s="71">
        <v>34.962184999999998</v>
      </c>
      <c r="D38" s="71">
        <v>36.077820000000003</v>
      </c>
      <c r="E38" s="71">
        <v>37.481681999999999</v>
      </c>
      <c r="F38" s="71">
        <v>39.178013</v>
      </c>
      <c r="G38" s="71">
        <v>40.602730000000001</v>
      </c>
      <c r="H38" s="71">
        <v>42.325665000000001</v>
      </c>
      <c r="I38" s="71">
        <v>44.414203999999998</v>
      </c>
      <c r="J38" s="71">
        <v>44.636662000000001</v>
      </c>
      <c r="K38" s="71">
        <v>44.754562</v>
      </c>
      <c r="L38" s="71">
        <v>44.868515000000002</v>
      </c>
      <c r="M38" s="71">
        <v>45.012165000000003</v>
      </c>
      <c r="N38" s="71">
        <v>45.254142999999999</v>
      </c>
      <c r="O38" s="71">
        <v>45.490166000000002</v>
      </c>
      <c r="P38" s="71">
        <v>45.692641999999999</v>
      </c>
      <c r="Q38" s="71">
        <v>45.916820999999999</v>
      </c>
      <c r="R38" s="71">
        <v>46.131869999999999</v>
      </c>
      <c r="S38" s="71">
        <v>46.316260999999997</v>
      </c>
      <c r="T38" s="71">
        <v>46.467762</v>
      </c>
      <c r="U38" s="71">
        <v>46.572837999999997</v>
      </c>
      <c r="V38" s="71">
        <v>46.675342999999998</v>
      </c>
      <c r="W38" s="71">
        <v>46.794220000000003</v>
      </c>
      <c r="X38" s="71">
        <v>46.872993000000001</v>
      </c>
      <c r="Y38" s="71">
        <v>46.911757999999999</v>
      </c>
      <c r="Z38" s="71">
        <v>46.989674000000001</v>
      </c>
      <c r="AA38" s="71">
        <v>47.060203999999999</v>
      </c>
      <c r="AB38" s="71">
        <v>47.109470000000002</v>
      </c>
      <c r="AC38" s="71">
        <v>47.181033999999997</v>
      </c>
      <c r="AD38" s="71">
        <v>47.216785000000002</v>
      </c>
      <c r="AE38" s="71">
        <v>47.284863000000001</v>
      </c>
      <c r="AF38" s="71">
        <v>47.367229000000002</v>
      </c>
      <c r="AG38" s="71">
        <v>47.425400000000003</v>
      </c>
      <c r="AH38" s="71">
        <v>47.474063999999998</v>
      </c>
      <c r="AI38" s="70">
        <v>9.9170000000000005E-3</v>
      </c>
    </row>
    <row r="39" spans="1:35" ht="15" customHeight="1">
      <c r="A39" s="54" t="s">
        <v>77</v>
      </c>
      <c r="B39" s="68" t="s">
        <v>76</v>
      </c>
      <c r="C39" s="71">
        <v>41.715580000000003</v>
      </c>
      <c r="D39" s="71">
        <v>42.904677999999997</v>
      </c>
      <c r="E39" s="71">
        <v>44.852260999999999</v>
      </c>
      <c r="F39" s="71">
        <v>46.718604999999997</v>
      </c>
      <c r="G39" s="71">
        <v>48.564205000000001</v>
      </c>
      <c r="H39" s="71">
        <v>50.097752</v>
      </c>
      <c r="I39" s="71">
        <v>52.823757000000001</v>
      </c>
      <c r="J39" s="71">
        <v>52.980536999999998</v>
      </c>
      <c r="K39" s="71">
        <v>52.974364999999999</v>
      </c>
      <c r="L39" s="71">
        <v>53.023991000000002</v>
      </c>
      <c r="M39" s="71">
        <v>53.131622</v>
      </c>
      <c r="N39" s="71">
        <v>53.353344</v>
      </c>
      <c r="O39" s="71">
        <v>53.654667000000003</v>
      </c>
      <c r="P39" s="71">
        <v>53.895888999999997</v>
      </c>
      <c r="Q39" s="71">
        <v>54.140746999999998</v>
      </c>
      <c r="R39" s="71">
        <v>54.380004999999997</v>
      </c>
      <c r="S39" s="71">
        <v>54.609378999999997</v>
      </c>
      <c r="T39" s="71">
        <v>54.800747000000001</v>
      </c>
      <c r="U39" s="71">
        <v>54.957920000000001</v>
      </c>
      <c r="V39" s="71">
        <v>55.082287000000001</v>
      </c>
      <c r="W39" s="71">
        <v>55.219043999999997</v>
      </c>
      <c r="X39" s="71">
        <v>55.332129999999999</v>
      </c>
      <c r="Y39" s="71">
        <v>55.370162999999998</v>
      </c>
      <c r="Z39" s="71">
        <v>55.430743999999997</v>
      </c>
      <c r="AA39" s="71">
        <v>55.513840000000002</v>
      </c>
      <c r="AB39" s="71">
        <v>55.571159000000002</v>
      </c>
      <c r="AC39" s="71">
        <v>55.640934000000001</v>
      </c>
      <c r="AD39" s="71">
        <v>55.711987000000001</v>
      </c>
      <c r="AE39" s="71">
        <v>55.781413999999998</v>
      </c>
      <c r="AF39" s="71">
        <v>55.895000000000003</v>
      </c>
      <c r="AG39" s="71">
        <v>55.992493000000003</v>
      </c>
      <c r="AH39" s="71">
        <v>56.080478999999997</v>
      </c>
      <c r="AI39" s="70">
        <v>9.5910000000000006E-3</v>
      </c>
    </row>
    <row r="40" spans="1:35" ht="15" customHeight="1">
      <c r="A40" s="54" t="s">
        <v>75</v>
      </c>
      <c r="B40" s="68" t="s">
        <v>74</v>
      </c>
      <c r="C40" s="71">
        <v>30.612459000000001</v>
      </c>
      <c r="D40" s="71">
        <v>31.679196999999998</v>
      </c>
      <c r="E40" s="71">
        <v>32.881743999999998</v>
      </c>
      <c r="F40" s="71">
        <v>34.521126000000002</v>
      </c>
      <c r="G40" s="71">
        <v>35.730736</v>
      </c>
      <c r="H40" s="71">
        <v>37.522723999999997</v>
      </c>
      <c r="I40" s="71">
        <v>39.197845000000001</v>
      </c>
      <c r="J40" s="71">
        <v>39.418140000000001</v>
      </c>
      <c r="K40" s="71">
        <v>39.468307000000003</v>
      </c>
      <c r="L40" s="71">
        <v>39.487915000000001</v>
      </c>
      <c r="M40" s="71">
        <v>39.513751999999997</v>
      </c>
      <c r="N40" s="71">
        <v>39.567279999999997</v>
      </c>
      <c r="O40" s="71">
        <v>39.623409000000002</v>
      </c>
      <c r="P40" s="71">
        <v>39.680359000000003</v>
      </c>
      <c r="Q40" s="71">
        <v>39.733006000000003</v>
      </c>
      <c r="R40" s="71">
        <v>39.769043000000003</v>
      </c>
      <c r="S40" s="71">
        <v>39.792926999999999</v>
      </c>
      <c r="T40" s="71">
        <v>39.802222999999998</v>
      </c>
      <c r="U40" s="71">
        <v>39.800735000000003</v>
      </c>
      <c r="V40" s="71">
        <v>39.805942999999999</v>
      </c>
      <c r="W40" s="71">
        <v>39.816502</v>
      </c>
      <c r="X40" s="71">
        <v>39.814700999999999</v>
      </c>
      <c r="Y40" s="71">
        <v>39.800170999999999</v>
      </c>
      <c r="Z40" s="71">
        <v>39.795966999999997</v>
      </c>
      <c r="AA40" s="71">
        <v>39.786053000000003</v>
      </c>
      <c r="AB40" s="71">
        <v>39.774296</v>
      </c>
      <c r="AC40" s="71">
        <v>39.770583999999999</v>
      </c>
      <c r="AD40" s="71">
        <v>39.755814000000001</v>
      </c>
      <c r="AE40" s="71">
        <v>39.760345000000001</v>
      </c>
      <c r="AF40" s="71">
        <v>39.763213999999998</v>
      </c>
      <c r="AG40" s="71">
        <v>39.762672000000002</v>
      </c>
      <c r="AH40" s="71">
        <v>39.761116000000001</v>
      </c>
      <c r="AI40" s="70">
        <v>8.4709999999999994E-3</v>
      </c>
    </row>
    <row r="41" spans="1:35" ht="15" customHeight="1">
      <c r="A41" s="54" t="s">
        <v>73</v>
      </c>
      <c r="B41" s="68" t="s">
        <v>72</v>
      </c>
      <c r="C41" s="71">
        <v>28.523893000000001</v>
      </c>
      <c r="D41" s="71">
        <v>29.434090000000001</v>
      </c>
      <c r="E41" s="71">
        <v>30.579073000000001</v>
      </c>
      <c r="F41" s="71">
        <v>31.962885</v>
      </c>
      <c r="G41" s="71">
        <v>33.125110999999997</v>
      </c>
      <c r="H41" s="71">
        <v>34.530864999999999</v>
      </c>
      <c r="I41" s="71">
        <v>36.234833000000002</v>
      </c>
      <c r="J41" s="71">
        <v>36.416423999999999</v>
      </c>
      <c r="K41" s="71">
        <v>36.512985</v>
      </c>
      <c r="L41" s="71">
        <v>36.606296999999998</v>
      </c>
      <c r="M41" s="71">
        <v>36.723849999999999</v>
      </c>
      <c r="N41" s="71">
        <v>36.921771999999997</v>
      </c>
      <c r="O41" s="71">
        <v>37.114651000000002</v>
      </c>
      <c r="P41" s="71">
        <v>37.280127999999998</v>
      </c>
      <c r="Q41" s="71">
        <v>37.463389999999997</v>
      </c>
      <c r="R41" s="71">
        <v>37.639217000000002</v>
      </c>
      <c r="S41" s="71">
        <v>37.789943999999998</v>
      </c>
      <c r="T41" s="71">
        <v>37.913792000000001</v>
      </c>
      <c r="U41" s="71">
        <v>37.999664000000003</v>
      </c>
      <c r="V41" s="71">
        <v>38.083469000000001</v>
      </c>
      <c r="W41" s="71">
        <v>38.180664</v>
      </c>
      <c r="X41" s="71">
        <v>38.245044999999998</v>
      </c>
      <c r="Y41" s="71">
        <v>38.276786999999999</v>
      </c>
      <c r="Z41" s="71">
        <v>38.340556999999997</v>
      </c>
      <c r="AA41" s="71">
        <v>38.398251000000002</v>
      </c>
      <c r="AB41" s="71">
        <v>38.438549000000002</v>
      </c>
      <c r="AC41" s="71">
        <v>38.497096999999997</v>
      </c>
      <c r="AD41" s="71">
        <v>38.526310000000002</v>
      </c>
      <c r="AE41" s="71">
        <v>38.581977999999999</v>
      </c>
      <c r="AF41" s="71">
        <v>38.649287999999999</v>
      </c>
      <c r="AG41" s="71">
        <v>38.696795999999999</v>
      </c>
      <c r="AH41" s="71">
        <v>38.736533999999999</v>
      </c>
      <c r="AI41" s="70">
        <v>9.9209999999999993E-3</v>
      </c>
    </row>
    <row r="42" spans="1:35" ht="15" customHeight="1">
      <c r="A42" s="54" t="s">
        <v>71</v>
      </c>
      <c r="B42" s="68" t="s">
        <v>70</v>
      </c>
      <c r="C42" s="71">
        <v>34.065559</v>
      </c>
      <c r="D42" s="71">
        <v>35.036594000000001</v>
      </c>
      <c r="E42" s="71">
        <v>36.627018</v>
      </c>
      <c r="F42" s="71">
        <v>38.1511</v>
      </c>
      <c r="G42" s="71">
        <v>39.658245000000001</v>
      </c>
      <c r="H42" s="71">
        <v>40.910564000000001</v>
      </c>
      <c r="I42" s="71">
        <v>43.136657999999997</v>
      </c>
      <c r="J42" s="71">
        <v>43.264687000000002</v>
      </c>
      <c r="K42" s="71">
        <v>43.259647000000001</v>
      </c>
      <c r="L42" s="71">
        <v>43.300170999999999</v>
      </c>
      <c r="M42" s="71">
        <v>43.388064999999997</v>
      </c>
      <c r="N42" s="71">
        <v>43.569125999999997</v>
      </c>
      <c r="O42" s="71">
        <v>43.815193000000001</v>
      </c>
      <c r="P42" s="71">
        <v>44.012177000000001</v>
      </c>
      <c r="Q42" s="71">
        <v>44.212131999999997</v>
      </c>
      <c r="R42" s="71">
        <v>44.407513000000002</v>
      </c>
      <c r="S42" s="71">
        <v>44.594825999999998</v>
      </c>
      <c r="T42" s="71">
        <v>44.751099000000004</v>
      </c>
      <c r="U42" s="71">
        <v>44.879447999999996</v>
      </c>
      <c r="V42" s="71">
        <v>44.981006999999998</v>
      </c>
      <c r="W42" s="71">
        <v>45.092686</v>
      </c>
      <c r="X42" s="71">
        <v>45.185032</v>
      </c>
      <c r="Y42" s="71">
        <v>45.216090999999999</v>
      </c>
      <c r="Z42" s="71">
        <v>45.265563999999998</v>
      </c>
      <c r="AA42" s="71">
        <v>45.333419999999997</v>
      </c>
      <c r="AB42" s="71">
        <v>45.380229999999997</v>
      </c>
      <c r="AC42" s="71">
        <v>45.437206000000003</v>
      </c>
      <c r="AD42" s="71">
        <v>45.495232000000001</v>
      </c>
      <c r="AE42" s="71">
        <v>45.551926000000002</v>
      </c>
      <c r="AF42" s="71">
        <v>45.644680000000001</v>
      </c>
      <c r="AG42" s="71">
        <v>45.724297</v>
      </c>
      <c r="AH42" s="71">
        <v>45.796146</v>
      </c>
      <c r="AI42" s="70">
        <v>9.5910000000000006E-3</v>
      </c>
    </row>
    <row r="43" spans="1:35" ht="15" customHeight="1">
      <c r="A43" s="54" t="s">
        <v>69</v>
      </c>
      <c r="B43" s="68" t="s">
        <v>68</v>
      </c>
      <c r="C43" s="71">
        <v>24.960114999999998</v>
      </c>
      <c r="D43" s="71">
        <v>25.829886999999999</v>
      </c>
      <c r="E43" s="71">
        <v>26.810393999999999</v>
      </c>
      <c r="F43" s="71">
        <v>28.147078</v>
      </c>
      <c r="G43" s="71">
        <v>29.133343</v>
      </c>
      <c r="H43" s="71">
        <v>30.594456000000001</v>
      </c>
      <c r="I43" s="71">
        <v>31.960279</v>
      </c>
      <c r="J43" s="71">
        <v>32.139896</v>
      </c>
      <c r="K43" s="71">
        <v>32.180801000000002</v>
      </c>
      <c r="L43" s="71">
        <v>32.196789000000003</v>
      </c>
      <c r="M43" s="71">
        <v>32.217857000000002</v>
      </c>
      <c r="N43" s="71">
        <v>32.261501000000003</v>
      </c>
      <c r="O43" s="71">
        <v>32.307265999999998</v>
      </c>
      <c r="P43" s="71">
        <v>32.353698999999999</v>
      </c>
      <c r="Q43" s="71">
        <v>32.396625999999998</v>
      </c>
      <c r="R43" s="71">
        <v>32.426009999999998</v>
      </c>
      <c r="S43" s="71">
        <v>32.445484</v>
      </c>
      <c r="T43" s="71">
        <v>32.453063999999998</v>
      </c>
      <c r="U43" s="71">
        <v>32.451850999999998</v>
      </c>
      <c r="V43" s="71">
        <v>32.456097</v>
      </c>
      <c r="W43" s="71">
        <v>32.464706</v>
      </c>
      <c r="X43" s="71">
        <v>32.463237999999997</v>
      </c>
      <c r="Y43" s="71">
        <v>32.451388999999999</v>
      </c>
      <c r="Z43" s="71">
        <v>32.447963999999999</v>
      </c>
      <c r="AA43" s="71">
        <v>32.439877000000003</v>
      </c>
      <c r="AB43" s="71">
        <v>32.430289999999999</v>
      </c>
      <c r="AC43" s="71">
        <v>32.427264999999998</v>
      </c>
      <c r="AD43" s="71">
        <v>32.415222</v>
      </c>
      <c r="AE43" s="71">
        <v>32.418919000000002</v>
      </c>
      <c r="AF43" s="71">
        <v>32.421256999999997</v>
      </c>
      <c r="AG43" s="71">
        <v>32.420814999999997</v>
      </c>
      <c r="AH43" s="71">
        <v>32.419544000000002</v>
      </c>
      <c r="AI43" s="70">
        <v>8.4709999999999994E-3</v>
      </c>
    </row>
    <row r="44" spans="1:35" ht="15" customHeight="1">
      <c r="A44" s="54" t="s">
        <v>67</v>
      </c>
      <c r="B44" s="68" t="s">
        <v>66</v>
      </c>
      <c r="C44" s="71">
        <v>23.82198</v>
      </c>
      <c r="D44" s="71">
        <v>24.306699999999999</v>
      </c>
      <c r="E44" s="71">
        <v>24.833632999999999</v>
      </c>
      <c r="F44" s="71">
        <v>25.418510000000001</v>
      </c>
      <c r="G44" s="71">
        <v>26.046683999999999</v>
      </c>
      <c r="H44" s="71">
        <v>26.716642</v>
      </c>
      <c r="I44" s="71">
        <v>27.438921000000001</v>
      </c>
      <c r="J44" s="71">
        <v>28.138625999999999</v>
      </c>
      <c r="K44" s="71">
        <v>28.811088999999999</v>
      </c>
      <c r="L44" s="71">
        <v>29.455507000000001</v>
      </c>
      <c r="M44" s="71">
        <v>30.074062000000001</v>
      </c>
      <c r="N44" s="71">
        <v>30.666443000000001</v>
      </c>
      <c r="O44" s="71">
        <v>31.231798000000001</v>
      </c>
      <c r="P44" s="71">
        <v>31.773788</v>
      </c>
      <c r="Q44" s="71">
        <v>32.291130000000003</v>
      </c>
      <c r="R44" s="71">
        <v>32.784236999999997</v>
      </c>
      <c r="S44" s="71">
        <v>33.250244000000002</v>
      </c>
      <c r="T44" s="71">
        <v>33.686976999999999</v>
      </c>
      <c r="U44" s="71">
        <v>34.091262999999998</v>
      </c>
      <c r="V44" s="71">
        <v>34.461925999999998</v>
      </c>
      <c r="W44" s="71">
        <v>34.799880999999999</v>
      </c>
      <c r="X44" s="71">
        <v>35.102505000000001</v>
      </c>
      <c r="Y44" s="71">
        <v>35.374195</v>
      </c>
      <c r="Z44" s="71">
        <v>35.617756</v>
      </c>
      <c r="AA44" s="71">
        <v>35.834685999999998</v>
      </c>
      <c r="AB44" s="71">
        <v>36.028187000000003</v>
      </c>
      <c r="AC44" s="71">
        <v>36.204796000000002</v>
      </c>
      <c r="AD44" s="71">
        <v>36.362461000000003</v>
      </c>
      <c r="AE44" s="71">
        <v>36.504474999999999</v>
      </c>
      <c r="AF44" s="71">
        <v>36.635573999999998</v>
      </c>
      <c r="AG44" s="71">
        <v>36.755085000000001</v>
      </c>
      <c r="AH44" s="71">
        <v>36.863723999999998</v>
      </c>
      <c r="AI44" s="70">
        <v>1.4184E-2</v>
      </c>
    </row>
    <row r="45" spans="1:35" ht="15" customHeight="1">
      <c r="A45" s="54" t="s">
        <v>65</v>
      </c>
      <c r="B45" s="68" t="s">
        <v>64</v>
      </c>
      <c r="C45" s="71">
        <v>15.062469</v>
      </c>
      <c r="D45" s="71">
        <v>15.148308999999999</v>
      </c>
      <c r="E45" s="71">
        <v>15.357668</v>
      </c>
      <c r="F45" s="71">
        <v>15.519157</v>
      </c>
      <c r="G45" s="71">
        <v>15.730559</v>
      </c>
      <c r="H45" s="71">
        <v>15.984111</v>
      </c>
      <c r="I45" s="71">
        <v>16.287106999999999</v>
      </c>
      <c r="J45" s="71">
        <v>16.587554999999998</v>
      </c>
      <c r="K45" s="71">
        <v>16.837505</v>
      </c>
      <c r="L45" s="71">
        <v>16.843924999999999</v>
      </c>
      <c r="M45" s="71">
        <v>16.932478</v>
      </c>
      <c r="N45" s="71">
        <v>16.994154000000002</v>
      </c>
      <c r="O45" s="71">
        <v>17.024436999999999</v>
      </c>
      <c r="P45" s="71">
        <v>17.00733</v>
      </c>
      <c r="Q45" s="71">
        <v>16.981166999999999</v>
      </c>
      <c r="R45" s="71">
        <v>16.955193000000001</v>
      </c>
      <c r="S45" s="71">
        <v>16.923839999999998</v>
      </c>
      <c r="T45" s="71">
        <v>16.906542000000002</v>
      </c>
      <c r="U45" s="71">
        <v>16.888017999999999</v>
      </c>
      <c r="V45" s="71">
        <v>16.872900000000001</v>
      </c>
      <c r="W45" s="71">
        <v>16.866517999999999</v>
      </c>
      <c r="X45" s="71">
        <v>16.860598</v>
      </c>
      <c r="Y45" s="71">
        <v>16.859310000000001</v>
      </c>
      <c r="Z45" s="71">
        <v>16.786667000000001</v>
      </c>
      <c r="AA45" s="71">
        <v>16.794160999999999</v>
      </c>
      <c r="AB45" s="71">
        <v>16.804863000000001</v>
      </c>
      <c r="AC45" s="71">
        <v>16.822395</v>
      </c>
      <c r="AD45" s="71">
        <v>16.850905999999998</v>
      </c>
      <c r="AE45" s="71">
        <v>16.892603000000001</v>
      </c>
      <c r="AF45" s="71">
        <v>16.949316</v>
      </c>
      <c r="AG45" s="71">
        <v>17.018201999999999</v>
      </c>
      <c r="AH45" s="71">
        <v>17.088260999999999</v>
      </c>
      <c r="AI45" s="70">
        <v>4.0790000000000002E-3</v>
      </c>
    </row>
    <row r="46" spans="1:35" ht="15" customHeight="1">
      <c r="A46" s="54" t="s">
        <v>63</v>
      </c>
      <c r="B46" s="68" t="s">
        <v>62</v>
      </c>
      <c r="C46" s="71">
        <v>13.941457</v>
      </c>
      <c r="D46" s="71">
        <v>14.108074999999999</v>
      </c>
      <c r="E46" s="71">
        <v>14.27477</v>
      </c>
      <c r="F46" s="71">
        <v>14.453884</v>
      </c>
      <c r="G46" s="71">
        <v>14.635631999999999</v>
      </c>
      <c r="H46" s="71">
        <v>14.822127</v>
      </c>
      <c r="I46" s="71">
        <v>14.969367999999999</v>
      </c>
      <c r="J46" s="71">
        <v>15.133811</v>
      </c>
      <c r="K46" s="71">
        <v>15.30735</v>
      </c>
      <c r="L46" s="71">
        <v>15.468731999999999</v>
      </c>
      <c r="M46" s="71">
        <v>15.627772</v>
      </c>
      <c r="N46" s="71">
        <v>15.775725</v>
      </c>
      <c r="O46" s="71">
        <v>15.913797000000001</v>
      </c>
      <c r="P46" s="71">
        <v>16.033529000000001</v>
      </c>
      <c r="Q46" s="71">
        <v>16.136970999999999</v>
      </c>
      <c r="R46" s="71">
        <v>16.222919000000001</v>
      </c>
      <c r="S46" s="71">
        <v>16.300986999999999</v>
      </c>
      <c r="T46" s="71">
        <v>16.368895999999999</v>
      </c>
      <c r="U46" s="71">
        <v>16.421700999999999</v>
      </c>
      <c r="V46" s="71">
        <v>16.470611999999999</v>
      </c>
      <c r="W46" s="71">
        <v>16.515029999999999</v>
      </c>
      <c r="X46" s="71">
        <v>16.553457000000002</v>
      </c>
      <c r="Y46" s="71">
        <v>16.586046</v>
      </c>
      <c r="Z46" s="71">
        <v>16.615976</v>
      </c>
      <c r="AA46" s="71">
        <v>16.634699000000001</v>
      </c>
      <c r="AB46" s="71">
        <v>16.648357000000001</v>
      </c>
      <c r="AC46" s="71">
        <v>16.662486999999999</v>
      </c>
      <c r="AD46" s="71">
        <v>16.658048999999998</v>
      </c>
      <c r="AE46" s="71">
        <v>16.681861999999999</v>
      </c>
      <c r="AF46" s="71">
        <v>16.714860999999999</v>
      </c>
      <c r="AG46" s="71">
        <v>16.756354999999999</v>
      </c>
      <c r="AH46" s="71">
        <v>16.802575999999998</v>
      </c>
      <c r="AI46" s="70">
        <v>6.0400000000000002E-3</v>
      </c>
    </row>
    <row r="47" spans="1:35" ht="15" customHeight="1">
      <c r="A47" s="54" t="s">
        <v>61</v>
      </c>
      <c r="B47" s="68" t="s">
        <v>60</v>
      </c>
      <c r="C47" s="71">
        <v>7.1191649999999997</v>
      </c>
      <c r="D47" s="71">
        <v>7.1710979999999998</v>
      </c>
      <c r="E47" s="71">
        <v>7.2369389999999996</v>
      </c>
      <c r="F47" s="71">
        <v>7.3096230000000002</v>
      </c>
      <c r="G47" s="71">
        <v>7.392512</v>
      </c>
      <c r="H47" s="71">
        <v>7.4870429999999999</v>
      </c>
      <c r="I47" s="71">
        <v>7.5942170000000004</v>
      </c>
      <c r="J47" s="71">
        <v>7.7140240000000002</v>
      </c>
      <c r="K47" s="71">
        <v>7.8471080000000004</v>
      </c>
      <c r="L47" s="71">
        <v>7.9831859999999999</v>
      </c>
      <c r="M47" s="71">
        <v>8.1256749999999993</v>
      </c>
      <c r="N47" s="71">
        <v>8.2716879999999993</v>
      </c>
      <c r="O47" s="71">
        <v>8.4186289999999993</v>
      </c>
      <c r="P47" s="71">
        <v>8.5620729999999998</v>
      </c>
      <c r="Q47" s="71">
        <v>8.6963229999999996</v>
      </c>
      <c r="R47" s="71">
        <v>8.8199520000000007</v>
      </c>
      <c r="S47" s="71">
        <v>8.9334779999999991</v>
      </c>
      <c r="T47" s="71">
        <v>9.0370910000000002</v>
      </c>
      <c r="U47" s="71">
        <v>9.1318439999999992</v>
      </c>
      <c r="V47" s="71">
        <v>9.2182469999999999</v>
      </c>
      <c r="W47" s="71">
        <v>9.2979230000000008</v>
      </c>
      <c r="X47" s="71">
        <v>9.3705979999999993</v>
      </c>
      <c r="Y47" s="71">
        <v>9.4373389999999997</v>
      </c>
      <c r="Z47" s="71">
        <v>9.4966390000000001</v>
      </c>
      <c r="AA47" s="71">
        <v>9.5499109999999998</v>
      </c>
      <c r="AB47" s="71">
        <v>9.5983590000000003</v>
      </c>
      <c r="AC47" s="71">
        <v>9.6438690000000005</v>
      </c>
      <c r="AD47" s="71">
        <v>9.6882090000000005</v>
      </c>
      <c r="AE47" s="71">
        <v>9.7311820000000004</v>
      </c>
      <c r="AF47" s="71">
        <v>9.7731670000000008</v>
      </c>
      <c r="AG47" s="71">
        <v>9.8145769999999999</v>
      </c>
      <c r="AH47" s="71">
        <v>9.856363</v>
      </c>
      <c r="AI47" s="70">
        <v>1.055E-2</v>
      </c>
    </row>
    <row r="48" spans="1:35" ht="15" customHeight="1">
      <c r="B48" s="67" t="s">
        <v>59</v>
      </c>
    </row>
    <row r="49" spans="1:35" ht="15" customHeight="1">
      <c r="A49" s="54" t="s">
        <v>58</v>
      </c>
      <c r="B49" s="68" t="s">
        <v>57</v>
      </c>
      <c r="C49" s="71">
        <v>69.061408999999998</v>
      </c>
      <c r="D49" s="71">
        <v>69.384665999999996</v>
      </c>
      <c r="E49" s="71">
        <v>69.707061999999993</v>
      </c>
      <c r="F49" s="71">
        <v>70.039107999999999</v>
      </c>
      <c r="G49" s="71">
        <v>70.379417000000004</v>
      </c>
      <c r="H49" s="71">
        <v>70.734290999999999</v>
      </c>
      <c r="I49" s="71">
        <v>71.079811000000007</v>
      </c>
      <c r="J49" s="71">
        <v>71.470993000000007</v>
      </c>
      <c r="K49" s="71">
        <v>71.884406999999996</v>
      </c>
      <c r="L49" s="71">
        <v>72.337226999999999</v>
      </c>
      <c r="M49" s="71">
        <v>72.811431999999996</v>
      </c>
      <c r="N49" s="71">
        <v>73.279289000000006</v>
      </c>
      <c r="O49" s="71">
        <v>73.742278999999996</v>
      </c>
      <c r="P49" s="71">
        <v>74.213570000000004</v>
      </c>
      <c r="Q49" s="71">
        <v>74.695380999999998</v>
      </c>
      <c r="R49" s="71">
        <v>75.164246000000006</v>
      </c>
      <c r="S49" s="71">
        <v>75.643981999999994</v>
      </c>
      <c r="T49" s="71">
        <v>76.131247999999999</v>
      </c>
      <c r="U49" s="71">
        <v>76.617844000000005</v>
      </c>
      <c r="V49" s="71">
        <v>77.107628000000005</v>
      </c>
      <c r="W49" s="71">
        <v>77.607787999999999</v>
      </c>
      <c r="X49" s="71">
        <v>78.112679</v>
      </c>
      <c r="Y49" s="71">
        <v>78.584655999999995</v>
      </c>
      <c r="Z49" s="71">
        <v>79.064521999999997</v>
      </c>
      <c r="AA49" s="71">
        <v>79.539078000000003</v>
      </c>
      <c r="AB49" s="71">
        <v>79.985573000000002</v>
      </c>
      <c r="AC49" s="71">
        <v>80.434517</v>
      </c>
      <c r="AD49" s="71">
        <v>80.874779000000004</v>
      </c>
      <c r="AE49" s="71">
        <v>81.315910000000002</v>
      </c>
      <c r="AF49" s="71">
        <v>81.754776000000007</v>
      </c>
      <c r="AG49" s="71">
        <v>82.177031999999997</v>
      </c>
      <c r="AH49" s="71">
        <v>82.575928000000005</v>
      </c>
      <c r="AI49" s="70">
        <v>5.7819999999999998E-3</v>
      </c>
    </row>
    <row r="50" spans="1:35" ht="15" customHeight="1">
      <c r="B50" s="67" t="s">
        <v>56</v>
      </c>
    </row>
    <row r="51" spans="1:35" ht="15" customHeight="1">
      <c r="A51" s="54" t="s">
        <v>55</v>
      </c>
      <c r="B51" s="68" t="s">
        <v>54</v>
      </c>
      <c r="C51" s="71">
        <v>3.4668839999999999</v>
      </c>
      <c r="D51" s="71">
        <v>3.4893709999999998</v>
      </c>
      <c r="E51" s="71">
        <v>3.512003</v>
      </c>
      <c r="F51" s="71">
        <v>3.5347819999999999</v>
      </c>
      <c r="G51" s="71">
        <v>3.5577100000000002</v>
      </c>
      <c r="H51" s="71">
        <v>3.5807850000000001</v>
      </c>
      <c r="I51" s="71">
        <v>3.6040100000000002</v>
      </c>
      <c r="J51" s="71">
        <v>3.627386</v>
      </c>
      <c r="K51" s="71">
        <v>3.6509140000000002</v>
      </c>
      <c r="L51" s="71">
        <v>3.6745939999999999</v>
      </c>
      <c r="M51" s="71">
        <v>3.6984279999999998</v>
      </c>
      <c r="N51" s="71">
        <v>3.7224159999999999</v>
      </c>
      <c r="O51" s="71">
        <v>3.7465600000000001</v>
      </c>
      <c r="P51" s="71">
        <v>3.7708599999999999</v>
      </c>
      <c r="Q51" s="71">
        <v>3.795318</v>
      </c>
      <c r="R51" s="71">
        <v>3.8199350000000001</v>
      </c>
      <c r="S51" s="71">
        <v>3.8447119999999999</v>
      </c>
      <c r="T51" s="71">
        <v>3.8696489999999999</v>
      </c>
      <c r="U51" s="71">
        <v>3.8947479999999999</v>
      </c>
      <c r="V51" s="71">
        <v>3.9200089999999999</v>
      </c>
      <c r="W51" s="71">
        <v>3.9454349999999998</v>
      </c>
      <c r="X51" s="71">
        <v>3.971025</v>
      </c>
      <c r="Y51" s="71">
        <v>3.9967820000000001</v>
      </c>
      <c r="Z51" s="71">
        <v>4.0227050000000002</v>
      </c>
      <c r="AA51" s="71">
        <v>4.0487970000000004</v>
      </c>
      <c r="AB51" s="71">
        <v>4.0750580000000003</v>
      </c>
      <c r="AC51" s="71">
        <v>4.1014889999999999</v>
      </c>
      <c r="AD51" s="71">
        <v>4.1280910000000004</v>
      </c>
      <c r="AE51" s="71">
        <v>4.1548660000000002</v>
      </c>
      <c r="AF51" s="71">
        <v>4.1818150000000003</v>
      </c>
      <c r="AG51" s="71">
        <v>4.208939</v>
      </c>
      <c r="AH51" s="71">
        <v>4.2362380000000002</v>
      </c>
      <c r="AI51" s="70">
        <v>6.4859999999999996E-3</v>
      </c>
    </row>
    <row r="52" spans="1:35" ht="15" customHeight="1">
      <c r="A52" s="54" t="s">
        <v>53</v>
      </c>
      <c r="B52" s="68" t="s">
        <v>52</v>
      </c>
      <c r="C52" s="71">
        <v>4.8133650000000001</v>
      </c>
      <c r="D52" s="71">
        <v>4.8419600000000003</v>
      </c>
      <c r="E52" s="71">
        <v>4.8707260000000003</v>
      </c>
      <c r="F52" s="71">
        <v>4.8996630000000003</v>
      </c>
      <c r="G52" s="71">
        <v>4.9287720000000004</v>
      </c>
      <c r="H52" s="71">
        <v>4.9580539999999997</v>
      </c>
      <c r="I52" s="71">
        <v>4.9875090000000002</v>
      </c>
      <c r="J52" s="71">
        <v>5.0171400000000004</v>
      </c>
      <c r="K52" s="71">
        <v>5.0469470000000003</v>
      </c>
      <c r="L52" s="71">
        <v>5.0769310000000001</v>
      </c>
      <c r="M52" s="71">
        <v>5.1070919999999997</v>
      </c>
      <c r="N52" s="71">
        <v>5.1374339999999998</v>
      </c>
      <c r="O52" s="71">
        <v>5.1679550000000001</v>
      </c>
      <c r="P52" s="71">
        <v>5.198658</v>
      </c>
      <c r="Q52" s="71">
        <v>5.2295429999999996</v>
      </c>
      <c r="R52" s="71">
        <v>5.2606109999999999</v>
      </c>
      <c r="S52" s="71">
        <v>5.2918640000000003</v>
      </c>
      <c r="T52" s="71">
        <v>5.3233030000000001</v>
      </c>
      <c r="U52" s="71">
        <v>5.3549290000000003</v>
      </c>
      <c r="V52" s="71">
        <v>5.3867419999999999</v>
      </c>
      <c r="W52" s="71">
        <v>5.4187450000000004</v>
      </c>
      <c r="X52" s="71">
        <v>5.4509379999999998</v>
      </c>
      <c r="Y52" s="71">
        <v>5.4833220000000003</v>
      </c>
      <c r="Z52" s="71">
        <v>5.515898</v>
      </c>
      <c r="AA52" s="71">
        <v>5.548667</v>
      </c>
      <c r="AB52" s="71">
        <v>5.5816319999999999</v>
      </c>
      <c r="AC52" s="71">
        <v>5.6147919999999996</v>
      </c>
      <c r="AD52" s="71">
        <v>5.6481500000000002</v>
      </c>
      <c r="AE52" s="71">
        <v>5.681705</v>
      </c>
      <c r="AF52" s="71">
        <v>5.7154600000000002</v>
      </c>
      <c r="AG52" s="71">
        <v>5.7494160000000001</v>
      </c>
      <c r="AH52" s="71">
        <v>5.7835729999999996</v>
      </c>
      <c r="AI52" s="70">
        <v>5.9410000000000001E-3</v>
      </c>
    </row>
    <row r="54" spans="1:35" ht="15" customHeight="1">
      <c r="B54" s="67" t="s">
        <v>51</v>
      </c>
    </row>
    <row r="55" spans="1:35" ht="15" customHeight="1">
      <c r="B55" s="67" t="s">
        <v>50</v>
      </c>
    </row>
    <row r="56" spans="1:35" ht="15" customHeight="1">
      <c r="A56" s="54" t="s">
        <v>49</v>
      </c>
      <c r="B56" s="68" t="s">
        <v>33</v>
      </c>
      <c r="C56" s="72">
        <v>15.31245</v>
      </c>
      <c r="D56" s="72">
        <v>15.278943</v>
      </c>
      <c r="E56" s="72">
        <v>15.147741999999999</v>
      </c>
      <c r="F56" s="72">
        <v>14.918960999999999</v>
      </c>
      <c r="G56" s="72">
        <v>14.610011</v>
      </c>
      <c r="H56" s="72">
        <v>14.278558</v>
      </c>
      <c r="I56" s="72">
        <v>13.938121000000001</v>
      </c>
      <c r="J56" s="72">
        <v>13.679017</v>
      </c>
      <c r="K56" s="72">
        <v>13.457352</v>
      </c>
      <c r="L56" s="72">
        <v>13.257142999999999</v>
      </c>
      <c r="M56" s="72">
        <v>13.075183000000001</v>
      </c>
      <c r="N56" s="72">
        <v>12.921878</v>
      </c>
      <c r="O56" s="72">
        <v>12.787868</v>
      </c>
      <c r="P56" s="72">
        <v>12.649743000000001</v>
      </c>
      <c r="Q56" s="72">
        <v>12.520633999999999</v>
      </c>
      <c r="R56" s="72">
        <v>12.394041</v>
      </c>
      <c r="S56" s="72">
        <v>12.269427</v>
      </c>
      <c r="T56" s="72">
        <v>12.175611</v>
      </c>
      <c r="U56" s="72">
        <v>12.093673000000001</v>
      </c>
      <c r="V56" s="72">
        <v>12.023745</v>
      </c>
      <c r="W56" s="72">
        <v>11.967755</v>
      </c>
      <c r="X56" s="72">
        <v>11.93224</v>
      </c>
      <c r="Y56" s="72">
        <v>11.906195</v>
      </c>
      <c r="Z56" s="72">
        <v>11.893991</v>
      </c>
      <c r="AA56" s="72">
        <v>11.894183999999999</v>
      </c>
      <c r="AB56" s="72">
        <v>11.901778999999999</v>
      </c>
      <c r="AC56" s="72">
        <v>11.913237000000001</v>
      </c>
      <c r="AD56" s="72">
        <v>11.936534999999999</v>
      </c>
      <c r="AE56" s="72">
        <v>11.966680999999999</v>
      </c>
      <c r="AF56" s="72">
        <v>12.003005999999999</v>
      </c>
      <c r="AG56" s="72">
        <v>12.047084999999999</v>
      </c>
      <c r="AH56" s="72">
        <v>12.098877999999999</v>
      </c>
      <c r="AI56" s="70">
        <v>-7.5700000000000003E-3</v>
      </c>
    </row>
    <row r="57" spans="1:35" ht="15" customHeight="1">
      <c r="A57" s="54" t="s">
        <v>48</v>
      </c>
      <c r="B57" s="68" t="s">
        <v>31</v>
      </c>
      <c r="C57" s="72">
        <v>0.89102800000000004</v>
      </c>
      <c r="D57" s="72">
        <v>0.88950799999999997</v>
      </c>
      <c r="E57" s="72">
        <v>0.88733700000000004</v>
      </c>
      <c r="F57" s="72">
        <v>0.88719400000000004</v>
      </c>
      <c r="G57" s="72">
        <v>0.88421300000000003</v>
      </c>
      <c r="H57" s="72">
        <v>0.88176100000000002</v>
      </c>
      <c r="I57" s="72">
        <v>0.88185100000000005</v>
      </c>
      <c r="J57" s="72">
        <v>0.88234699999999999</v>
      </c>
      <c r="K57" s="72">
        <v>0.88283199999999995</v>
      </c>
      <c r="L57" s="72">
        <v>0.88514300000000001</v>
      </c>
      <c r="M57" s="72">
        <v>0.88764500000000002</v>
      </c>
      <c r="N57" s="72">
        <v>0.89129899999999995</v>
      </c>
      <c r="O57" s="72">
        <v>0.89600100000000005</v>
      </c>
      <c r="P57" s="72">
        <v>0.90037199999999995</v>
      </c>
      <c r="Q57" s="72">
        <v>0.90574699999999997</v>
      </c>
      <c r="R57" s="72">
        <v>0.91295999999999999</v>
      </c>
      <c r="S57" s="72">
        <v>0.91986699999999999</v>
      </c>
      <c r="T57" s="72">
        <v>0.926898</v>
      </c>
      <c r="U57" s="72">
        <v>0.93472699999999997</v>
      </c>
      <c r="V57" s="72">
        <v>0.94246799999999997</v>
      </c>
      <c r="W57" s="72">
        <v>0.95037700000000003</v>
      </c>
      <c r="X57" s="72">
        <v>0.95974999999999999</v>
      </c>
      <c r="Y57" s="72">
        <v>0.97000799999999998</v>
      </c>
      <c r="Z57" s="72">
        <v>0.98001899999999997</v>
      </c>
      <c r="AA57" s="72">
        <v>0.99153400000000003</v>
      </c>
      <c r="AB57" s="72">
        <v>1.0036080000000001</v>
      </c>
      <c r="AC57" s="72">
        <v>1.0156970000000001</v>
      </c>
      <c r="AD57" s="72">
        <v>1.028958</v>
      </c>
      <c r="AE57" s="72">
        <v>1.0405979999999999</v>
      </c>
      <c r="AF57" s="72">
        <v>1.051164</v>
      </c>
      <c r="AG57" s="72">
        <v>1.0616650000000001</v>
      </c>
      <c r="AH57" s="72">
        <v>1.071402</v>
      </c>
      <c r="AI57" s="70">
        <v>5.9639999999999997E-3</v>
      </c>
    </row>
    <row r="58" spans="1:35" ht="15" customHeight="1">
      <c r="A58" s="54" t="s">
        <v>47</v>
      </c>
      <c r="B58" s="68" t="s">
        <v>29</v>
      </c>
      <c r="C58" s="72">
        <v>0.23853099999999999</v>
      </c>
      <c r="D58" s="72">
        <v>0.23988999999999999</v>
      </c>
      <c r="E58" s="72">
        <v>0.241259</v>
      </c>
      <c r="F58" s="72">
        <v>0.24260899999999999</v>
      </c>
      <c r="G58" s="72">
        <v>0.24391399999999999</v>
      </c>
      <c r="H58" s="72">
        <v>0.245252</v>
      </c>
      <c r="I58" s="72">
        <v>0.24668399999999999</v>
      </c>
      <c r="J58" s="72">
        <v>0.24810399999999999</v>
      </c>
      <c r="K58" s="72">
        <v>0.24951499999999999</v>
      </c>
      <c r="L58" s="72">
        <v>0.25095200000000001</v>
      </c>
      <c r="M58" s="72">
        <v>0.252382</v>
      </c>
      <c r="N58" s="72">
        <v>0.25371500000000002</v>
      </c>
      <c r="O58" s="72">
        <v>0.25500600000000001</v>
      </c>
      <c r="P58" s="72">
        <v>0.25626399999999999</v>
      </c>
      <c r="Q58" s="72">
        <v>0.25740000000000002</v>
      </c>
      <c r="R58" s="72">
        <v>0.25847700000000001</v>
      </c>
      <c r="S58" s="72">
        <v>0.259494</v>
      </c>
      <c r="T58" s="72">
        <v>0.26045299999999999</v>
      </c>
      <c r="U58" s="72">
        <v>0.26135399999999998</v>
      </c>
      <c r="V58" s="72">
        <v>0.26219599999999998</v>
      </c>
      <c r="W58" s="72">
        <v>0.26297300000000001</v>
      </c>
      <c r="X58" s="72">
        <v>0.26368200000000003</v>
      </c>
      <c r="Y58" s="72">
        <v>0.264318</v>
      </c>
      <c r="Z58" s="72">
        <v>0.26488600000000001</v>
      </c>
      <c r="AA58" s="72">
        <v>0.26539499999999999</v>
      </c>
      <c r="AB58" s="72">
        <v>0.26585500000000001</v>
      </c>
      <c r="AC58" s="72">
        <v>0.26628400000000002</v>
      </c>
      <c r="AD58" s="72">
        <v>0.26670700000000003</v>
      </c>
      <c r="AE58" s="72">
        <v>0.267154</v>
      </c>
      <c r="AF58" s="72">
        <v>0.26765699999999998</v>
      </c>
      <c r="AG58" s="72">
        <v>0.26825599999999999</v>
      </c>
      <c r="AH58" s="72">
        <v>0.26896599999999998</v>
      </c>
      <c r="AI58" s="70">
        <v>3.8809999999999999E-3</v>
      </c>
    </row>
    <row r="59" spans="1:35" ht="15" customHeight="1">
      <c r="A59" s="54" t="s">
        <v>46</v>
      </c>
      <c r="B59" s="68" t="s">
        <v>27</v>
      </c>
      <c r="C59" s="72">
        <v>5.881005</v>
      </c>
      <c r="D59" s="72">
        <v>5.872115</v>
      </c>
      <c r="E59" s="72">
        <v>5.8588990000000001</v>
      </c>
      <c r="F59" s="72">
        <v>5.8827299999999996</v>
      </c>
      <c r="G59" s="72">
        <v>5.888884</v>
      </c>
      <c r="H59" s="72">
        <v>5.8871989999999998</v>
      </c>
      <c r="I59" s="72">
        <v>5.8683329999999998</v>
      </c>
      <c r="J59" s="72">
        <v>5.845167</v>
      </c>
      <c r="K59" s="72">
        <v>5.8063690000000001</v>
      </c>
      <c r="L59" s="72">
        <v>5.7755460000000003</v>
      </c>
      <c r="M59" s="72">
        <v>5.7408020000000004</v>
      </c>
      <c r="N59" s="72">
        <v>5.7086389999999998</v>
      </c>
      <c r="O59" s="72">
        <v>5.6810010000000002</v>
      </c>
      <c r="P59" s="72">
        <v>5.6549639999999997</v>
      </c>
      <c r="Q59" s="72">
        <v>5.6349390000000001</v>
      </c>
      <c r="R59" s="72">
        <v>5.6317310000000003</v>
      </c>
      <c r="S59" s="72">
        <v>5.630725</v>
      </c>
      <c r="T59" s="72">
        <v>5.6271899999999997</v>
      </c>
      <c r="U59" s="72">
        <v>5.6282500000000004</v>
      </c>
      <c r="V59" s="72">
        <v>5.6342949999999998</v>
      </c>
      <c r="W59" s="72">
        <v>5.6429850000000004</v>
      </c>
      <c r="X59" s="72">
        <v>5.667573</v>
      </c>
      <c r="Y59" s="72">
        <v>5.6977770000000003</v>
      </c>
      <c r="Z59" s="72">
        <v>5.7291239999999997</v>
      </c>
      <c r="AA59" s="72">
        <v>5.7683049999999998</v>
      </c>
      <c r="AB59" s="72">
        <v>5.8118400000000001</v>
      </c>
      <c r="AC59" s="72">
        <v>5.8582770000000002</v>
      </c>
      <c r="AD59" s="72">
        <v>5.9036369999999998</v>
      </c>
      <c r="AE59" s="72">
        <v>5.9523479999999998</v>
      </c>
      <c r="AF59" s="72">
        <v>5.998742</v>
      </c>
      <c r="AG59" s="72">
        <v>6.0481470000000002</v>
      </c>
      <c r="AH59" s="72">
        <v>6.0908939999999996</v>
      </c>
      <c r="AI59" s="70">
        <v>1.132E-3</v>
      </c>
    </row>
    <row r="60" spans="1:35" ht="15" customHeight="1">
      <c r="A60" s="54" t="s">
        <v>45</v>
      </c>
      <c r="B60" s="68" t="s">
        <v>25</v>
      </c>
      <c r="C60" s="72">
        <v>4.9125000000000002E-2</v>
      </c>
      <c r="D60" s="72">
        <v>4.9856999999999999E-2</v>
      </c>
      <c r="E60" s="72">
        <v>5.0541000000000003E-2</v>
      </c>
      <c r="F60" s="72">
        <v>5.1126999999999999E-2</v>
      </c>
      <c r="G60" s="72">
        <v>5.1681999999999999E-2</v>
      </c>
      <c r="H60" s="72">
        <v>5.2336000000000001E-2</v>
      </c>
      <c r="I60" s="72">
        <v>5.2946E-2</v>
      </c>
      <c r="J60" s="72">
        <v>5.3551000000000001E-2</v>
      </c>
      <c r="K60" s="72">
        <v>5.4158999999999999E-2</v>
      </c>
      <c r="L60" s="72">
        <v>5.4787000000000002E-2</v>
      </c>
      <c r="M60" s="72">
        <v>5.5411000000000002E-2</v>
      </c>
      <c r="N60" s="72">
        <v>5.5914999999999999E-2</v>
      </c>
      <c r="O60" s="72">
        <v>5.6536000000000003E-2</v>
      </c>
      <c r="P60" s="72">
        <v>5.7160000000000002E-2</v>
      </c>
      <c r="Q60" s="72">
        <v>5.7744999999999998E-2</v>
      </c>
      <c r="R60" s="72">
        <v>5.8324000000000001E-2</v>
      </c>
      <c r="S60" s="72">
        <v>5.8903999999999998E-2</v>
      </c>
      <c r="T60" s="72">
        <v>5.9470000000000002E-2</v>
      </c>
      <c r="U60" s="72">
        <v>6.0061000000000003E-2</v>
      </c>
      <c r="V60" s="72">
        <v>6.0616999999999997E-2</v>
      </c>
      <c r="W60" s="72">
        <v>6.1171000000000003E-2</v>
      </c>
      <c r="X60" s="72">
        <v>6.1762999999999998E-2</v>
      </c>
      <c r="Y60" s="72">
        <v>6.2333E-2</v>
      </c>
      <c r="Z60" s="72">
        <v>6.2870999999999996E-2</v>
      </c>
      <c r="AA60" s="72">
        <v>6.3435000000000005E-2</v>
      </c>
      <c r="AB60" s="72">
        <v>6.3991000000000006E-2</v>
      </c>
      <c r="AC60" s="72">
        <v>6.4531000000000005E-2</v>
      </c>
      <c r="AD60" s="72">
        <v>6.5100000000000005E-2</v>
      </c>
      <c r="AE60" s="72">
        <v>6.5630999999999995E-2</v>
      </c>
      <c r="AF60" s="72">
        <v>6.6156999999999994E-2</v>
      </c>
      <c r="AG60" s="72">
        <v>6.6678000000000001E-2</v>
      </c>
      <c r="AH60" s="72">
        <v>6.7178000000000002E-2</v>
      </c>
      <c r="AI60" s="70">
        <v>1.0147E-2</v>
      </c>
    </row>
    <row r="61" spans="1:35" ht="15" customHeight="1">
      <c r="A61" s="54" t="s">
        <v>44</v>
      </c>
      <c r="B61" s="68" t="s">
        <v>23</v>
      </c>
      <c r="C61" s="72">
        <v>0.52150600000000003</v>
      </c>
      <c r="D61" s="72">
        <v>0.49241800000000002</v>
      </c>
      <c r="E61" s="72">
        <v>0.47202499999999997</v>
      </c>
      <c r="F61" s="72">
        <v>0.47060200000000002</v>
      </c>
      <c r="G61" s="72">
        <v>0.46930100000000002</v>
      </c>
      <c r="H61" s="72">
        <v>0.468283</v>
      </c>
      <c r="I61" s="72">
        <v>0.46019900000000002</v>
      </c>
      <c r="J61" s="72">
        <v>0.46723700000000001</v>
      </c>
      <c r="K61" s="72">
        <v>0.46521499999999999</v>
      </c>
      <c r="L61" s="72">
        <v>0.46319900000000003</v>
      </c>
      <c r="M61" s="72">
        <v>0.46437699999999998</v>
      </c>
      <c r="N61" s="72">
        <v>0.461978</v>
      </c>
      <c r="O61" s="72">
        <v>0.46225899999999998</v>
      </c>
      <c r="P61" s="72">
        <v>0.46136500000000003</v>
      </c>
      <c r="Q61" s="72">
        <v>0.46172400000000002</v>
      </c>
      <c r="R61" s="72">
        <v>0.461287</v>
      </c>
      <c r="S61" s="72">
        <v>0.45871499999999998</v>
      </c>
      <c r="T61" s="72">
        <v>0.45753899999999997</v>
      </c>
      <c r="U61" s="72">
        <v>0.45261299999999999</v>
      </c>
      <c r="V61" s="72">
        <v>0.45019399999999998</v>
      </c>
      <c r="W61" s="72">
        <v>0.44664199999999998</v>
      </c>
      <c r="X61" s="72">
        <v>0.44679799999999997</v>
      </c>
      <c r="Y61" s="72">
        <v>0.44686300000000001</v>
      </c>
      <c r="Z61" s="72">
        <v>0.44679999999999997</v>
      </c>
      <c r="AA61" s="72">
        <v>0.446824</v>
      </c>
      <c r="AB61" s="72">
        <v>0.44770100000000002</v>
      </c>
      <c r="AC61" s="72">
        <v>0.44741999999999998</v>
      </c>
      <c r="AD61" s="72">
        <v>0.44866200000000001</v>
      </c>
      <c r="AE61" s="72">
        <v>0.44902199999999998</v>
      </c>
      <c r="AF61" s="72">
        <v>0.44961200000000001</v>
      </c>
      <c r="AG61" s="72">
        <v>0.450492</v>
      </c>
      <c r="AH61" s="72">
        <v>0.45075399999999999</v>
      </c>
      <c r="AI61" s="70">
        <v>-4.692E-3</v>
      </c>
    </row>
    <row r="62" spans="1:35" ht="15" customHeight="1">
      <c r="A62" s="54" t="s">
        <v>43</v>
      </c>
      <c r="B62" s="68" t="s">
        <v>21</v>
      </c>
      <c r="C62" s="72">
        <v>8.9409000000000002E-2</v>
      </c>
      <c r="D62" s="72">
        <v>8.7512999999999994E-2</v>
      </c>
      <c r="E62" s="72">
        <v>8.4570000000000006E-2</v>
      </c>
      <c r="F62" s="72">
        <v>8.1757999999999997E-2</v>
      </c>
      <c r="G62" s="72">
        <v>7.9292000000000001E-2</v>
      </c>
      <c r="H62" s="72">
        <v>7.6770000000000005E-2</v>
      </c>
      <c r="I62" s="72">
        <v>7.4357000000000006E-2</v>
      </c>
      <c r="J62" s="72">
        <v>7.2161000000000003E-2</v>
      </c>
      <c r="K62" s="72">
        <v>6.9735000000000005E-2</v>
      </c>
      <c r="L62" s="72">
        <v>6.7497000000000001E-2</v>
      </c>
      <c r="M62" s="72">
        <v>6.5190999999999999E-2</v>
      </c>
      <c r="N62" s="72">
        <v>6.2956999999999999E-2</v>
      </c>
      <c r="O62" s="72">
        <v>6.1726000000000003E-2</v>
      </c>
      <c r="P62" s="72">
        <v>6.0526000000000003E-2</v>
      </c>
      <c r="Q62" s="72">
        <v>5.9279999999999999E-2</v>
      </c>
      <c r="R62" s="72">
        <v>5.8201999999999997E-2</v>
      </c>
      <c r="S62" s="72">
        <v>5.7008999999999997E-2</v>
      </c>
      <c r="T62" s="72">
        <v>5.5793000000000002E-2</v>
      </c>
      <c r="U62" s="72">
        <v>5.4552999999999997E-2</v>
      </c>
      <c r="V62" s="72">
        <v>5.3331999999999997E-2</v>
      </c>
      <c r="W62" s="72">
        <v>5.2201999999999998E-2</v>
      </c>
      <c r="X62" s="72">
        <v>5.1156E-2</v>
      </c>
      <c r="Y62" s="72">
        <v>5.0645999999999997E-2</v>
      </c>
      <c r="Z62" s="72">
        <v>5.0131000000000002E-2</v>
      </c>
      <c r="AA62" s="72">
        <v>4.9619999999999997E-2</v>
      </c>
      <c r="AB62" s="72">
        <v>4.9099999999999998E-2</v>
      </c>
      <c r="AC62" s="72">
        <v>4.8576000000000001E-2</v>
      </c>
      <c r="AD62" s="72">
        <v>4.8045999999999998E-2</v>
      </c>
      <c r="AE62" s="72">
        <v>4.7546999999999999E-2</v>
      </c>
      <c r="AF62" s="72">
        <v>4.7012999999999999E-2</v>
      </c>
      <c r="AG62" s="72">
        <v>4.6525999999999998E-2</v>
      </c>
      <c r="AH62" s="72">
        <v>4.5913000000000002E-2</v>
      </c>
      <c r="AI62" s="70">
        <v>-2.1270000000000001E-2</v>
      </c>
    </row>
    <row r="63" spans="1:35" ht="15" customHeight="1">
      <c r="A63" s="54" t="s">
        <v>42</v>
      </c>
      <c r="B63" s="68" t="s">
        <v>19</v>
      </c>
      <c r="C63" s="72">
        <v>0.92732700000000001</v>
      </c>
      <c r="D63" s="72">
        <v>1.008888</v>
      </c>
      <c r="E63" s="72">
        <v>0.97242200000000001</v>
      </c>
      <c r="F63" s="72">
        <v>0.840167</v>
      </c>
      <c r="G63" s="72">
        <v>0.88070499999999996</v>
      </c>
      <c r="H63" s="72">
        <v>0.88542600000000005</v>
      </c>
      <c r="I63" s="72">
        <v>0.88841400000000004</v>
      </c>
      <c r="J63" s="72">
        <v>0.87978900000000004</v>
      </c>
      <c r="K63" s="72">
        <v>0.87679200000000002</v>
      </c>
      <c r="L63" s="72">
        <v>0.86326999999999998</v>
      </c>
      <c r="M63" s="72">
        <v>0.86299999999999999</v>
      </c>
      <c r="N63" s="72">
        <v>0.87869600000000003</v>
      </c>
      <c r="O63" s="72">
        <v>0.87799199999999999</v>
      </c>
      <c r="P63" s="72">
        <v>0.87786799999999998</v>
      </c>
      <c r="Q63" s="72">
        <v>0.87685100000000005</v>
      </c>
      <c r="R63" s="72">
        <v>0.87665599999999999</v>
      </c>
      <c r="S63" s="72">
        <v>0.87504000000000004</v>
      </c>
      <c r="T63" s="72">
        <v>0.86161200000000004</v>
      </c>
      <c r="U63" s="72">
        <v>0.86087499999999995</v>
      </c>
      <c r="V63" s="72">
        <v>0.85717500000000002</v>
      </c>
      <c r="W63" s="72">
        <v>0.85554200000000002</v>
      </c>
      <c r="X63" s="72">
        <v>0.85231800000000002</v>
      </c>
      <c r="Y63" s="72">
        <v>0.85614400000000002</v>
      </c>
      <c r="Z63" s="72">
        <v>0.84911700000000001</v>
      </c>
      <c r="AA63" s="72">
        <v>0.84835899999999997</v>
      </c>
      <c r="AB63" s="72">
        <v>0.84331199999999995</v>
      </c>
      <c r="AC63" s="72">
        <v>0.84839100000000001</v>
      </c>
      <c r="AD63" s="72">
        <v>0.84120799999999996</v>
      </c>
      <c r="AE63" s="72">
        <v>0.84033800000000003</v>
      </c>
      <c r="AF63" s="72">
        <v>0.83971799999999996</v>
      </c>
      <c r="AG63" s="72">
        <v>0.83851500000000001</v>
      </c>
      <c r="AH63" s="72">
        <v>0.83704599999999996</v>
      </c>
      <c r="AI63" s="70">
        <v>-3.2989999999999998E-3</v>
      </c>
    </row>
    <row r="64" spans="1:35" ht="15" customHeight="1">
      <c r="A64" s="54" t="s">
        <v>41</v>
      </c>
      <c r="B64" s="68" t="s">
        <v>17</v>
      </c>
      <c r="C64" s="72">
        <v>0.24548700000000001</v>
      </c>
      <c r="D64" s="72">
        <v>0.246083</v>
      </c>
      <c r="E64" s="72">
        <v>0.246499</v>
      </c>
      <c r="F64" s="72">
        <v>0.24665300000000001</v>
      </c>
      <c r="G64" s="72">
        <v>0.24670300000000001</v>
      </c>
      <c r="H64" s="72">
        <v>0.246834</v>
      </c>
      <c r="I64" s="72">
        <v>0.24703900000000001</v>
      </c>
      <c r="J64" s="72">
        <v>0.24714800000000001</v>
      </c>
      <c r="K64" s="72">
        <v>0.247284</v>
      </c>
      <c r="L64" s="72">
        <v>0.24737300000000001</v>
      </c>
      <c r="M64" s="72">
        <v>0.24748200000000001</v>
      </c>
      <c r="N64" s="72">
        <v>0.24751400000000001</v>
      </c>
      <c r="O64" s="72">
        <v>0.24748899999999999</v>
      </c>
      <c r="P64" s="72">
        <v>0.247445</v>
      </c>
      <c r="Q64" s="72">
        <v>0.247305</v>
      </c>
      <c r="R64" s="72">
        <v>0.247112</v>
      </c>
      <c r="S64" s="72">
        <v>0.246841</v>
      </c>
      <c r="T64" s="72">
        <v>0.24651799999999999</v>
      </c>
      <c r="U64" s="72">
        <v>0.24615400000000001</v>
      </c>
      <c r="V64" s="72">
        <v>0.24573700000000001</v>
      </c>
      <c r="W64" s="72">
        <v>0.245284</v>
      </c>
      <c r="X64" s="72">
        <v>0.24485100000000001</v>
      </c>
      <c r="Y64" s="72">
        <v>0.244337</v>
      </c>
      <c r="Z64" s="72">
        <v>0.24376700000000001</v>
      </c>
      <c r="AA64" s="72">
        <v>0.24321400000000001</v>
      </c>
      <c r="AB64" s="72">
        <v>0.24262700000000001</v>
      </c>
      <c r="AC64" s="72">
        <v>0.242009</v>
      </c>
      <c r="AD64" s="72">
        <v>0.24143600000000001</v>
      </c>
      <c r="AE64" s="72">
        <v>0.24080099999999999</v>
      </c>
      <c r="AF64" s="72">
        <v>0.240146</v>
      </c>
      <c r="AG64" s="72">
        <v>0.23947599999999999</v>
      </c>
      <c r="AH64" s="72">
        <v>0.23877300000000001</v>
      </c>
      <c r="AI64" s="70">
        <v>-8.9400000000000005E-4</v>
      </c>
    </row>
    <row r="65" spans="1:35" ht="15" customHeight="1">
      <c r="A65" s="54" t="s">
        <v>40</v>
      </c>
      <c r="B65" s="68" t="s">
        <v>15</v>
      </c>
      <c r="C65" s="72">
        <v>2.6409440000000002</v>
      </c>
      <c r="D65" s="72">
        <v>2.6687120000000002</v>
      </c>
      <c r="E65" s="72">
        <v>2.692358</v>
      </c>
      <c r="F65" s="72">
        <v>2.7099069999999998</v>
      </c>
      <c r="G65" s="72">
        <v>2.7238709999999999</v>
      </c>
      <c r="H65" s="72">
        <v>2.7471220000000001</v>
      </c>
      <c r="I65" s="72">
        <v>2.77475</v>
      </c>
      <c r="J65" s="72">
        <v>2.8015319999999999</v>
      </c>
      <c r="K65" s="72">
        <v>2.8288880000000001</v>
      </c>
      <c r="L65" s="72">
        <v>2.8572359999999999</v>
      </c>
      <c r="M65" s="72">
        <v>2.8872969999999998</v>
      </c>
      <c r="N65" s="72">
        <v>2.9178000000000002</v>
      </c>
      <c r="O65" s="72">
        <v>2.9473579999999999</v>
      </c>
      <c r="P65" s="72">
        <v>2.9782700000000002</v>
      </c>
      <c r="Q65" s="72">
        <v>3.008105</v>
      </c>
      <c r="R65" s="72">
        <v>3.0376080000000001</v>
      </c>
      <c r="S65" s="72">
        <v>3.0654880000000002</v>
      </c>
      <c r="T65" s="72">
        <v>3.0930080000000002</v>
      </c>
      <c r="U65" s="72">
        <v>3.1213190000000002</v>
      </c>
      <c r="V65" s="72">
        <v>3.1489039999999999</v>
      </c>
      <c r="W65" s="72">
        <v>3.1772339999999999</v>
      </c>
      <c r="X65" s="72">
        <v>3.20777</v>
      </c>
      <c r="Y65" s="72">
        <v>3.239061</v>
      </c>
      <c r="Z65" s="72">
        <v>3.2705519999999999</v>
      </c>
      <c r="AA65" s="72">
        <v>3.3042769999999999</v>
      </c>
      <c r="AB65" s="72">
        <v>3.339493</v>
      </c>
      <c r="AC65" s="72">
        <v>3.37669</v>
      </c>
      <c r="AD65" s="72">
        <v>3.4150499999999999</v>
      </c>
      <c r="AE65" s="72">
        <v>3.4551310000000002</v>
      </c>
      <c r="AF65" s="72">
        <v>3.4958149999999999</v>
      </c>
      <c r="AG65" s="72">
        <v>3.5369989999999998</v>
      </c>
      <c r="AH65" s="72">
        <v>3.5788319999999998</v>
      </c>
      <c r="AI65" s="70">
        <v>9.8510000000000004E-3</v>
      </c>
    </row>
    <row r="66" spans="1:35" ht="15" customHeight="1">
      <c r="A66" s="54" t="s">
        <v>39</v>
      </c>
      <c r="B66" s="68" t="s">
        <v>13</v>
      </c>
      <c r="C66" s="72">
        <v>0.51250099999999998</v>
      </c>
      <c r="D66" s="72">
        <v>0.52636700000000003</v>
      </c>
      <c r="E66" s="72">
        <v>0.51597499999999996</v>
      </c>
      <c r="F66" s="72">
        <v>0.50403600000000004</v>
      </c>
      <c r="G66" s="72">
        <v>0.48896000000000001</v>
      </c>
      <c r="H66" s="72">
        <v>0.47891800000000001</v>
      </c>
      <c r="I66" s="72">
        <v>0.47704600000000003</v>
      </c>
      <c r="J66" s="72">
        <v>0.47517799999999999</v>
      </c>
      <c r="K66" s="72">
        <v>0.47460400000000003</v>
      </c>
      <c r="L66" s="72">
        <v>0.47715200000000002</v>
      </c>
      <c r="M66" s="72">
        <v>0.47609299999999999</v>
      </c>
      <c r="N66" s="72">
        <v>0.47539100000000001</v>
      </c>
      <c r="O66" s="72">
        <v>0.47548499999999999</v>
      </c>
      <c r="P66" s="72">
        <v>0.475603</v>
      </c>
      <c r="Q66" s="72">
        <v>0.475746</v>
      </c>
      <c r="R66" s="72">
        <v>0.47591299999999997</v>
      </c>
      <c r="S66" s="72">
        <v>0.47610200000000003</v>
      </c>
      <c r="T66" s="72">
        <v>0.47631299999999999</v>
      </c>
      <c r="U66" s="72">
        <v>0.47655199999999998</v>
      </c>
      <c r="V66" s="72">
        <v>0.47681000000000001</v>
      </c>
      <c r="W66" s="72">
        <v>0.47708699999999998</v>
      </c>
      <c r="X66" s="72">
        <v>0.477381</v>
      </c>
      <c r="Y66" s="72">
        <v>0.47769200000000001</v>
      </c>
      <c r="Z66" s="72">
        <v>0.47801199999999999</v>
      </c>
      <c r="AA66" s="72">
        <v>0.47834500000000002</v>
      </c>
      <c r="AB66" s="72">
        <v>0.47868699999999997</v>
      </c>
      <c r="AC66" s="72">
        <v>0.47904200000000002</v>
      </c>
      <c r="AD66" s="72">
        <v>0.47939900000000002</v>
      </c>
      <c r="AE66" s="72">
        <v>0.479765</v>
      </c>
      <c r="AF66" s="72">
        <v>0.48013600000000001</v>
      </c>
      <c r="AG66" s="72">
        <v>0.48051100000000002</v>
      </c>
      <c r="AH66" s="72">
        <v>0.48089199999999999</v>
      </c>
      <c r="AI66" s="70">
        <v>-2.0509999999999999E-3</v>
      </c>
    </row>
    <row r="67" spans="1:35" ht="15" customHeight="1">
      <c r="A67" s="54" t="s">
        <v>38</v>
      </c>
      <c r="B67" s="68" t="s">
        <v>11</v>
      </c>
      <c r="C67" s="72">
        <v>0.131469</v>
      </c>
      <c r="D67" s="72">
        <v>0.13092799999999999</v>
      </c>
      <c r="E67" s="72">
        <v>0.13039899999999999</v>
      </c>
      <c r="F67" s="72">
        <v>0.12983800000000001</v>
      </c>
      <c r="G67" s="72">
        <v>0.12936</v>
      </c>
      <c r="H67" s="72">
        <v>0.128914</v>
      </c>
      <c r="I67" s="72">
        <v>0.128467</v>
      </c>
      <c r="J67" s="72">
        <v>0.12803200000000001</v>
      </c>
      <c r="K67" s="72">
        <v>0.127637</v>
      </c>
      <c r="L67" s="72">
        <v>0.12728300000000001</v>
      </c>
      <c r="M67" s="72">
        <v>0.126973</v>
      </c>
      <c r="N67" s="72">
        <v>0.12667800000000001</v>
      </c>
      <c r="O67" s="72">
        <v>0.126388</v>
      </c>
      <c r="P67" s="72">
        <v>0.12612000000000001</v>
      </c>
      <c r="Q67" s="72">
        <v>0.12589</v>
      </c>
      <c r="R67" s="72">
        <v>0.12573799999999999</v>
      </c>
      <c r="S67" s="72">
        <v>0.125613</v>
      </c>
      <c r="T67" s="72">
        <v>0.12553500000000001</v>
      </c>
      <c r="U67" s="72">
        <v>0.12549299999999999</v>
      </c>
      <c r="V67" s="72">
        <v>0.125474</v>
      </c>
      <c r="W67" s="72">
        <v>0.125471</v>
      </c>
      <c r="X67" s="72">
        <v>0.12547700000000001</v>
      </c>
      <c r="Y67" s="72">
        <v>0.125495</v>
      </c>
      <c r="Z67" s="72">
        <v>0.125582</v>
      </c>
      <c r="AA67" s="72">
        <v>0.125671</v>
      </c>
      <c r="AB67" s="72">
        <v>0.12578300000000001</v>
      </c>
      <c r="AC67" s="72">
        <v>0.12592</v>
      </c>
      <c r="AD67" s="72">
        <v>0.12606300000000001</v>
      </c>
      <c r="AE67" s="72">
        <v>0.12620200000000001</v>
      </c>
      <c r="AF67" s="72">
        <v>0.12634699999999999</v>
      </c>
      <c r="AG67" s="72">
        <v>0.12648100000000001</v>
      </c>
      <c r="AH67" s="72">
        <v>0.12661600000000001</v>
      </c>
      <c r="AI67" s="70">
        <v>-1.212E-3</v>
      </c>
    </row>
    <row r="68" spans="1:35" ht="15" customHeight="1">
      <c r="A68" s="54" t="s">
        <v>37</v>
      </c>
      <c r="B68" s="68" t="s">
        <v>1128</v>
      </c>
      <c r="C68" s="72">
        <v>0.67193000000000003</v>
      </c>
      <c r="D68" s="72">
        <v>0.65056599999999998</v>
      </c>
      <c r="E68" s="72">
        <v>0.67701800000000001</v>
      </c>
      <c r="F68" s="72">
        <v>0.68396299999999999</v>
      </c>
      <c r="G68" s="72">
        <v>0.68510899999999997</v>
      </c>
      <c r="H68" s="72">
        <v>0.69242499999999996</v>
      </c>
      <c r="I68" s="72">
        <v>0.69955999999999996</v>
      </c>
      <c r="J68" s="72">
        <v>0.70400099999999999</v>
      </c>
      <c r="K68" s="72">
        <v>0.69744300000000004</v>
      </c>
      <c r="L68" s="72">
        <v>0.69738100000000003</v>
      </c>
      <c r="M68" s="72">
        <v>0.69914500000000002</v>
      </c>
      <c r="N68" s="72">
        <v>0.693106</v>
      </c>
      <c r="O68" s="72">
        <v>0.69487100000000002</v>
      </c>
      <c r="P68" s="72">
        <v>0.69783399999999995</v>
      </c>
      <c r="Q68" s="72">
        <v>0.70106000000000002</v>
      </c>
      <c r="R68" s="72">
        <v>0.70908800000000005</v>
      </c>
      <c r="S68" s="72">
        <v>0.71251799999999998</v>
      </c>
      <c r="T68" s="72">
        <v>0.71949600000000002</v>
      </c>
      <c r="U68" s="72">
        <v>0.72741800000000001</v>
      </c>
      <c r="V68" s="72">
        <v>0.73169799999999996</v>
      </c>
      <c r="W68" s="72">
        <v>0.73840899999999998</v>
      </c>
      <c r="X68" s="72">
        <v>0.74427600000000005</v>
      </c>
      <c r="Y68" s="72">
        <v>0.74796799999999997</v>
      </c>
      <c r="Z68" s="72">
        <v>0.75682499999999997</v>
      </c>
      <c r="AA68" s="72">
        <v>0.76290800000000003</v>
      </c>
      <c r="AB68" s="72">
        <v>0.76894499999999999</v>
      </c>
      <c r="AC68" s="72">
        <v>0.77433099999999999</v>
      </c>
      <c r="AD68" s="72">
        <v>0.78082499999999999</v>
      </c>
      <c r="AE68" s="72">
        <v>0.78806100000000001</v>
      </c>
      <c r="AF68" s="72">
        <v>0.79927599999999999</v>
      </c>
      <c r="AG68" s="72">
        <v>0.80718699999999999</v>
      </c>
      <c r="AH68" s="72">
        <v>0.816307</v>
      </c>
      <c r="AI68" s="70">
        <v>6.2979999999999998E-3</v>
      </c>
    </row>
    <row r="69" spans="1:35" ht="15" customHeight="1">
      <c r="A69" s="54" t="s">
        <v>36</v>
      </c>
      <c r="B69" s="67" t="s">
        <v>8</v>
      </c>
      <c r="C69" s="73">
        <v>28.112712999999999</v>
      </c>
      <c r="D69" s="73">
        <v>28.141787999999998</v>
      </c>
      <c r="E69" s="73">
        <v>27.977046999999999</v>
      </c>
      <c r="F69" s="73">
        <v>27.649546000000001</v>
      </c>
      <c r="G69" s="73">
        <v>27.382007999999999</v>
      </c>
      <c r="H69" s="73">
        <v>27.069797999999999</v>
      </c>
      <c r="I69" s="73">
        <v>26.737766000000001</v>
      </c>
      <c r="J69" s="73">
        <v>26.483263000000001</v>
      </c>
      <c r="K69" s="73">
        <v>26.237826999999999</v>
      </c>
      <c r="L69" s="73">
        <v>26.023959999999999</v>
      </c>
      <c r="M69" s="73">
        <v>25.840979000000001</v>
      </c>
      <c r="N69" s="73">
        <v>25.695568000000002</v>
      </c>
      <c r="O69" s="73">
        <v>25.569983000000001</v>
      </c>
      <c r="P69" s="73">
        <v>25.443532999999999</v>
      </c>
      <c r="Q69" s="73">
        <v>25.332424</v>
      </c>
      <c r="R69" s="73">
        <v>25.247136999999999</v>
      </c>
      <c r="S69" s="73">
        <v>25.155746000000001</v>
      </c>
      <c r="T69" s="73">
        <v>25.085433999999999</v>
      </c>
      <c r="U69" s="73">
        <v>25.043037000000002</v>
      </c>
      <c r="V69" s="73">
        <v>25.012644000000002</v>
      </c>
      <c r="W69" s="73">
        <v>25.003133999999999</v>
      </c>
      <c r="X69" s="73">
        <v>25.035034</v>
      </c>
      <c r="Y69" s="73">
        <v>25.088839</v>
      </c>
      <c r="Z69" s="73">
        <v>25.151678</v>
      </c>
      <c r="AA69" s="73">
        <v>25.242073000000001</v>
      </c>
      <c r="AB69" s="73">
        <v>25.34272</v>
      </c>
      <c r="AC69" s="73">
        <v>25.460405000000002</v>
      </c>
      <c r="AD69" s="73">
        <v>25.581624999999999</v>
      </c>
      <c r="AE69" s="73">
        <v>25.719280000000001</v>
      </c>
      <c r="AF69" s="73">
        <v>25.864788000000001</v>
      </c>
      <c r="AG69" s="73">
        <v>26.018021000000001</v>
      </c>
      <c r="AH69" s="73">
        <v>26.172450999999999</v>
      </c>
      <c r="AI69" s="74">
        <v>-2.3040000000000001E-3</v>
      </c>
    </row>
    <row r="71" spans="1:35" ht="15" customHeight="1">
      <c r="B71" s="67" t="s">
        <v>35</v>
      </c>
    </row>
    <row r="72" spans="1:35" ht="15" customHeight="1">
      <c r="A72" s="54" t="s">
        <v>34</v>
      </c>
      <c r="B72" s="68" t="s">
        <v>33</v>
      </c>
      <c r="C72" s="72">
        <v>8.2991419999999998</v>
      </c>
      <c r="D72" s="72">
        <v>8.2819420000000008</v>
      </c>
      <c r="E72" s="72">
        <v>8.2109380000000005</v>
      </c>
      <c r="F72" s="72">
        <v>8.0873980000000003</v>
      </c>
      <c r="G72" s="72">
        <v>7.9192359999999997</v>
      </c>
      <c r="H72" s="72">
        <v>7.7392120000000002</v>
      </c>
      <c r="I72" s="72">
        <v>7.5558329999999998</v>
      </c>
      <c r="J72" s="72">
        <v>7.4164269999999997</v>
      </c>
      <c r="K72" s="72">
        <v>7.2970920000000001</v>
      </c>
      <c r="L72" s="72">
        <v>7.1889779999999996</v>
      </c>
      <c r="M72" s="72">
        <v>7.0908629999999997</v>
      </c>
      <c r="N72" s="72">
        <v>7.0091840000000003</v>
      </c>
      <c r="O72" s="72">
        <v>6.9366490000000001</v>
      </c>
      <c r="P72" s="72">
        <v>6.8621369999999997</v>
      </c>
      <c r="Q72" s="72">
        <v>6.7923669999999996</v>
      </c>
      <c r="R72" s="72">
        <v>6.7237439999999999</v>
      </c>
      <c r="S72" s="72">
        <v>6.6560259999999998</v>
      </c>
      <c r="T72" s="72">
        <v>6.6050690000000003</v>
      </c>
      <c r="U72" s="72">
        <v>6.5604100000000001</v>
      </c>
      <c r="V72" s="72">
        <v>6.5220029999999998</v>
      </c>
      <c r="W72" s="72">
        <v>6.4909910000000002</v>
      </c>
      <c r="X72" s="72">
        <v>6.4711429999999996</v>
      </c>
      <c r="Y72" s="72">
        <v>6.456639</v>
      </c>
      <c r="Z72" s="72">
        <v>6.4493289999999996</v>
      </c>
      <c r="AA72" s="72">
        <v>6.4489919999999996</v>
      </c>
      <c r="AB72" s="72">
        <v>6.4524660000000003</v>
      </c>
      <c r="AC72" s="72">
        <v>6.4581819999999999</v>
      </c>
      <c r="AD72" s="72">
        <v>6.4704660000000001</v>
      </c>
      <c r="AE72" s="72">
        <v>6.4857750000000003</v>
      </c>
      <c r="AF72" s="72">
        <v>6.5051740000000002</v>
      </c>
      <c r="AG72" s="72">
        <v>6.5293020000000004</v>
      </c>
      <c r="AH72" s="72">
        <v>6.5572499999999998</v>
      </c>
      <c r="AI72" s="70">
        <v>-7.5709999999999996E-3</v>
      </c>
    </row>
    <row r="73" spans="1:35" ht="15" customHeight="1">
      <c r="A73" s="54" t="s">
        <v>32</v>
      </c>
      <c r="B73" s="68" t="s">
        <v>31</v>
      </c>
      <c r="C73" s="72">
        <v>0.46361200000000002</v>
      </c>
      <c r="D73" s="72">
        <v>0.46267200000000003</v>
      </c>
      <c r="E73" s="72">
        <v>0.46139000000000002</v>
      </c>
      <c r="F73" s="72">
        <v>0.46126699999999998</v>
      </c>
      <c r="G73" s="72">
        <v>0.45951199999999998</v>
      </c>
      <c r="H73" s="72">
        <v>0.45813100000000001</v>
      </c>
      <c r="I73" s="72">
        <v>0.45822099999999999</v>
      </c>
      <c r="J73" s="72">
        <v>0.45851500000000001</v>
      </c>
      <c r="K73" s="72">
        <v>0.45882000000000001</v>
      </c>
      <c r="L73" s="72">
        <v>0.46008700000000002</v>
      </c>
      <c r="M73" s="72">
        <v>0.461509</v>
      </c>
      <c r="N73" s="72">
        <v>0.46373399999999998</v>
      </c>
      <c r="O73" s="72">
        <v>0.46627299999999999</v>
      </c>
      <c r="P73" s="72">
        <v>0.46872999999999998</v>
      </c>
      <c r="Q73" s="72">
        <v>0.47171600000000002</v>
      </c>
      <c r="R73" s="72">
        <v>0.47564800000000002</v>
      </c>
      <c r="S73" s="72">
        <v>0.47938599999999998</v>
      </c>
      <c r="T73" s="72">
        <v>0.48333300000000001</v>
      </c>
      <c r="U73" s="72">
        <v>0.487649</v>
      </c>
      <c r="V73" s="72">
        <v>0.491919</v>
      </c>
      <c r="W73" s="72">
        <v>0.49615900000000002</v>
      </c>
      <c r="X73" s="72">
        <v>0.50124100000000005</v>
      </c>
      <c r="Y73" s="72">
        <v>0.50682199999999999</v>
      </c>
      <c r="Z73" s="72">
        <v>0.51214999999999999</v>
      </c>
      <c r="AA73" s="72">
        <v>0.51827800000000002</v>
      </c>
      <c r="AB73" s="72">
        <v>0.52476</v>
      </c>
      <c r="AC73" s="72">
        <v>0.531223</v>
      </c>
      <c r="AD73" s="72">
        <v>0.53824300000000003</v>
      </c>
      <c r="AE73" s="72">
        <v>0.54404600000000003</v>
      </c>
      <c r="AF73" s="72">
        <v>0.54965799999999998</v>
      </c>
      <c r="AG73" s="72">
        <v>0.55554099999999995</v>
      </c>
      <c r="AH73" s="72">
        <v>0.56084900000000004</v>
      </c>
      <c r="AI73" s="70">
        <v>6.1609999999999998E-3</v>
      </c>
    </row>
    <row r="74" spans="1:35" ht="15" customHeight="1">
      <c r="A74" s="54" t="s">
        <v>30</v>
      </c>
      <c r="B74" s="68" t="s">
        <v>29</v>
      </c>
      <c r="C74" s="72">
        <v>0.115227</v>
      </c>
      <c r="D74" s="72">
        <v>0.11590300000000001</v>
      </c>
      <c r="E74" s="72">
        <v>0.116586</v>
      </c>
      <c r="F74" s="72">
        <v>0.11726</v>
      </c>
      <c r="G74" s="72">
        <v>0.117895</v>
      </c>
      <c r="H74" s="72">
        <v>0.118547</v>
      </c>
      <c r="I74" s="72">
        <v>0.11924700000000001</v>
      </c>
      <c r="J74" s="72">
        <v>0.119933</v>
      </c>
      <c r="K74" s="72">
        <v>0.120616</v>
      </c>
      <c r="L74" s="72">
        <v>0.12132</v>
      </c>
      <c r="M74" s="72">
        <v>0.12202300000000001</v>
      </c>
      <c r="N74" s="72">
        <v>0.122684</v>
      </c>
      <c r="O74" s="72">
        <v>0.123303</v>
      </c>
      <c r="P74" s="72">
        <v>0.123917</v>
      </c>
      <c r="Q74" s="72">
        <v>0.124463</v>
      </c>
      <c r="R74" s="72">
        <v>0.124988</v>
      </c>
      <c r="S74" s="72">
        <v>0.12548100000000001</v>
      </c>
      <c r="T74" s="72">
        <v>0.12595400000000001</v>
      </c>
      <c r="U74" s="72">
        <v>0.12637100000000001</v>
      </c>
      <c r="V74" s="72">
        <v>0.126802</v>
      </c>
      <c r="W74" s="72">
        <v>0.127166</v>
      </c>
      <c r="X74" s="72">
        <v>0.12753200000000001</v>
      </c>
      <c r="Y74" s="72">
        <v>0.12783800000000001</v>
      </c>
      <c r="Z74" s="72">
        <v>0.128112</v>
      </c>
      <c r="AA74" s="72">
        <v>0.128328</v>
      </c>
      <c r="AB74" s="72">
        <v>0.128583</v>
      </c>
      <c r="AC74" s="72">
        <v>0.12879499999999999</v>
      </c>
      <c r="AD74" s="72">
        <v>0.12900500000000001</v>
      </c>
      <c r="AE74" s="72">
        <v>0.129192</v>
      </c>
      <c r="AF74" s="72">
        <v>0.12942200000000001</v>
      </c>
      <c r="AG74" s="72">
        <v>0.12971099999999999</v>
      </c>
      <c r="AH74" s="72">
        <v>0.13006899999999999</v>
      </c>
      <c r="AI74" s="70">
        <v>3.9160000000000002E-3</v>
      </c>
    </row>
    <row r="75" spans="1:35" ht="15" customHeight="1">
      <c r="A75" s="54" t="s">
        <v>28</v>
      </c>
      <c r="B75" s="68" t="s">
        <v>27</v>
      </c>
      <c r="C75" s="72">
        <v>2.8273220000000001</v>
      </c>
      <c r="D75" s="72">
        <v>2.8229229999999998</v>
      </c>
      <c r="E75" s="72">
        <v>2.8171400000000002</v>
      </c>
      <c r="F75" s="72">
        <v>2.8292489999999999</v>
      </c>
      <c r="G75" s="72">
        <v>2.832484</v>
      </c>
      <c r="H75" s="72">
        <v>2.832055</v>
      </c>
      <c r="I75" s="72">
        <v>2.823461</v>
      </c>
      <c r="J75" s="72">
        <v>2.8127040000000001</v>
      </c>
      <c r="K75" s="72">
        <v>2.794527</v>
      </c>
      <c r="L75" s="72">
        <v>2.7805270000000002</v>
      </c>
      <c r="M75" s="72">
        <v>2.764786</v>
      </c>
      <c r="N75" s="72">
        <v>2.7504080000000002</v>
      </c>
      <c r="O75" s="72">
        <v>2.737708</v>
      </c>
      <c r="P75" s="72">
        <v>2.7261389999999999</v>
      </c>
      <c r="Q75" s="72">
        <v>2.7173150000000001</v>
      </c>
      <c r="R75" s="72">
        <v>2.7167560000000002</v>
      </c>
      <c r="S75" s="72">
        <v>2.717117</v>
      </c>
      <c r="T75" s="72">
        <v>2.7164709999999999</v>
      </c>
      <c r="U75" s="72">
        <v>2.7173620000000001</v>
      </c>
      <c r="V75" s="72">
        <v>2.7216900000000002</v>
      </c>
      <c r="W75" s="72">
        <v>2.7264490000000001</v>
      </c>
      <c r="X75" s="72">
        <v>2.7397490000000002</v>
      </c>
      <c r="Y75" s="72">
        <v>2.7551329999999998</v>
      </c>
      <c r="Z75" s="72">
        <v>2.7711109999999999</v>
      </c>
      <c r="AA75" s="72">
        <v>2.7901199999999999</v>
      </c>
      <c r="AB75" s="72">
        <v>2.8128329999999999</v>
      </c>
      <c r="AC75" s="72">
        <v>2.836268</v>
      </c>
      <c r="AD75" s="72">
        <v>2.8592680000000001</v>
      </c>
      <c r="AE75" s="72">
        <v>2.8831259999999999</v>
      </c>
      <c r="AF75" s="72">
        <v>2.9062739999999998</v>
      </c>
      <c r="AG75" s="72">
        <v>2.9312230000000001</v>
      </c>
      <c r="AH75" s="72">
        <v>2.953379</v>
      </c>
      <c r="AI75" s="70">
        <v>1.408E-3</v>
      </c>
    </row>
    <row r="76" spans="1:35" ht="15" customHeight="1">
      <c r="A76" s="54" t="s">
        <v>26</v>
      </c>
      <c r="B76" s="68" t="s">
        <v>25</v>
      </c>
      <c r="C76" s="72">
        <v>2.3255000000000001E-2</v>
      </c>
      <c r="D76" s="72">
        <v>2.3602000000000001E-2</v>
      </c>
      <c r="E76" s="72">
        <v>2.3928000000000001E-2</v>
      </c>
      <c r="F76" s="72">
        <v>2.4208E-2</v>
      </c>
      <c r="G76" s="72">
        <v>2.4472000000000001E-2</v>
      </c>
      <c r="H76" s="72">
        <v>2.4781999999999998E-2</v>
      </c>
      <c r="I76" s="72">
        <v>2.5071E-2</v>
      </c>
      <c r="J76" s="72">
        <v>2.5357000000000001E-2</v>
      </c>
      <c r="K76" s="72">
        <v>2.5644E-2</v>
      </c>
      <c r="L76" s="72">
        <v>2.5942E-2</v>
      </c>
      <c r="M76" s="72">
        <v>2.6238999999999998E-2</v>
      </c>
      <c r="N76" s="72">
        <v>2.648E-2</v>
      </c>
      <c r="O76" s="72">
        <v>2.6773000000000002E-2</v>
      </c>
      <c r="P76" s="72">
        <v>2.7068999999999999E-2</v>
      </c>
      <c r="Q76" s="72">
        <v>2.7345999999999999E-2</v>
      </c>
      <c r="R76" s="72">
        <v>2.7621E-2</v>
      </c>
      <c r="S76" s="72">
        <v>2.7895E-2</v>
      </c>
      <c r="T76" s="72">
        <v>2.8164000000000002E-2</v>
      </c>
      <c r="U76" s="72">
        <v>2.8441000000000001E-2</v>
      </c>
      <c r="V76" s="72">
        <v>2.8708000000000001E-2</v>
      </c>
      <c r="W76" s="72">
        <v>2.8968000000000001E-2</v>
      </c>
      <c r="X76" s="72">
        <v>2.9250999999999999E-2</v>
      </c>
      <c r="Y76" s="72">
        <v>2.9520999999999999E-2</v>
      </c>
      <c r="Z76" s="72">
        <v>2.9776E-2</v>
      </c>
      <c r="AA76" s="72">
        <v>3.0037999999999999E-2</v>
      </c>
      <c r="AB76" s="72">
        <v>3.0306E-2</v>
      </c>
      <c r="AC76" s="72">
        <v>3.0563E-2</v>
      </c>
      <c r="AD76" s="72">
        <v>3.0834E-2</v>
      </c>
      <c r="AE76" s="72">
        <v>3.108E-2</v>
      </c>
      <c r="AF76" s="72">
        <v>3.1327000000000001E-2</v>
      </c>
      <c r="AG76" s="72">
        <v>3.1572999999999997E-2</v>
      </c>
      <c r="AH76" s="72">
        <v>3.1812E-2</v>
      </c>
      <c r="AI76" s="70">
        <v>1.0159E-2</v>
      </c>
    </row>
    <row r="77" spans="1:35" ht="15" customHeight="1">
      <c r="A77" s="54" t="s">
        <v>24</v>
      </c>
      <c r="B77" s="68" t="s">
        <v>23</v>
      </c>
      <c r="C77" s="72">
        <v>0.24743000000000001</v>
      </c>
      <c r="D77" s="72">
        <v>0.23363800000000001</v>
      </c>
      <c r="E77" s="72">
        <v>0.223999</v>
      </c>
      <c r="F77" s="72">
        <v>0.22336500000000001</v>
      </c>
      <c r="G77" s="72">
        <v>0.222744</v>
      </c>
      <c r="H77" s="72">
        <v>0.22225900000000001</v>
      </c>
      <c r="I77" s="72">
        <v>0.21842</v>
      </c>
      <c r="J77" s="72">
        <v>0.22173599999999999</v>
      </c>
      <c r="K77" s="72">
        <v>0.22075</v>
      </c>
      <c r="L77" s="72">
        <v>0.21978600000000001</v>
      </c>
      <c r="M77" s="72">
        <v>0.22034100000000001</v>
      </c>
      <c r="N77" s="72">
        <v>0.21920600000000001</v>
      </c>
      <c r="O77" s="72">
        <v>0.219301</v>
      </c>
      <c r="P77" s="72">
        <v>0.218863</v>
      </c>
      <c r="Q77" s="72">
        <v>0.21900700000000001</v>
      </c>
      <c r="R77" s="72">
        <v>0.21878500000000001</v>
      </c>
      <c r="S77" s="72">
        <v>0.21753900000000001</v>
      </c>
      <c r="T77" s="72">
        <v>0.216971</v>
      </c>
      <c r="U77" s="72">
        <v>0.21457699999999999</v>
      </c>
      <c r="V77" s="72">
        <v>0.213446</v>
      </c>
      <c r="W77" s="72">
        <v>0.21171999999999999</v>
      </c>
      <c r="X77" s="72">
        <v>0.211809</v>
      </c>
      <c r="Y77" s="72">
        <v>0.211816</v>
      </c>
      <c r="Z77" s="72">
        <v>0.21176500000000001</v>
      </c>
      <c r="AA77" s="72">
        <v>0.21171200000000001</v>
      </c>
      <c r="AB77" s="72">
        <v>0.21215899999999999</v>
      </c>
      <c r="AC77" s="72">
        <v>0.21201500000000001</v>
      </c>
      <c r="AD77" s="72">
        <v>0.21259400000000001</v>
      </c>
      <c r="AE77" s="72">
        <v>0.21270900000000001</v>
      </c>
      <c r="AF77" s="72">
        <v>0.21295600000000001</v>
      </c>
      <c r="AG77" s="72">
        <v>0.21335699999999999</v>
      </c>
      <c r="AH77" s="72">
        <v>0.21348400000000001</v>
      </c>
      <c r="AI77" s="70">
        <v>-4.7489999999999997E-3</v>
      </c>
    </row>
    <row r="78" spans="1:35" ht="15" customHeight="1">
      <c r="A78" s="54" t="s">
        <v>22</v>
      </c>
      <c r="B78" s="68" t="s">
        <v>21</v>
      </c>
      <c r="C78" s="72">
        <v>4.2333000000000003E-2</v>
      </c>
      <c r="D78" s="72">
        <v>4.1398999999999998E-2</v>
      </c>
      <c r="E78" s="72">
        <v>4.0043000000000002E-2</v>
      </c>
      <c r="F78" s="72">
        <v>3.8746000000000003E-2</v>
      </c>
      <c r="G78" s="72">
        <v>3.7581000000000003E-2</v>
      </c>
      <c r="H78" s="72">
        <v>3.6387999999999997E-2</v>
      </c>
      <c r="I78" s="72">
        <v>3.5247000000000001E-2</v>
      </c>
      <c r="J78" s="72">
        <v>3.4207000000000001E-2</v>
      </c>
      <c r="K78" s="72">
        <v>3.3057000000000003E-2</v>
      </c>
      <c r="L78" s="72">
        <v>3.2000000000000001E-2</v>
      </c>
      <c r="M78" s="72">
        <v>3.0911000000000001E-2</v>
      </c>
      <c r="N78" s="72">
        <v>2.9857999999999999E-2</v>
      </c>
      <c r="O78" s="72">
        <v>2.9273E-2</v>
      </c>
      <c r="P78" s="72">
        <v>2.8707E-2</v>
      </c>
      <c r="Q78" s="72">
        <v>2.8117E-2</v>
      </c>
      <c r="R78" s="72">
        <v>2.7608000000000001E-2</v>
      </c>
      <c r="S78" s="72">
        <v>2.7043000000000001E-2</v>
      </c>
      <c r="T78" s="72">
        <v>2.6468999999999999E-2</v>
      </c>
      <c r="U78" s="72">
        <v>2.5876E-2</v>
      </c>
      <c r="V78" s="72">
        <v>2.5304E-2</v>
      </c>
      <c r="W78" s="72">
        <v>2.4766E-2</v>
      </c>
      <c r="X78" s="72">
        <v>2.4275999999999999E-2</v>
      </c>
      <c r="Y78" s="72">
        <v>2.4032999999999999E-2</v>
      </c>
      <c r="Z78" s="72">
        <v>2.3786999999999999E-2</v>
      </c>
      <c r="AA78" s="72">
        <v>2.3536999999999999E-2</v>
      </c>
      <c r="AB78" s="72">
        <v>2.3297999999999999E-2</v>
      </c>
      <c r="AC78" s="72">
        <v>2.3050000000000001E-2</v>
      </c>
      <c r="AD78" s="72">
        <v>2.2799E-2</v>
      </c>
      <c r="AE78" s="72">
        <v>2.2554999999999999E-2</v>
      </c>
      <c r="AF78" s="72">
        <v>2.2297999999999998E-2</v>
      </c>
      <c r="AG78" s="72">
        <v>2.2067E-2</v>
      </c>
      <c r="AH78" s="72">
        <v>2.1779E-2</v>
      </c>
      <c r="AI78" s="70">
        <v>-2.1212000000000002E-2</v>
      </c>
    </row>
    <row r="79" spans="1:35" ht="15" customHeight="1">
      <c r="A79" s="54" t="s">
        <v>20</v>
      </c>
      <c r="B79" s="68" t="s">
        <v>19</v>
      </c>
      <c r="C79" s="72">
        <v>0.41904400000000003</v>
      </c>
      <c r="D79" s="72">
        <v>0.45935199999999998</v>
      </c>
      <c r="E79" s="72">
        <v>0.44078000000000001</v>
      </c>
      <c r="F79" s="72">
        <v>0.38151600000000002</v>
      </c>
      <c r="G79" s="72">
        <v>0.39600200000000002</v>
      </c>
      <c r="H79" s="72">
        <v>0.39775700000000003</v>
      </c>
      <c r="I79" s="72">
        <v>0.39888400000000002</v>
      </c>
      <c r="J79" s="72">
        <v>0.39588000000000001</v>
      </c>
      <c r="K79" s="72">
        <v>0.39486500000000002</v>
      </c>
      <c r="L79" s="72">
        <v>0.390129</v>
      </c>
      <c r="M79" s="72">
        <v>0.39010499999999998</v>
      </c>
      <c r="N79" s="72">
        <v>0.39577699999999999</v>
      </c>
      <c r="O79" s="72">
        <v>0.395567</v>
      </c>
      <c r="P79" s="72">
        <v>0.39558199999999999</v>
      </c>
      <c r="Q79" s="72">
        <v>0.39526800000000001</v>
      </c>
      <c r="R79" s="72">
        <v>0.39526099999999997</v>
      </c>
      <c r="S79" s="72">
        <v>0.394731</v>
      </c>
      <c r="T79" s="72">
        <v>0.39000299999999999</v>
      </c>
      <c r="U79" s="72">
        <v>0.38975900000000002</v>
      </c>
      <c r="V79" s="72">
        <v>0.38851599999999997</v>
      </c>
      <c r="W79" s="72">
        <v>0.38795299999999999</v>
      </c>
      <c r="X79" s="72">
        <v>0.38688099999999997</v>
      </c>
      <c r="Y79" s="72">
        <v>0.38828699999999999</v>
      </c>
      <c r="Z79" s="72">
        <v>0.38582</v>
      </c>
      <c r="AA79" s="72">
        <v>0.385548</v>
      </c>
      <c r="AB79" s="72">
        <v>0.38384699999999999</v>
      </c>
      <c r="AC79" s="72">
        <v>0.38571100000000003</v>
      </c>
      <c r="AD79" s="72">
        <v>0.38319500000000001</v>
      </c>
      <c r="AE79" s="72">
        <v>0.38289600000000001</v>
      </c>
      <c r="AF79" s="72">
        <v>0.38270399999999999</v>
      </c>
      <c r="AG79" s="72">
        <v>0.38231900000000002</v>
      </c>
      <c r="AH79" s="72">
        <v>0.38184499999999999</v>
      </c>
      <c r="AI79" s="70">
        <v>-2.9940000000000001E-3</v>
      </c>
    </row>
    <row r="80" spans="1:35" ht="15" customHeight="1">
      <c r="A80" s="54" t="s">
        <v>18</v>
      </c>
      <c r="B80" s="68" t="s">
        <v>17</v>
      </c>
      <c r="C80" s="72">
        <v>0.13308</v>
      </c>
      <c r="D80" s="72">
        <v>0.133411</v>
      </c>
      <c r="E80" s="72">
        <v>0.13364500000000001</v>
      </c>
      <c r="F80" s="72">
        <v>0.13373699999999999</v>
      </c>
      <c r="G80" s="72">
        <v>0.133773</v>
      </c>
      <c r="H80" s="72">
        <v>0.133853</v>
      </c>
      <c r="I80" s="72">
        <v>0.133994</v>
      </c>
      <c r="J80" s="72">
        <v>0.13408700000000001</v>
      </c>
      <c r="K80" s="72">
        <v>0.13419500000000001</v>
      </c>
      <c r="L80" s="72">
        <v>0.134273</v>
      </c>
      <c r="M80" s="72">
        <v>0.13436300000000001</v>
      </c>
      <c r="N80" s="72">
        <v>0.13441400000000001</v>
      </c>
      <c r="O80" s="72">
        <v>0.13443099999999999</v>
      </c>
      <c r="P80" s="72">
        <v>0.134438</v>
      </c>
      <c r="Q80" s="72">
        <v>0.13439200000000001</v>
      </c>
      <c r="R80" s="72">
        <v>0.13431799999999999</v>
      </c>
      <c r="S80" s="72">
        <v>0.13420099999999999</v>
      </c>
      <c r="T80" s="72">
        <v>0.134048</v>
      </c>
      <c r="U80" s="72">
        <v>0.13387299999999999</v>
      </c>
      <c r="V80" s="72">
        <v>0.13366800000000001</v>
      </c>
      <c r="W80" s="72">
        <v>0.13344400000000001</v>
      </c>
      <c r="X80" s="72">
        <v>0.13323099999999999</v>
      </c>
      <c r="Y80" s="72">
        <v>0.132969</v>
      </c>
      <c r="Z80" s="72">
        <v>0.13267799999999999</v>
      </c>
      <c r="AA80" s="72">
        <v>0.13239500000000001</v>
      </c>
      <c r="AB80" s="72">
        <v>0.13208700000000001</v>
      </c>
      <c r="AC80" s="72">
        <v>0.13176399999999999</v>
      </c>
      <c r="AD80" s="72">
        <v>0.13147</v>
      </c>
      <c r="AE80" s="72">
        <v>0.13114200000000001</v>
      </c>
      <c r="AF80" s="72">
        <v>0.130803</v>
      </c>
      <c r="AG80" s="72">
        <v>0.13045599999999999</v>
      </c>
      <c r="AH80" s="72">
        <v>0.13009100000000001</v>
      </c>
      <c r="AI80" s="70">
        <v>-7.3300000000000004E-4</v>
      </c>
    </row>
    <row r="81" spans="1:35" ht="15" customHeight="1">
      <c r="A81" s="54" t="s">
        <v>16</v>
      </c>
      <c r="B81" s="68" t="s">
        <v>15</v>
      </c>
      <c r="C81" s="72">
        <v>1.2774190000000001</v>
      </c>
      <c r="D81" s="72">
        <v>1.2908360000000001</v>
      </c>
      <c r="E81" s="72">
        <v>1.302262</v>
      </c>
      <c r="F81" s="72">
        <v>1.3107420000000001</v>
      </c>
      <c r="G81" s="72">
        <v>1.3174889999999999</v>
      </c>
      <c r="H81" s="72">
        <v>1.328724</v>
      </c>
      <c r="I81" s="72">
        <v>1.342076</v>
      </c>
      <c r="J81" s="72">
        <v>1.3550199999999999</v>
      </c>
      <c r="K81" s="72">
        <v>1.368241</v>
      </c>
      <c r="L81" s="72">
        <v>1.3819410000000001</v>
      </c>
      <c r="M81" s="72">
        <v>1.396469</v>
      </c>
      <c r="N81" s="72">
        <v>1.411211</v>
      </c>
      <c r="O81" s="72">
        <v>1.4254960000000001</v>
      </c>
      <c r="P81" s="72">
        <v>1.4404349999999999</v>
      </c>
      <c r="Q81" s="72">
        <v>1.4548540000000001</v>
      </c>
      <c r="R81" s="72">
        <v>1.469112</v>
      </c>
      <c r="S81" s="72">
        <v>1.4825870000000001</v>
      </c>
      <c r="T81" s="72">
        <v>1.495886</v>
      </c>
      <c r="U81" s="72">
        <v>1.509568</v>
      </c>
      <c r="V81" s="72">
        <v>1.522899</v>
      </c>
      <c r="W81" s="72">
        <v>1.5365899999999999</v>
      </c>
      <c r="X81" s="72">
        <v>1.551347</v>
      </c>
      <c r="Y81" s="72">
        <v>1.566468</v>
      </c>
      <c r="Z81" s="72">
        <v>1.5816859999999999</v>
      </c>
      <c r="AA81" s="72">
        <v>1.5979840000000001</v>
      </c>
      <c r="AB81" s="72">
        <v>1.6150009999999999</v>
      </c>
      <c r="AC81" s="72">
        <v>1.632976</v>
      </c>
      <c r="AD81" s="72">
        <v>1.651513</v>
      </c>
      <c r="AE81" s="72">
        <v>1.6708810000000001</v>
      </c>
      <c r="AF81" s="72">
        <v>1.690542</v>
      </c>
      <c r="AG81" s="72">
        <v>1.7104429999999999</v>
      </c>
      <c r="AH81" s="72">
        <v>1.730658</v>
      </c>
      <c r="AI81" s="70">
        <v>9.8440000000000003E-3</v>
      </c>
    </row>
    <row r="82" spans="1:35" ht="15" customHeight="1">
      <c r="A82" s="54" t="s">
        <v>14</v>
      </c>
      <c r="B82" s="68" t="s">
        <v>13</v>
      </c>
      <c r="C82" s="72">
        <v>0.245757</v>
      </c>
      <c r="D82" s="72">
        <v>0.25195600000000001</v>
      </c>
      <c r="E82" s="72">
        <v>0.247276</v>
      </c>
      <c r="F82" s="72">
        <v>0.24185200000000001</v>
      </c>
      <c r="G82" s="72">
        <v>0.23461799999999999</v>
      </c>
      <c r="H82" s="72">
        <v>0.2298</v>
      </c>
      <c r="I82" s="72">
        <v>0.228904</v>
      </c>
      <c r="J82" s="72">
        <v>0.22800500000000001</v>
      </c>
      <c r="K82" s="72">
        <v>0.22772700000000001</v>
      </c>
      <c r="L82" s="72">
        <v>0.22895299999999999</v>
      </c>
      <c r="M82" s="72">
        <v>0.22844900000000001</v>
      </c>
      <c r="N82" s="72">
        <v>0.22811799999999999</v>
      </c>
      <c r="O82" s="72">
        <v>0.228159</v>
      </c>
      <c r="P82" s="72">
        <v>0.228218</v>
      </c>
      <c r="Q82" s="72">
        <v>0.22828499999999999</v>
      </c>
      <c r="R82" s="72">
        <v>0.22836699999999999</v>
      </c>
      <c r="S82" s="72">
        <v>0.22845599999999999</v>
      </c>
      <c r="T82" s="72">
        <v>0.22856000000000001</v>
      </c>
      <c r="U82" s="72">
        <v>0.22866300000000001</v>
      </c>
      <c r="V82" s="72">
        <v>0.228797</v>
      </c>
      <c r="W82" s="72">
        <v>0.22892299999999999</v>
      </c>
      <c r="X82" s="72">
        <v>0.229074</v>
      </c>
      <c r="Y82" s="72">
        <v>0.22922100000000001</v>
      </c>
      <c r="Z82" s="72">
        <v>0.22937299999999999</v>
      </c>
      <c r="AA82" s="72">
        <v>0.229517</v>
      </c>
      <c r="AB82" s="72">
        <v>0.22969700000000001</v>
      </c>
      <c r="AC82" s="72">
        <v>0.22986899999999999</v>
      </c>
      <c r="AD82" s="72">
        <v>0.230043</v>
      </c>
      <c r="AE82" s="72">
        <v>0.23020299999999999</v>
      </c>
      <c r="AF82" s="72">
        <v>0.23037299999999999</v>
      </c>
      <c r="AG82" s="72">
        <v>0.23055300000000001</v>
      </c>
      <c r="AH82" s="72">
        <v>0.230742</v>
      </c>
      <c r="AI82" s="70">
        <v>-2.032E-3</v>
      </c>
    </row>
    <row r="83" spans="1:35" ht="15" customHeight="1">
      <c r="A83" s="54" t="s">
        <v>12</v>
      </c>
      <c r="B83" s="68" t="s">
        <v>11</v>
      </c>
      <c r="C83" s="72">
        <v>6.2101000000000003E-2</v>
      </c>
      <c r="D83" s="72">
        <v>6.1845999999999998E-2</v>
      </c>
      <c r="E83" s="72">
        <v>6.1595999999999998E-2</v>
      </c>
      <c r="F83" s="72">
        <v>6.1330999999999997E-2</v>
      </c>
      <c r="G83" s="72">
        <v>6.1105E-2</v>
      </c>
      <c r="H83" s="72">
        <v>6.0894999999999998E-2</v>
      </c>
      <c r="I83" s="72">
        <v>6.0683000000000001E-2</v>
      </c>
      <c r="J83" s="72">
        <v>6.0477999999999997E-2</v>
      </c>
      <c r="K83" s="72">
        <v>6.0290999999999997E-2</v>
      </c>
      <c r="L83" s="72">
        <v>6.0123999999999997E-2</v>
      </c>
      <c r="M83" s="72">
        <v>5.9977999999999997E-2</v>
      </c>
      <c r="N83" s="72">
        <v>5.9838000000000002E-2</v>
      </c>
      <c r="O83" s="72">
        <v>5.9700999999999997E-2</v>
      </c>
      <c r="P83" s="72">
        <v>5.9575000000000003E-2</v>
      </c>
      <c r="Q83" s="72">
        <v>5.9465999999999998E-2</v>
      </c>
      <c r="R83" s="72">
        <v>5.9394000000000002E-2</v>
      </c>
      <c r="S83" s="72">
        <v>5.9336E-2</v>
      </c>
      <c r="T83" s="72">
        <v>5.9298999999999998E-2</v>
      </c>
      <c r="U83" s="72">
        <v>5.9278999999999998E-2</v>
      </c>
      <c r="V83" s="72">
        <v>5.9270000000000003E-2</v>
      </c>
      <c r="W83" s="72">
        <v>5.9268000000000001E-2</v>
      </c>
      <c r="X83" s="72">
        <v>5.9270999999999997E-2</v>
      </c>
      <c r="Y83" s="72">
        <v>5.9279999999999999E-2</v>
      </c>
      <c r="Z83" s="72">
        <v>5.9320999999999999E-2</v>
      </c>
      <c r="AA83" s="72">
        <v>5.9362999999999999E-2</v>
      </c>
      <c r="AB83" s="72">
        <v>5.9415999999999997E-2</v>
      </c>
      <c r="AC83" s="72">
        <v>5.9479999999999998E-2</v>
      </c>
      <c r="AD83" s="72">
        <v>5.9547999999999997E-2</v>
      </c>
      <c r="AE83" s="72">
        <v>5.9614E-2</v>
      </c>
      <c r="AF83" s="72">
        <v>5.9681999999999999E-2</v>
      </c>
      <c r="AG83" s="72">
        <v>5.9744999999999999E-2</v>
      </c>
      <c r="AH83" s="72">
        <v>5.9809000000000001E-2</v>
      </c>
      <c r="AI83" s="70">
        <v>-1.212E-3</v>
      </c>
    </row>
    <row r="84" spans="1:35" ht="15" customHeight="1">
      <c r="A84" s="54" t="s">
        <v>10</v>
      </c>
      <c r="B84" s="68" t="s">
        <v>1128</v>
      </c>
      <c r="C84" s="72">
        <v>0.31739699999999998</v>
      </c>
      <c r="D84" s="72">
        <v>0.30730499999999999</v>
      </c>
      <c r="E84" s="72">
        <v>0.319801</v>
      </c>
      <c r="F84" s="72">
        <v>0.32308100000000001</v>
      </c>
      <c r="G84" s="72">
        <v>0.32362299999999999</v>
      </c>
      <c r="H84" s="72">
        <v>0.32707799999999998</v>
      </c>
      <c r="I84" s="72">
        <v>0.33044899999999999</v>
      </c>
      <c r="J84" s="72">
        <v>0.33254699999999998</v>
      </c>
      <c r="K84" s="72">
        <v>0.32944899999999999</v>
      </c>
      <c r="L84" s="72">
        <v>0.32941900000000002</v>
      </c>
      <c r="M84" s="72">
        <v>0.33025300000000002</v>
      </c>
      <c r="N84" s="72">
        <v>0.32740000000000002</v>
      </c>
      <c r="O84" s="72">
        <v>0.32823400000000003</v>
      </c>
      <c r="P84" s="72">
        <v>0.32963300000000001</v>
      </c>
      <c r="Q84" s="72">
        <v>0.33115699999999998</v>
      </c>
      <c r="R84" s="72">
        <v>0.334949</v>
      </c>
      <c r="S84" s="72">
        <v>0.33656999999999998</v>
      </c>
      <c r="T84" s="72">
        <v>0.339866</v>
      </c>
      <c r="U84" s="72">
        <v>0.34360800000000002</v>
      </c>
      <c r="V84" s="72">
        <v>0.34562999999999999</v>
      </c>
      <c r="W84" s="72">
        <v>0.3488</v>
      </c>
      <c r="X84" s="72">
        <v>0.35157100000000002</v>
      </c>
      <c r="Y84" s="72">
        <v>0.35331499999999999</v>
      </c>
      <c r="Z84" s="72">
        <v>0.35749900000000001</v>
      </c>
      <c r="AA84" s="72">
        <v>0.36037200000000003</v>
      </c>
      <c r="AB84" s="72">
        <v>0.36322399999999999</v>
      </c>
      <c r="AC84" s="72">
        <v>0.36576799999999998</v>
      </c>
      <c r="AD84" s="72">
        <v>0.368836</v>
      </c>
      <c r="AE84" s="72">
        <v>0.37225399999999997</v>
      </c>
      <c r="AF84" s="72">
        <v>0.37755100000000003</v>
      </c>
      <c r="AG84" s="72">
        <v>0.38128800000000002</v>
      </c>
      <c r="AH84" s="72">
        <v>0.38559599999999999</v>
      </c>
      <c r="AI84" s="70">
        <v>6.2979999999999998E-3</v>
      </c>
    </row>
    <row r="85" spans="1:35" ht="15" customHeight="1">
      <c r="A85" s="54" t="s">
        <v>9</v>
      </c>
      <c r="B85" s="67" t="s">
        <v>8</v>
      </c>
      <c r="C85" s="73">
        <v>14.473121000000001</v>
      </c>
      <c r="D85" s="73">
        <v>14.486787</v>
      </c>
      <c r="E85" s="73">
        <v>14.399386</v>
      </c>
      <c r="F85" s="73">
        <v>14.233752000000001</v>
      </c>
      <c r="G85" s="73">
        <v>14.080533000000001</v>
      </c>
      <c r="H85" s="73">
        <v>13.909483</v>
      </c>
      <c r="I85" s="73">
        <v>13.730491000000001</v>
      </c>
      <c r="J85" s="73">
        <v>13.594894</v>
      </c>
      <c r="K85" s="73">
        <v>13.465275999999999</v>
      </c>
      <c r="L85" s="73">
        <v>13.353478000000001</v>
      </c>
      <c r="M85" s="73">
        <v>13.256289000000001</v>
      </c>
      <c r="N85" s="73">
        <v>13.178312999999999</v>
      </c>
      <c r="O85" s="73">
        <v>13.110868</v>
      </c>
      <c r="P85" s="73">
        <v>13.043443999999999</v>
      </c>
      <c r="Q85" s="73">
        <v>12.983756</v>
      </c>
      <c r="R85" s="73">
        <v>12.936553999999999</v>
      </c>
      <c r="S85" s="73">
        <v>12.886369999999999</v>
      </c>
      <c r="T85" s="73">
        <v>12.850092999999999</v>
      </c>
      <c r="U85" s="73">
        <v>12.825436</v>
      </c>
      <c r="V85" s="73">
        <v>12.808650999999999</v>
      </c>
      <c r="W85" s="73">
        <v>12.801197999999999</v>
      </c>
      <c r="X85" s="73">
        <v>12.816376</v>
      </c>
      <c r="Y85" s="73">
        <v>12.841343</v>
      </c>
      <c r="Z85" s="73">
        <v>12.872407000000001</v>
      </c>
      <c r="AA85" s="73">
        <v>12.916181999999999</v>
      </c>
      <c r="AB85" s="73">
        <v>12.967676000000001</v>
      </c>
      <c r="AC85" s="73">
        <v>13.025660999999999</v>
      </c>
      <c r="AD85" s="73">
        <v>13.087812</v>
      </c>
      <c r="AE85" s="73">
        <v>13.155471</v>
      </c>
      <c r="AF85" s="73">
        <v>13.228764999999999</v>
      </c>
      <c r="AG85" s="73">
        <v>13.307579</v>
      </c>
      <c r="AH85" s="73">
        <v>13.387364</v>
      </c>
      <c r="AI85" s="74">
        <v>-2.5119999999999999E-3</v>
      </c>
    </row>
    <row r="86" spans="1:35" ht="15" customHeight="1" thickBot="1"/>
    <row r="87" spans="1:35" ht="15" customHeight="1">
      <c r="B87" s="108" t="s">
        <v>7</v>
      </c>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row>
    <row r="88" spans="1:35" ht="15" customHeight="1">
      <c r="B88" s="56" t="s">
        <v>6</v>
      </c>
    </row>
    <row r="89" spans="1:35" ht="15" customHeight="1">
      <c r="B89" s="56" t="s">
        <v>5</v>
      </c>
    </row>
    <row r="90" spans="1:35" ht="15" customHeight="1">
      <c r="B90" s="56" t="s">
        <v>1163</v>
      </c>
    </row>
    <row r="91" spans="1:35" ht="15" customHeight="1">
      <c r="B91" s="56" t="s">
        <v>4</v>
      </c>
    </row>
    <row r="92" spans="1:35" ht="15" customHeight="1">
      <c r="B92" s="56" t="s">
        <v>3</v>
      </c>
    </row>
    <row r="93" spans="1:35" ht="15" customHeight="1">
      <c r="B93" s="56" t="s">
        <v>2</v>
      </c>
    </row>
    <row r="94" spans="1:35" ht="15" customHeight="1">
      <c r="B94" s="56" t="s">
        <v>1</v>
      </c>
    </row>
    <row r="95" spans="1:35" ht="15" customHeight="1">
      <c r="B95" s="56" t="s">
        <v>124</v>
      </c>
    </row>
    <row r="96" spans="1:35" ht="15" customHeight="1">
      <c r="B96" s="56" t="s">
        <v>1164</v>
      </c>
    </row>
    <row r="97" spans="2:2" ht="15" customHeight="1">
      <c r="B97" s="56" t="s">
        <v>1165</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5"/>
  <sheetViews>
    <sheetView workbookViewId="0"/>
  </sheetViews>
  <sheetFormatPr defaultRowHeight="15" customHeight="1"/>
  <cols>
    <col min="1" max="1" width="14.796875" customWidth="1"/>
    <col min="2" max="2" width="42.6640625" customWidth="1"/>
  </cols>
  <sheetData>
    <row r="1" spans="1:35" ht="15" customHeight="1" thickBot="1">
      <c r="B1" s="64" t="s">
        <v>1157</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row r="3" spans="1:35" ht="15" customHeight="1">
      <c r="C3" s="53" t="s">
        <v>117</v>
      </c>
      <c r="D3" s="53" t="s">
        <v>1158</v>
      </c>
      <c r="E3" s="53"/>
      <c r="F3" s="53"/>
      <c r="G3" s="53"/>
      <c r="H3" s="53"/>
    </row>
    <row r="4" spans="1:35" ht="15" customHeight="1">
      <c r="C4" s="53" t="s">
        <v>116</v>
      </c>
      <c r="D4" s="53" t="s">
        <v>1159</v>
      </c>
      <c r="E4" s="53"/>
      <c r="F4" s="53"/>
      <c r="G4" s="53" t="s">
        <v>115</v>
      </c>
      <c r="H4" s="53"/>
    </row>
    <row r="5" spans="1:35" ht="15" customHeight="1">
      <c r="C5" s="53" t="s">
        <v>114</v>
      </c>
      <c r="D5" s="53" t="s">
        <v>1160</v>
      </c>
      <c r="E5" s="53"/>
      <c r="F5" s="53"/>
      <c r="G5" s="53"/>
      <c r="H5" s="53"/>
    </row>
    <row r="6" spans="1:35" ht="15" customHeight="1">
      <c r="C6" s="53" t="s">
        <v>113</v>
      </c>
      <c r="D6" s="53"/>
      <c r="E6" s="53" t="s">
        <v>1161</v>
      </c>
      <c r="F6" s="53"/>
      <c r="G6" s="53"/>
      <c r="H6" s="53"/>
    </row>
    <row r="10" spans="1:35" ht="15" customHeight="1">
      <c r="A10" s="54" t="s">
        <v>683</v>
      </c>
      <c r="B10" s="66" t="s">
        <v>1166</v>
      </c>
    </row>
    <row r="11" spans="1:35" ht="15" customHeight="1">
      <c r="B11" s="64" t="s">
        <v>684</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1162</v>
      </c>
    </row>
    <row r="13" spans="1:35" ht="15" customHeight="1" thickBot="1">
      <c r="B13" s="65" t="s">
        <v>685</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B15" s="67" t="s">
        <v>51</v>
      </c>
    </row>
    <row r="16" spans="1:35" ht="15" customHeight="1">
      <c r="B16" s="67" t="s">
        <v>686</v>
      </c>
    </row>
    <row r="17" spans="1:35" ht="15" customHeight="1">
      <c r="A17" s="54" t="s">
        <v>687</v>
      </c>
      <c r="B17" s="68" t="s">
        <v>688</v>
      </c>
      <c r="C17" s="69">
        <v>15312.447265999999</v>
      </c>
      <c r="D17" s="69">
        <v>15278.942383</v>
      </c>
      <c r="E17" s="69">
        <v>15147.741211</v>
      </c>
      <c r="F17" s="69">
        <v>14918.959961</v>
      </c>
      <c r="G17" s="69">
        <v>14610.011719</v>
      </c>
      <c r="H17" s="69">
        <v>14278.557617</v>
      </c>
      <c r="I17" s="69">
        <v>13938.122069999999</v>
      </c>
      <c r="J17" s="69">
        <v>13679.018555000001</v>
      </c>
      <c r="K17" s="69">
        <v>13457.351562</v>
      </c>
      <c r="L17" s="69">
        <v>13257.145508</v>
      </c>
      <c r="M17" s="69">
        <v>13075.183594</v>
      </c>
      <c r="N17" s="69">
        <v>12921.879883</v>
      </c>
      <c r="O17" s="69">
        <v>12787.870117</v>
      </c>
      <c r="P17" s="69">
        <v>12649.746094</v>
      </c>
      <c r="Q17" s="69">
        <v>12520.635742</v>
      </c>
      <c r="R17" s="69">
        <v>12394.041992</v>
      </c>
      <c r="S17" s="69">
        <v>12269.429688</v>
      </c>
      <c r="T17" s="69">
        <v>12175.613281</v>
      </c>
      <c r="U17" s="69">
        <v>12093.673828000001</v>
      </c>
      <c r="V17" s="69">
        <v>12023.747069999999</v>
      </c>
      <c r="W17" s="69">
        <v>11967.758789</v>
      </c>
      <c r="X17" s="69">
        <v>11932.244140999999</v>
      </c>
      <c r="Y17" s="69">
        <v>11906.197265999999</v>
      </c>
      <c r="Z17" s="69">
        <v>11893.995117</v>
      </c>
      <c r="AA17" s="69">
        <v>11894.1875</v>
      </c>
      <c r="AB17" s="69">
        <v>11901.782227</v>
      </c>
      <c r="AC17" s="69">
        <v>11913.241211</v>
      </c>
      <c r="AD17" s="69">
        <v>11936.539062</v>
      </c>
      <c r="AE17" s="69">
        <v>11966.686523</v>
      </c>
      <c r="AF17" s="69">
        <v>12003.011719</v>
      </c>
      <c r="AG17" s="69">
        <v>12047.088867</v>
      </c>
      <c r="AH17" s="69">
        <v>12098.883789</v>
      </c>
      <c r="AI17" s="70">
        <v>-7.5700000000000003E-3</v>
      </c>
    </row>
    <row r="18" spans="1:35" ht="15" customHeight="1">
      <c r="A18" s="54" t="s">
        <v>689</v>
      </c>
      <c r="B18" s="68" t="s">
        <v>690</v>
      </c>
      <c r="C18" s="69">
        <v>6604.9672849999997</v>
      </c>
      <c r="D18" s="69">
        <v>6547.6997069999998</v>
      </c>
      <c r="E18" s="69">
        <v>6442.1079099999997</v>
      </c>
      <c r="F18" s="69">
        <v>6294.5610349999997</v>
      </c>
      <c r="G18" s="69">
        <v>6110.0419920000004</v>
      </c>
      <c r="H18" s="69">
        <v>5922.283203</v>
      </c>
      <c r="I18" s="69">
        <v>5734.6850590000004</v>
      </c>
      <c r="J18" s="69">
        <v>5585.0122069999998</v>
      </c>
      <c r="K18" s="69">
        <v>5456.5732420000004</v>
      </c>
      <c r="L18" s="69">
        <v>5341.5595700000003</v>
      </c>
      <c r="M18" s="69">
        <v>5239.4248049999997</v>
      </c>
      <c r="N18" s="69">
        <v>5156.5864259999998</v>
      </c>
      <c r="O18" s="69">
        <v>5087.3842770000001</v>
      </c>
      <c r="P18" s="69">
        <v>5022.5532229999999</v>
      </c>
      <c r="Q18" s="69">
        <v>4968.5786129999997</v>
      </c>
      <c r="R18" s="69">
        <v>4923.546875</v>
      </c>
      <c r="S18" s="69">
        <v>4886.3256840000004</v>
      </c>
      <c r="T18" s="69">
        <v>4867.6508789999998</v>
      </c>
      <c r="U18" s="69">
        <v>4858.5117190000001</v>
      </c>
      <c r="V18" s="69">
        <v>4859.1958009999998</v>
      </c>
      <c r="W18" s="69">
        <v>4869.8051759999998</v>
      </c>
      <c r="X18" s="69">
        <v>4891.6577150000003</v>
      </c>
      <c r="Y18" s="69">
        <v>4918.3295900000003</v>
      </c>
      <c r="Z18" s="69">
        <v>4952.6918949999999</v>
      </c>
      <c r="AA18" s="69">
        <v>4993.1831050000001</v>
      </c>
      <c r="AB18" s="69">
        <v>5036.138672</v>
      </c>
      <c r="AC18" s="69">
        <v>5080.1611329999996</v>
      </c>
      <c r="AD18" s="69">
        <v>5127.1850590000004</v>
      </c>
      <c r="AE18" s="69">
        <v>5176.5058589999999</v>
      </c>
      <c r="AF18" s="69">
        <v>5227.2617190000001</v>
      </c>
      <c r="AG18" s="69">
        <v>5279.4443359999996</v>
      </c>
      <c r="AH18" s="69">
        <v>5332.9614259999998</v>
      </c>
      <c r="AI18" s="70">
        <v>-6.8770000000000003E-3</v>
      </c>
    </row>
    <row r="19" spans="1:35" ht="15" customHeight="1">
      <c r="A19" s="54" t="s">
        <v>691</v>
      </c>
      <c r="B19" s="68" t="s">
        <v>692</v>
      </c>
      <c r="C19" s="69">
        <v>8688.5097659999992</v>
      </c>
      <c r="D19" s="69">
        <v>8712.4375</v>
      </c>
      <c r="E19" s="69">
        <v>8687.1298829999996</v>
      </c>
      <c r="F19" s="69">
        <v>8606.3203119999998</v>
      </c>
      <c r="G19" s="69">
        <v>8482.4208980000003</v>
      </c>
      <c r="H19" s="69">
        <v>8339.265625</v>
      </c>
      <c r="I19" s="69">
        <v>8186.9672849999997</v>
      </c>
      <c r="J19" s="69">
        <v>8077.9663090000004</v>
      </c>
      <c r="K19" s="69">
        <v>7985.107422</v>
      </c>
      <c r="L19" s="69">
        <v>7900.2446289999998</v>
      </c>
      <c r="M19" s="69">
        <v>7820.7119140000004</v>
      </c>
      <c r="N19" s="69">
        <v>7750.4833980000003</v>
      </c>
      <c r="O19" s="69">
        <v>7685.8759769999997</v>
      </c>
      <c r="P19" s="69">
        <v>7612.7685549999997</v>
      </c>
      <c r="Q19" s="69">
        <v>7537.7880859999996</v>
      </c>
      <c r="R19" s="69">
        <v>7456.3559569999998</v>
      </c>
      <c r="S19" s="69">
        <v>7369.0717770000001</v>
      </c>
      <c r="T19" s="69">
        <v>7293.9829099999997</v>
      </c>
      <c r="U19" s="69">
        <v>7221.2094729999999</v>
      </c>
      <c r="V19" s="69">
        <v>7150.5961909999996</v>
      </c>
      <c r="W19" s="69">
        <v>7083.9682620000003</v>
      </c>
      <c r="X19" s="69">
        <v>7026.5385740000002</v>
      </c>
      <c r="Y19" s="69">
        <v>6973.7431640000004</v>
      </c>
      <c r="Z19" s="69">
        <v>6927.080078</v>
      </c>
      <c r="AA19" s="69">
        <v>6886.6635740000002</v>
      </c>
      <c r="AB19" s="69">
        <v>6851.1796880000002</v>
      </c>
      <c r="AC19" s="69">
        <v>6818.4892579999996</v>
      </c>
      <c r="AD19" s="69">
        <v>6794.6284180000002</v>
      </c>
      <c r="AE19" s="69">
        <v>6775.3120120000003</v>
      </c>
      <c r="AF19" s="69">
        <v>6760.736328</v>
      </c>
      <c r="AG19" s="69">
        <v>6752.4804690000001</v>
      </c>
      <c r="AH19" s="69">
        <v>6750.6044920000004</v>
      </c>
      <c r="AI19" s="70">
        <v>-8.1080000000000006E-3</v>
      </c>
    </row>
    <row r="20" spans="1:35" ht="15" customHeight="1">
      <c r="A20" s="54" t="s">
        <v>693</v>
      </c>
      <c r="B20" s="68" t="s">
        <v>694</v>
      </c>
      <c r="C20" s="69">
        <v>18.970797000000001</v>
      </c>
      <c r="D20" s="69">
        <v>18.806149999999999</v>
      </c>
      <c r="E20" s="69">
        <v>18.502672</v>
      </c>
      <c r="F20" s="69">
        <v>18.078720000000001</v>
      </c>
      <c r="G20" s="69">
        <v>17.548566999999998</v>
      </c>
      <c r="H20" s="69">
        <v>17.009118999999998</v>
      </c>
      <c r="I20" s="69">
        <v>16.470099999999999</v>
      </c>
      <c r="J20" s="69">
        <v>16.040064000000001</v>
      </c>
      <c r="K20" s="69">
        <v>15.671052</v>
      </c>
      <c r="L20" s="69">
        <v>15.340591999999999</v>
      </c>
      <c r="M20" s="69">
        <v>15.047155999999999</v>
      </c>
      <c r="N20" s="69">
        <v>14.809136000000001</v>
      </c>
      <c r="O20" s="69">
        <v>14.610308</v>
      </c>
      <c r="P20" s="69">
        <v>14.424013</v>
      </c>
      <c r="Q20" s="69">
        <v>14.268962999999999</v>
      </c>
      <c r="R20" s="69">
        <v>14.139609</v>
      </c>
      <c r="S20" s="69">
        <v>14.0327</v>
      </c>
      <c r="T20" s="69">
        <v>13.979039999999999</v>
      </c>
      <c r="U20" s="69">
        <v>13.952836</v>
      </c>
      <c r="V20" s="69">
        <v>13.954827999999999</v>
      </c>
      <c r="W20" s="69">
        <v>13.985386999999999</v>
      </c>
      <c r="X20" s="69">
        <v>14.048297</v>
      </c>
      <c r="Y20" s="69">
        <v>14.125082000000001</v>
      </c>
      <c r="Z20" s="69">
        <v>14.223954000000001</v>
      </c>
      <c r="AA20" s="69">
        <v>14.340462</v>
      </c>
      <c r="AB20" s="69">
        <v>14.464014000000001</v>
      </c>
      <c r="AC20" s="69">
        <v>14.590634</v>
      </c>
      <c r="AD20" s="69">
        <v>14.725887999999999</v>
      </c>
      <c r="AE20" s="69">
        <v>14.867715</v>
      </c>
      <c r="AF20" s="69">
        <v>15.013666000000001</v>
      </c>
      <c r="AG20" s="69">
        <v>15.163686999999999</v>
      </c>
      <c r="AH20" s="69">
        <v>15.317564000000001</v>
      </c>
      <c r="AI20" s="70">
        <v>-6.8760000000000002E-3</v>
      </c>
    </row>
    <row r="21" spans="1:35" ht="15" customHeight="1">
      <c r="A21" s="54" t="s">
        <v>695</v>
      </c>
      <c r="B21" s="68" t="s">
        <v>696</v>
      </c>
      <c r="C21" s="69">
        <v>891.02838099999997</v>
      </c>
      <c r="D21" s="69">
        <v>889.50817900000004</v>
      </c>
      <c r="E21" s="69">
        <v>887.337219</v>
      </c>
      <c r="F21" s="69">
        <v>887.19348100000002</v>
      </c>
      <c r="G21" s="69">
        <v>884.21313499999997</v>
      </c>
      <c r="H21" s="69">
        <v>881.76062000000002</v>
      </c>
      <c r="I21" s="69">
        <v>881.85089100000005</v>
      </c>
      <c r="J21" s="69">
        <v>882.34686299999998</v>
      </c>
      <c r="K21" s="69">
        <v>882.83227499999998</v>
      </c>
      <c r="L21" s="69">
        <v>885.14300500000002</v>
      </c>
      <c r="M21" s="69">
        <v>887.64471400000002</v>
      </c>
      <c r="N21" s="69">
        <v>891.29931599999998</v>
      </c>
      <c r="O21" s="69">
        <v>896.00103799999999</v>
      </c>
      <c r="P21" s="69">
        <v>900.37176499999998</v>
      </c>
      <c r="Q21" s="69">
        <v>905.74676499999998</v>
      </c>
      <c r="R21" s="69">
        <v>912.96026600000005</v>
      </c>
      <c r="S21" s="69">
        <v>919.86682099999996</v>
      </c>
      <c r="T21" s="69">
        <v>926.89801</v>
      </c>
      <c r="U21" s="69">
        <v>934.72692900000004</v>
      </c>
      <c r="V21" s="69">
        <v>942.46765100000005</v>
      </c>
      <c r="W21" s="69">
        <v>950.37652600000001</v>
      </c>
      <c r="X21" s="69">
        <v>959.75042699999995</v>
      </c>
      <c r="Y21" s="69">
        <v>970.00762899999995</v>
      </c>
      <c r="Z21" s="69">
        <v>980.01928699999996</v>
      </c>
      <c r="AA21" s="69">
        <v>991.53436299999998</v>
      </c>
      <c r="AB21" s="69">
        <v>1003.608398</v>
      </c>
      <c r="AC21" s="69">
        <v>1015.697388</v>
      </c>
      <c r="AD21" s="69">
        <v>1028.9582519999999</v>
      </c>
      <c r="AE21" s="69">
        <v>1040.5979</v>
      </c>
      <c r="AF21" s="69">
        <v>1051.1635739999999</v>
      </c>
      <c r="AG21" s="69">
        <v>1061.665405</v>
      </c>
      <c r="AH21" s="69">
        <v>1071.4023440000001</v>
      </c>
      <c r="AI21" s="70">
        <v>5.9639999999999997E-3</v>
      </c>
    </row>
    <row r="22" spans="1:35" ht="15" customHeight="1">
      <c r="A22" s="54" t="s">
        <v>697</v>
      </c>
      <c r="B22" s="68" t="s">
        <v>698</v>
      </c>
      <c r="C22" s="69">
        <v>238.531464</v>
      </c>
      <c r="D22" s="69">
        <v>239.89022800000001</v>
      </c>
      <c r="E22" s="69">
        <v>241.25868199999999</v>
      </c>
      <c r="F22" s="69">
        <v>242.60881000000001</v>
      </c>
      <c r="G22" s="69">
        <v>243.91351299999999</v>
      </c>
      <c r="H22" s="69">
        <v>245.25190699999999</v>
      </c>
      <c r="I22" s="69">
        <v>246.68392900000001</v>
      </c>
      <c r="J22" s="69">
        <v>248.10395800000001</v>
      </c>
      <c r="K22" s="69">
        <v>249.515411</v>
      </c>
      <c r="L22" s="69">
        <v>250.952225</v>
      </c>
      <c r="M22" s="69">
        <v>252.38159200000001</v>
      </c>
      <c r="N22" s="69">
        <v>253.71487400000001</v>
      </c>
      <c r="O22" s="69">
        <v>255.00582900000001</v>
      </c>
      <c r="P22" s="69">
        <v>256.26391599999999</v>
      </c>
      <c r="Q22" s="69">
        <v>257.39962800000001</v>
      </c>
      <c r="R22" s="69">
        <v>258.47692899999998</v>
      </c>
      <c r="S22" s="69">
        <v>259.49444599999998</v>
      </c>
      <c r="T22" s="69">
        <v>260.452698</v>
      </c>
      <c r="U22" s="69">
        <v>261.35400399999997</v>
      </c>
      <c r="V22" s="69">
        <v>262.19641100000001</v>
      </c>
      <c r="W22" s="69">
        <v>262.97348</v>
      </c>
      <c r="X22" s="69">
        <v>263.68154900000002</v>
      </c>
      <c r="Y22" s="69">
        <v>264.31793199999998</v>
      </c>
      <c r="Z22" s="69">
        <v>264.88644399999998</v>
      </c>
      <c r="AA22" s="69">
        <v>265.39498900000001</v>
      </c>
      <c r="AB22" s="69">
        <v>265.85479700000002</v>
      </c>
      <c r="AC22" s="69">
        <v>266.28417999999999</v>
      </c>
      <c r="AD22" s="69">
        <v>266.70700099999999</v>
      </c>
      <c r="AE22" s="69">
        <v>267.15353399999998</v>
      </c>
      <c r="AF22" s="69">
        <v>267.65692100000001</v>
      </c>
      <c r="AG22" s="69">
        <v>268.256348</v>
      </c>
      <c r="AH22" s="69">
        <v>268.96551499999998</v>
      </c>
      <c r="AI22" s="70">
        <v>3.8809999999999999E-3</v>
      </c>
    </row>
    <row r="23" spans="1:35" ht="15" customHeight="1">
      <c r="A23" s="54" t="s">
        <v>699</v>
      </c>
      <c r="B23" s="68" t="s">
        <v>700</v>
      </c>
      <c r="C23" s="69">
        <v>99.315071000000003</v>
      </c>
      <c r="D23" s="69">
        <v>99.945175000000006</v>
      </c>
      <c r="E23" s="69">
        <v>100.570061</v>
      </c>
      <c r="F23" s="69">
        <v>101.196732</v>
      </c>
      <c r="G23" s="69">
        <v>101.831474</v>
      </c>
      <c r="H23" s="69">
        <v>102.447205</v>
      </c>
      <c r="I23" s="69">
        <v>103.002022</v>
      </c>
      <c r="J23" s="69">
        <v>103.554329</v>
      </c>
      <c r="K23" s="69">
        <v>104.099136</v>
      </c>
      <c r="L23" s="69">
        <v>104.62305499999999</v>
      </c>
      <c r="M23" s="69">
        <v>105.140953</v>
      </c>
      <c r="N23" s="69">
        <v>105.593216</v>
      </c>
      <c r="O23" s="69">
        <v>106.0243</v>
      </c>
      <c r="P23" s="69">
        <v>106.433266</v>
      </c>
      <c r="Q23" s="69">
        <v>106.84425400000001</v>
      </c>
      <c r="R23" s="69">
        <v>107.231033</v>
      </c>
      <c r="S23" s="69">
        <v>107.587357</v>
      </c>
      <c r="T23" s="69">
        <v>107.907349</v>
      </c>
      <c r="U23" s="69">
        <v>108.186577</v>
      </c>
      <c r="V23" s="69">
        <v>108.417084</v>
      </c>
      <c r="W23" s="69">
        <v>108.58667800000001</v>
      </c>
      <c r="X23" s="69">
        <v>108.687164</v>
      </c>
      <c r="Y23" s="69">
        <v>108.71189099999999</v>
      </c>
      <c r="Z23" s="69">
        <v>108.661598</v>
      </c>
      <c r="AA23" s="69">
        <v>108.540634</v>
      </c>
      <c r="AB23" s="69">
        <v>108.356071</v>
      </c>
      <c r="AC23" s="69">
        <v>108.12230700000001</v>
      </c>
      <c r="AD23" s="69">
        <v>107.86113</v>
      </c>
      <c r="AE23" s="69">
        <v>107.601112</v>
      </c>
      <c r="AF23" s="69">
        <v>107.37436700000001</v>
      </c>
      <c r="AG23" s="69">
        <v>107.22086299999999</v>
      </c>
      <c r="AH23" s="69">
        <v>107.167091</v>
      </c>
      <c r="AI23" s="70">
        <v>2.4580000000000001E-3</v>
      </c>
    </row>
    <row r="24" spans="1:35" ht="15" customHeight="1">
      <c r="A24" s="54" t="s">
        <v>701</v>
      </c>
      <c r="B24" s="68" t="s">
        <v>702</v>
      </c>
      <c r="C24" s="69">
        <v>34.017524999999999</v>
      </c>
      <c r="D24" s="69">
        <v>34.295715000000001</v>
      </c>
      <c r="E24" s="69">
        <v>34.571033</v>
      </c>
      <c r="F24" s="69">
        <v>34.845947000000002</v>
      </c>
      <c r="G24" s="69">
        <v>35.122425</v>
      </c>
      <c r="H24" s="69">
        <v>35.390960999999997</v>
      </c>
      <c r="I24" s="69">
        <v>35.642730999999998</v>
      </c>
      <c r="J24" s="69">
        <v>35.891883999999997</v>
      </c>
      <c r="K24" s="69">
        <v>36.136687999999999</v>
      </c>
      <c r="L24" s="69">
        <v>36.372596999999999</v>
      </c>
      <c r="M24" s="69">
        <v>36.604843000000002</v>
      </c>
      <c r="N24" s="69">
        <v>36.834063999999998</v>
      </c>
      <c r="O24" s="69">
        <v>37.057113999999999</v>
      </c>
      <c r="P24" s="69">
        <v>37.274577999999998</v>
      </c>
      <c r="Q24" s="69">
        <v>37.495804</v>
      </c>
      <c r="R24" s="69">
        <v>37.713417</v>
      </c>
      <c r="S24" s="69">
        <v>37.927135</v>
      </c>
      <c r="T24" s="69">
        <v>38.136676999999999</v>
      </c>
      <c r="U24" s="69">
        <v>38.341735999999997</v>
      </c>
      <c r="V24" s="69">
        <v>38.542121999999999</v>
      </c>
      <c r="W24" s="69">
        <v>38.737698000000002</v>
      </c>
      <c r="X24" s="69">
        <v>38.928463000000001</v>
      </c>
      <c r="Y24" s="69">
        <v>39.114555000000003</v>
      </c>
      <c r="Z24" s="69">
        <v>39.296168999999999</v>
      </c>
      <c r="AA24" s="69">
        <v>39.473579000000001</v>
      </c>
      <c r="AB24" s="69">
        <v>39.647072000000001</v>
      </c>
      <c r="AC24" s="69">
        <v>39.817013000000003</v>
      </c>
      <c r="AD24" s="69">
        <v>39.983806999999999</v>
      </c>
      <c r="AE24" s="69">
        <v>40.147793</v>
      </c>
      <c r="AF24" s="69">
        <v>40.309471000000002</v>
      </c>
      <c r="AG24" s="69">
        <v>40.469448</v>
      </c>
      <c r="AH24" s="69">
        <v>40.627487000000002</v>
      </c>
      <c r="AI24" s="70">
        <v>5.744E-3</v>
      </c>
    </row>
    <row r="25" spans="1:35" ht="15" customHeight="1">
      <c r="A25" s="54" t="s">
        <v>703</v>
      </c>
      <c r="B25" s="68" t="s">
        <v>704</v>
      </c>
      <c r="C25" s="69">
        <v>105.198898</v>
      </c>
      <c r="D25" s="69">
        <v>105.649338</v>
      </c>
      <c r="E25" s="69">
        <v>106.117592</v>
      </c>
      <c r="F25" s="69">
        <v>106.566132</v>
      </c>
      <c r="G25" s="69">
        <v>106.95961</v>
      </c>
      <c r="H25" s="69">
        <v>107.413704</v>
      </c>
      <c r="I25" s="69">
        <v>108.039162</v>
      </c>
      <c r="J25" s="69">
        <v>108.65776099999999</v>
      </c>
      <c r="K25" s="69">
        <v>109.279602</v>
      </c>
      <c r="L25" s="69">
        <v>109.956558</v>
      </c>
      <c r="M25" s="69">
        <v>110.635811</v>
      </c>
      <c r="N25" s="69">
        <v>111.28761299999999</v>
      </c>
      <c r="O25" s="69">
        <v>111.92440000000001</v>
      </c>
      <c r="P25" s="69">
        <v>112.55605300000001</v>
      </c>
      <c r="Q25" s="69">
        <v>113.059555</v>
      </c>
      <c r="R25" s="69">
        <v>113.532448</v>
      </c>
      <c r="S25" s="69">
        <v>113.979935</v>
      </c>
      <c r="T25" s="69">
        <v>114.408669</v>
      </c>
      <c r="U25" s="69">
        <v>114.825699</v>
      </c>
      <c r="V25" s="69">
        <v>115.23722100000001</v>
      </c>
      <c r="W25" s="69">
        <v>115.649086</v>
      </c>
      <c r="X25" s="69">
        <v>116.065941</v>
      </c>
      <c r="Y25" s="69">
        <v>116.491501</v>
      </c>
      <c r="Z25" s="69">
        <v>116.928665</v>
      </c>
      <c r="AA25" s="69">
        <v>117.380775</v>
      </c>
      <c r="AB25" s="69">
        <v>117.851662</v>
      </c>
      <c r="AC25" s="69">
        <v>118.344872</v>
      </c>
      <c r="AD25" s="69">
        <v>118.862083</v>
      </c>
      <c r="AE25" s="69">
        <v>119.40465500000001</v>
      </c>
      <c r="AF25" s="69">
        <v>119.973122</v>
      </c>
      <c r="AG25" s="69">
        <v>120.56603200000001</v>
      </c>
      <c r="AH25" s="69">
        <v>121.170959</v>
      </c>
      <c r="AI25" s="70">
        <v>4.5700000000000003E-3</v>
      </c>
    </row>
    <row r="26" spans="1:35" ht="15" customHeight="1">
      <c r="A26" s="54" t="s">
        <v>705</v>
      </c>
      <c r="B26" s="68" t="s">
        <v>706</v>
      </c>
      <c r="C26" s="69">
        <v>5881.6938479999999</v>
      </c>
      <c r="D26" s="69">
        <v>5873.2875979999999</v>
      </c>
      <c r="E26" s="69">
        <v>5860.390625</v>
      </c>
      <c r="F26" s="69">
        <v>5884.7255859999996</v>
      </c>
      <c r="G26" s="69">
        <v>5891.1445309999999</v>
      </c>
      <c r="H26" s="69">
        <v>5889.7617190000001</v>
      </c>
      <c r="I26" s="69">
        <v>5871.3564450000003</v>
      </c>
      <c r="J26" s="69">
        <v>5848.5415039999998</v>
      </c>
      <c r="K26" s="69">
        <v>5810.0722660000001</v>
      </c>
      <c r="L26" s="69">
        <v>5779.5390619999998</v>
      </c>
      <c r="M26" s="69">
        <v>5745.1274409999996</v>
      </c>
      <c r="N26" s="69">
        <v>5713.5722660000001</v>
      </c>
      <c r="O26" s="69">
        <v>5686.2231449999999</v>
      </c>
      <c r="P26" s="69">
        <v>5660.5791019999997</v>
      </c>
      <c r="Q26" s="69">
        <v>5640.9277339999999</v>
      </c>
      <c r="R26" s="69">
        <v>5638.0307620000003</v>
      </c>
      <c r="S26" s="69">
        <v>5637.1591799999997</v>
      </c>
      <c r="T26" s="69">
        <v>5634.1611329999996</v>
      </c>
      <c r="U26" s="69">
        <v>5635.6289059999999</v>
      </c>
      <c r="V26" s="69">
        <v>5641.8808589999999</v>
      </c>
      <c r="W26" s="69">
        <v>5650.7333980000003</v>
      </c>
      <c r="X26" s="69">
        <v>5675.4628910000001</v>
      </c>
      <c r="Y26" s="69">
        <v>5706.09375</v>
      </c>
      <c r="Z26" s="69">
        <v>5737.5185549999997</v>
      </c>
      <c r="AA26" s="69">
        <v>5777.0908200000003</v>
      </c>
      <c r="AB26" s="69">
        <v>5821.0273440000001</v>
      </c>
      <c r="AC26" s="69">
        <v>5867.9228519999997</v>
      </c>
      <c r="AD26" s="69">
        <v>5913.6557620000003</v>
      </c>
      <c r="AE26" s="69">
        <v>5962.0117190000001</v>
      </c>
      <c r="AF26" s="69">
        <v>6008.7753910000001</v>
      </c>
      <c r="AG26" s="69">
        <v>6058.9580079999996</v>
      </c>
      <c r="AH26" s="69">
        <v>6102.2529299999997</v>
      </c>
      <c r="AI26" s="70">
        <v>1.188E-3</v>
      </c>
    </row>
    <row r="27" spans="1:35" ht="15" customHeight="1">
      <c r="A27" s="54" t="s">
        <v>1122</v>
      </c>
      <c r="B27" s="68" t="s">
        <v>1123</v>
      </c>
      <c r="C27" s="69">
        <v>653.09918200000004</v>
      </c>
      <c r="D27" s="69">
        <v>651.18688999999995</v>
      </c>
      <c r="E27" s="69">
        <v>657.28729199999998</v>
      </c>
      <c r="F27" s="69">
        <v>663.75531000000001</v>
      </c>
      <c r="G27" s="69">
        <v>668.58343500000001</v>
      </c>
      <c r="H27" s="69">
        <v>672.67773399999999</v>
      </c>
      <c r="I27" s="69">
        <v>675.12292500000001</v>
      </c>
      <c r="J27" s="69">
        <v>677.36163299999998</v>
      </c>
      <c r="K27" s="69">
        <v>678.71368399999994</v>
      </c>
      <c r="L27" s="69">
        <v>681.95178199999998</v>
      </c>
      <c r="M27" s="69">
        <v>685.97686799999997</v>
      </c>
      <c r="N27" s="69">
        <v>691.60693400000002</v>
      </c>
      <c r="O27" s="69">
        <v>698.67944299999999</v>
      </c>
      <c r="P27" s="69">
        <v>706.33783000000005</v>
      </c>
      <c r="Q27" s="69">
        <v>714.88275099999998</v>
      </c>
      <c r="R27" s="69">
        <v>725.37408400000004</v>
      </c>
      <c r="S27" s="69">
        <v>736.053223</v>
      </c>
      <c r="T27" s="69">
        <v>746.26391599999999</v>
      </c>
      <c r="U27" s="69">
        <v>756.33422900000005</v>
      </c>
      <c r="V27" s="69">
        <v>766.09112500000003</v>
      </c>
      <c r="W27" s="69">
        <v>775.68884300000002</v>
      </c>
      <c r="X27" s="69">
        <v>786.457581</v>
      </c>
      <c r="Y27" s="69">
        <v>797.26531999999997</v>
      </c>
      <c r="Z27" s="69">
        <v>807.00842299999999</v>
      </c>
      <c r="AA27" s="69">
        <v>817.24139400000001</v>
      </c>
      <c r="AB27" s="69">
        <v>828.00366199999996</v>
      </c>
      <c r="AC27" s="69">
        <v>839.65942399999994</v>
      </c>
      <c r="AD27" s="69">
        <v>851.974243</v>
      </c>
      <c r="AE27" s="69">
        <v>865.50726299999997</v>
      </c>
      <c r="AF27" s="69">
        <v>879.70782499999996</v>
      </c>
      <c r="AG27" s="69">
        <v>894.89965800000004</v>
      </c>
      <c r="AH27" s="69">
        <v>910.03387499999997</v>
      </c>
      <c r="AI27" s="70">
        <v>1.0758999999999999E-2</v>
      </c>
    </row>
    <row r="28" spans="1:35" ht="15" customHeight="1">
      <c r="A28" s="54" t="s">
        <v>1124</v>
      </c>
      <c r="B28" s="68" t="s">
        <v>1125</v>
      </c>
      <c r="C28" s="69">
        <v>910.41760299999999</v>
      </c>
      <c r="D28" s="69">
        <v>899.93029799999999</v>
      </c>
      <c r="E28" s="69">
        <v>893.14318800000001</v>
      </c>
      <c r="F28" s="69">
        <v>896.73803699999996</v>
      </c>
      <c r="G28" s="69">
        <v>899.63562000000002</v>
      </c>
      <c r="H28" s="69">
        <v>902.964966</v>
      </c>
      <c r="I28" s="69">
        <v>904.21441700000003</v>
      </c>
      <c r="J28" s="69">
        <v>906.67394999999999</v>
      </c>
      <c r="K28" s="69">
        <v>908.46740699999998</v>
      </c>
      <c r="L28" s="69">
        <v>913.24987799999997</v>
      </c>
      <c r="M28" s="69">
        <v>917.75579800000003</v>
      </c>
      <c r="N28" s="69">
        <v>922.46728499999995</v>
      </c>
      <c r="O28" s="69">
        <v>927.40960700000005</v>
      </c>
      <c r="P28" s="69">
        <v>933.34613000000002</v>
      </c>
      <c r="Q28" s="69">
        <v>940.09899900000005</v>
      </c>
      <c r="R28" s="69">
        <v>949.77392599999996</v>
      </c>
      <c r="S28" s="69">
        <v>959.91833499999996</v>
      </c>
      <c r="T28" s="69">
        <v>970.47088599999995</v>
      </c>
      <c r="U28" s="69">
        <v>982.04834000000005</v>
      </c>
      <c r="V28" s="69">
        <v>994.65374799999995</v>
      </c>
      <c r="W28" s="69">
        <v>1008.419495</v>
      </c>
      <c r="X28" s="69">
        <v>1025.5214840000001</v>
      </c>
      <c r="Y28" s="69">
        <v>1044.3950199999999</v>
      </c>
      <c r="Z28" s="69">
        <v>1063.6697999999999</v>
      </c>
      <c r="AA28" s="69">
        <v>1085.595337</v>
      </c>
      <c r="AB28" s="69">
        <v>1109.2585449999999</v>
      </c>
      <c r="AC28" s="69">
        <v>1133.967163</v>
      </c>
      <c r="AD28" s="69">
        <v>1159.0173339999999</v>
      </c>
      <c r="AE28" s="69">
        <v>1185.3955080000001</v>
      </c>
      <c r="AF28" s="69">
        <v>1212.078491</v>
      </c>
      <c r="AG28" s="69">
        <v>1240.1685789999999</v>
      </c>
      <c r="AH28" s="69">
        <v>1267.3291019999999</v>
      </c>
      <c r="AI28" s="70">
        <v>1.0727E-2</v>
      </c>
    </row>
    <row r="29" spans="1:35" ht="15" customHeight="1">
      <c r="A29" s="54" t="s">
        <v>707</v>
      </c>
      <c r="B29" s="68" t="s">
        <v>708</v>
      </c>
      <c r="C29" s="69">
        <v>4318.1767579999996</v>
      </c>
      <c r="D29" s="69">
        <v>4322.1708980000003</v>
      </c>
      <c r="E29" s="69">
        <v>4309.9599609999996</v>
      </c>
      <c r="F29" s="69">
        <v>4324.232422</v>
      </c>
      <c r="G29" s="69">
        <v>4322.9257809999999</v>
      </c>
      <c r="H29" s="69">
        <v>4314.1191410000001</v>
      </c>
      <c r="I29" s="69">
        <v>4292.0190430000002</v>
      </c>
      <c r="J29" s="69">
        <v>4264.5063479999999</v>
      </c>
      <c r="K29" s="69">
        <v>4222.8911129999997</v>
      </c>
      <c r="L29" s="69">
        <v>4184.3374020000001</v>
      </c>
      <c r="M29" s="69">
        <v>4141.3950199999999</v>
      </c>
      <c r="N29" s="69">
        <v>4099.498047</v>
      </c>
      <c r="O29" s="69">
        <v>4060.1342770000001</v>
      </c>
      <c r="P29" s="69">
        <v>4020.8945309999999</v>
      </c>
      <c r="Q29" s="69">
        <v>3985.946289</v>
      </c>
      <c r="R29" s="69">
        <v>3962.8828119999998</v>
      </c>
      <c r="S29" s="69">
        <v>3941.1875</v>
      </c>
      <c r="T29" s="69">
        <v>3917.4267580000001</v>
      </c>
      <c r="U29" s="69">
        <v>3897.2463379999999</v>
      </c>
      <c r="V29" s="69">
        <v>3881.1359859999998</v>
      </c>
      <c r="W29" s="69">
        <v>3866.6254880000001</v>
      </c>
      <c r="X29" s="69">
        <v>3863.4838869999999</v>
      </c>
      <c r="Y29" s="69">
        <v>3864.4333499999998</v>
      </c>
      <c r="Z29" s="69">
        <v>3866.8410640000002</v>
      </c>
      <c r="AA29" s="69">
        <v>3874.2534179999998</v>
      </c>
      <c r="AB29" s="69">
        <v>3883.764893</v>
      </c>
      <c r="AC29" s="69">
        <v>3894.2958979999999</v>
      </c>
      <c r="AD29" s="69">
        <v>3902.6645509999998</v>
      </c>
      <c r="AE29" s="69">
        <v>3911.1091310000002</v>
      </c>
      <c r="AF29" s="69">
        <v>3916.9885250000002</v>
      </c>
      <c r="AG29" s="69">
        <v>3923.890625</v>
      </c>
      <c r="AH29" s="69">
        <v>3924.8896479999999</v>
      </c>
      <c r="AI29" s="70">
        <v>-3.0760000000000002E-3</v>
      </c>
    </row>
    <row r="31" spans="1:35" ht="15" customHeight="1">
      <c r="B31" s="67" t="s">
        <v>709</v>
      </c>
    </row>
    <row r="32" spans="1:35" ht="15" customHeight="1">
      <c r="A32" s="54" t="s">
        <v>710</v>
      </c>
      <c r="B32" s="68" t="s">
        <v>711</v>
      </c>
      <c r="C32" s="69">
        <v>2640.9438479999999</v>
      </c>
      <c r="D32" s="69">
        <v>2668.7116700000001</v>
      </c>
      <c r="E32" s="69">
        <v>2692.3579100000002</v>
      </c>
      <c r="F32" s="69">
        <v>2709.907471</v>
      </c>
      <c r="G32" s="69">
        <v>2723.8708499999998</v>
      </c>
      <c r="H32" s="69">
        <v>2747.1215820000002</v>
      </c>
      <c r="I32" s="69">
        <v>2774.7495119999999</v>
      </c>
      <c r="J32" s="69">
        <v>2801.5314939999998</v>
      </c>
      <c r="K32" s="69">
        <v>2828.8881839999999</v>
      </c>
      <c r="L32" s="69">
        <v>2857.2358399999998</v>
      </c>
      <c r="M32" s="69">
        <v>2887.296875</v>
      </c>
      <c r="N32" s="69">
        <v>2917.7995609999998</v>
      </c>
      <c r="O32" s="69">
        <v>2947.3576659999999</v>
      </c>
      <c r="P32" s="69">
        <v>2978.2695309999999</v>
      </c>
      <c r="Q32" s="69">
        <v>3008.1042480000001</v>
      </c>
      <c r="R32" s="69">
        <v>3037.6079100000002</v>
      </c>
      <c r="S32" s="69">
        <v>3065.4877929999998</v>
      </c>
      <c r="T32" s="69">
        <v>3093.0078119999998</v>
      </c>
      <c r="U32" s="69">
        <v>3121.3188479999999</v>
      </c>
      <c r="V32" s="69">
        <v>3148.9040530000002</v>
      </c>
      <c r="W32" s="69">
        <v>3177.2338869999999</v>
      </c>
      <c r="X32" s="69">
        <v>3207.7695309999999</v>
      </c>
      <c r="Y32" s="69">
        <v>3239.0610350000002</v>
      </c>
      <c r="Z32" s="69">
        <v>3270.5522460000002</v>
      </c>
      <c r="AA32" s="69">
        <v>3304.2768550000001</v>
      </c>
      <c r="AB32" s="69">
        <v>3339.4921880000002</v>
      </c>
      <c r="AC32" s="69">
        <v>3376.6899410000001</v>
      </c>
      <c r="AD32" s="69">
        <v>3415.0495609999998</v>
      </c>
      <c r="AE32" s="69">
        <v>3455.1301269999999</v>
      </c>
      <c r="AF32" s="69">
        <v>3495.8151859999998</v>
      </c>
      <c r="AG32" s="69">
        <v>3536.9982909999999</v>
      </c>
      <c r="AH32" s="69">
        <v>3578.8320309999999</v>
      </c>
      <c r="AI32" s="70">
        <v>9.8510000000000004E-3</v>
      </c>
    </row>
    <row r="33" spans="1:35" ht="15" customHeight="1">
      <c r="A33" s="54" t="s">
        <v>712</v>
      </c>
      <c r="B33" s="68" t="s">
        <v>713</v>
      </c>
      <c r="C33" s="69">
        <v>147.15953099999999</v>
      </c>
      <c r="D33" s="69">
        <v>148.46313499999999</v>
      </c>
      <c r="E33" s="69">
        <v>149.574051</v>
      </c>
      <c r="F33" s="69">
        <v>150.39695699999999</v>
      </c>
      <c r="G33" s="69">
        <v>151.05149800000001</v>
      </c>
      <c r="H33" s="69">
        <v>152.15008499999999</v>
      </c>
      <c r="I33" s="69">
        <v>153.45848100000001</v>
      </c>
      <c r="J33" s="69">
        <v>154.72790499999999</v>
      </c>
      <c r="K33" s="69">
        <v>156.02572599999999</v>
      </c>
      <c r="L33" s="69">
        <v>157.371567</v>
      </c>
      <c r="M33" s="69">
        <v>158.79968299999999</v>
      </c>
      <c r="N33" s="69">
        <v>160.249405</v>
      </c>
      <c r="O33" s="69">
        <v>161.654709</v>
      </c>
      <c r="P33" s="69">
        <v>163.12464900000001</v>
      </c>
      <c r="Q33" s="69">
        <v>164.54388399999999</v>
      </c>
      <c r="R33" s="69">
        <v>165.94755599999999</v>
      </c>
      <c r="S33" s="69">
        <v>167.27406300000001</v>
      </c>
      <c r="T33" s="69">
        <v>168.58343500000001</v>
      </c>
      <c r="U33" s="69">
        <v>169.93104600000001</v>
      </c>
      <c r="V33" s="69">
        <v>171.24388099999999</v>
      </c>
      <c r="W33" s="69">
        <v>172.592468</v>
      </c>
      <c r="X33" s="69">
        <v>174.046143</v>
      </c>
      <c r="Y33" s="69">
        <v>175.53576699999999</v>
      </c>
      <c r="Z33" s="69">
        <v>177.03521699999999</v>
      </c>
      <c r="AA33" s="69">
        <v>178.64093</v>
      </c>
      <c r="AB33" s="69">
        <v>180.317474</v>
      </c>
      <c r="AC33" s="69">
        <v>182.08879099999999</v>
      </c>
      <c r="AD33" s="69">
        <v>183.915314</v>
      </c>
      <c r="AE33" s="69">
        <v>185.82363900000001</v>
      </c>
      <c r="AF33" s="69">
        <v>187.76104699999999</v>
      </c>
      <c r="AG33" s="69">
        <v>189.72215299999999</v>
      </c>
      <c r="AH33" s="69">
        <v>191.71402</v>
      </c>
      <c r="AI33" s="70">
        <v>8.5679999999999992E-3</v>
      </c>
    </row>
    <row r="34" spans="1:35" ht="15" customHeight="1">
      <c r="A34" s="54" t="s">
        <v>714</v>
      </c>
      <c r="B34" s="68" t="s">
        <v>715</v>
      </c>
      <c r="C34" s="69">
        <v>1635.2071530000001</v>
      </c>
      <c r="D34" s="69">
        <v>1647.77124</v>
      </c>
      <c r="E34" s="69">
        <v>1659.915649</v>
      </c>
      <c r="F34" s="69">
        <v>1665.8795170000001</v>
      </c>
      <c r="G34" s="69">
        <v>1668.9270019999999</v>
      </c>
      <c r="H34" s="69">
        <v>1677.0217290000001</v>
      </c>
      <c r="I34" s="69">
        <v>1688.2753909999999</v>
      </c>
      <c r="J34" s="69">
        <v>1698.146362</v>
      </c>
      <c r="K34" s="69">
        <v>1708.5828859999999</v>
      </c>
      <c r="L34" s="69">
        <v>1719.6217039999999</v>
      </c>
      <c r="M34" s="69">
        <v>1731.9251710000001</v>
      </c>
      <c r="N34" s="69">
        <v>1744.752808</v>
      </c>
      <c r="O34" s="69">
        <v>1757.0842290000001</v>
      </c>
      <c r="P34" s="69">
        <v>1770.0616460000001</v>
      </c>
      <c r="Q34" s="69">
        <v>1782.463379</v>
      </c>
      <c r="R34" s="69">
        <v>1794.1979980000001</v>
      </c>
      <c r="S34" s="69">
        <v>1804.9467770000001</v>
      </c>
      <c r="T34" s="69">
        <v>1815.5736079999999</v>
      </c>
      <c r="U34" s="69">
        <v>1826.0589600000001</v>
      </c>
      <c r="V34" s="69">
        <v>1836.430298</v>
      </c>
      <c r="W34" s="69">
        <v>1846.9772949999999</v>
      </c>
      <c r="X34" s="69">
        <v>1858.4746090000001</v>
      </c>
      <c r="Y34" s="69">
        <v>1869.8626710000001</v>
      </c>
      <c r="Z34" s="69">
        <v>1881.583496</v>
      </c>
      <c r="AA34" s="69">
        <v>1894.326172</v>
      </c>
      <c r="AB34" s="69">
        <v>1907.844482</v>
      </c>
      <c r="AC34" s="69">
        <v>1922.4228519999999</v>
      </c>
      <c r="AD34" s="69">
        <v>1938.0386960000001</v>
      </c>
      <c r="AE34" s="69">
        <v>1953.755981</v>
      </c>
      <c r="AF34" s="69">
        <v>1969.6401370000001</v>
      </c>
      <c r="AG34" s="69">
        <v>1985.8007809999999</v>
      </c>
      <c r="AH34" s="69">
        <v>2003.025879</v>
      </c>
      <c r="AI34" s="70">
        <v>6.5659999999999998E-3</v>
      </c>
    </row>
    <row r="35" spans="1:35" ht="15" customHeight="1">
      <c r="A35" s="54" t="s">
        <v>716</v>
      </c>
      <c r="B35" s="68" t="s">
        <v>717</v>
      </c>
      <c r="C35" s="69">
        <v>714.12396200000001</v>
      </c>
      <c r="D35" s="69">
        <v>728.96923800000002</v>
      </c>
      <c r="E35" s="69">
        <v>743.64935300000002</v>
      </c>
      <c r="F35" s="69">
        <v>755.41192599999999</v>
      </c>
      <c r="G35" s="69">
        <v>765.79510500000004</v>
      </c>
      <c r="H35" s="69">
        <v>778.72289999999998</v>
      </c>
      <c r="I35" s="69">
        <v>793.33142099999998</v>
      </c>
      <c r="J35" s="69">
        <v>807.42718500000001</v>
      </c>
      <c r="K35" s="69">
        <v>821.987122</v>
      </c>
      <c r="L35" s="69">
        <v>837.06781000000001</v>
      </c>
      <c r="M35" s="69">
        <v>853.01348900000005</v>
      </c>
      <c r="N35" s="69">
        <v>869.44909700000005</v>
      </c>
      <c r="O35" s="69">
        <v>885.85217299999999</v>
      </c>
      <c r="P35" s="69">
        <v>902.84143100000006</v>
      </c>
      <c r="Q35" s="69">
        <v>919.77593999999999</v>
      </c>
      <c r="R35" s="69">
        <v>936.592896</v>
      </c>
      <c r="S35" s="69">
        <v>953.12383999999997</v>
      </c>
      <c r="T35" s="69">
        <v>969.83557099999996</v>
      </c>
      <c r="U35" s="69">
        <v>986.71984899999995</v>
      </c>
      <c r="V35" s="69">
        <v>1003.793091</v>
      </c>
      <c r="W35" s="69">
        <v>1021.25293</v>
      </c>
      <c r="X35" s="69">
        <v>1039.546875</v>
      </c>
      <c r="Y35" s="69">
        <v>1058.2510990000001</v>
      </c>
      <c r="Z35" s="69">
        <v>1077.4232179999999</v>
      </c>
      <c r="AA35" s="69">
        <v>1097.4720460000001</v>
      </c>
      <c r="AB35" s="69">
        <v>1118.2655030000001</v>
      </c>
      <c r="AC35" s="69">
        <v>1139.997803</v>
      </c>
      <c r="AD35" s="69">
        <v>1162.672607</v>
      </c>
      <c r="AE35" s="69">
        <v>1185.739014</v>
      </c>
      <c r="AF35" s="69">
        <v>1209.2410890000001</v>
      </c>
      <c r="AG35" s="69">
        <v>1233.2523189999999</v>
      </c>
      <c r="AH35" s="69">
        <v>1257.953857</v>
      </c>
      <c r="AI35" s="70">
        <v>1.8432E-2</v>
      </c>
    </row>
    <row r="36" spans="1:35" ht="15" customHeight="1">
      <c r="A36" s="54" t="s">
        <v>718</v>
      </c>
      <c r="B36" s="68" t="s">
        <v>719</v>
      </c>
      <c r="C36" s="69">
        <v>144.45309399999999</v>
      </c>
      <c r="D36" s="69">
        <v>143.50804099999999</v>
      </c>
      <c r="E36" s="69">
        <v>139.21876499999999</v>
      </c>
      <c r="F36" s="69">
        <v>138.21894800000001</v>
      </c>
      <c r="G36" s="69">
        <v>138.09726000000001</v>
      </c>
      <c r="H36" s="69">
        <v>139.22674599999999</v>
      </c>
      <c r="I36" s="69">
        <v>139.68412799999999</v>
      </c>
      <c r="J36" s="69">
        <v>141.230042</v>
      </c>
      <c r="K36" s="69">
        <v>142.292419</v>
      </c>
      <c r="L36" s="69">
        <v>143.174744</v>
      </c>
      <c r="M36" s="69">
        <v>143.55851699999999</v>
      </c>
      <c r="N36" s="69">
        <v>143.348389</v>
      </c>
      <c r="O36" s="69">
        <v>142.76655600000001</v>
      </c>
      <c r="P36" s="69">
        <v>142.24182099999999</v>
      </c>
      <c r="Q36" s="69">
        <v>141.32112100000001</v>
      </c>
      <c r="R36" s="69">
        <v>140.86953700000001</v>
      </c>
      <c r="S36" s="69">
        <v>140.14299</v>
      </c>
      <c r="T36" s="69">
        <v>139.01501500000001</v>
      </c>
      <c r="U36" s="69">
        <v>138.60887099999999</v>
      </c>
      <c r="V36" s="69">
        <v>137.436768</v>
      </c>
      <c r="W36" s="69">
        <v>136.41125500000001</v>
      </c>
      <c r="X36" s="69">
        <v>135.70188899999999</v>
      </c>
      <c r="Y36" s="69">
        <v>135.41156000000001</v>
      </c>
      <c r="Z36" s="69">
        <v>134.51023900000001</v>
      </c>
      <c r="AA36" s="69">
        <v>133.83792099999999</v>
      </c>
      <c r="AB36" s="69">
        <v>133.06497200000001</v>
      </c>
      <c r="AC36" s="69">
        <v>132.18035900000001</v>
      </c>
      <c r="AD36" s="69">
        <v>130.42283599999999</v>
      </c>
      <c r="AE36" s="69">
        <v>129.8116</v>
      </c>
      <c r="AF36" s="69">
        <v>129.17301900000001</v>
      </c>
      <c r="AG36" s="69">
        <v>128.22283899999999</v>
      </c>
      <c r="AH36" s="69">
        <v>126.138306</v>
      </c>
      <c r="AI36" s="70">
        <v>-4.3639999999999998E-3</v>
      </c>
    </row>
    <row r="37" spans="1:35" ht="15" customHeight="1">
      <c r="A37" s="54" t="s">
        <v>720</v>
      </c>
      <c r="B37" s="68" t="s">
        <v>721</v>
      </c>
      <c r="C37" s="69">
        <v>1262.2230219999999</v>
      </c>
      <c r="D37" s="69">
        <v>1342.4830320000001</v>
      </c>
      <c r="E37" s="69">
        <v>1303.4913329999999</v>
      </c>
      <c r="F37" s="69">
        <v>1168.5778809999999</v>
      </c>
      <c r="G37" s="69">
        <v>1206.700562</v>
      </c>
      <c r="H37" s="69">
        <v>1209.029663</v>
      </c>
      <c r="I37" s="69">
        <v>1209.809448</v>
      </c>
      <c r="J37" s="69">
        <v>1199.0977780000001</v>
      </c>
      <c r="K37" s="69">
        <v>1193.811279</v>
      </c>
      <c r="L37" s="69">
        <v>1178.1389160000001</v>
      </c>
      <c r="M37" s="69">
        <v>1175.6721190000001</v>
      </c>
      <c r="N37" s="69">
        <v>1189.167725</v>
      </c>
      <c r="O37" s="69">
        <v>1187.2073969999999</v>
      </c>
      <c r="P37" s="69">
        <v>1185.8396</v>
      </c>
      <c r="Q37" s="69">
        <v>1183.4366460000001</v>
      </c>
      <c r="R37" s="69">
        <v>1181.9702150000001</v>
      </c>
      <c r="S37" s="69">
        <v>1178.8892820000001</v>
      </c>
      <c r="T37" s="69">
        <v>1163.923096</v>
      </c>
      <c r="U37" s="69">
        <v>1161.5820309999999</v>
      </c>
      <c r="V37" s="69">
        <v>1156.2445070000001</v>
      </c>
      <c r="W37" s="69">
        <v>1153.028442</v>
      </c>
      <c r="X37" s="69">
        <v>1148.324707</v>
      </c>
      <c r="Y37" s="69">
        <v>1151.1259769999999</v>
      </c>
      <c r="Z37" s="69">
        <v>1143.0147710000001</v>
      </c>
      <c r="AA37" s="69">
        <v>1141.1933590000001</v>
      </c>
      <c r="AB37" s="69">
        <v>1135.038818</v>
      </c>
      <c r="AC37" s="69">
        <v>1138.9758300000001</v>
      </c>
      <c r="AD37" s="69">
        <v>1130.690186</v>
      </c>
      <c r="AE37" s="69">
        <v>1128.6865230000001</v>
      </c>
      <c r="AF37" s="69">
        <v>1126.877563</v>
      </c>
      <c r="AG37" s="69">
        <v>1124.516846</v>
      </c>
      <c r="AH37" s="69">
        <v>1121.7322999999999</v>
      </c>
      <c r="AI37" s="70">
        <v>-3.7989999999999999E-3</v>
      </c>
    </row>
    <row r="38" spans="1:35" ht="15" customHeight="1">
      <c r="A38" s="54" t="s">
        <v>722</v>
      </c>
      <c r="B38" s="68" t="s">
        <v>723</v>
      </c>
      <c r="C38" s="69">
        <v>1016.7356569999999</v>
      </c>
      <c r="D38" s="69">
        <v>1096.400513</v>
      </c>
      <c r="E38" s="69">
        <v>1056.992432</v>
      </c>
      <c r="F38" s="69">
        <v>921.924622</v>
      </c>
      <c r="G38" s="69">
        <v>959.99768100000006</v>
      </c>
      <c r="H38" s="69">
        <v>962.19567900000004</v>
      </c>
      <c r="I38" s="69">
        <v>962.77069100000006</v>
      </c>
      <c r="J38" s="69">
        <v>951.95013400000005</v>
      </c>
      <c r="K38" s="69">
        <v>946.52734399999997</v>
      </c>
      <c r="L38" s="69">
        <v>930.76641800000004</v>
      </c>
      <c r="M38" s="69">
        <v>928.19049099999995</v>
      </c>
      <c r="N38" s="69">
        <v>941.65325900000005</v>
      </c>
      <c r="O38" s="69">
        <v>939.71820100000002</v>
      </c>
      <c r="P38" s="69">
        <v>938.39404300000001</v>
      </c>
      <c r="Q38" s="69">
        <v>936.13122599999997</v>
      </c>
      <c r="R38" s="69">
        <v>934.85809300000005</v>
      </c>
      <c r="S38" s="69">
        <v>932.04864499999996</v>
      </c>
      <c r="T38" s="69">
        <v>917.40490699999998</v>
      </c>
      <c r="U38" s="69">
        <v>915.42785600000002</v>
      </c>
      <c r="V38" s="69">
        <v>910.50726299999997</v>
      </c>
      <c r="W38" s="69">
        <v>907.74401899999998</v>
      </c>
      <c r="X38" s="69">
        <v>903.47381600000006</v>
      </c>
      <c r="Y38" s="69">
        <v>906.78936799999997</v>
      </c>
      <c r="Z38" s="69">
        <v>899.24798599999997</v>
      </c>
      <c r="AA38" s="69">
        <v>897.978882</v>
      </c>
      <c r="AB38" s="69">
        <v>892.41162099999997</v>
      </c>
      <c r="AC38" s="69">
        <v>896.96710199999995</v>
      </c>
      <c r="AD38" s="69">
        <v>889.25390600000003</v>
      </c>
      <c r="AE38" s="69">
        <v>887.88525400000003</v>
      </c>
      <c r="AF38" s="69">
        <v>886.73120100000006</v>
      </c>
      <c r="AG38" s="69">
        <v>885.04119900000001</v>
      </c>
      <c r="AH38" s="69">
        <v>882.95904499999995</v>
      </c>
      <c r="AI38" s="70">
        <v>-4.5399999999999998E-3</v>
      </c>
    </row>
    <row r="39" spans="1:35" ht="15" customHeight="1">
      <c r="A39" s="54" t="s">
        <v>724</v>
      </c>
      <c r="B39" s="68" t="s">
        <v>725</v>
      </c>
      <c r="C39" s="69">
        <v>89.408683999999994</v>
      </c>
      <c r="D39" s="69">
        <v>87.512680000000003</v>
      </c>
      <c r="E39" s="69">
        <v>84.570250999999999</v>
      </c>
      <c r="F39" s="69">
        <v>81.757689999999997</v>
      </c>
      <c r="G39" s="69">
        <v>79.292465000000007</v>
      </c>
      <c r="H39" s="69">
        <v>76.769890000000004</v>
      </c>
      <c r="I39" s="69">
        <v>74.356819000000002</v>
      </c>
      <c r="J39" s="69">
        <v>72.161057</v>
      </c>
      <c r="K39" s="69">
        <v>69.735229000000004</v>
      </c>
      <c r="L39" s="69">
        <v>67.496902000000006</v>
      </c>
      <c r="M39" s="69">
        <v>65.190810999999997</v>
      </c>
      <c r="N39" s="69">
        <v>62.957264000000002</v>
      </c>
      <c r="O39" s="69">
        <v>61.726146999999997</v>
      </c>
      <c r="P39" s="69">
        <v>60.525761000000003</v>
      </c>
      <c r="Q39" s="69">
        <v>59.279884000000003</v>
      </c>
      <c r="R39" s="69">
        <v>58.202342999999999</v>
      </c>
      <c r="S39" s="69">
        <v>57.008868999999997</v>
      </c>
      <c r="T39" s="69">
        <v>55.792968999999999</v>
      </c>
      <c r="U39" s="69">
        <v>54.553085000000003</v>
      </c>
      <c r="V39" s="69">
        <v>53.332358999999997</v>
      </c>
      <c r="W39" s="69">
        <v>52.202351</v>
      </c>
      <c r="X39" s="69">
        <v>51.155777</v>
      </c>
      <c r="Y39" s="69">
        <v>50.645695000000003</v>
      </c>
      <c r="Z39" s="69">
        <v>50.130558000000001</v>
      </c>
      <c r="AA39" s="69">
        <v>49.620209000000003</v>
      </c>
      <c r="AB39" s="69">
        <v>49.099556</v>
      </c>
      <c r="AC39" s="69">
        <v>48.575789999999998</v>
      </c>
      <c r="AD39" s="69">
        <v>48.046112000000001</v>
      </c>
      <c r="AE39" s="69">
        <v>47.546906</v>
      </c>
      <c r="AF39" s="69">
        <v>47.013035000000002</v>
      </c>
      <c r="AG39" s="69">
        <v>46.526119000000001</v>
      </c>
      <c r="AH39" s="69">
        <v>45.913006000000003</v>
      </c>
      <c r="AI39" s="70">
        <v>-2.1270000000000001E-2</v>
      </c>
    </row>
    <row r="40" spans="1:35" ht="15" customHeight="1">
      <c r="A40" s="54" t="s">
        <v>726</v>
      </c>
      <c r="B40" s="68" t="s">
        <v>727</v>
      </c>
      <c r="C40" s="69">
        <v>927.32696499999997</v>
      </c>
      <c r="D40" s="69">
        <v>1008.887878</v>
      </c>
      <c r="E40" s="69">
        <v>972.42218000000003</v>
      </c>
      <c r="F40" s="69">
        <v>840.16693099999998</v>
      </c>
      <c r="G40" s="69">
        <v>880.70519999999999</v>
      </c>
      <c r="H40" s="69">
        <v>885.42578100000003</v>
      </c>
      <c r="I40" s="69">
        <v>888.41387899999995</v>
      </c>
      <c r="J40" s="69">
        <v>879.78906199999994</v>
      </c>
      <c r="K40" s="69">
        <v>876.79211399999997</v>
      </c>
      <c r="L40" s="69">
        <v>863.26953100000003</v>
      </c>
      <c r="M40" s="69">
        <v>862.99969499999997</v>
      </c>
      <c r="N40" s="69">
        <v>878.69598399999995</v>
      </c>
      <c r="O40" s="69">
        <v>877.99206500000003</v>
      </c>
      <c r="P40" s="69">
        <v>877.86828600000001</v>
      </c>
      <c r="Q40" s="69">
        <v>876.85131799999999</v>
      </c>
      <c r="R40" s="69">
        <v>876.65576199999998</v>
      </c>
      <c r="S40" s="69">
        <v>875.03979500000003</v>
      </c>
      <c r="T40" s="69">
        <v>861.61193800000001</v>
      </c>
      <c r="U40" s="69">
        <v>860.87475600000005</v>
      </c>
      <c r="V40" s="69">
        <v>857.17492700000003</v>
      </c>
      <c r="W40" s="69">
        <v>855.54168700000002</v>
      </c>
      <c r="X40" s="69">
        <v>852.31805399999996</v>
      </c>
      <c r="Y40" s="69">
        <v>856.14367700000003</v>
      </c>
      <c r="Z40" s="69">
        <v>849.11743200000001</v>
      </c>
      <c r="AA40" s="69">
        <v>848.35864300000003</v>
      </c>
      <c r="AB40" s="69">
        <v>843.31207300000005</v>
      </c>
      <c r="AC40" s="69">
        <v>848.39129600000001</v>
      </c>
      <c r="AD40" s="69">
        <v>841.20782499999996</v>
      </c>
      <c r="AE40" s="69">
        <v>840.33831799999996</v>
      </c>
      <c r="AF40" s="69">
        <v>839.71813999999995</v>
      </c>
      <c r="AG40" s="69">
        <v>838.51507600000002</v>
      </c>
      <c r="AH40" s="69">
        <v>837.046021</v>
      </c>
      <c r="AI40" s="70">
        <v>-3.2989999999999998E-3</v>
      </c>
    </row>
    <row r="41" spans="1:35" ht="15" customHeight="1">
      <c r="A41" s="54" t="s">
        <v>728</v>
      </c>
      <c r="B41" s="68" t="s">
        <v>729</v>
      </c>
      <c r="C41" s="69">
        <v>245.48736600000001</v>
      </c>
      <c r="D41" s="69">
        <v>246.08251999999999</v>
      </c>
      <c r="E41" s="69">
        <v>246.49890099999999</v>
      </c>
      <c r="F41" s="69">
        <v>246.65316799999999</v>
      </c>
      <c r="G41" s="69">
        <v>246.70283499999999</v>
      </c>
      <c r="H41" s="69">
        <v>246.833969</v>
      </c>
      <c r="I41" s="69">
        <v>247.03877299999999</v>
      </c>
      <c r="J41" s="69">
        <v>247.14759799999999</v>
      </c>
      <c r="K41" s="69">
        <v>247.28393600000001</v>
      </c>
      <c r="L41" s="69">
        <v>247.372559</v>
      </c>
      <c r="M41" s="69">
        <v>247.48173499999999</v>
      </c>
      <c r="N41" s="69">
        <v>247.51445000000001</v>
      </c>
      <c r="O41" s="69">
        <v>247.489227</v>
      </c>
      <c r="P41" s="69">
        <v>247.445435</v>
      </c>
      <c r="Q41" s="69">
        <v>247.30542</v>
      </c>
      <c r="R41" s="69">
        <v>247.11215200000001</v>
      </c>
      <c r="S41" s="69">
        <v>246.84066799999999</v>
      </c>
      <c r="T41" s="69">
        <v>246.51817299999999</v>
      </c>
      <c r="U41" s="69">
        <v>246.15417500000001</v>
      </c>
      <c r="V41" s="69">
        <v>245.73718299999999</v>
      </c>
      <c r="W41" s="69">
        <v>245.28433200000001</v>
      </c>
      <c r="X41" s="69">
        <v>244.85079999999999</v>
      </c>
      <c r="Y41" s="69">
        <v>244.33648700000001</v>
      </c>
      <c r="Z41" s="69">
        <v>243.766785</v>
      </c>
      <c r="AA41" s="69">
        <v>243.214417</v>
      </c>
      <c r="AB41" s="69">
        <v>242.62709000000001</v>
      </c>
      <c r="AC41" s="69">
        <v>242.00881999999999</v>
      </c>
      <c r="AD41" s="69">
        <v>241.436249</v>
      </c>
      <c r="AE41" s="69">
        <v>240.80126999999999</v>
      </c>
      <c r="AF41" s="69">
        <v>240.14630099999999</v>
      </c>
      <c r="AG41" s="69">
        <v>239.47564700000001</v>
      </c>
      <c r="AH41" s="69">
        <v>238.773178</v>
      </c>
      <c r="AI41" s="70">
        <v>-8.9400000000000005E-4</v>
      </c>
    </row>
    <row r="42" spans="1:35" ht="15" customHeight="1">
      <c r="A42" s="54" t="s">
        <v>730</v>
      </c>
      <c r="B42" s="68" t="s">
        <v>731</v>
      </c>
      <c r="C42" s="69">
        <v>570.63079800000003</v>
      </c>
      <c r="D42" s="69">
        <v>542.27545199999997</v>
      </c>
      <c r="E42" s="69">
        <v>522.56579599999998</v>
      </c>
      <c r="F42" s="69">
        <v>521.728882</v>
      </c>
      <c r="G42" s="69">
        <v>520.98309300000005</v>
      </c>
      <c r="H42" s="69">
        <v>520.618652</v>
      </c>
      <c r="I42" s="69">
        <v>513.14550799999995</v>
      </c>
      <c r="J42" s="69">
        <v>520.78869599999996</v>
      </c>
      <c r="K42" s="69">
        <v>519.37451199999998</v>
      </c>
      <c r="L42" s="69">
        <v>517.98577899999998</v>
      </c>
      <c r="M42" s="69">
        <v>519.78802499999995</v>
      </c>
      <c r="N42" s="69">
        <v>517.89318800000001</v>
      </c>
      <c r="O42" s="69">
        <v>518.79540999999995</v>
      </c>
      <c r="P42" s="69">
        <v>518.52533000000005</v>
      </c>
      <c r="Q42" s="69">
        <v>519.46868900000004</v>
      </c>
      <c r="R42" s="69">
        <v>519.61181599999998</v>
      </c>
      <c r="S42" s="69">
        <v>517.61914100000001</v>
      </c>
      <c r="T42" s="69">
        <v>517.00958300000002</v>
      </c>
      <c r="U42" s="69">
        <v>512.67358400000001</v>
      </c>
      <c r="V42" s="69">
        <v>510.81100500000002</v>
      </c>
      <c r="W42" s="69">
        <v>507.81347699999998</v>
      </c>
      <c r="X42" s="69">
        <v>508.56033300000001</v>
      </c>
      <c r="Y42" s="69">
        <v>509.19604500000003</v>
      </c>
      <c r="Z42" s="69">
        <v>509.67138699999998</v>
      </c>
      <c r="AA42" s="69">
        <v>510.25964399999998</v>
      </c>
      <c r="AB42" s="69">
        <v>511.69162</v>
      </c>
      <c r="AC42" s="69">
        <v>511.95074499999998</v>
      </c>
      <c r="AD42" s="69">
        <v>513.76238999999998</v>
      </c>
      <c r="AE42" s="69">
        <v>514.65301499999998</v>
      </c>
      <c r="AF42" s="69">
        <v>515.76946999999996</v>
      </c>
      <c r="AG42" s="69">
        <v>517.169983</v>
      </c>
      <c r="AH42" s="69">
        <v>517.93170199999997</v>
      </c>
      <c r="AI42" s="70">
        <v>-3.1210000000000001E-3</v>
      </c>
    </row>
    <row r="43" spans="1:35" ht="15" customHeight="1">
      <c r="A43" s="54" t="s">
        <v>732</v>
      </c>
      <c r="B43" s="68" t="s">
        <v>723</v>
      </c>
      <c r="C43" s="69">
        <v>521.50610400000005</v>
      </c>
      <c r="D43" s="69">
        <v>492.41842700000001</v>
      </c>
      <c r="E43" s="69">
        <v>472.02511600000003</v>
      </c>
      <c r="F43" s="69">
        <v>470.602081</v>
      </c>
      <c r="G43" s="69">
        <v>469.30062900000001</v>
      </c>
      <c r="H43" s="69">
        <v>468.28250100000002</v>
      </c>
      <c r="I43" s="69">
        <v>460.19918799999999</v>
      </c>
      <c r="J43" s="69">
        <v>467.23736600000001</v>
      </c>
      <c r="K43" s="69">
        <v>465.21527099999997</v>
      </c>
      <c r="L43" s="69">
        <v>463.19915800000001</v>
      </c>
      <c r="M43" s="69">
        <v>464.37728900000002</v>
      </c>
      <c r="N43" s="69">
        <v>461.97772200000003</v>
      </c>
      <c r="O43" s="69">
        <v>462.25939899999997</v>
      </c>
      <c r="P43" s="69">
        <v>461.364868</v>
      </c>
      <c r="Q43" s="69">
        <v>461.72396900000001</v>
      </c>
      <c r="R43" s="69">
        <v>461.28732300000001</v>
      </c>
      <c r="S43" s="69">
        <v>458.71502700000002</v>
      </c>
      <c r="T43" s="69">
        <v>457.53921500000001</v>
      </c>
      <c r="U43" s="69">
        <v>452.61279300000001</v>
      </c>
      <c r="V43" s="69">
        <v>450.19378699999999</v>
      </c>
      <c r="W43" s="69">
        <v>446.64239500000002</v>
      </c>
      <c r="X43" s="69">
        <v>446.79748499999999</v>
      </c>
      <c r="Y43" s="69">
        <v>446.86294600000002</v>
      </c>
      <c r="Z43" s="69">
        <v>446.80023199999999</v>
      </c>
      <c r="AA43" s="69">
        <v>446.82415800000001</v>
      </c>
      <c r="AB43" s="69">
        <v>447.70056199999999</v>
      </c>
      <c r="AC43" s="69">
        <v>447.42010499999998</v>
      </c>
      <c r="AD43" s="69">
        <v>448.66210899999999</v>
      </c>
      <c r="AE43" s="69">
        <v>449.02212500000002</v>
      </c>
      <c r="AF43" s="69">
        <v>449.612213</v>
      </c>
      <c r="AG43" s="69">
        <v>450.49154700000003</v>
      </c>
      <c r="AH43" s="69">
        <v>450.75357100000002</v>
      </c>
      <c r="AI43" s="70">
        <v>-4.692E-3</v>
      </c>
    </row>
    <row r="44" spans="1:35" ht="15" customHeight="1">
      <c r="A44" s="54" t="s">
        <v>733</v>
      </c>
      <c r="B44" s="68" t="s">
        <v>734</v>
      </c>
      <c r="C44" s="69">
        <v>49.124718000000001</v>
      </c>
      <c r="D44" s="69">
        <v>49.857002000000001</v>
      </c>
      <c r="E44" s="69">
        <v>50.540688000000003</v>
      </c>
      <c r="F44" s="69">
        <v>51.126807999999997</v>
      </c>
      <c r="G44" s="69">
        <v>51.682448999999998</v>
      </c>
      <c r="H44" s="69">
        <v>52.336182000000001</v>
      </c>
      <c r="I44" s="69">
        <v>52.946289</v>
      </c>
      <c r="J44" s="69">
        <v>53.551322999999996</v>
      </c>
      <c r="K44" s="69">
        <v>54.159233</v>
      </c>
      <c r="L44" s="69">
        <v>54.786597999999998</v>
      </c>
      <c r="M44" s="69">
        <v>55.410763000000003</v>
      </c>
      <c r="N44" s="69">
        <v>55.915489000000001</v>
      </c>
      <c r="O44" s="69">
        <v>56.536011000000002</v>
      </c>
      <c r="P44" s="69">
        <v>57.160483999999997</v>
      </c>
      <c r="Q44" s="69">
        <v>57.744728000000002</v>
      </c>
      <c r="R44" s="69">
        <v>58.324474000000002</v>
      </c>
      <c r="S44" s="69">
        <v>58.904114</v>
      </c>
      <c r="T44" s="69">
        <v>59.470351999999998</v>
      </c>
      <c r="U44" s="69">
        <v>60.060786999999998</v>
      </c>
      <c r="V44" s="69">
        <v>60.61721</v>
      </c>
      <c r="W44" s="69">
        <v>61.171097000000003</v>
      </c>
      <c r="X44" s="69">
        <v>61.762855999999999</v>
      </c>
      <c r="Y44" s="69">
        <v>62.333092000000001</v>
      </c>
      <c r="Z44" s="69">
        <v>62.871150999999998</v>
      </c>
      <c r="AA44" s="69">
        <v>63.435482</v>
      </c>
      <c r="AB44" s="69">
        <v>63.991066000000004</v>
      </c>
      <c r="AC44" s="69">
        <v>64.530654999999996</v>
      </c>
      <c r="AD44" s="69">
        <v>65.100280999999995</v>
      </c>
      <c r="AE44" s="69">
        <v>65.630866999999995</v>
      </c>
      <c r="AF44" s="69">
        <v>66.157272000000006</v>
      </c>
      <c r="AG44" s="69">
        <v>66.678421</v>
      </c>
      <c r="AH44" s="69">
        <v>67.178107999999995</v>
      </c>
      <c r="AI44" s="70">
        <v>1.0147E-2</v>
      </c>
    </row>
    <row r="45" spans="1:35" ht="15" customHeight="1">
      <c r="A45" s="54" t="s">
        <v>735</v>
      </c>
      <c r="B45" s="68" t="s">
        <v>736</v>
      </c>
      <c r="C45" s="69">
        <v>10.422048999999999</v>
      </c>
      <c r="D45" s="69">
        <v>10.531468</v>
      </c>
      <c r="E45" s="69">
        <v>10.640453000000001</v>
      </c>
      <c r="F45" s="69">
        <v>10.74976</v>
      </c>
      <c r="G45" s="69">
        <v>10.859997999999999</v>
      </c>
      <c r="H45" s="69">
        <v>10.968223999999999</v>
      </c>
      <c r="I45" s="69">
        <v>11.071688</v>
      </c>
      <c r="J45" s="69">
        <v>11.174754</v>
      </c>
      <c r="K45" s="69">
        <v>11.276880999999999</v>
      </c>
      <c r="L45" s="69">
        <v>11.376637000000001</v>
      </c>
      <c r="M45" s="69">
        <v>11.475645</v>
      </c>
      <c r="N45" s="69">
        <v>11.5741</v>
      </c>
      <c r="O45" s="69">
        <v>11.671004999999999</v>
      </c>
      <c r="P45" s="69">
        <v>11.766532</v>
      </c>
      <c r="Q45" s="69">
        <v>11.863631</v>
      </c>
      <c r="R45" s="69">
        <v>11.959968999999999</v>
      </c>
      <c r="S45" s="69">
        <v>12.055451</v>
      </c>
      <c r="T45" s="69">
        <v>12.149978000000001</v>
      </c>
      <c r="U45" s="69">
        <v>12.243448000000001</v>
      </c>
      <c r="V45" s="69">
        <v>12.335788000000001</v>
      </c>
      <c r="W45" s="69">
        <v>12.426949</v>
      </c>
      <c r="X45" s="69">
        <v>12.516918</v>
      </c>
      <c r="Y45" s="69">
        <v>12.605727999999999</v>
      </c>
      <c r="Z45" s="69">
        <v>12.693441</v>
      </c>
      <c r="AA45" s="69">
        <v>12.780125999999999</v>
      </c>
      <c r="AB45" s="69">
        <v>12.865875000000001</v>
      </c>
      <c r="AC45" s="69">
        <v>12.950798000000001</v>
      </c>
      <c r="AD45" s="69">
        <v>13.035023000000001</v>
      </c>
      <c r="AE45" s="69">
        <v>13.118643</v>
      </c>
      <c r="AF45" s="69">
        <v>13.201827</v>
      </c>
      <c r="AG45" s="69">
        <v>13.284770999999999</v>
      </c>
      <c r="AH45" s="69">
        <v>13.367388999999999</v>
      </c>
      <c r="AI45" s="70">
        <v>8.0610000000000005E-3</v>
      </c>
    </row>
    <row r="46" spans="1:35" ht="15" customHeight="1">
      <c r="A46" s="54" t="s">
        <v>737</v>
      </c>
      <c r="B46" s="68" t="s">
        <v>738</v>
      </c>
      <c r="C46" s="69">
        <v>17.189330999999999</v>
      </c>
      <c r="D46" s="69">
        <v>17.372067999999999</v>
      </c>
      <c r="E46" s="69">
        <v>17.548210000000001</v>
      </c>
      <c r="F46" s="69">
        <v>17.705853000000001</v>
      </c>
      <c r="G46" s="69">
        <v>17.855591</v>
      </c>
      <c r="H46" s="69">
        <v>18.019660999999999</v>
      </c>
      <c r="I46" s="69">
        <v>18.176973</v>
      </c>
      <c r="J46" s="69">
        <v>18.330397000000001</v>
      </c>
      <c r="K46" s="69">
        <v>18.483865999999999</v>
      </c>
      <c r="L46" s="69">
        <v>18.637352</v>
      </c>
      <c r="M46" s="69">
        <v>18.791302000000002</v>
      </c>
      <c r="N46" s="69">
        <v>18.91769</v>
      </c>
      <c r="O46" s="69">
        <v>19.052952000000001</v>
      </c>
      <c r="P46" s="69">
        <v>19.186968</v>
      </c>
      <c r="Q46" s="69">
        <v>19.315975000000002</v>
      </c>
      <c r="R46" s="69">
        <v>19.440445</v>
      </c>
      <c r="S46" s="69">
        <v>19.557865</v>
      </c>
      <c r="T46" s="69">
        <v>19.668171000000001</v>
      </c>
      <c r="U46" s="69">
        <v>19.774505999999999</v>
      </c>
      <c r="V46" s="69">
        <v>19.870811</v>
      </c>
      <c r="W46" s="69">
        <v>19.960084999999999</v>
      </c>
      <c r="X46" s="69">
        <v>20.045683</v>
      </c>
      <c r="Y46" s="69">
        <v>20.120607</v>
      </c>
      <c r="Z46" s="69">
        <v>20.187588000000002</v>
      </c>
      <c r="AA46" s="69">
        <v>20.251964999999998</v>
      </c>
      <c r="AB46" s="69">
        <v>20.312023</v>
      </c>
      <c r="AC46" s="69">
        <v>20.372302999999999</v>
      </c>
      <c r="AD46" s="69">
        <v>20.440097999999999</v>
      </c>
      <c r="AE46" s="69">
        <v>20.518720999999999</v>
      </c>
      <c r="AF46" s="69">
        <v>20.608685000000001</v>
      </c>
      <c r="AG46" s="69">
        <v>20.715654000000001</v>
      </c>
      <c r="AH46" s="69">
        <v>20.839248999999999</v>
      </c>
      <c r="AI46" s="70">
        <v>6.2310000000000004E-3</v>
      </c>
    </row>
    <row r="47" spans="1:35" ht="15" customHeight="1">
      <c r="A47" s="54" t="s">
        <v>739</v>
      </c>
      <c r="B47" s="68" t="s">
        <v>740</v>
      </c>
      <c r="C47" s="69">
        <v>21.513339999999999</v>
      </c>
      <c r="D47" s="69">
        <v>21.953465000000001</v>
      </c>
      <c r="E47" s="69">
        <v>22.352024</v>
      </c>
      <c r="F47" s="69">
        <v>22.671194</v>
      </c>
      <c r="G47" s="69">
        <v>22.96686</v>
      </c>
      <c r="H47" s="69">
        <v>23.348296999999999</v>
      </c>
      <c r="I47" s="69">
        <v>23.697626</v>
      </c>
      <c r="J47" s="69">
        <v>24.046168999999999</v>
      </c>
      <c r="K47" s="69">
        <v>24.398491</v>
      </c>
      <c r="L47" s="69">
        <v>24.772611999999999</v>
      </c>
      <c r="M47" s="69">
        <v>25.143816000000001</v>
      </c>
      <c r="N47" s="69">
        <v>25.423698000000002</v>
      </c>
      <c r="O47" s="69">
        <v>25.812054</v>
      </c>
      <c r="P47" s="69">
        <v>26.206985</v>
      </c>
      <c r="Q47" s="69">
        <v>26.565123</v>
      </c>
      <c r="R47" s="69">
        <v>26.924060999999998</v>
      </c>
      <c r="S47" s="69">
        <v>27.290794000000002</v>
      </c>
      <c r="T47" s="69">
        <v>27.652203</v>
      </c>
      <c r="U47" s="69">
        <v>28.042833000000002</v>
      </c>
      <c r="V47" s="69">
        <v>28.410608</v>
      </c>
      <c r="W47" s="69">
        <v>28.784067</v>
      </c>
      <c r="X47" s="69">
        <v>29.200256</v>
      </c>
      <c r="Y47" s="69">
        <v>29.606753999999999</v>
      </c>
      <c r="Z47" s="69">
        <v>29.990126</v>
      </c>
      <c r="AA47" s="69">
        <v>30.403393000000001</v>
      </c>
      <c r="AB47" s="69">
        <v>30.813165999999999</v>
      </c>
      <c r="AC47" s="69">
        <v>31.207553999999998</v>
      </c>
      <c r="AD47" s="69">
        <v>31.625164000000002</v>
      </c>
      <c r="AE47" s="69">
        <v>31.993504000000001</v>
      </c>
      <c r="AF47" s="69">
        <v>32.346764</v>
      </c>
      <c r="AG47" s="69">
        <v>32.677998000000002</v>
      </c>
      <c r="AH47" s="69">
        <v>32.971474000000001</v>
      </c>
      <c r="AI47" s="70">
        <v>1.3868E-2</v>
      </c>
    </row>
    <row r="48" spans="1:35" ht="15" customHeight="1">
      <c r="A48" s="54" t="s">
        <v>741</v>
      </c>
      <c r="B48" s="68" t="s">
        <v>742</v>
      </c>
      <c r="C48" s="69">
        <v>131.46882600000001</v>
      </c>
      <c r="D48" s="69">
        <v>130.92845199999999</v>
      </c>
      <c r="E48" s="69">
        <v>130.398911</v>
      </c>
      <c r="F48" s="69">
        <v>129.838303</v>
      </c>
      <c r="G48" s="69">
        <v>129.36019899999999</v>
      </c>
      <c r="H48" s="69">
        <v>128.91430700000001</v>
      </c>
      <c r="I48" s="69">
        <v>128.46650700000001</v>
      </c>
      <c r="J48" s="69">
        <v>128.03228799999999</v>
      </c>
      <c r="K48" s="69">
        <v>127.63700900000001</v>
      </c>
      <c r="L48" s="69">
        <v>127.282707</v>
      </c>
      <c r="M48" s="69">
        <v>126.972977</v>
      </c>
      <c r="N48" s="69">
        <v>126.67810799999999</v>
      </c>
      <c r="O48" s="69">
        <v>126.387711</v>
      </c>
      <c r="P48" s="69">
        <v>126.120125</v>
      </c>
      <c r="Q48" s="69">
        <v>125.889526</v>
      </c>
      <c r="R48" s="69">
        <v>125.73792299999999</v>
      </c>
      <c r="S48" s="69">
        <v>125.613304</v>
      </c>
      <c r="T48" s="69">
        <v>125.534966</v>
      </c>
      <c r="U48" s="69">
        <v>125.49269099999999</v>
      </c>
      <c r="V48" s="69">
        <v>125.474091</v>
      </c>
      <c r="W48" s="69">
        <v>125.47049699999999</v>
      </c>
      <c r="X48" s="69">
        <v>125.47727999999999</v>
      </c>
      <c r="Y48" s="69">
        <v>125.49505600000001</v>
      </c>
      <c r="Z48" s="69">
        <v>125.58158899999999</v>
      </c>
      <c r="AA48" s="69">
        <v>125.670975</v>
      </c>
      <c r="AB48" s="69">
        <v>125.78318</v>
      </c>
      <c r="AC48" s="69">
        <v>125.919701</v>
      </c>
      <c r="AD48" s="69">
        <v>126.06326300000001</v>
      </c>
      <c r="AE48" s="69">
        <v>126.202454</v>
      </c>
      <c r="AF48" s="69">
        <v>126.347031</v>
      </c>
      <c r="AG48" s="69">
        <v>126.48114</v>
      </c>
      <c r="AH48" s="69">
        <v>126.61637899999999</v>
      </c>
      <c r="AI48" s="70">
        <v>-1.212E-3</v>
      </c>
    </row>
    <row r="49" spans="1:35" ht="15" customHeight="1">
      <c r="A49" s="54" t="s">
        <v>743</v>
      </c>
      <c r="B49" s="68" t="s">
        <v>744</v>
      </c>
      <c r="C49" s="69">
        <v>671.93042000000003</v>
      </c>
      <c r="D49" s="69">
        <v>650.56555200000003</v>
      </c>
      <c r="E49" s="69">
        <v>677.01824999999997</v>
      </c>
      <c r="F49" s="69">
        <v>683.96331799999996</v>
      </c>
      <c r="G49" s="69">
        <v>685.10925299999997</v>
      </c>
      <c r="H49" s="69">
        <v>692.42504899999994</v>
      </c>
      <c r="I49" s="69">
        <v>699.55993699999999</v>
      </c>
      <c r="J49" s="69">
        <v>704.00109899999995</v>
      </c>
      <c r="K49" s="69">
        <v>697.44305399999996</v>
      </c>
      <c r="L49" s="69">
        <v>697.38055399999996</v>
      </c>
      <c r="M49" s="69">
        <v>699.14544699999999</v>
      </c>
      <c r="N49" s="69">
        <v>693.10620100000006</v>
      </c>
      <c r="O49" s="69">
        <v>694.87109399999997</v>
      </c>
      <c r="P49" s="69">
        <v>697.83367899999996</v>
      </c>
      <c r="Q49" s="69">
        <v>701.06042500000001</v>
      </c>
      <c r="R49" s="69">
        <v>709.08807400000001</v>
      </c>
      <c r="S49" s="69">
        <v>712.51843299999996</v>
      </c>
      <c r="T49" s="69">
        <v>719.495544</v>
      </c>
      <c r="U49" s="69">
        <v>727.418274</v>
      </c>
      <c r="V49" s="69">
        <v>731.69781499999999</v>
      </c>
      <c r="W49" s="69">
        <v>738.40875200000005</v>
      </c>
      <c r="X49" s="69">
        <v>744.27642800000001</v>
      </c>
      <c r="Y49" s="69">
        <v>747.96826199999998</v>
      </c>
      <c r="Z49" s="69">
        <v>756.82543899999996</v>
      </c>
      <c r="AA49" s="69">
        <v>762.90777600000001</v>
      </c>
      <c r="AB49" s="69">
        <v>768.94451900000001</v>
      </c>
      <c r="AC49" s="69">
        <v>774.33062700000005</v>
      </c>
      <c r="AD49" s="69">
        <v>780.82495100000006</v>
      </c>
      <c r="AE49" s="69">
        <v>788.06097399999999</v>
      </c>
      <c r="AF49" s="69">
        <v>799.27636700000005</v>
      </c>
      <c r="AG49" s="69">
        <v>807.1875</v>
      </c>
      <c r="AH49" s="69">
        <v>816.30676300000005</v>
      </c>
      <c r="AI49" s="70">
        <v>6.2979999999999998E-3</v>
      </c>
    </row>
    <row r="51" spans="1:35" ht="15" customHeight="1">
      <c r="A51" s="54" t="s">
        <v>745</v>
      </c>
      <c r="B51" s="67" t="s">
        <v>746</v>
      </c>
      <c r="C51" s="75">
        <v>512.50097700000003</v>
      </c>
      <c r="D51" s="75">
        <v>526.36743200000001</v>
      </c>
      <c r="E51" s="75">
        <v>515.975098</v>
      </c>
      <c r="F51" s="75">
        <v>504.03646900000001</v>
      </c>
      <c r="G51" s="75">
        <v>488.95996100000002</v>
      </c>
      <c r="H51" s="75">
        <v>478.91751099999999</v>
      </c>
      <c r="I51" s="75">
        <v>477.04599000000002</v>
      </c>
      <c r="J51" s="75">
        <v>475.17785600000002</v>
      </c>
      <c r="K51" s="75">
        <v>474.603973</v>
      </c>
      <c r="L51" s="75">
        <v>477.15222199999999</v>
      </c>
      <c r="M51" s="75">
        <v>476.09301799999997</v>
      </c>
      <c r="N51" s="75">
        <v>475.39135700000003</v>
      </c>
      <c r="O51" s="75">
        <v>475.48449699999998</v>
      </c>
      <c r="P51" s="75">
        <v>475.60311899999999</v>
      </c>
      <c r="Q51" s="75">
        <v>475.74615499999999</v>
      </c>
      <c r="R51" s="75">
        <v>475.91284200000001</v>
      </c>
      <c r="S51" s="75">
        <v>476.10205100000002</v>
      </c>
      <c r="T51" s="75">
        <v>476.31338499999998</v>
      </c>
      <c r="U51" s="75">
        <v>476.55154399999998</v>
      </c>
      <c r="V51" s="75">
        <v>476.80987499999998</v>
      </c>
      <c r="W51" s="75">
        <v>477.08734099999998</v>
      </c>
      <c r="X51" s="75">
        <v>477.38116500000001</v>
      </c>
      <c r="Y51" s="75">
        <v>477.69168100000002</v>
      </c>
      <c r="Z51" s="75">
        <v>478.011932</v>
      </c>
      <c r="AA51" s="75">
        <v>478.34545900000001</v>
      </c>
      <c r="AB51" s="75">
        <v>478.68743899999998</v>
      </c>
      <c r="AC51" s="75">
        <v>479.04162600000001</v>
      </c>
      <c r="AD51" s="75">
        <v>479.39898699999998</v>
      </c>
      <c r="AE51" s="75">
        <v>479.76470899999998</v>
      </c>
      <c r="AF51" s="75">
        <v>480.13580300000001</v>
      </c>
      <c r="AG51" s="75">
        <v>480.51135299999999</v>
      </c>
      <c r="AH51" s="75">
        <v>480.89209</v>
      </c>
      <c r="AI51" s="74">
        <v>-2.0509999999999999E-3</v>
      </c>
    </row>
    <row r="52" spans="1:35" ht="15" customHeight="1">
      <c r="A52" s="54" t="s">
        <v>747</v>
      </c>
      <c r="B52" s="68" t="s">
        <v>748</v>
      </c>
      <c r="C52" s="69">
        <v>383.31488000000002</v>
      </c>
      <c r="D52" s="69">
        <v>385.95153800000003</v>
      </c>
      <c r="E52" s="69">
        <v>383.211365</v>
      </c>
      <c r="F52" s="69">
        <v>379.256958</v>
      </c>
      <c r="G52" s="69">
        <v>367.90368699999999</v>
      </c>
      <c r="H52" s="69">
        <v>360.346069</v>
      </c>
      <c r="I52" s="69">
        <v>358.93710299999998</v>
      </c>
      <c r="J52" s="69">
        <v>357.53228799999999</v>
      </c>
      <c r="K52" s="69">
        <v>357.10076900000001</v>
      </c>
      <c r="L52" s="69">
        <v>359.020264</v>
      </c>
      <c r="M52" s="69">
        <v>358.22308299999997</v>
      </c>
      <c r="N52" s="69">
        <v>357.692139</v>
      </c>
      <c r="O52" s="69">
        <v>357.76214599999997</v>
      </c>
      <c r="P52" s="69">
        <v>357.85125699999998</v>
      </c>
      <c r="Q52" s="69">
        <v>357.95883199999997</v>
      </c>
      <c r="R52" s="69">
        <v>358.08398399999999</v>
      </c>
      <c r="S52" s="69">
        <v>358.22631799999999</v>
      </c>
      <c r="T52" s="69">
        <v>358.38748199999998</v>
      </c>
      <c r="U52" s="69">
        <v>358.56652800000001</v>
      </c>
      <c r="V52" s="69">
        <v>358.76147500000002</v>
      </c>
      <c r="W52" s="69">
        <v>358.97042800000003</v>
      </c>
      <c r="X52" s="69">
        <v>359.19198599999999</v>
      </c>
      <c r="Y52" s="69">
        <v>359.42459100000002</v>
      </c>
      <c r="Z52" s="69">
        <v>359.66693099999998</v>
      </c>
      <c r="AA52" s="69">
        <v>359.91781600000002</v>
      </c>
      <c r="AB52" s="69">
        <v>360.17623900000001</v>
      </c>
      <c r="AC52" s="69">
        <v>360.44122299999998</v>
      </c>
      <c r="AD52" s="69">
        <v>360.71185300000002</v>
      </c>
      <c r="AE52" s="69">
        <v>360.98727400000001</v>
      </c>
      <c r="AF52" s="69">
        <v>361.26675399999999</v>
      </c>
      <c r="AG52" s="69">
        <v>361.54980499999999</v>
      </c>
      <c r="AH52" s="69">
        <v>361.836792</v>
      </c>
      <c r="AI52" s="70">
        <v>-1.8580000000000001E-3</v>
      </c>
    </row>
    <row r="53" spans="1:35" ht="15" customHeight="1">
      <c r="A53" s="54" t="s">
        <v>749</v>
      </c>
      <c r="B53" s="68" t="s">
        <v>750</v>
      </c>
      <c r="C53" s="69">
        <v>19.450865</v>
      </c>
      <c r="D53" s="69">
        <v>29.925919</v>
      </c>
      <c r="E53" s="69">
        <v>23.058163</v>
      </c>
      <c r="F53" s="69">
        <v>16.206015000000001</v>
      </c>
      <c r="G53" s="69">
        <v>15.732989999999999</v>
      </c>
      <c r="H53" s="69">
        <v>15.411751000000001</v>
      </c>
      <c r="I53" s="69">
        <v>15.35258</v>
      </c>
      <c r="J53" s="69">
        <v>15.291368</v>
      </c>
      <c r="K53" s="69">
        <v>15.272586</v>
      </c>
      <c r="L53" s="69">
        <v>15.351800000000001</v>
      </c>
      <c r="M53" s="69">
        <v>15.318026</v>
      </c>
      <c r="N53" s="69">
        <v>15.299315999999999</v>
      </c>
      <c r="O53" s="69">
        <v>15.302405</v>
      </c>
      <c r="P53" s="69">
        <v>15.306395999999999</v>
      </c>
      <c r="Q53" s="69">
        <v>15.311069</v>
      </c>
      <c r="R53" s="69">
        <v>15.316772</v>
      </c>
      <c r="S53" s="69">
        <v>15.322917</v>
      </c>
      <c r="T53" s="69">
        <v>15.326928000000001</v>
      </c>
      <c r="U53" s="69">
        <v>15.334792</v>
      </c>
      <c r="V53" s="69">
        <v>15.342352</v>
      </c>
      <c r="W53" s="69">
        <v>15.351046</v>
      </c>
      <c r="X53" s="69">
        <v>15.359908000000001</v>
      </c>
      <c r="Y53" s="69">
        <v>15.371219</v>
      </c>
      <c r="Z53" s="69">
        <v>15.379776</v>
      </c>
      <c r="AA53" s="69">
        <v>15.390578</v>
      </c>
      <c r="AB53" s="69">
        <v>15.400149000000001</v>
      </c>
      <c r="AC53" s="69">
        <v>15.413468</v>
      </c>
      <c r="AD53" s="69">
        <v>15.422767</v>
      </c>
      <c r="AE53" s="69">
        <v>15.434208999999999</v>
      </c>
      <c r="AF53" s="69">
        <v>15.445798999999999</v>
      </c>
      <c r="AG53" s="69">
        <v>15.457284</v>
      </c>
      <c r="AH53" s="69">
        <v>15.468836</v>
      </c>
      <c r="AI53" s="70">
        <v>-7.3619999999999996E-3</v>
      </c>
    </row>
    <row r="54" spans="1:35" ht="15" customHeight="1">
      <c r="A54" s="54" t="s">
        <v>751</v>
      </c>
      <c r="B54" s="68" t="s">
        <v>752</v>
      </c>
      <c r="C54" s="69">
        <v>109.73519899999999</v>
      </c>
      <c r="D54" s="69">
        <v>110.490013</v>
      </c>
      <c r="E54" s="69">
        <v>109.705566</v>
      </c>
      <c r="F54" s="69">
        <v>108.573486</v>
      </c>
      <c r="G54" s="69">
        <v>105.32328800000001</v>
      </c>
      <c r="H54" s="69">
        <v>103.15969800000001</v>
      </c>
      <c r="I54" s="69">
        <v>102.756325</v>
      </c>
      <c r="J54" s="69">
        <v>102.35417200000001</v>
      </c>
      <c r="K54" s="69">
        <v>102.230621</v>
      </c>
      <c r="L54" s="69">
        <v>102.780136</v>
      </c>
      <c r="M54" s="69">
        <v>102.55191000000001</v>
      </c>
      <c r="N54" s="69">
        <v>102.399918</v>
      </c>
      <c r="O54" s="69">
        <v>102.41996</v>
      </c>
      <c r="P54" s="69">
        <v>102.445465</v>
      </c>
      <c r="Q54" s="69">
        <v>102.476257</v>
      </c>
      <c r="R54" s="69">
        <v>102.5121</v>
      </c>
      <c r="S54" s="69">
        <v>102.552841</v>
      </c>
      <c r="T54" s="69">
        <v>102.598969</v>
      </c>
      <c r="U54" s="69">
        <v>102.650238</v>
      </c>
      <c r="V54" s="69">
        <v>102.706039</v>
      </c>
      <c r="W54" s="69">
        <v>102.765854</v>
      </c>
      <c r="X54" s="69">
        <v>102.829285</v>
      </c>
      <c r="Y54" s="69">
        <v>102.89587400000001</v>
      </c>
      <c r="Z54" s="69">
        <v>102.965248</v>
      </c>
      <c r="AA54" s="69">
        <v>103.03707900000001</v>
      </c>
      <c r="AB54" s="69">
        <v>103.111069</v>
      </c>
      <c r="AC54" s="69">
        <v>103.186905</v>
      </c>
      <c r="AD54" s="69">
        <v>103.264381</v>
      </c>
      <c r="AE54" s="69">
        <v>103.343231</v>
      </c>
      <c r="AF54" s="69">
        <v>103.423233</v>
      </c>
      <c r="AG54" s="69">
        <v>103.50427999999999</v>
      </c>
      <c r="AH54" s="69">
        <v>103.58644099999999</v>
      </c>
      <c r="AI54" s="70">
        <v>-1.8580000000000001E-3</v>
      </c>
    </row>
    <row r="56" spans="1:35" ht="15" customHeight="1">
      <c r="A56" s="54" t="s">
        <v>753</v>
      </c>
      <c r="B56" s="67" t="s">
        <v>754</v>
      </c>
      <c r="C56" s="75">
        <v>28113.396484000001</v>
      </c>
      <c r="D56" s="75">
        <v>28142.958984000001</v>
      </c>
      <c r="E56" s="75">
        <v>27978.535156000002</v>
      </c>
      <c r="F56" s="75">
        <v>27651.539062</v>
      </c>
      <c r="G56" s="75">
        <v>27384.267577999999</v>
      </c>
      <c r="H56" s="75">
        <v>27072.357422000001</v>
      </c>
      <c r="I56" s="75">
        <v>26740.792968999998</v>
      </c>
      <c r="J56" s="75">
        <v>26486.642577999999</v>
      </c>
      <c r="K56" s="75">
        <v>26241.529297000001</v>
      </c>
      <c r="L56" s="75">
        <v>26027.957031000002</v>
      </c>
      <c r="M56" s="75">
        <v>25845.304688</v>
      </c>
      <c r="N56" s="75">
        <v>25700.5</v>
      </c>
      <c r="O56" s="75">
        <v>25575.205077999999</v>
      </c>
      <c r="P56" s="75">
        <v>25449.154297000001</v>
      </c>
      <c r="Q56" s="75">
        <v>25338.414062</v>
      </c>
      <c r="R56" s="75">
        <v>25253.4375</v>
      </c>
      <c r="S56" s="75">
        <v>25162.177734000001</v>
      </c>
      <c r="T56" s="75">
        <v>25092.410156000002</v>
      </c>
      <c r="U56" s="75">
        <v>25050.417968999998</v>
      </c>
      <c r="V56" s="75">
        <v>25020.232422000001</v>
      </c>
      <c r="W56" s="75">
        <v>25010.886718999998</v>
      </c>
      <c r="X56" s="75">
        <v>25042.927734000001</v>
      </c>
      <c r="Y56" s="75">
        <v>25097.154297000001</v>
      </c>
      <c r="Z56" s="75">
        <v>25160.080077999999</v>
      </c>
      <c r="AA56" s="75">
        <v>25250.863281000002</v>
      </c>
      <c r="AB56" s="75">
        <v>25351.910156000002</v>
      </c>
      <c r="AC56" s="75">
        <v>25470.054688</v>
      </c>
      <c r="AD56" s="75">
        <v>25591.646484000001</v>
      </c>
      <c r="AE56" s="75">
        <v>25728.947265999999</v>
      </c>
      <c r="AF56" s="75">
        <v>25874.832031000002</v>
      </c>
      <c r="AG56" s="75">
        <v>26028.835938</v>
      </c>
      <c r="AH56" s="75">
        <v>26183.816406000002</v>
      </c>
      <c r="AI56" s="74">
        <v>-2.2910000000000001E-3</v>
      </c>
    </row>
    <row r="58" spans="1:35" ht="15" customHeight="1">
      <c r="B58" s="67" t="s">
        <v>755</v>
      </c>
    </row>
    <row r="59" spans="1:35" ht="15" customHeight="1">
      <c r="A59" s="54" t="s">
        <v>756</v>
      </c>
      <c r="B59" s="68" t="s">
        <v>757</v>
      </c>
      <c r="C59" s="69">
        <v>16551.597656000002</v>
      </c>
      <c r="D59" s="69">
        <v>16491.111327999999</v>
      </c>
      <c r="E59" s="69">
        <v>16338.713867</v>
      </c>
      <c r="F59" s="69">
        <v>16091.546875</v>
      </c>
      <c r="G59" s="69">
        <v>15770.233398</v>
      </c>
      <c r="H59" s="69">
        <v>15427.998046999999</v>
      </c>
      <c r="I59" s="69">
        <v>15076.048828000001</v>
      </c>
      <c r="J59" s="69">
        <v>14808.041992</v>
      </c>
      <c r="K59" s="69">
        <v>14578.606444999999</v>
      </c>
      <c r="L59" s="69">
        <v>14375.419921999999</v>
      </c>
      <c r="M59" s="69">
        <v>14190.419921999999</v>
      </c>
      <c r="N59" s="69">
        <v>14029.786133</v>
      </c>
      <c r="O59" s="69">
        <v>13894.931640999999</v>
      </c>
      <c r="P59" s="69">
        <v>13754.847656</v>
      </c>
      <c r="Q59" s="69">
        <v>13625.486328000001</v>
      </c>
      <c r="R59" s="69">
        <v>13502.402344</v>
      </c>
      <c r="S59" s="69">
        <v>13382.123046999999</v>
      </c>
      <c r="T59" s="69">
        <v>13289.042969</v>
      </c>
      <c r="U59" s="69">
        <v>13209.691406</v>
      </c>
      <c r="V59" s="69">
        <v>13144.257812</v>
      </c>
      <c r="W59" s="69">
        <v>13093.984375</v>
      </c>
      <c r="X59" s="69">
        <v>13065.304688</v>
      </c>
      <c r="Y59" s="69">
        <v>13045.785156</v>
      </c>
      <c r="Z59" s="69">
        <v>13042.600586</v>
      </c>
      <c r="AA59" s="69">
        <v>13050.168944999999</v>
      </c>
      <c r="AB59" s="69">
        <v>13066.624023</v>
      </c>
      <c r="AC59" s="69">
        <v>13087.642578000001</v>
      </c>
      <c r="AD59" s="69">
        <v>13122.365234000001</v>
      </c>
      <c r="AE59" s="69">
        <v>13169.941406</v>
      </c>
      <c r="AF59" s="69">
        <v>13217.849609000001</v>
      </c>
      <c r="AG59" s="69">
        <v>13270.234375</v>
      </c>
      <c r="AH59" s="69">
        <v>13333.098633</v>
      </c>
      <c r="AI59" s="70">
        <v>-6.9509999999999997E-3</v>
      </c>
    </row>
    <row r="60" spans="1:35" ht="15" customHeight="1">
      <c r="A60" s="54" t="s">
        <v>758</v>
      </c>
      <c r="B60" s="68" t="s">
        <v>759</v>
      </c>
      <c r="C60" s="69">
        <v>18.247071999999999</v>
      </c>
      <c r="D60" s="69">
        <v>24.109327</v>
      </c>
      <c r="E60" s="69">
        <v>26.985890999999999</v>
      </c>
      <c r="F60" s="69">
        <v>32.055152999999997</v>
      </c>
      <c r="G60" s="69">
        <v>30.7013</v>
      </c>
      <c r="H60" s="69">
        <v>30.798731</v>
      </c>
      <c r="I60" s="69">
        <v>32.744357999999998</v>
      </c>
      <c r="J60" s="69">
        <v>33.474556</v>
      </c>
      <c r="K60" s="69">
        <v>33.211917999999997</v>
      </c>
      <c r="L60" s="69">
        <v>31.960432000000001</v>
      </c>
      <c r="M60" s="69">
        <v>31.552289999999999</v>
      </c>
      <c r="N60" s="69">
        <v>36.029034000000003</v>
      </c>
      <c r="O60" s="69">
        <v>34.333218000000002</v>
      </c>
      <c r="P60" s="69">
        <v>34.338504999999998</v>
      </c>
      <c r="Q60" s="69">
        <v>33.961635999999999</v>
      </c>
      <c r="R60" s="69">
        <v>32.626736000000001</v>
      </c>
      <c r="S60" s="69">
        <v>30.488235</v>
      </c>
      <c r="T60" s="69">
        <v>31.464507999999999</v>
      </c>
      <c r="U60" s="69">
        <v>31.726050999999998</v>
      </c>
      <c r="V60" s="69">
        <v>30.200337999999999</v>
      </c>
      <c r="W60" s="69">
        <v>27.693283000000001</v>
      </c>
      <c r="X60" s="69">
        <v>25.729267</v>
      </c>
      <c r="Y60" s="69">
        <v>25.855084999999999</v>
      </c>
      <c r="Z60" s="69">
        <v>23.511751</v>
      </c>
      <c r="AA60" s="69">
        <v>23.219065000000001</v>
      </c>
      <c r="AB60" s="69">
        <v>22.946598000000002</v>
      </c>
      <c r="AC60" s="69">
        <v>22.979752999999999</v>
      </c>
      <c r="AD60" s="69">
        <v>22.24464</v>
      </c>
      <c r="AE60" s="69">
        <v>16.157581</v>
      </c>
      <c r="AF60" s="69">
        <v>15.465424000000001</v>
      </c>
      <c r="AG60" s="69">
        <v>18.877977000000001</v>
      </c>
      <c r="AH60" s="69">
        <v>19.090340000000001</v>
      </c>
      <c r="AI60" s="70">
        <v>1.4580000000000001E-3</v>
      </c>
    </row>
    <row r="61" spans="1:35" ht="15" customHeight="1">
      <c r="A61" s="54" t="s">
        <v>760</v>
      </c>
      <c r="B61" s="68" t="s">
        <v>761</v>
      </c>
      <c r="C61" s="69">
        <v>6996.2353519999997</v>
      </c>
      <c r="D61" s="69">
        <v>7088.859375</v>
      </c>
      <c r="E61" s="69">
        <v>6962.9770509999998</v>
      </c>
      <c r="F61" s="69">
        <v>6942.8540039999998</v>
      </c>
      <c r="G61" s="69">
        <v>6870.8393550000001</v>
      </c>
      <c r="H61" s="69">
        <v>6852.3833009999998</v>
      </c>
      <c r="I61" s="69">
        <v>6818.2470700000003</v>
      </c>
      <c r="J61" s="69">
        <v>6813.9814450000003</v>
      </c>
      <c r="K61" s="69">
        <v>6772.0239259999998</v>
      </c>
      <c r="L61" s="69">
        <v>6752.8759769999997</v>
      </c>
      <c r="M61" s="69">
        <v>6703.9765619999998</v>
      </c>
      <c r="N61" s="69">
        <v>6633.9892579999996</v>
      </c>
      <c r="O61" s="69">
        <v>6592.1938479999999</v>
      </c>
      <c r="P61" s="69">
        <v>6548.5415039999998</v>
      </c>
      <c r="Q61" s="69">
        <v>6511.4956050000001</v>
      </c>
      <c r="R61" s="69">
        <v>6488.7592770000001</v>
      </c>
      <c r="S61" s="69">
        <v>6467.2333980000003</v>
      </c>
      <c r="T61" s="69">
        <v>6461.8159180000002</v>
      </c>
      <c r="U61" s="69">
        <v>6437.7177730000003</v>
      </c>
      <c r="V61" s="69">
        <v>6423.876953</v>
      </c>
      <c r="W61" s="69">
        <v>6406.8066410000001</v>
      </c>
      <c r="X61" s="69">
        <v>6410.3291019999997</v>
      </c>
      <c r="Y61" s="69">
        <v>6407.6459960000002</v>
      </c>
      <c r="Z61" s="69">
        <v>6419.8452150000003</v>
      </c>
      <c r="AA61" s="69">
        <v>6432.8173829999996</v>
      </c>
      <c r="AB61" s="69">
        <v>6455.5717770000001</v>
      </c>
      <c r="AC61" s="69">
        <v>6465.0961909999996</v>
      </c>
      <c r="AD61" s="69">
        <v>6490.7509769999997</v>
      </c>
      <c r="AE61" s="69">
        <v>6509.3701170000004</v>
      </c>
      <c r="AF61" s="69">
        <v>6522.5532229999999</v>
      </c>
      <c r="AG61" s="69">
        <v>6537.7314450000003</v>
      </c>
      <c r="AH61" s="69">
        <v>6544.1459960000002</v>
      </c>
      <c r="AI61" s="70">
        <v>-2.153E-3</v>
      </c>
    </row>
    <row r="62" spans="1:35" ht="15" customHeight="1">
      <c r="A62" s="54" t="s">
        <v>762</v>
      </c>
      <c r="B62" s="68" t="s">
        <v>763</v>
      </c>
      <c r="C62" s="69">
        <v>3001.7885740000002</v>
      </c>
      <c r="D62" s="69">
        <v>3032.2124020000001</v>
      </c>
      <c r="E62" s="69">
        <v>3053.1342770000001</v>
      </c>
      <c r="F62" s="69">
        <v>3066.742432</v>
      </c>
      <c r="G62" s="69">
        <v>3069.3642580000001</v>
      </c>
      <c r="H62" s="69">
        <v>3085.0661620000001</v>
      </c>
      <c r="I62" s="69">
        <v>3111.2924800000001</v>
      </c>
      <c r="J62" s="69">
        <v>3136.6762699999999</v>
      </c>
      <c r="K62" s="69">
        <v>3163.6059570000002</v>
      </c>
      <c r="L62" s="69">
        <v>3193.8779300000001</v>
      </c>
      <c r="M62" s="69">
        <v>3223.1450199999999</v>
      </c>
      <c r="N62" s="69">
        <v>3253.1198730000001</v>
      </c>
      <c r="O62" s="69">
        <v>3282.750732</v>
      </c>
      <c r="P62" s="69">
        <v>3313.7534179999998</v>
      </c>
      <c r="Q62" s="69">
        <v>3343.69751</v>
      </c>
      <c r="R62" s="69">
        <v>3373.327393</v>
      </c>
      <c r="S62" s="69">
        <v>3401.3510740000002</v>
      </c>
      <c r="T62" s="69">
        <v>3429.032471</v>
      </c>
      <c r="U62" s="69">
        <v>3457.523682</v>
      </c>
      <c r="V62" s="69">
        <v>3485.304443</v>
      </c>
      <c r="W62" s="69">
        <v>3513.8442380000001</v>
      </c>
      <c r="X62" s="69">
        <v>3544.6015619999998</v>
      </c>
      <c r="Y62" s="69">
        <v>3576.1259770000001</v>
      </c>
      <c r="Z62" s="69">
        <v>3607.8596189999998</v>
      </c>
      <c r="AA62" s="69">
        <v>3641.836182</v>
      </c>
      <c r="AB62" s="69">
        <v>3677.3100589999999</v>
      </c>
      <c r="AC62" s="69">
        <v>3714.772461</v>
      </c>
      <c r="AD62" s="69">
        <v>3753.4033199999999</v>
      </c>
      <c r="AE62" s="69">
        <v>3793.7592770000001</v>
      </c>
      <c r="AF62" s="69">
        <v>3834.7236330000001</v>
      </c>
      <c r="AG62" s="69">
        <v>3876.1896969999998</v>
      </c>
      <c r="AH62" s="69">
        <v>3918.310547</v>
      </c>
      <c r="AI62" s="70">
        <v>8.6320000000000008E-3</v>
      </c>
    </row>
    <row r="63" spans="1:35" ht="15" customHeight="1">
      <c r="A63" s="54" t="s">
        <v>764</v>
      </c>
      <c r="B63" s="68" t="s">
        <v>750</v>
      </c>
      <c r="C63" s="69">
        <v>562.05535899999995</v>
      </c>
      <c r="D63" s="69">
        <v>531.90393100000006</v>
      </c>
      <c r="E63" s="69">
        <v>556.21606399999996</v>
      </c>
      <c r="F63" s="69">
        <v>459.136414</v>
      </c>
      <c r="G63" s="69">
        <v>581.41320800000005</v>
      </c>
      <c r="H63" s="69">
        <v>593.28949</v>
      </c>
      <c r="I63" s="69">
        <v>600.73504600000001</v>
      </c>
      <c r="J63" s="69">
        <v>572.25201400000003</v>
      </c>
      <c r="K63" s="69">
        <v>561.39782700000001</v>
      </c>
      <c r="L63" s="69">
        <v>517.97857699999997</v>
      </c>
      <c r="M63" s="69">
        <v>515.31591800000001</v>
      </c>
      <c r="N63" s="69">
        <v>561.98754899999994</v>
      </c>
      <c r="O63" s="69">
        <v>558.19738800000005</v>
      </c>
      <c r="P63" s="69">
        <v>556.22875999999997</v>
      </c>
      <c r="Q63" s="69">
        <v>551.58813499999997</v>
      </c>
      <c r="R63" s="69">
        <v>549.34851100000003</v>
      </c>
      <c r="S63" s="69">
        <v>542.82867399999998</v>
      </c>
      <c r="T63" s="69">
        <v>500.06597900000003</v>
      </c>
      <c r="U63" s="69">
        <v>496.20761099999999</v>
      </c>
      <c r="V63" s="69">
        <v>483.439301</v>
      </c>
      <c r="W63" s="69">
        <v>477.02441399999998</v>
      </c>
      <c r="X63" s="69">
        <v>465.65701300000001</v>
      </c>
      <c r="Y63" s="69">
        <v>475.89230300000003</v>
      </c>
      <c r="Z63" s="69">
        <v>452.88061499999998</v>
      </c>
      <c r="AA63" s="69">
        <v>449.08670000000001</v>
      </c>
      <c r="AB63" s="69">
        <v>432.081909</v>
      </c>
      <c r="AC63" s="69">
        <v>446.297211</v>
      </c>
      <c r="AD63" s="69">
        <v>422.993134</v>
      </c>
      <c r="AE63" s="69">
        <v>418.75268599999998</v>
      </c>
      <c r="AF63" s="69">
        <v>415.33032200000002</v>
      </c>
      <c r="AG63" s="69">
        <v>410.25393700000001</v>
      </c>
      <c r="AH63" s="69">
        <v>404.73956299999998</v>
      </c>
      <c r="AI63" s="70">
        <v>-1.0536E-2</v>
      </c>
    </row>
    <row r="64" spans="1:35" ht="15" customHeight="1">
      <c r="A64" s="54" t="s">
        <v>765</v>
      </c>
      <c r="B64" s="68" t="s">
        <v>766</v>
      </c>
      <c r="C64" s="69">
        <v>22.470324000000002</v>
      </c>
      <c r="D64" s="69">
        <v>22.450932999999999</v>
      </c>
      <c r="E64" s="69">
        <v>22.434891</v>
      </c>
      <c r="F64" s="69">
        <v>22.421617999999999</v>
      </c>
      <c r="G64" s="69">
        <v>22.410634999999999</v>
      </c>
      <c r="H64" s="69">
        <v>22.401547999999998</v>
      </c>
      <c r="I64" s="69">
        <v>22.394031999999999</v>
      </c>
      <c r="J64" s="69">
        <v>22.387812</v>
      </c>
      <c r="K64" s="69">
        <v>22.382666</v>
      </c>
      <c r="L64" s="69">
        <v>22.378406999999999</v>
      </c>
      <c r="M64" s="69">
        <v>22.374884000000002</v>
      </c>
      <c r="N64" s="69">
        <v>22.371969</v>
      </c>
      <c r="O64" s="69">
        <v>22.369558000000001</v>
      </c>
      <c r="P64" s="69">
        <v>22.367563000000001</v>
      </c>
      <c r="Q64" s="69">
        <v>22.365911000000001</v>
      </c>
      <c r="R64" s="69">
        <v>22.364546000000001</v>
      </c>
      <c r="S64" s="69">
        <v>22.363416999999998</v>
      </c>
      <c r="T64" s="69">
        <v>22.362480000000001</v>
      </c>
      <c r="U64" s="69">
        <v>22.361708</v>
      </c>
      <c r="V64" s="69">
        <v>22.361066999999998</v>
      </c>
      <c r="W64" s="69">
        <v>22.360537999999998</v>
      </c>
      <c r="X64" s="69">
        <v>22.360099999999999</v>
      </c>
      <c r="Y64" s="69">
        <v>22.359736999999999</v>
      </c>
      <c r="Z64" s="69">
        <v>22.359438000000001</v>
      </c>
      <c r="AA64" s="69">
        <v>22.359190000000002</v>
      </c>
      <c r="AB64" s="69">
        <v>22.358984</v>
      </c>
      <c r="AC64" s="69">
        <v>22.358813999999999</v>
      </c>
      <c r="AD64" s="69">
        <v>22.358673</v>
      </c>
      <c r="AE64" s="69">
        <v>22.358557000000001</v>
      </c>
      <c r="AF64" s="69">
        <v>22.358460999999998</v>
      </c>
      <c r="AG64" s="69">
        <v>22.358381000000001</v>
      </c>
      <c r="AH64" s="69">
        <v>22.358315000000001</v>
      </c>
      <c r="AI64" s="70">
        <v>-1.6100000000000001E-4</v>
      </c>
    </row>
    <row r="65" spans="1:35" ht="15" customHeight="1">
      <c r="A65" s="54" t="s">
        <v>767</v>
      </c>
      <c r="B65" s="68" t="s">
        <v>768</v>
      </c>
      <c r="C65" s="69">
        <v>7.6572870000000002</v>
      </c>
      <c r="D65" s="69">
        <v>7.7388969999999997</v>
      </c>
      <c r="E65" s="69">
        <v>7.6295320000000002</v>
      </c>
      <c r="F65" s="69">
        <v>7.5247830000000002</v>
      </c>
      <c r="G65" s="69">
        <v>7.4455410000000004</v>
      </c>
      <c r="H65" s="69">
        <v>7.3427619999999996</v>
      </c>
      <c r="I65" s="69">
        <v>7.2731079999999997</v>
      </c>
      <c r="J65" s="69">
        <v>7.2001720000000002</v>
      </c>
      <c r="K65" s="69">
        <v>7.1750600000000002</v>
      </c>
      <c r="L65" s="69">
        <v>7.1665520000000003</v>
      </c>
      <c r="M65" s="69">
        <v>7.1785819999999996</v>
      </c>
      <c r="N65" s="69">
        <v>7.2133500000000002</v>
      </c>
      <c r="O65" s="69">
        <v>7.227169</v>
      </c>
      <c r="P65" s="69">
        <v>7.2730290000000002</v>
      </c>
      <c r="Q65" s="69">
        <v>7.3461470000000002</v>
      </c>
      <c r="R65" s="69">
        <v>7.4562099999999996</v>
      </c>
      <c r="S65" s="69">
        <v>7.567876</v>
      </c>
      <c r="T65" s="69">
        <v>7.6949690000000004</v>
      </c>
      <c r="U65" s="69">
        <v>7.831467</v>
      </c>
      <c r="V65" s="69">
        <v>7.9935270000000003</v>
      </c>
      <c r="W65" s="69">
        <v>8.1695329999999995</v>
      </c>
      <c r="X65" s="69">
        <v>8.3592410000000008</v>
      </c>
      <c r="Y65" s="69">
        <v>8.5770599999999995</v>
      </c>
      <c r="Z65" s="69">
        <v>8.8100369999999995</v>
      </c>
      <c r="AA65" s="69">
        <v>9.0532859999999999</v>
      </c>
      <c r="AB65" s="69">
        <v>9.3078950000000003</v>
      </c>
      <c r="AC65" s="69">
        <v>9.5806459999999998</v>
      </c>
      <c r="AD65" s="69">
        <v>9.858822</v>
      </c>
      <c r="AE65" s="69">
        <v>10.164223</v>
      </c>
      <c r="AF65" s="69">
        <v>10.477752000000001</v>
      </c>
      <c r="AG65" s="69">
        <v>10.804023000000001</v>
      </c>
      <c r="AH65" s="69">
        <v>11.141821</v>
      </c>
      <c r="AI65" s="70">
        <v>1.2172000000000001E-2</v>
      </c>
    </row>
    <row r="66" spans="1:35" ht="15" customHeight="1">
      <c r="A66" s="54" t="s">
        <v>769</v>
      </c>
      <c r="B66" s="68" t="s">
        <v>742</v>
      </c>
      <c r="C66" s="69">
        <v>131.46882600000001</v>
      </c>
      <c r="D66" s="69">
        <v>130.92845199999999</v>
      </c>
      <c r="E66" s="69">
        <v>130.398911</v>
      </c>
      <c r="F66" s="69">
        <v>129.838303</v>
      </c>
      <c r="G66" s="69">
        <v>129.36019899999999</v>
      </c>
      <c r="H66" s="69">
        <v>128.91430700000001</v>
      </c>
      <c r="I66" s="69">
        <v>128.46650700000001</v>
      </c>
      <c r="J66" s="69">
        <v>128.03228799999999</v>
      </c>
      <c r="K66" s="69">
        <v>127.63700900000001</v>
      </c>
      <c r="L66" s="69">
        <v>127.282707</v>
      </c>
      <c r="M66" s="69">
        <v>126.972977</v>
      </c>
      <c r="N66" s="69">
        <v>126.67810799999999</v>
      </c>
      <c r="O66" s="69">
        <v>126.387711</v>
      </c>
      <c r="P66" s="69">
        <v>126.120125</v>
      </c>
      <c r="Q66" s="69">
        <v>125.889526</v>
      </c>
      <c r="R66" s="69">
        <v>125.73792299999999</v>
      </c>
      <c r="S66" s="69">
        <v>125.613304</v>
      </c>
      <c r="T66" s="69">
        <v>125.534966</v>
      </c>
      <c r="U66" s="69">
        <v>125.49269099999999</v>
      </c>
      <c r="V66" s="69">
        <v>125.474091</v>
      </c>
      <c r="W66" s="69">
        <v>125.47049699999999</v>
      </c>
      <c r="X66" s="69">
        <v>125.47727999999999</v>
      </c>
      <c r="Y66" s="69">
        <v>125.49505600000001</v>
      </c>
      <c r="Z66" s="69">
        <v>125.58158899999999</v>
      </c>
      <c r="AA66" s="69">
        <v>125.670975</v>
      </c>
      <c r="AB66" s="69">
        <v>125.78318</v>
      </c>
      <c r="AC66" s="69">
        <v>125.919701</v>
      </c>
      <c r="AD66" s="69">
        <v>126.06326300000001</v>
      </c>
      <c r="AE66" s="69">
        <v>126.202454</v>
      </c>
      <c r="AF66" s="69">
        <v>126.347031</v>
      </c>
      <c r="AG66" s="69">
        <v>126.48114</v>
      </c>
      <c r="AH66" s="69">
        <v>126.61637899999999</v>
      </c>
      <c r="AI66" s="70">
        <v>-1.212E-3</v>
      </c>
    </row>
    <row r="67" spans="1:35" ht="15" customHeight="1">
      <c r="A67" s="54" t="s">
        <v>770</v>
      </c>
      <c r="B67" s="68" t="s">
        <v>771</v>
      </c>
      <c r="C67" s="69">
        <v>27291.521484000001</v>
      </c>
      <c r="D67" s="69">
        <v>27329.314452999999</v>
      </c>
      <c r="E67" s="69">
        <v>27098.492188</v>
      </c>
      <c r="F67" s="69">
        <v>26752.119140999999</v>
      </c>
      <c r="G67" s="69">
        <v>26481.767577999999</v>
      </c>
      <c r="H67" s="69">
        <v>26148.193359000001</v>
      </c>
      <c r="I67" s="69">
        <v>25797.203125</v>
      </c>
      <c r="J67" s="69">
        <v>25522.046875</v>
      </c>
      <c r="K67" s="69">
        <v>25266.042968999998</v>
      </c>
      <c r="L67" s="69">
        <v>25028.943359000001</v>
      </c>
      <c r="M67" s="69">
        <v>24820.935547000001</v>
      </c>
      <c r="N67" s="69">
        <v>24671.173827999999</v>
      </c>
      <c r="O67" s="69">
        <v>24518.390625</v>
      </c>
      <c r="P67" s="69">
        <v>24363.470702999999</v>
      </c>
      <c r="Q67" s="69">
        <v>24221.828125</v>
      </c>
      <c r="R67" s="69">
        <v>24102.025390999999</v>
      </c>
      <c r="S67" s="69">
        <v>23979.568359000001</v>
      </c>
      <c r="T67" s="69">
        <v>23867.017577999999</v>
      </c>
      <c r="U67" s="69">
        <v>23788.552734000001</v>
      </c>
      <c r="V67" s="69">
        <v>23722.910156000002</v>
      </c>
      <c r="W67" s="69">
        <v>23675.355468999998</v>
      </c>
      <c r="X67" s="69">
        <v>23667.814452999999</v>
      </c>
      <c r="Y67" s="69">
        <v>23687.736327999999</v>
      </c>
      <c r="Z67" s="69">
        <v>23703.449218999998</v>
      </c>
      <c r="AA67" s="69">
        <v>23754.210938</v>
      </c>
      <c r="AB67" s="69">
        <v>23811.986327999999</v>
      </c>
      <c r="AC67" s="69">
        <v>23894.648438</v>
      </c>
      <c r="AD67" s="69">
        <v>23970.037109000001</v>
      </c>
      <c r="AE67" s="69">
        <v>24066.708984000001</v>
      </c>
      <c r="AF67" s="69">
        <v>24165.105468999998</v>
      </c>
      <c r="AG67" s="69">
        <v>24272.929688</v>
      </c>
      <c r="AH67" s="69">
        <v>24379.501952999999</v>
      </c>
      <c r="AI67" s="70">
        <v>-3.6329999999999999E-3</v>
      </c>
    </row>
    <row r="68" spans="1:35" ht="15" customHeight="1">
      <c r="A68" s="54" t="s">
        <v>772</v>
      </c>
      <c r="B68" s="68" t="s">
        <v>773</v>
      </c>
      <c r="C68" s="69">
        <v>0</v>
      </c>
      <c r="D68" s="69">
        <v>0</v>
      </c>
      <c r="E68" s="69">
        <v>0</v>
      </c>
      <c r="F68" s="69">
        <v>0</v>
      </c>
      <c r="G68" s="69">
        <v>0</v>
      </c>
      <c r="H68" s="69">
        <v>0</v>
      </c>
      <c r="I68" s="69">
        <v>0</v>
      </c>
      <c r="J68" s="69">
        <v>0</v>
      </c>
      <c r="K68" s="69">
        <v>0</v>
      </c>
      <c r="L68" s="69">
        <v>0</v>
      </c>
      <c r="M68" s="69">
        <v>0</v>
      </c>
      <c r="N68" s="69">
        <v>0</v>
      </c>
      <c r="O68" s="69">
        <v>0</v>
      </c>
      <c r="P68" s="69">
        <v>0</v>
      </c>
      <c r="Q68" s="69">
        <v>0</v>
      </c>
      <c r="R68" s="69">
        <v>0</v>
      </c>
      <c r="S68" s="69">
        <v>0</v>
      </c>
      <c r="T68" s="69">
        <v>0</v>
      </c>
      <c r="U68" s="69">
        <v>0</v>
      </c>
      <c r="V68" s="69">
        <v>0</v>
      </c>
      <c r="W68" s="69">
        <v>0</v>
      </c>
      <c r="X68" s="69">
        <v>0</v>
      </c>
      <c r="Y68" s="69">
        <v>0</v>
      </c>
      <c r="Z68" s="69">
        <v>0</v>
      </c>
      <c r="AA68" s="69">
        <v>0</v>
      </c>
      <c r="AB68" s="69">
        <v>0</v>
      </c>
      <c r="AC68" s="69">
        <v>0</v>
      </c>
      <c r="AD68" s="69">
        <v>0</v>
      </c>
      <c r="AE68" s="69">
        <v>0</v>
      </c>
      <c r="AF68" s="69">
        <v>0</v>
      </c>
      <c r="AG68" s="69">
        <v>0</v>
      </c>
      <c r="AH68" s="69">
        <v>0</v>
      </c>
      <c r="AI68" s="70" t="s">
        <v>184</v>
      </c>
    </row>
    <row r="69" spans="1:35" ht="15" customHeight="1">
      <c r="A69" s="54" t="s">
        <v>774</v>
      </c>
      <c r="B69" s="68" t="s">
        <v>775</v>
      </c>
      <c r="C69" s="69">
        <v>47.793616999999998</v>
      </c>
      <c r="D69" s="69">
        <v>55.131988999999997</v>
      </c>
      <c r="E69" s="69">
        <v>64.186790000000002</v>
      </c>
      <c r="F69" s="69">
        <v>73.027869999999993</v>
      </c>
      <c r="G69" s="69">
        <v>81.437965000000005</v>
      </c>
      <c r="H69" s="69">
        <v>89.986266999999998</v>
      </c>
      <c r="I69" s="69">
        <v>98.937209999999993</v>
      </c>
      <c r="J69" s="69">
        <v>108.376266</v>
      </c>
      <c r="K69" s="69">
        <v>117.98635899999999</v>
      </c>
      <c r="L69" s="69">
        <v>127.894257</v>
      </c>
      <c r="M69" s="69">
        <v>138.27439899999999</v>
      </c>
      <c r="N69" s="69">
        <v>149.524124</v>
      </c>
      <c r="O69" s="69">
        <v>161.81935100000001</v>
      </c>
      <c r="P69" s="69">
        <v>175.08033800000001</v>
      </c>
      <c r="Q69" s="69">
        <v>189.92082199999999</v>
      </c>
      <c r="R69" s="69">
        <v>204.54325900000001</v>
      </c>
      <c r="S69" s="69">
        <v>217.95285000000001</v>
      </c>
      <c r="T69" s="69">
        <v>232.171021</v>
      </c>
      <c r="U69" s="69">
        <v>246.698059</v>
      </c>
      <c r="V69" s="69">
        <v>261.42871100000002</v>
      </c>
      <c r="W69" s="69">
        <v>276.44244400000002</v>
      </c>
      <c r="X69" s="69">
        <v>291.70864899999998</v>
      </c>
      <c r="Y69" s="69">
        <v>306.73831200000001</v>
      </c>
      <c r="Z69" s="69">
        <v>321.76806599999998</v>
      </c>
      <c r="AA69" s="69">
        <v>336.94241299999999</v>
      </c>
      <c r="AB69" s="69">
        <v>351.91207900000001</v>
      </c>
      <c r="AC69" s="69">
        <v>366.61517300000003</v>
      </c>
      <c r="AD69" s="69">
        <v>381.261414</v>
      </c>
      <c r="AE69" s="69">
        <v>396.21923800000002</v>
      </c>
      <c r="AF69" s="69">
        <v>410.966431</v>
      </c>
      <c r="AG69" s="69">
        <v>425.823914</v>
      </c>
      <c r="AH69" s="69">
        <v>440.76144399999998</v>
      </c>
      <c r="AI69" s="70">
        <v>7.4295E-2</v>
      </c>
    </row>
    <row r="70" spans="1:35" ht="15" customHeight="1">
      <c r="A70" s="54" t="s">
        <v>776</v>
      </c>
      <c r="B70" s="68" t="s">
        <v>777</v>
      </c>
      <c r="C70" s="69">
        <v>101.06207999999999</v>
      </c>
      <c r="D70" s="69">
        <v>106.33777600000001</v>
      </c>
      <c r="E70" s="69">
        <v>136.894791</v>
      </c>
      <c r="F70" s="69">
        <v>139.97366299999999</v>
      </c>
      <c r="G70" s="69">
        <v>133.227081</v>
      </c>
      <c r="H70" s="69">
        <v>138.722916</v>
      </c>
      <c r="I70" s="69">
        <v>141.59646599999999</v>
      </c>
      <c r="J70" s="69">
        <v>148.364136</v>
      </c>
      <c r="K70" s="69">
        <v>155.869293</v>
      </c>
      <c r="L70" s="69">
        <v>169.24560500000001</v>
      </c>
      <c r="M70" s="69">
        <v>182.108643</v>
      </c>
      <c r="N70" s="69">
        <v>181.225739</v>
      </c>
      <c r="O70" s="69">
        <v>194.341644</v>
      </c>
      <c r="P70" s="69">
        <v>206.56744399999999</v>
      </c>
      <c r="Q70" s="69">
        <v>219.00607299999999</v>
      </c>
      <c r="R70" s="69">
        <v>230.84909099999999</v>
      </c>
      <c r="S70" s="69">
        <v>245.03903199999999</v>
      </c>
      <c r="T70" s="69">
        <v>266.05291699999998</v>
      </c>
      <c r="U70" s="69">
        <v>279.63421599999998</v>
      </c>
      <c r="V70" s="69">
        <v>295.82934599999999</v>
      </c>
      <c r="W70" s="69">
        <v>312.10403400000001</v>
      </c>
      <c r="X70" s="69">
        <v>330.35763500000002</v>
      </c>
      <c r="Y70" s="69">
        <v>345.46099900000002</v>
      </c>
      <c r="Z70" s="69">
        <v>368.649719</v>
      </c>
      <c r="AA70" s="69">
        <v>386.96533199999999</v>
      </c>
      <c r="AB70" s="69">
        <v>408.77526899999998</v>
      </c>
      <c r="AC70" s="69">
        <v>423.65194700000001</v>
      </c>
      <c r="AD70" s="69">
        <v>448.28497299999998</v>
      </c>
      <c r="AE70" s="69">
        <v>467.01867700000003</v>
      </c>
      <c r="AF70" s="69">
        <v>488.10760499999998</v>
      </c>
      <c r="AG70" s="69">
        <v>510.68353300000001</v>
      </c>
      <c r="AH70" s="69">
        <v>534.42700200000002</v>
      </c>
      <c r="AI70" s="70">
        <v>5.5194E-2</v>
      </c>
    </row>
    <row r="71" spans="1:35" ht="15" customHeight="1">
      <c r="A71" s="54" t="s">
        <v>778</v>
      </c>
      <c r="B71" s="68" t="s">
        <v>779</v>
      </c>
      <c r="C71" s="69">
        <v>0.27487800000000001</v>
      </c>
      <c r="D71" s="69">
        <v>0.30057600000000001</v>
      </c>
      <c r="E71" s="69">
        <v>0.31010300000000002</v>
      </c>
      <c r="F71" s="69">
        <v>0.31370799999999999</v>
      </c>
      <c r="G71" s="69">
        <v>0.31489</v>
      </c>
      <c r="H71" s="69">
        <v>0.31536799999999998</v>
      </c>
      <c r="I71" s="69">
        <v>0.31741999999999998</v>
      </c>
      <c r="J71" s="69">
        <v>0.32323400000000002</v>
      </c>
      <c r="K71" s="69">
        <v>0.331816</v>
      </c>
      <c r="L71" s="69">
        <v>0.34295599999999998</v>
      </c>
      <c r="M71" s="69">
        <v>0.356653</v>
      </c>
      <c r="N71" s="69">
        <v>0.373166</v>
      </c>
      <c r="O71" s="69">
        <v>0.39161899999999999</v>
      </c>
      <c r="P71" s="69">
        <v>0.41108800000000001</v>
      </c>
      <c r="Q71" s="69">
        <v>0.432114</v>
      </c>
      <c r="R71" s="69">
        <v>0.45465899999999998</v>
      </c>
      <c r="S71" s="69">
        <v>0.47995199999999999</v>
      </c>
      <c r="T71" s="69">
        <v>0.50880899999999996</v>
      </c>
      <c r="U71" s="69">
        <v>0.54086000000000001</v>
      </c>
      <c r="V71" s="69">
        <v>0.57562800000000003</v>
      </c>
      <c r="W71" s="69">
        <v>0.61321599999999998</v>
      </c>
      <c r="X71" s="69">
        <v>0.652841</v>
      </c>
      <c r="Y71" s="69">
        <v>0.70309699999999997</v>
      </c>
      <c r="Z71" s="69">
        <v>0.75085500000000005</v>
      </c>
      <c r="AA71" s="69">
        <v>0.80144400000000005</v>
      </c>
      <c r="AB71" s="69">
        <v>0.84805699999999995</v>
      </c>
      <c r="AC71" s="69">
        <v>0.89393100000000003</v>
      </c>
      <c r="AD71" s="69">
        <v>0.94025000000000003</v>
      </c>
      <c r="AE71" s="69">
        <v>0.98724999999999996</v>
      </c>
      <c r="AF71" s="69">
        <v>1.0352269999999999</v>
      </c>
      <c r="AG71" s="69">
        <v>1.0842160000000001</v>
      </c>
      <c r="AH71" s="69">
        <v>1.1342540000000001</v>
      </c>
      <c r="AI71" s="70">
        <v>4.6783999999999999E-2</v>
      </c>
    </row>
    <row r="72" spans="1:35" ht="15" customHeight="1">
      <c r="A72" s="54" t="s">
        <v>780</v>
      </c>
      <c r="B72" s="68" t="s">
        <v>781</v>
      </c>
      <c r="C72" s="69">
        <v>671.93042000000003</v>
      </c>
      <c r="D72" s="69">
        <v>650.56555200000003</v>
      </c>
      <c r="E72" s="69">
        <v>677.01824999999997</v>
      </c>
      <c r="F72" s="69">
        <v>683.96331799999996</v>
      </c>
      <c r="G72" s="69">
        <v>685.10925299999997</v>
      </c>
      <c r="H72" s="69">
        <v>692.42504899999994</v>
      </c>
      <c r="I72" s="69">
        <v>699.55993699999999</v>
      </c>
      <c r="J72" s="69">
        <v>704.00109899999995</v>
      </c>
      <c r="K72" s="69">
        <v>697.44305399999996</v>
      </c>
      <c r="L72" s="69">
        <v>697.38055399999996</v>
      </c>
      <c r="M72" s="69">
        <v>699.14544699999999</v>
      </c>
      <c r="N72" s="69">
        <v>693.10620100000006</v>
      </c>
      <c r="O72" s="69">
        <v>694.87109399999997</v>
      </c>
      <c r="P72" s="69">
        <v>697.83367899999996</v>
      </c>
      <c r="Q72" s="69">
        <v>701.06042500000001</v>
      </c>
      <c r="R72" s="69">
        <v>709.08807400000001</v>
      </c>
      <c r="S72" s="69">
        <v>712.51843299999996</v>
      </c>
      <c r="T72" s="69">
        <v>719.495544</v>
      </c>
      <c r="U72" s="69">
        <v>727.418274</v>
      </c>
      <c r="V72" s="69">
        <v>731.69781499999999</v>
      </c>
      <c r="W72" s="69">
        <v>738.40875200000005</v>
      </c>
      <c r="X72" s="69">
        <v>744.27642800000001</v>
      </c>
      <c r="Y72" s="69">
        <v>747.96826199999998</v>
      </c>
      <c r="Z72" s="69">
        <v>756.82543899999996</v>
      </c>
      <c r="AA72" s="69">
        <v>762.90777600000001</v>
      </c>
      <c r="AB72" s="69">
        <v>768.94451900000001</v>
      </c>
      <c r="AC72" s="69">
        <v>774.33062700000005</v>
      </c>
      <c r="AD72" s="69">
        <v>780.82495100000006</v>
      </c>
      <c r="AE72" s="69">
        <v>788.06097399999999</v>
      </c>
      <c r="AF72" s="69">
        <v>799.27636700000005</v>
      </c>
      <c r="AG72" s="69">
        <v>807.1875</v>
      </c>
      <c r="AH72" s="69">
        <v>816.30676300000005</v>
      </c>
      <c r="AI72" s="70">
        <v>6.2979999999999998E-3</v>
      </c>
    </row>
    <row r="74" spans="1:35" ht="15" customHeight="1">
      <c r="A74" s="54" t="s">
        <v>782</v>
      </c>
      <c r="B74" s="67" t="s">
        <v>783</v>
      </c>
      <c r="C74" s="75">
        <v>28112.582031000002</v>
      </c>
      <c r="D74" s="75">
        <v>28141.652343999998</v>
      </c>
      <c r="E74" s="75">
        <v>27976.902343999998</v>
      </c>
      <c r="F74" s="75">
        <v>27649.398438</v>
      </c>
      <c r="G74" s="75">
        <v>27381.855468999998</v>
      </c>
      <c r="H74" s="75">
        <v>27069.642577999999</v>
      </c>
      <c r="I74" s="75">
        <v>26737.615234000001</v>
      </c>
      <c r="J74" s="75">
        <v>26483.111327999999</v>
      </c>
      <c r="K74" s="75">
        <v>26237.673827999999</v>
      </c>
      <c r="L74" s="75">
        <v>26023.808593999998</v>
      </c>
      <c r="M74" s="75">
        <v>25840.820312</v>
      </c>
      <c r="N74" s="75">
        <v>25695.402343999998</v>
      </c>
      <c r="O74" s="75">
        <v>25569.816406000002</v>
      </c>
      <c r="P74" s="75">
        <v>25443.363281000002</v>
      </c>
      <c r="Q74" s="75">
        <v>25332.246093999998</v>
      </c>
      <c r="R74" s="75">
        <v>25246.960938</v>
      </c>
      <c r="S74" s="75">
        <v>25155.558593999998</v>
      </c>
      <c r="T74" s="75">
        <v>25085.248047000001</v>
      </c>
      <c r="U74" s="75">
        <v>25042.84375</v>
      </c>
      <c r="V74" s="75">
        <v>25012.441406000002</v>
      </c>
      <c r="W74" s="75">
        <v>25002.923827999999</v>
      </c>
      <c r="X74" s="75">
        <v>25034.810547000001</v>
      </c>
      <c r="Y74" s="75">
        <v>25088.607422000001</v>
      </c>
      <c r="Z74" s="75">
        <v>25151.443359000001</v>
      </c>
      <c r="AA74" s="75">
        <v>25241.828125</v>
      </c>
      <c r="AB74" s="75">
        <v>25342.466797000001</v>
      </c>
      <c r="AC74" s="75">
        <v>25460.140625</v>
      </c>
      <c r="AD74" s="75">
        <v>25581.347656000002</v>
      </c>
      <c r="AE74" s="75">
        <v>25718.994140999999</v>
      </c>
      <c r="AF74" s="75">
        <v>25864.492188</v>
      </c>
      <c r="AG74" s="75">
        <v>26017.708984000001</v>
      </c>
      <c r="AH74" s="75">
        <v>26172.132812</v>
      </c>
      <c r="AI74" s="74">
        <v>-2.3040000000000001E-3</v>
      </c>
    </row>
    <row r="75" spans="1:35" ht="15" customHeight="1" thickBot="1"/>
    <row r="76" spans="1:35" ht="15" customHeight="1">
      <c r="B76" s="108" t="s">
        <v>784</v>
      </c>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row>
    <row r="77" spans="1:35" ht="15" customHeight="1">
      <c r="B77" s="56" t="s">
        <v>785</v>
      </c>
    </row>
    <row r="78" spans="1:35" ht="15" customHeight="1">
      <c r="B78" s="56" t="s">
        <v>786</v>
      </c>
    </row>
    <row r="79" spans="1:35" ht="15" customHeight="1">
      <c r="B79" s="56" t="s">
        <v>787</v>
      </c>
    </row>
    <row r="80" spans="1:35" ht="15" customHeight="1">
      <c r="B80" s="56" t="s">
        <v>788</v>
      </c>
    </row>
    <row r="81" spans="2:2" ht="15" customHeight="1">
      <c r="B81" s="56" t="s">
        <v>789</v>
      </c>
    </row>
    <row r="82" spans="2:2" ht="15" customHeight="1">
      <c r="B82" s="56" t="s">
        <v>790</v>
      </c>
    </row>
    <row r="83" spans="2:2" ht="15" customHeight="1">
      <c r="B83" s="56" t="s">
        <v>1</v>
      </c>
    </row>
    <row r="84" spans="2:2" ht="15" customHeight="1">
      <c r="B84" s="56" t="s">
        <v>791</v>
      </c>
    </row>
    <row r="85" spans="2:2" ht="15" customHeight="1">
      <c r="B85" s="56" t="s">
        <v>1167</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11"/>
  <sheetViews>
    <sheetView workbookViewId="0"/>
  </sheetViews>
  <sheetFormatPr defaultRowHeight="15" customHeight="1"/>
  <cols>
    <col min="1" max="1" width="14.33203125" customWidth="1"/>
    <col min="2" max="2" width="42.6640625" customWidth="1"/>
  </cols>
  <sheetData>
    <row r="1" spans="1:35" ht="15" customHeight="1" thickBot="1">
      <c r="B1" s="64" t="s">
        <v>1157</v>
      </c>
      <c r="C1" s="65">
        <v>2019</v>
      </c>
      <c r="D1" s="65">
        <v>2020</v>
      </c>
      <c r="E1" s="65">
        <v>2021</v>
      </c>
      <c r="F1" s="65">
        <v>2022</v>
      </c>
      <c r="G1" s="65">
        <v>2023</v>
      </c>
      <c r="H1" s="65">
        <v>2024</v>
      </c>
      <c r="I1" s="65">
        <v>2025</v>
      </c>
      <c r="J1" s="65">
        <v>2026</v>
      </c>
      <c r="K1" s="65">
        <v>2027</v>
      </c>
      <c r="L1" s="65">
        <v>2028</v>
      </c>
      <c r="M1" s="65">
        <v>2029</v>
      </c>
      <c r="N1" s="65">
        <v>2030</v>
      </c>
      <c r="O1" s="65">
        <v>2031</v>
      </c>
      <c r="P1" s="65">
        <v>2032</v>
      </c>
      <c r="Q1" s="65">
        <v>2033</v>
      </c>
      <c r="R1" s="65">
        <v>2034</v>
      </c>
      <c r="S1" s="65">
        <v>2035</v>
      </c>
      <c r="T1" s="65">
        <v>2036</v>
      </c>
      <c r="U1" s="65">
        <v>2037</v>
      </c>
      <c r="V1" s="65">
        <v>2038</v>
      </c>
      <c r="W1" s="65">
        <v>2039</v>
      </c>
      <c r="X1" s="65">
        <v>2040</v>
      </c>
      <c r="Y1" s="65">
        <v>2041</v>
      </c>
      <c r="Z1" s="65">
        <v>2042</v>
      </c>
      <c r="AA1" s="65">
        <v>2043</v>
      </c>
      <c r="AB1" s="65">
        <v>2044</v>
      </c>
      <c r="AC1" s="65">
        <v>2045</v>
      </c>
      <c r="AD1" s="65">
        <v>2046</v>
      </c>
      <c r="AE1" s="65">
        <v>2047</v>
      </c>
      <c r="AF1" s="65">
        <v>2048</v>
      </c>
      <c r="AG1" s="65">
        <v>2049</v>
      </c>
      <c r="AH1" s="65">
        <v>2050</v>
      </c>
    </row>
    <row r="2" spans="1:35" ht="15" customHeight="1" thickTop="1"/>
    <row r="3" spans="1:35" ht="15" customHeight="1">
      <c r="C3" s="53" t="s">
        <v>117</v>
      </c>
      <c r="D3" s="53" t="s">
        <v>1158</v>
      </c>
      <c r="E3" s="53"/>
      <c r="F3" s="53"/>
      <c r="G3" s="53"/>
      <c r="H3" s="53"/>
    </row>
    <row r="4" spans="1:35" ht="15" customHeight="1">
      <c r="C4" s="53" t="s">
        <v>116</v>
      </c>
      <c r="D4" s="53" t="s">
        <v>1159</v>
      </c>
      <c r="E4" s="53"/>
      <c r="F4" s="53"/>
      <c r="G4" s="53" t="s">
        <v>115</v>
      </c>
      <c r="H4" s="53"/>
    </row>
    <row r="5" spans="1:35" ht="15" customHeight="1">
      <c r="C5" s="53" t="s">
        <v>114</v>
      </c>
      <c r="D5" s="53" t="s">
        <v>1160</v>
      </c>
      <c r="E5" s="53"/>
      <c r="F5" s="53"/>
      <c r="G5" s="53"/>
      <c r="H5" s="53"/>
    </row>
    <row r="6" spans="1:35" ht="15" customHeight="1">
      <c r="C6" s="53" t="s">
        <v>113</v>
      </c>
      <c r="D6" s="53"/>
      <c r="E6" s="53" t="s">
        <v>1161</v>
      </c>
      <c r="F6" s="53"/>
      <c r="G6" s="53"/>
      <c r="H6" s="53"/>
    </row>
    <row r="10" spans="1:35" ht="15" customHeight="1">
      <c r="A10" s="54" t="s">
        <v>371</v>
      </c>
      <c r="B10" s="66" t="s">
        <v>1168</v>
      </c>
    </row>
    <row r="11" spans="1:35" ht="15" customHeight="1">
      <c r="B11" s="64" t="s">
        <v>110</v>
      </c>
    </row>
    <row r="12" spans="1:35" ht="15" customHeight="1">
      <c r="B12" s="64" t="s">
        <v>110</v>
      </c>
      <c r="C12" s="13" t="s">
        <v>110</v>
      </c>
      <c r="D12" s="13" t="s">
        <v>110</v>
      </c>
      <c r="E12" s="13" t="s">
        <v>110</v>
      </c>
      <c r="F12" s="13" t="s">
        <v>110</v>
      </c>
      <c r="G12" s="13" t="s">
        <v>110</v>
      </c>
      <c r="H12" s="13" t="s">
        <v>110</v>
      </c>
      <c r="I12" s="13" t="s">
        <v>110</v>
      </c>
      <c r="J12" s="13" t="s">
        <v>110</v>
      </c>
      <c r="K12" s="13" t="s">
        <v>110</v>
      </c>
      <c r="L12" s="13" t="s">
        <v>110</v>
      </c>
      <c r="M12" s="13" t="s">
        <v>110</v>
      </c>
      <c r="N12" s="13" t="s">
        <v>110</v>
      </c>
      <c r="O12" s="13" t="s">
        <v>110</v>
      </c>
      <c r="P12" s="13" t="s">
        <v>110</v>
      </c>
      <c r="Q12" s="13" t="s">
        <v>110</v>
      </c>
      <c r="R12" s="13" t="s">
        <v>110</v>
      </c>
      <c r="S12" s="13" t="s">
        <v>110</v>
      </c>
      <c r="T12" s="13" t="s">
        <v>110</v>
      </c>
      <c r="U12" s="13" t="s">
        <v>110</v>
      </c>
      <c r="V12" s="13" t="s">
        <v>110</v>
      </c>
      <c r="W12" s="13" t="s">
        <v>110</v>
      </c>
      <c r="X12" s="13" t="s">
        <v>110</v>
      </c>
      <c r="Y12" s="13" t="s">
        <v>110</v>
      </c>
      <c r="Z12" s="13" t="s">
        <v>110</v>
      </c>
      <c r="AA12" s="13" t="s">
        <v>110</v>
      </c>
      <c r="AB12" s="13" t="s">
        <v>110</v>
      </c>
      <c r="AC12" s="13" t="s">
        <v>110</v>
      </c>
      <c r="AD12" s="13" t="s">
        <v>110</v>
      </c>
      <c r="AE12" s="13" t="s">
        <v>110</v>
      </c>
      <c r="AF12" s="13" t="s">
        <v>110</v>
      </c>
      <c r="AG12" s="13" t="s">
        <v>110</v>
      </c>
      <c r="AH12" s="13" t="s">
        <v>110</v>
      </c>
      <c r="AI12" s="13" t="s">
        <v>1162</v>
      </c>
    </row>
    <row r="13" spans="1:35" ht="15" customHeight="1" thickBot="1">
      <c r="B13" s="65" t="s">
        <v>370</v>
      </c>
      <c r="C13" s="65">
        <v>2019</v>
      </c>
      <c r="D13" s="65">
        <v>2020</v>
      </c>
      <c r="E13" s="65">
        <v>2021</v>
      </c>
      <c r="F13" s="65">
        <v>2022</v>
      </c>
      <c r="G13" s="65">
        <v>2023</v>
      </c>
      <c r="H13" s="65">
        <v>2024</v>
      </c>
      <c r="I13" s="65">
        <v>2025</v>
      </c>
      <c r="J13" s="65">
        <v>2026</v>
      </c>
      <c r="K13" s="65">
        <v>2027</v>
      </c>
      <c r="L13" s="65">
        <v>2028</v>
      </c>
      <c r="M13" s="65">
        <v>2029</v>
      </c>
      <c r="N13" s="65">
        <v>2030</v>
      </c>
      <c r="O13" s="65">
        <v>2031</v>
      </c>
      <c r="P13" s="65">
        <v>2032</v>
      </c>
      <c r="Q13" s="65">
        <v>2033</v>
      </c>
      <c r="R13" s="65">
        <v>2034</v>
      </c>
      <c r="S13" s="65">
        <v>2035</v>
      </c>
      <c r="T13" s="65">
        <v>2036</v>
      </c>
      <c r="U13" s="65">
        <v>2037</v>
      </c>
      <c r="V13" s="65">
        <v>2038</v>
      </c>
      <c r="W13" s="65">
        <v>2039</v>
      </c>
      <c r="X13" s="65">
        <v>2040</v>
      </c>
      <c r="Y13" s="65">
        <v>2041</v>
      </c>
      <c r="Z13" s="65">
        <v>2042</v>
      </c>
      <c r="AA13" s="65">
        <v>2043</v>
      </c>
      <c r="AB13" s="65">
        <v>2044</v>
      </c>
      <c r="AC13" s="65">
        <v>2045</v>
      </c>
      <c r="AD13" s="65">
        <v>2046</v>
      </c>
      <c r="AE13" s="65">
        <v>2047</v>
      </c>
      <c r="AF13" s="65">
        <v>2048</v>
      </c>
      <c r="AG13" s="65">
        <v>2049</v>
      </c>
      <c r="AH13" s="65">
        <v>2050</v>
      </c>
      <c r="AI13" s="65">
        <v>2050</v>
      </c>
    </row>
    <row r="14" spans="1:35" ht="15" customHeight="1" thickTop="1"/>
    <row r="15" spans="1:35" ht="15" customHeight="1">
      <c r="A15" s="54" t="s">
        <v>369</v>
      </c>
      <c r="B15" s="67" t="s">
        <v>368</v>
      </c>
      <c r="C15" s="76">
        <v>7.4371919999999996</v>
      </c>
      <c r="D15" s="76">
        <v>7.3398669999999999</v>
      </c>
      <c r="E15" s="76">
        <v>7.3493110000000001</v>
      </c>
      <c r="F15" s="76">
        <v>7.4563449999999998</v>
      </c>
      <c r="G15" s="76">
        <v>7.5101290000000001</v>
      </c>
      <c r="H15" s="76">
        <v>7.7118000000000002</v>
      </c>
      <c r="I15" s="76">
        <v>7.7489739999999996</v>
      </c>
      <c r="J15" s="76">
        <v>7.9802989999999996</v>
      </c>
      <c r="K15" s="76">
        <v>7.9946729999999997</v>
      </c>
      <c r="L15" s="76">
        <v>8.2354939999999992</v>
      </c>
      <c r="M15" s="76">
        <v>8.3433720000000005</v>
      </c>
      <c r="N15" s="76">
        <v>8.4632989999999992</v>
      </c>
      <c r="O15" s="76">
        <v>8.6420499999999993</v>
      </c>
      <c r="P15" s="76">
        <v>8.7295850000000002</v>
      </c>
      <c r="Q15" s="76">
        <v>8.9327249999999996</v>
      </c>
      <c r="R15" s="76">
        <v>9.0780609999999999</v>
      </c>
      <c r="S15" s="76">
        <v>9.2174320000000005</v>
      </c>
      <c r="T15" s="76">
        <v>9.3381980000000002</v>
      </c>
      <c r="U15" s="76">
        <v>9.458437</v>
      </c>
      <c r="V15" s="76">
        <v>9.5569380000000006</v>
      </c>
      <c r="W15" s="76">
        <v>9.703443</v>
      </c>
      <c r="X15" s="76">
        <v>9.7496200000000002</v>
      </c>
      <c r="Y15" s="76">
        <v>9.8821809999999992</v>
      </c>
      <c r="Z15" s="76">
        <v>10.075589000000001</v>
      </c>
      <c r="AA15" s="76">
        <v>10.182653999999999</v>
      </c>
      <c r="AB15" s="76">
        <v>10.297264</v>
      </c>
      <c r="AC15" s="76">
        <v>10.515101</v>
      </c>
      <c r="AD15" s="76">
        <v>10.540243</v>
      </c>
      <c r="AE15" s="76">
        <v>10.756785000000001</v>
      </c>
      <c r="AF15" s="76">
        <v>10.931746</v>
      </c>
      <c r="AG15" s="76">
        <v>11.056685999999999</v>
      </c>
      <c r="AH15" s="76">
        <v>11.103702</v>
      </c>
      <c r="AI15" s="74">
        <v>1.3013E-2</v>
      </c>
    </row>
    <row r="17" spans="1:35" ht="15" customHeight="1">
      <c r="B17" s="67" t="s">
        <v>367</v>
      </c>
    </row>
    <row r="18" spans="1:35" ht="15" customHeight="1">
      <c r="A18" s="54" t="s">
        <v>366</v>
      </c>
      <c r="B18" s="68" t="s">
        <v>365</v>
      </c>
      <c r="C18" s="71">
        <v>10.244579</v>
      </c>
      <c r="D18" s="71">
        <v>10.456244999999999</v>
      </c>
      <c r="E18" s="71">
        <v>10.679853</v>
      </c>
      <c r="F18" s="71">
        <v>10.913769</v>
      </c>
      <c r="G18" s="71">
        <v>11.128716000000001</v>
      </c>
      <c r="H18" s="71">
        <v>11.364841999999999</v>
      </c>
      <c r="I18" s="71">
        <v>11.560157999999999</v>
      </c>
      <c r="J18" s="71">
        <v>11.786682000000001</v>
      </c>
      <c r="K18" s="71">
        <v>11.962541</v>
      </c>
      <c r="L18" s="71">
        <v>12.176494999999999</v>
      </c>
      <c r="M18" s="71">
        <v>12.357106999999999</v>
      </c>
      <c r="N18" s="71">
        <v>12.533841000000001</v>
      </c>
      <c r="O18" s="71">
        <v>12.715795999999999</v>
      </c>
      <c r="P18" s="71">
        <v>12.874003</v>
      </c>
      <c r="Q18" s="71">
        <v>13.049356</v>
      </c>
      <c r="R18" s="71">
        <v>13.208055</v>
      </c>
      <c r="S18" s="71">
        <v>13.360472</v>
      </c>
      <c r="T18" s="71">
        <v>13.50455</v>
      </c>
      <c r="U18" s="71">
        <v>13.642982999999999</v>
      </c>
      <c r="V18" s="71">
        <v>13.772008</v>
      </c>
      <c r="W18" s="71">
        <v>13.905027</v>
      </c>
      <c r="X18" s="71">
        <v>14.014963</v>
      </c>
      <c r="Y18" s="71">
        <v>14.138029</v>
      </c>
      <c r="Z18" s="71">
        <v>14.270167000000001</v>
      </c>
      <c r="AA18" s="71">
        <v>14.380939</v>
      </c>
      <c r="AB18" s="71">
        <v>14.490034</v>
      </c>
      <c r="AC18" s="71">
        <v>14.615273</v>
      </c>
      <c r="AD18" s="71">
        <v>14.699203000000001</v>
      </c>
      <c r="AE18" s="71">
        <v>14.817838</v>
      </c>
      <c r="AF18" s="71">
        <v>14.925501000000001</v>
      </c>
      <c r="AG18" s="71">
        <v>15.020353</v>
      </c>
      <c r="AH18" s="71">
        <v>15.096622</v>
      </c>
      <c r="AI18" s="70">
        <v>1.2586E-2</v>
      </c>
    </row>
    <row r="19" spans="1:35" ht="15" customHeight="1">
      <c r="A19" s="54" t="s">
        <v>364</v>
      </c>
      <c r="B19" s="68" t="s">
        <v>363</v>
      </c>
      <c r="C19" s="71">
        <v>12.689043</v>
      </c>
      <c r="D19" s="71">
        <v>13.29974</v>
      </c>
      <c r="E19" s="71">
        <v>13.750233</v>
      </c>
      <c r="F19" s="71">
        <v>14.102691999999999</v>
      </c>
      <c r="G19" s="71">
        <v>14.388598999999999</v>
      </c>
      <c r="H19" s="71">
        <v>14.642144</v>
      </c>
      <c r="I19" s="71">
        <v>14.862752</v>
      </c>
      <c r="J19" s="71">
        <v>15.077734</v>
      </c>
      <c r="K19" s="71">
        <v>15.272311999999999</v>
      </c>
      <c r="L19" s="71">
        <v>15.472272999999999</v>
      </c>
      <c r="M19" s="71">
        <v>15.661892999999999</v>
      </c>
      <c r="N19" s="71">
        <v>15.849859</v>
      </c>
      <c r="O19" s="71">
        <v>16.039286000000001</v>
      </c>
      <c r="P19" s="71">
        <v>16.223348999999999</v>
      </c>
      <c r="Q19" s="71">
        <v>16.412593999999999</v>
      </c>
      <c r="R19" s="71">
        <v>16.598665</v>
      </c>
      <c r="S19" s="71">
        <v>16.784237000000001</v>
      </c>
      <c r="T19" s="71">
        <v>16.968792000000001</v>
      </c>
      <c r="U19" s="71">
        <v>17.153091</v>
      </c>
      <c r="V19" s="71">
        <v>17.336200999999999</v>
      </c>
      <c r="W19" s="71">
        <v>17.521528</v>
      </c>
      <c r="X19" s="71">
        <v>17.702099</v>
      </c>
      <c r="Y19" s="71">
        <v>17.886960999999999</v>
      </c>
      <c r="Z19" s="71">
        <v>18.074991000000001</v>
      </c>
      <c r="AA19" s="71">
        <v>18.258585</v>
      </c>
      <c r="AB19" s="71">
        <v>18.442613999999999</v>
      </c>
      <c r="AC19" s="71">
        <v>18.631610999999999</v>
      </c>
      <c r="AD19" s="71">
        <v>18.811081000000001</v>
      </c>
      <c r="AE19" s="71">
        <v>19.000069</v>
      </c>
      <c r="AF19" s="71">
        <v>19.187055999999998</v>
      </c>
      <c r="AG19" s="71">
        <v>19.371545999999999</v>
      </c>
      <c r="AH19" s="71">
        <v>19.55209</v>
      </c>
      <c r="AI19" s="70">
        <v>1.4043999999999999E-2</v>
      </c>
    </row>
    <row r="20" spans="1:35" ht="15" customHeight="1">
      <c r="A20" s="54" t="s">
        <v>362</v>
      </c>
      <c r="B20" s="68" t="s">
        <v>361</v>
      </c>
      <c r="C20" s="71">
        <v>12.689043</v>
      </c>
      <c r="D20" s="71">
        <v>13.29974</v>
      </c>
      <c r="E20" s="71">
        <v>13.750233</v>
      </c>
      <c r="F20" s="71">
        <v>14.102691999999999</v>
      </c>
      <c r="G20" s="71">
        <v>14.388598999999999</v>
      </c>
      <c r="H20" s="71">
        <v>14.642144</v>
      </c>
      <c r="I20" s="71">
        <v>14.862752</v>
      </c>
      <c r="J20" s="71">
        <v>15.077734</v>
      </c>
      <c r="K20" s="71">
        <v>15.272311999999999</v>
      </c>
      <c r="L20" s="71">
        <v>15.472272999999999</v>
      </c>
      <c r="M20" s="71">
        <v>15.661892999999999</v>
      </c>
      <c r="N20" s="71">
        <v>15.849859</v>
      </c>
      <c r="O20" s="71">
        <v>16.039286000000001</v>
      </c>
      <c r="P20" s="71">
        <v>16.223348999999999</v>
      </c>
      <c r="Q20" s="71">
        <v>16.412593999999999</v>
      </c>
      <c r="R20" s="71">
        <v>16.598665</v>
      </c>
      <c r="S20" s="71">
        <v>16.784237000000001</v>
      </c>
      <c r="T20" s="71">
        <v>16.968792000000001</v>
      </c>
      <c r="U20" s="71">
        <v>17.153091</v>
      </c>
      <c r="V20" s="71">
        <v>17.336200999999999</v>
      </c>
      <c r="W20" s="71">
        <v>17.521528</v>
      </c>
      <c r="X20" s="71">
        <v>17.702099</v>
      </c>
      <c r="Y20" s="71">
        <v>17.886960999999999</v>
      </c>
      <c r="Z20" s="71">
        <v>18.074991000000001</v>
      </c>
      <c r="AA20" s="71">
        <v>18.258585</v>
      </c>
      <c r="AB20" s="71">
        <v>18.442613999999999</v>
      </c>
      <c r="AC20" s="71">
        <v>18.631610999999999</v>
      </c>
      <c r="AD20" s="71">
        <v>18.811081000000001</v>
      </c>
      <c r="AE20" s="71">
        <v>19.000069</v>
      </c>
      <c r="AF20" s="71">
        <v>19.187055999999998</v>
      </c>
      <c r="AG20" s="71">
        <v>19.371545999999999</v>
      </c>
      <c r="AH20" s="71">
        <v>19.55209</v>
      </c>
      <c r="AI20" s="70">
        <v>1.4043999999999999E-2</v>
      </c>
    </row>
    <row r="22" spans="1:35" ht="15" customHeight="1">
      <c r="B22" s="67" t="s">
        <v>360</v>
      </c>
    </row>
    <row r="23" spans="1:35" ht="15" customHeight="1">
      <c r="A23" s="54" t="s">
        <v>359</v>
      </c>
      <c r="B23" s="68" t="s">
        <v>358</v>
      </c>
      <c r="C23" s="72">
        <v>0.85378500000000002</v>
      </c>
      <c r="D23" s="72">
        <v>0.85582800000000003</v>
      </c>
      <c r="E23" s="72">
        <v>0.857622</v>
      </c>
      <c r="F23" s="72">
        <v>0.85920099999999999</v>
      </c>
      <c r="G23" s="72">
        <v>0.86059399999999997</v>
      </c>
      <c r="H23" s="72">
        <v>0.86182599999999998</v>
      </c>
      <c r="I23" s="72">
        <v>0.86291799999999996</v>
      </c>
      <c r="J23" s="72">
        <v>0.86388900000000002</v>
      </c>
      <c r="K23" s="72">
        <v>0.86475400000000002</v>
      </c>
      <c r="L23" s="72">
        <v>0.86552799999999996</v>
      </c>
      <c r="M23" s="72">
        <v>0.86622200000000005</v>
      </c>
      <c r="N23" s="72">
        <v>0.86684600000000001</v>
      </c>
      <c r="O23" s="72">
        <v>0.86740700000000004</v>
      </c>
      <c r="P23" s="72">
        <v>0.86791399999999996</v>
      </c>
      <c r="Q23" s="72">
        <v>0.86837500000000001</v>
      </c>
      <c r="R23" s="72">
        <v>0.86879499999999998</v>
      </c>
      <c r="S23" s="72">
        <v>0.86917900000000003</v>
      </c>
      <c r="T23" s="72">
        <v>0.86953000000000003</v>
      </c>
      <c r="U23" s="72">
        <v>0.86985400000000002</v>
      </c>
      <c r="V23" s="72">
        <v>0.87015200000000004</v>
      </c>
      <c r="W23" s="72">
        <v>0.87044999999999995</v>
      </c>
      <c r="X23" s="72">
        <v>0.870749</v>
      </c>
      <c r="Y23" s="72">
        <v>0.87104800000000004</v>
      </c>
      <c r="Z23" s="72">
        <v>0.87134599999999995</v>
      </c>
      <c r="AA23" s="72">
        <v>0.871645</v>
      </c>
      <c r="AB23" s="72">
        <v>0.87194400000000005</v>
      </c>
      <c r="AC23" s="72">
        <v>0.87224299999999999</v>
      </c>
      <c r="AD23" s="72">
        <v>0.87254200000000004</v>
      </c>
      <c r="AE23" s="72">
        <v>0.87284200000000001</v>
      </c>
      <c r="AF23" s="72">
        <v>0.87314099999999994</v>
      </c>
      <c r="AG23" s="72">
        <v>0.87343999999999999</v>
      </c>
      <c r="AH23" s="72">
        <v>0.87343999999999999</v>
      </c>
      <c r="AI23" s="70">
        <v>7.3399999999999995E-4</v>
      </c>
    </row>
    <row r="24" spans="1:35" ht="15" customHeight="1">
      <c r="A24" s="54" t="s">
        <v>357</v>
      </c>
      <c r="B24" s="68" t="s">
        <v>356</v>
      </c>
      <c r="C24" s="72">
        <v>0.81311199999999995</v>
      </c>
      <c r="D24" s="72">
        <v>0.81307600000000002</v>
      </c>
      <c r="E24" s="72">
        <v>0.813083</v>
      </c>
      <c r="F24" s="72">
        <v>0.81312300000000004</v>
      </c>
      <c r="G24" s="72">
        <v>0.81317799999999996</v>
      </c>
      <c r="H24" s="72">
        <v>0.81324399999999997</v>
      </c>
      <c r="I24" s="72">
        <v>0.81331399999999998</v>
      </c>
      <c r="J24" s="72">
        <v>0.81339399999999995</v>
      </c>
      <c r="K24" s="72">
        <v>0.81347499999999995</v>
      </c>
      <c r="L24" s="72">
        <v>0.81355</v>
      </c>
      <c r="M24" s="72">
        <v>0.81362500000000004</v>
      </c>
      <c r="N24" s="72">
        <v>0.81369899999999995</v>
      </c>
      <c r="O24" s="72">
        <v>0.81377200000000005</v>
      </c>
      <c r="P24" s="72">
        <v>0.81384599999999996</v>
      </c>
      <c r="Q24" s="72">
        <v>0.81391999999999998</v>
      </c>
      <c r="R24" s="72">
        <v>0.81399299999999997</v>
      </c>
      <c r="S24" s="72">
        <v>0.81406599999999996</v>
      </c>
      <c r="T24" s="72">
        <v>0.81413899999999995</v>
      </c>
      <c r="U24" s="72">
        <v>0.81421100000000002</v>
      </c>
      <c r="V24" s="72">
        <v>0.81428199999999995</v>
      </c>
      <c r="W24" s="72">
        <v>0.81435299999999999</v>
      </c>
      <c r="X24" s="72">
        <v>0.81442499999999995</v>
      </c>
      <c r="Y24" s="72">
        <v>0.814496</v>
      </c>
      <c r="Z24" s="72">
        <v>0.81456700000000004</v>
      </c>
      <c r="AA24" s="72">
        <v>0.81463799999999997</v>
      </c>
      <c r="AB24" s="72">
        <v>0.81471000000000005</v>
      </c>
      <c r="AC24" s="72">
        <v>0.81478099999999998</v>
      </c>
      <c r="AD24" s="72">
        <v>0.81485200000000002</v>
      </c>
      <c r="AE24" s="72">
        <v>0.81492399999999998</v>
      </c>
      <c r="AF24" s="72">
        <v>0.81499500000000002</v>
      </c>
      <c r="AG24" s="72">
        <v>0.81506599999999996</v>
      </c>
      <c r="AH24" s="72">
        <v>0.81506599999999996</v>
      </c>
      <c r="AI24" s="70">
        <v>7.7000000000000001E-5</v>
      </c>
    </row>
    <row r="26" spans="1:35" ht="15" customHeight="1">
      <c r="B26" s="67" t="s">
        <v>355</v>
      </c>
    </row>
    <row r="27" spans="1:35" ht="15" customHeight="1">
      <c r="B27" s="67" t="s">
        <v>354</v>
      </c>
    </row>
    <row r="28" spans="1:35" ht="15" customHeight="1">
      <c r="A28" s="54" t="s">
        <v>353</v>
      </c>
      <c r="B28" s="68" t="s">
        <v>157</v>
      </c>
      <c r="C28" s="69">
        <v>330.98739599999999</v>
      </c>
      <c r="D28" s="69">
        <v>333.336029</v>
      </c>
      <c r="E28" s="69">
        <v>335.67343099999999</v>
      </c>
      <c r="F28" s="69">
        <v>337.99581899999998</v>
      </c>
      <c r="G28" s="69">
        <v>340.29690599999998</v>
      </c>
      <c r="H28" s="69">
        <v>342.573395</v>
      </c>
      <c r="I28" s="69">
        <v>344.82360799999998</v>
      </c>
      <c r="J28" s="69">
        <v>347.04864500000002</v>
      </c>
      <c r="K28" s="69">
        <v>349.241241</v>
      </c>
      <c r="L28" s="69">
        <v>351.39712500000002</v>
      </c>
      <c r="M28" s="69">
        <v>353.52502399999997</v>
      </c>
      <c r="N28" s="69">
        <v>355.61209100000002</v>
      </c>
      <c r="O28" s="69">
        <v>357.64117399999998</v>
      </c>
      <c r="P28" s="69">
        <v>359.62283300000001</v>
      </c>
      <c r="Q28" s="69">
        <v>361.55712899999997</v>
      </c>
      <c r="R28" s="69">
        <v>363.44470200000001</v>
      </c>
      <c r="S28" s="69">
        <v>365.28671300000002</v>
      </c>
      <c r="T28" s="69">
        <v>367.08483899999999</v>
      </c>
      <c r="U28" s="69">
        <v>368.84106400000002</v>
      </c>
      <c r="V28" s="69">
        <v>370.55746499999998</v>
      </c>
      <c r="W28" s="69">
        <v>372.23648100000003</v>
      </c>
      <c r="X28" s="69">
        <v>373.88070699999997</v>
      </c>
      <c r="Y28" s="69">
        <v>375.49331699999999</v>
      </c>
      <c r="Z28" s="69">
        <v>377.07763699999998</v>
      </c>
      <c r="AA28" s="69">
        <v>378.637451</v>
      </c>
      <c r="AB28" s="69">
        <v>380.177277</v>
      </c>
      <c r="AC28" s="69">
        <v>381.70190400000001</v>
      </c>
      <c r="AD28" s="69">
        <v>383.21539300000001</v>
      </c>
      <c r="AE28" s="69">
        <v>384.72088600000001</v>
      </c>
      <c r="AF28" s="69">
        <v>386.22262599999999</v>
      </c>
      <c r="AG28" s="69">
        <v>387.72448700000001</v>
      </c>
      <c r="AH28" s="69">
        <v>389.21731599999998</v>
      </c>
      <c r="AI28" s="70">
        <v>5.241E-3</v>
      </c>
    </row>
    <row r="29" spans="1:35" ht="15" customHeight="1">
      <c r="A29" s="54" t="s">
        <v>352</v>
      </c>
      <c r="B29" s="68" t="s">
        <v>155</v>
      </c>
      <c r="C29" s="69">
        <v>37.376499000000003</v>
      </c>
      <c r="D29" s="69">
        <v>37.731200999999999</v>
      </c>
      <c r="E29" s="69">
        <v>38.084301000000004</v>
      </c>
      <c r="F29" s="69">
        <v>38.435600000000001</v>
      </c>
      <c r="G29" s="69">
        <v>38.785702000000001</v>
      </c>
      <c r="H29" s="69">
        <v>39.134300000000003</v>
      </c>
      <c r="I29" s="69">
        <v>39.480801</v>
      </c>
      <c r="J29" s="69">
        <v>39.824500999999998</v>
      </c>
      <c r="K29" s="69">
        <v>40.164901999999998</v>
      </c>
      <c r="L29" s="69">
        <v>40.501499000000003</v>
      </c>
      <c r="M29" s="69">
        <v>40.833697999999998</v>
      </c>
      <c r="N29" s="69">
        <v>41.161301000000002</v>
      </c>
      <c r="O29" s="69">
        <v>41.484000999999999</v>
      </c>
      <c r="P29" s="69">
        <v>41.8018</v>
      </c>
      <c r="Q29" s="69">
        <v>42.114699999999999</v>
      </c>
      <c r="R29" s="69">
        <v>42.423000000000002</v>
      </c>
      <c r="S29" s="69">
        <v>42.727001000000001</v>
      </c>
      <c r="T29" s="69">
        <v>43.027000000000001</v>
      </c>
      <c r="U29" s="69">
        <v>43.323501999999998</v>
      </c>
      <c r="V29" s="69">
        <v>43.617001000000002</v>
      </c>
      <c r="W29" s="69">
        <v>43.907699999999998</v>
      </c>
      <c r="X29" s="69">
        <v>44.196201000000002</v>
      </c>
      <c r="Y29" s="69">
        <v>44.482700000000001</v>
      </c>
      <c r="Z29" s="69">
        <v>44.767798999999997</v>
      </c>
      <c r="AA29" s="69">
        <v>45.051498000000002</v>
      </c>
      <c r="AB29" s="69">
        <v>45.334301000000004</v>
      </c>
      <c r="AC29" s="69">
        <v>45.616501</v>
      </c>
      <c r="AD29" s="69">
        <v>45.898398999999998</v>
      </c>
      <c r="AE29" s="69">
        <v>46.180301999999998</v>
      </c>
      <c r="AF29" s="69">
        <v>46.462600999999999</v>
      </c>
      <c r="AG29" s="69">
        <v>46.745601999999998</v>
      </c>
      <c r="AH29" s="69">
        <v>46.926898999999999</v>
      </c>
      <c r="AI29" s="70">
        <v>7.3670000000000003E-3</v>
      </c>
    </row>
    <row r="30" spans="1:35" ht="15" customHeight="1">
      <c r="A30" s="54" t="s">
        <v>351</v>
      </c>
      <c r="B30" s="68" t="s">
        <v>153</v>
      </c>
      <c r="C30" s="69">
        <v>223.293015</v>
      </c>
      <c r="D30" s="69">
        <v>225.624481</v>
      </c>
      <c r="E30" s="69">
        <v>227.87544299999999</v>
      </c>
      <c r="F30" s="69">
        <v>230.09162900000001</v>
      </c>
      <c r="G30" s="69">
        <v>232.270309</v>
      </c>
      <c r="H30" s="69">
        <v>234.408401</v>
      </c>
      <c r="I30" s="69">
        <v>236.50340299999999</v>
      </c>
      <c r="J30" s="69">
        <v>238.50779700000001</v>
      </c>
      <c r="K30" s="69">
        <v>240.471542</v>
      </c>
      <c r="L30" s="69">
        <v>242.39334099999999</v>
      </c>
      <c r="M30" s="69">
        <v>244.27140800000001</v>
      </c>
      <c r="N30" s="69">
        <v>246.104401</v>
      </c>
      <c r="O30" s="69">
        <v>247.83586099999999</v>
      </c>
      <c r="P30" s="69">
        <v>249.523087</v>
      </c>
      <c r="Q30" s="69">
        <v>251.166214</v>
      </c>
      <c r="R30" s="69">
        <v>252.76554899999999</v>
      </c>
      <c r="S30" s="69">
        <v>254.32131999999999</v>
      </c>
      <c r="T30" s="69">
        <v>255.77548200000001</v>
      </c>
      <c r="U30" s="69">
        <v>257.18585200000001</v>
      </c>
      <c r="V30" s="69">
        <v>258.55242900000002</v>
      </c>
      <c r="W30" s="69">
        <v>259.875519</v>
      </c>
      <c r="X30" s="69">
        <v>261.15564000000001</v>
      </c>
      <c r="Y30" s="69">
        <v>262.33441199999999</v>
      </c>
      <c r="Z30" s="69">
        <v>263.470032</v>
      </c>
      <c r="AA30" s="69">
        <v>264.56213400000001</v>
      </c>
      <c r="AB30" s="69">
        <v>265.61059599999999</v>
      </c>
      <c r="AC30" s="69">
        <v>266.61239599999999</v>
      </c>
      <c r="AD30" s="69">
        <v>267.49368299999998</v>
      </c>
      <c r="AE30" s="69">
        <v>268.31723</v>
      </c>
      <c r="AF30" s="69">
        <v>269.10873400000003</v>
      </c>
      <c r="AG30" s="69">
        <v>269.89547700000003</v>
      </c>
      <c r="AH30" s="69">
        <v>270.69632000000001</v>
      </c>
      <c r="AI30" s="70">
        <v>6.2290000000000002E-3</v>
      </c>
    </row>
    <row r="31" spans="1:35" ht="15" customHeight="1">
      <c r="A31" s="54" t="s">
        <v>350</v>
      </c>
      <c r="B31" s="68" t="s">
        <v>151</v>
      </c>
      <c r="C31" s="69">
        <v>431.45648199999999</v>
      </c>
      <c r="D31" s="69">
        <v>435.03106700000001</v>
      </c>
      <c r="E31" s="69">
        <v>438.42877199999998</v>
      </c>
      <c r="F31" s="69">
        <v>441.74908399999998</v>
      </c>
      <c r="G31" s="69">
        <v>444.99130200000002</v>
      </c>
      <c r="H31" s="69">
        <v>448.15499899999998</v>
      </c>
      <c r="I31" s="69">
        <v>451.23928799999999</v>
      </c>
      <c r="J31" s="69">
        <v>454.13662699999998</v>
      </c>
      <c r="K31" s="69">
        <v>456.95474200000001</v>
      </c>
      <c r="L31" s="69">
        <v>459.69357300000001</v>
      </c>
      <c r="M31" s="69">
        <v>462.353363</v>
      </c>
      <c r="N31" s="69">
        <v>464.93392899999998</v>
      </c>
      <c r="O31" s="69">
        <v>467.31066900000002</v>
      </c>
      <c r="P31" s="69">
        <v>469.60745200000002</v>
      </c>
      <c r="Q31" s="69">
        <v>471.82504299999999</v>
      </c>
      <c r="R31" s="69">
        <v>473.96469100000002</v>
      </c>
      <c r="S31" s="69">
        <v>476.02716099999998</v>
      </c>
      <c r="T31" s="69">
        <v>477.88455199999999</v>
      </c>
      <c r="U31" s="69">
        <v>479.66339099999999</v>
      </c>
      <c r="V31" s="69">
        <v>481.36468500000001</v>
      </c>
      <c r="W31" s="69">
        <v>482.99035600000002</v>
      </c>
      <c r="X31" s="69">
        <v>484.54113799999999</v>
      </c>
      <c r="Y31" s="69">
        <v>485.88729899999998</v>
      </c>
      <c r="Z31" s="69">
        <v>487.15609699999999</v>
      </c>
      <c r="AA31" s="69">
        <v>488.35095200000001</v>
      </c>
      <c r="AB31" s="69">
        <v>489.47482300000001</v>
      </c>
      <c r="AC31" s="69">
        <v>490.526276</v>
      </c>
      <c r="AD31" s="69">
        <v>491.35308800000001</v>
      </c>
      <c r="AE31" s="69">
        <v>492.08837899999997</v>
      </c>
      <c r="AF31" s="69">
        <v>492.77105699999998</v>
      </c>
      <c r="AG31" s="69">
        <v>493.44274899999999</v>
      </c>
      <c r="AH31" s="69">
        <v>494.13211100000001</v>
      </c>
      <c r="AI31" s="70">
        <v>4.385E-3</v>
      </c>
    </row>
    <row r="32" spans="1:35" ht="15" customHeight="1">
      <c r="A32" s="54" t="s">
        <v>349</v>
      </c>
      <c r="B32" s="68" t="s">
        <v>149</v>
      </c>
      <c r="C32" s="69">
        <v>639.06109600000002</v>
      </c>
      <c r="D32" s="69">
        <v>641.00024399999995</v>
      </c>
      <c r="E32" s="69">
        <v>642.56573500000002</v>
      </c>
      <c r="F32" s="69">
        <v>643.83770800000002</v>
      </c>
      <c r="G32" s="69">
        <v>644.94006300000001</v>
      </c>
      <c r="H32" s="69">
        <v>645.94451900000001</v>
      </c>
      <c r="I32" s="69">
        <v>646.94030799999996</v>
      </c>
      <c r="J32" s="69">
        <v>647.87536599999999</v>
      </c>
      <c r="K32" s="69">
        <v>648.75286900000003</v>
      </c>
      <c r="L32" s="69">
        <v>649.57720900000004</v>
      </c>
      <c r="M32" s="69">
        <v>650.34802200000001</v>
      </c>
      <c r="N32" s="69">
        <v>651.09234600000002</v>
      </c>
      <c r="O32" s="69">
        <v>651.77179000000001</v>
      </c>
      <c r="P32" s="69">
        <v>652.40765399999998</v>
      </c>
      <c r="Q32" s="69">
        <v>652.98724400000003</v>
      </c>
      <c r="R32" s="69">
        <v>653.49932899999999</v>
      </c>
      <c r="S32" s="69">
        <v>653.93969700000002</v>
      </c>
      <c r="T32" s="69">
        <v>654.30737299999998</v>
      </c>
      <c r="U32" s="69">
        <v>654.60601799999995</v>
      </c>
      <c r="V32" s="69">
        <v>654.83569299999999</v>
      </c>
      <c r="W32" s="69">
        <v>654.99517800000001</v>
      </c>
      <c r="X32" s="69">
        <v>655.07330300000001</v>
      </c>
      <c r="Y32" s="69">
        <v>655.07141100000001</v>
      </c>
      <c r="Z32" s="69">
        <v>655.00683600000002</v>
      </c>
      <c r="AA32" s="69">
        <v>654.84973100000002</v>
      </c>
      <c r="AB32" s="69">
        <v>654.60833700000001</v>
      </c>
      <c r="AC32" s="69">
        <v>654.27923599999997</v>
      </c>
      <c r="AD32" s="69">
        <v>653.82940699999995</v>
      </c>
      <c r="AE32" s="69">
        <v>653.30267300000003</v>
      </c>
      <c r="AF32" s="69">
        <v>652.68481399999996</v>
      </c>
      <c r="AG32" s="69">
        <v>652.01037599999995</v>
      </c>
      <c r="AH32" s="69">
        <v>651.27984600000002</v>
      </c>
      <c r="AI32" s="70">
        <v>6.11E-4</v>
      </c>
    </row>
    <row r="33" spans="1:35" ht="15" customHeight="1">
      <c r="A33" s="54" t="s">
        <v>348</v>
      </c>
      <c r="B33" s="68" t="s">
        <v>147</v>
      </c>
      <c r="C33" s="69">
        <v>1294.498047</v>
      </c>
      <c r="D33" s="69">
        <v>1323.9239500000001</v>
      </c>
      <c r="E33" s="69">
        <v>1355.1610109999999</v>
      </c>
      <c r="F33" s="69">
        <v>1386.3759769999999</v>
      </c>
      <c r="G33" s="69">
        <v>1417.5660399999999</v>
      </c>
      <c r="H33" s="69">
        <v>1448.730957</v>
      </c>
      <c r="I33" s="69">
        <v>1479.8680420000001</v>
      </c>
      <c r="J33" s="69">
        <v>1512.948975</v>
      </c>
      <c r="K33" s="69">
        <v>1546.001953</v>
      </c>
      <c r="L33" s="69">
        <v>1579.0310059999999</v>
      </c>
      <c r="M33" s="69">
        <v>1612.0419919999999</v>
      </c>
      <c r="N33" s="69">
        <v>1645.0389399999999</v>
      </c>
      <c r="O33" s="69">
        <v>1680.089966</v>
      </c>
      <c r="P33" s="69">
        <v>1715.123047</v>
      </c>
      <c r="Q33" s="69">
        <v>1750.139038</v>
      </c>
      <c r="R33" s="69">
        <v>1785.140991</v>
      </c>
      <c r="S33" s="69">
        <v>1820.1290280000001</v>
      </c>
      <c r="T33" s="69">
        <v>1856.9279790000001</v>
      </c>
      <c r="U33" s="69">
        <v>1893.713013</v>
      </c>
      <c r="V33" s="69">
        <v>1930.4830320000001</v>
      </c>
      <c r="W33" s="69">
        <v>1967.239014</v>
      </c>
      <c r="X33" s="69">
        <v>2003.979004</v>
      </c>
      <c r="Y33" s="69">
        <v>2041.9799800000001</v>
      </c>
      <c r="Z33" s="69">
        <v>2079.9670409999999</v>
      </c>
      <c r="AA33" s="69">
        <v>2117.9379880000001</v>
      </c>
      <c r="AB33" s="69">
        <v>2155.8930660000001</v>
      </c>
      <c r="AC33" s="69">
        <v>2193.8278810000002</v>
      </c>
      <c r="AD33" s="69">
        <v>2232.468018</v>
      </c>
      <c r="AE33" s="69">
        <v>2271.0839839999999</v>
      </c>
      <c r="AF33" s="69">
        <v>2309.6879880000001</v>
      </c>
      <c r="AG33" s="69">
        <v>2348.2919919999999</v>
      </c>
      <c r="AH33" s="69">
        <v>2386.906982</v>
      </c>
      <c r="AI33" s="70">
        <v>1.9934E-2</v>
      </c>
    </row>
    <row r="34" spans="1:35" ht="15" customHeight="1">
      <c r="A34" s="54" t="s">
        <v>347</v>
      </c>
      <c r="B34" s="68" t="s">
        <v>145</v>
      </c>
      <c r="C34" s="69">
        <v>247.463303</v>
      </c>
      <c r="D34" s="69">
        <v>251.356506</v>
      </c>
      <c r="E34" s="69">
        <v>254.768494</v>
      </c>
      <c r="F34" s="69">
        <v>258.15121499999998</v>
      </c>
      <c r="G34" s="69">
        <v>261.53381300000001</v>
      </c>
      <c r="H34" s="69">
        <v>264.926086</v>
      </c>
      <c r="I34" s="69">
        <v>268.32888800000001</v>
      </c>
      <c r="J34" s="69">
        <v>271.39761399999998</v>
      </c>
      <c r="K34" s="69">
        <v>274.47820999999999</v>
      </c>
      <c r="L34" s="69">
        <v>277.57089200000001</v>
      </c>
      <c r="M34" s="69">
        <v>280.67208900000003</v>
      </c>
      <c r="N34" s="69">
        <v>283.776093</v>
      </c>
      <c r="O34" s="69">
        <v>286.64898699999998</v>
      </c>
      <c r="P34" s="69">
        <v>289.528412</v>
      </c>
      <c r="Q34" s="69">
        <v>292.41668700000002</v>
      </c>
      <c r="R34" s="69">
        <v>295.31478900000002</v>
      </c>
      <c r="S34" s="69">
        <v>298.21850599999999</v>
      </c>
      <c r="T34" s="69">
        <v>300.96640000000002</v>
      </c>
      <c r="U34" s="69">
        <v>303.72399899999999</v>
      </c>
      <c r="V34" s="69">
        <v>306.48599200000001</v>
      </c>
      <c r="W34" s="69">
        <v>309.25149499999998</v>
      </c>
      <c r="X34" s="69">
        <v>312.01901199999998</v>
      </c>
      <c r="Y34" s="69">
        <v>314.64639299999999</v>
      </c>
      <c r="Z34" s="69">
        <v>317.283997</v>
      </c>
      <c r="AA34" s="69">
        <v>319.92990099999997</v>
      </c>
      <c r="AB34" s="69">
        <v>322.58050500000002</v>
      </c>
      <c r="AC34" s="69">
        <v>325.23458900000003</v>
      </c>
      <c r="AD34" s="69">
        <v>327.66778599999998</v>
      </c>
      <c r="AE34" s="69">
        <v>330.10269199999999</v>
      </c>
      <c r="AF34" s="69">
        <v>332.540009</v>
      </c>
      <c r="AG34" s="69">
        <v>334.980591</v>
      </c>
      <c r="AH34" s="69">
        <v>337.42300399999999</v>
      </c>
      <c r="AI34" s="70">
        <v>1.0052999999999999E-2</v>
      </c>
    </row>
    <row r="35" spans="1:35" ht="15" customHeight="1">
      <c r="A35" s="54" t="s">
        <v>346</v>
      </c>
      <c r="B35" s="68" t="s">
        <v>143</v>
      </c>
      <c r="C35" s="69">
        <v>284.08569299999999</v>
      </c>
      <c r="D35" s="69">
        <v>284.036743</v>
      </c>
      <c r="E35" s="69">
        <v>283.85732999999999</v>
      </c>
      <c r="F35" s="69">
        <v>283.58648699999998</v>
      </c>
      <c r="G35" s="69">
        <v>283.28619400000002</v>
      </c>
      <c r="H35" s="69">
        <v>282.90820300000001</v>
      </c>
      <c r="I35" s="69">
        <v>282.514771</v>
      </c>
      <c r="J35" s="69">
        <v>281.98602299999999</v>
      </c>
      <c r="K35" s="69">
        <v>281.40417500000001</v>
      </c>
      <c r="L35" s="69">
        <v>280.78417999999999</v>
      </c>
      <c r="M35" s="69">
        <v>280.14111300000002</v>
      </c>
      <c r="N35" s="69">
        <v>279.51861600000001</v>
      </c>
      <c r="O35" s="69">
        <v>278.81866500000001</v>
      </c>
      <c r="P35" s="69">
        <v>278.09124800000001</v>
      </c>
      <c r="Q35" s="69">
        <v>277.35281400000002</v>
      </c>
      <c r="R35" s="69">
        <v>276.62503099999998</v>
      </c>
      <c r="S35" s="69">
        <v>275.92275999999998</v>
      </c>
      <c r="T35" s="69">
        <v>275.22488399999997</v>
      </c>
      <c r="U35" s="69">
        <v>274.53198200000003</v>
      </c>
      <c r="V35" s="69">
        <v>273.85324100000003</v>
      </c>
      <c r="W35" s="69">
        <v>273.19802900000002</v>
      </c>
      <c r="X35" s="69">
        <v>272.57278400000001</v>
      </c>
      <c r="Y35" s="69">
        <v>271.965149</v>
      </c>
      <c r="Z35" s="69">
        <v>271.41427599999997</v>
      </c>
      <c r="AA35" s="69">
        <v>270.85751299999998</v>
      </c>
      <c r="AB35" s="69">
        <v>270.31564300000002</v>
      </c>
      <c r="AC35" s="69">
        <v>269.808807</v>
      </c>
      <c r="AD35" s="69">
        <v>269.25894199999999</v>
      </c>
      <c r="AE35" s="69">
        <v>268.75732399999998</v>
      </c>
      <c r="AF35" s="69">
        <v>268.23818999999997</v>
      </c>
      <c r="AG35" s="69">
        <v>267.74749800000001</v>
      </c>
      <c r="AH35" s="69">
        <v>267.22180200000003</v>
      </c>
      <c r="AI35" s="70">
        <v>-1.9719999999999998E-3</v>
      </c>
    </row>
    <row r="36" spans="1:35" ht="15" customHeight="1">
      <c r="A36" s="54" t="s">
        <v>345</v>
      </c>
      <c r="B36" s="68" t="s">
        <v>141</v>
      </c>
      <c r="C36" s="69">
        <v>1429.6586910000001</v>
      </c>
      <c r="D36" s="69">
        <v>1434.1889650000001</v>
      </c>
      <c r="E36" s="69">
        <v>1438.1188959999999</v>
      </c>
      <c r="F36" s="69">
        <v>1441.5008539999999</v>
      </c>
      <c r="G36" s="69">
        <v>1444.3666989999999</v>
      </c>
      <c r="H36" s="69">
        <v>1446.7482910000001</v>
      </c>
      <c r="I36" s="69">
        <v>1448.6674800000001</v>
      </c>
      <c r="J36" s="69">
        <v>1450.0898440000001</v>
      </c>
      <c r="K36" s="69">
        <v>1451.008789</v>
      </c>
      <c r="L36" s="69">
        <v>1451.470581</v>
      </c>
      <c r="M36" s="69">
        <v>1451.520874</v>
      </c>
      <c r="N36" s="69">
        <v>1451.195557</v>
      </c>
      <c r="O36" s="69">
        <v>1450.4646</v>
      </c>
      <c r="P36" s="69">
        <v>1449.3110349999999</v>
      </c>
      <c r="Q36" s="69">
        <v>1447.772217</v>
      </c>
      <c r="R36" s="69">
        <v>1445.8914789999999</v>
      </c>
      <c r="S36" s="69">
        <v>1443.6961670000001</v>
      </c>
      <c r="T36" s="69">
        <v>1441.165039</v>
      </c>
      <c r="U36" s="69">
        <v>1438.2822269999999</v>
      </c>
      <c r="V36" s="69">
        <v>1435.0756839999999</v>
      </c>
      <c r="W36" s="69">
        <v>1431.5805660000001</v>
      </c>
      <c r="X36" s="69">
        <v>1427.81897</v>
      </c>
      <c r="Y36" s="69">
        <v>1423.784058</v>
      </c>
      <c r="Z36" s="69">
        <v>1419.461548</v>
      </c>
      <c r="AA36" s="69">
        <v>1414.857544</v>
      </c>
      <c r="AB36" s="69">
        <v>1409.977905</v>
      </c>
      <c r="AC36" s="69">
        <v>1404.8291019999999</v>
      </c>
      <c r="AD36" s="69">
        <v>1399.3945309999999</v>
      </c>
      <c r="AE36" s="69">
        <v>1393.67749</v>
      </c>
      <c r="AF36" s="69">
        <v>1387.6949460000001</v>
      </c>
      <c r="AG36" s="69">
        <v>1381.4664310000001</v>
      </c>
      <c r="AH36" s="69">
        <v>1375.001221</v>
      </c>
      <c r="AI36" s="70">
        <v>-1.2570000000000001E-3</v>
      </c>
    </row>
    <row r="37" spans="1:35" ht="15" customHeight="1">
      <c r="A37" s="54" t="s">
        <v>344</v>
      </c>
      <c r="B37" s="68" t="s">
        <v>139</v>
      </c>
      <c r="C37" s="69">
        <v>178.16810599999999</v>
      </c>
      <c r="D37" s="69">
        <v>177.97569300000001</v>
      </c>
      <c r="E37" s="69">
        <v>177.74659700000001</v>
      </c>
      <c r="F37" s="69">
        <v>177.47950700000001</v>
      </c>
      <c r="G37" s="69">
        <v>177.17759699999999</v>
      </c>
      <c r="H37" s="69">
        <v>176.84410099999999</v>
      </c>
      <c r="I37" s="69">
        <v>176.48170500000001</v>
      </c>
      <c r="J37" s="69">
        <v>176.08959999999999</v>
      </c>
      <c r="K37" s="69">
        <v>175.66580200000001</v>
      </c>
      <c r="L37" s="69">
        <v>175.21170000000001</v>
      </c>
      <c r="M37" s="69">
        <v>174.72830200000001</v>
      </c>
      <c r="N37" s="69">
        <v>174.21620200000001</v>
      </c>
      <c r="O37" s="69">
        <v>173.67520099999999</v>
      </c>
      <c r="P37" s="69">
        <v>173.10459900000001</v>
      </c>
      <c r="Q37" s="69">
        <v>172.50520299999999</v>
      </c>
      <c r="R37" s="69">
        <v>171.87750199999999</v>
      </c>
      <c r="S37" s="69">
        <v>171.22110000000001</v>
      </c>
      <c r="T37" s="69">
        <v>170.532196</v>
      </c>
      <c r="U37" s="69">
        <v>169.81140099999999</v>
      </c>
      <c r="V37" s="69">
        <v>169.06530799999999</v>
      </c>
      <c r="W37" s="69">
        <v>168.300995</v>
      </c>
      <c r="X37" s="69">
        <v>167.52330000000001</v>
      </c>
      <c r="Y37" s="69">
        <v>166.72770700000001</v>
      </c>
      <c r="Z37" s="69">
        <v>165.91149899999999</v>
      </c>
      <c r="AA37" s="69">
        <v>165.08120700000001</v>
      </c>
      <c r="AB37" s="69">
        <v>164.24380500000001</v>
      </c>
      <c r="AC37" s="69">
        <v>163.40490700000001</v>
      </c>
      <c r="AD37" s="69">
        <v>162.5625</v>
      </c>
      <c r="AE37" s="69">
        <v>161.71319600000001</v>
      </c>
      <c r="AF37" s="69">
        <v>160.858994</v>
      </c>
      <c r="AG37" s="69">
        <v>160.002106</v>
      </c>
      <c r="AH37" s="69">
        <v>159.14480599999999</v>
      </c>
      <c r="AI37" s="70">
        <v>-3.6359999999999999E-3</v>
      </c>
    </row>
    <row r="38" spans="1:35" ht="15" customHeight="1">
      <c r="A38" s="54" t="s">
        <v>343</v>
      </c>
      <c r="B38" s="68" t="s">
        <v>137</v>
      </c>
      <c r="C38" s="69">
        <v>732.97448699999995</v>
      </c>
      <c r="D38" s="69">
        <v>741.50860599999999</v>
      </c>
      <c r="E38" s="69">
        <v>749.86358600000005</v>
      </c>
      <c r="F38" s="69">
        <v>758.13366699999995</v>
      </c>
      <c r="G38" s="69">
        <v>766.31182899999999</v>
      </c>
      <c r="H38" s="69">
        <v>774.38922100000002</v>
      </c>
      <c r="I38" s="69">
        <v>782.36169400000006</v>
      </c>
      <c r="J38" s="69">
        <v>789.92394999999999</v>
      </c>
      <c r="K38" s="69">
        <v>797.39141800000004</v>
      </c>
      <c r="L38" s="69">
        <v>804.75280799999996</v>
      </c>
      <c r="M38" s="69">
        <v>811.996216</v>
      </c>
      <c r="N38" s="69">
        <v>819.10772699999995</v>
      </c>
      <c r="O38" s="69">
        <v>825.83727999999996</v>
      </c>
      <c r="P38" s="69">
        <v>832.45422399999995</v>
      </c>
      <c r="Q38" s="69">
        <v>838.95288100000005</v>
      </c>
      <c r="R38" s="69">
        <v>845.31176800000003</v>
      </c>
      <c r="S38" s="69">
        <v>851.52978499999995</v>
      </c>
      <c r="T38" s="69">
        <v>857.43316700000003</v>
      </c>
      <c r="U38" s="69">
        <v>863.20739700000001</v>
      </c>
      <c r="V38" s="69">
        <v>868.84320100000002</v>
      </c>
      <c r="W38" s="69">
        <v>874.34875499999998</v>
      </c>
      <c r="X38" s="69">
        <v>879.73638900000003</v>
      </c>
      <c r="Y38" s="69">
        <v>884.77459699999997</v>
      </c>
      <c r="Z38" s="69">
        <v>889.67962599999998</v>
      </c>
      <c r="AA38" s="69">
        <v>894.45849599999997</v>
      </c>
      <c r="AB38" s="69">
        <v>899.12365699999998</v>
      </c>
      <c r="AC38" s="69">
        <v>903.677368</v>
      </c>
      <c r="AD38" s="69">
        <v>907.769226</v>
      </c>
      <c r="AE38" s="69">
        <v>911.73828100000003</v>
      </c>
      <c r="AF38" s="69">
        <v>915.59722899999997</v>
      </c>
      <c r="AG38" s="69">
        <v>919.35131799999999</v>
      </c>
      <c r="AH38" s="69">
        <v>922.99926800000003</v>
      </c>
      <c r="AI38" s="70">
        <v>7.4640000000000001E-3</v>
      </c>
    </row>
    <row r="39" spans="1:35" ht="15" customHeight="1">
      <c r="A39" s="54" t="s">
        <v>342</v>
      </c>
      <c r="B39" s="68" t="s">
        <v>135</v>
      </c>
      <c r="C39" s="69">
        <v>1865.5031739999999</v>
      </c>
      <c r="D39" s="69">
        <v>1885.6514890000001</v>
      </c>
      <c r="E39" s="69">
        <v>1905.4688719999999</v>
      </c>
      <c r="F39" s="69">
        <v>1925.033813</v>
      </c>
      <c r="G39" s="69">
        <v>1944.293823</v>
      </c>
      <c r="H39" s="69">
        <v>1963.1956789999999</v>
      </c>
      <c r="I39" s="69">
        <v>1981.7017820000001</v>
      </c>
      <c r="J39" s="69">
        <v>1999.6389160000001</v>
      </c>
      <c r="K39" s="69">
        <v>2017.239014</v>
      </c>
      <c r="L39" s="69">
        <v>2034.4454350000001</v>
      </c>
      <c r="M39" s="69">
        <v>2051.1992190000001</v>
      </c>
      <c r="N39" s="69">
        <v>2067.4499510000001</v>
      </c>
      <c r="O39" s="69">
        <v>2083.0517580000001</v>
      </c>
      <c r="P39" s="69">
        <v>2098.210693</v>
      </c>
      <c r="Q39" s="69">
        <v>2112.892578</v>
      </c>
      <c r="R39" s="69">
        <v>2127.0539549999999</v>
      </c>
      <c r="S39" s="69">
        <v>2140.6655270000001</v>
      </c>
      <c r="T39" s="69">
        <v>2153.5974120000001</v>
      </c>
      <c r="U39" s="69">
        <v>2165.9953609999998</v>
      </c>
      <c r="V39" s="69">
        <v>2177.8808589999999</v>
      </c>
      <c r="W39" s="69">
        <v>2189.2871089999999</v>
      </c>
      <c r="X39" s="69">
        <v>2200.2438959999999</v>
      </c>
      <c r="Y39" s="69">
        <v>2210.5795899999998</v>
      </c>
      <c r="Z39" s="69">
        <v>2220.4255370000001</v>
      </c>
      <c r="AA39" s="69">
        <v>2229.8122560000002</v>
      </c>
      <c r="AB39" s="69">
        <v>2238.77124</v>
      </c>
      <c r="AC39" s="69">
        <v>2247.3239749999998</v>
      </c>
      <c r="AD39" s="69">
        <v>2255.226807</v>
      </c>
      <c r="AE39" s="69">
        <v>2262.6987300000001</v>
      </c>
      <c r="AF39" s="69">
        <v>2269.7514649999998</v>
      </c>
      <c r="AG39" s="69">
        <v>2276.3969729999999</v>
      </c>
      <c r="AH39" s="69">
        <v>2282.6401369999999</v>
      </c>
      <c r="AI39" s="70">
        <v>6.5310000000000003E-3</v>
      </c>
    </row>
    <row r="40" spans="1:35" ht="15" customHeight="1">
      <c r="A40" s="54" t="s">
        <v>341</v>
      </c>
      <c r="B40" s="68" t="s">
        <v>133</v>
      </c>
      <c r="C40" s="69">
        <v>33.461436999999997</v>
      </c>
      <c r="D40" s="69">
        <v>33.876185999999997</v>
      </c>
      <c r="E40" s="69">
        <v>34.303497</v>
      </c>
      <c r="F40" s="69">
        <v>34.741508000000003</v>
      </c>
      <c r="G40" s="69">
        <v>35.176994000000001</v>
      </c>
      <c r="H40" s="69">
        <v>35.608803000000002</v>
      </c>
      <c r="I40" s="69">
        <v>36.036422999999999</v>
      </c>
      <c r="J40" s="69">
        <v>36.458022999999997</v>
      </c>
      <c r="K40" s="69">
        <v>36.876781000000001</v>
      </c>
      <c r="L40" s="69">
        <v>37.299438000000002</v>
      </c>
      <c r="M40" s="69">
        <v>37.717548000000001</v>
      </c>
      <c r="N40" s="69">
        <v>38.130436000000003</v>
      </c>
      <c r="O40" s="69">
        <v>38.536839000000001</v>
      </c>
      <c r="P40" s="69">
        <v>38.939712999999998</v>
      </c>
      <c r="Q40" s="69">
        <v>39.345931999999998</v>
      </c>
      <c r="R40" s="69">
        <v>39.747700000000002</v>
      </c>
      <c r="S40" s="69">
        <v>40.144806000000003</v>
      </c>
      <c r="T40" s="69">
        <v>40.537041000000002</v>
      </c>
      <c r="U40" s="69">
        <v>40.925570999999998</v>
      </c>
      <c r="V40" s="69">
        <v>41.310752999999998</v>
      </c>
      <c r="W40" s="69">
        <v>41.693027000000001</v>
      </c>
      <c r="X40" s="69">
        <v>42.072746000000002</v>
      </c>
      <c r="Y40" s="69">
        <v>42.448729999999998</v>
      </c>
      <c r="Z40" s="69">
        <v>42.823891000000003</v>
      </c>
      <c r="AA40" s="69">
        <v>43.205261</v>
      </c>
      <c r="AB40" s="69">
        <v>43.584999000000003</v>
      </c>
      <c r="AC40" s="69">
        <v>43.962817999999999</v>
      </c>
      <c r="AD40" s="69">
        <v>44.336970999999998</v>
      </c>
      <c r="AE40" s="69">
        <v>44.709049</v>
      </c>
      <c r="AF40" s="69">
        <v>45.078814999999999</v>
      </c>
      <c r="AG40" s="69">
        <v>45.446486999999998</v>
      </c>
      <c r="AH40" s="69">
        <v>45.811763999999997</v>
      </c>
      <c r="AI40" s="70">
        <v>1.0185E-2</v>
      </c>
    </row>
    <row r="42" spans="1:35" ht="15" customHeight="1">
      <c r="B42" s="67" t="s">
        <v>340</v>
      </c>
    </row>
    <row r="43" spans="1:35" ht="15" customHeight="1">
      <c r="B43" s="67" t="s">
        <v>339</v>
      </c>
    </row>
    <row r="44" spans="1:35" ht="15" customHeight="1">
      <c r="B44" s="67" t="s">
        <v>338</v>
      </c>
    </row>
    <row r="45" spans="1:35" ht="15" customHeight="1">
      <c r="A45" s="54" t="s">
        <v>337</v>
      </c>
      <c r="B45" s="68" t="s">
        <v>322</v>
      </c>
      <c r="C45" s="69">
        <v>721.91784700000005</v>
      </c>
      <c r="D45" s="69">
        <v>732.95611599999995</v>
      </c>
      <c r="E45" s="69">
        <v>743.64416500000004</v>
      </c>
      <c r="F45" s="69">
        <v>751.49713099999997</v>
      </c>
      <c r="G45" s="69">
        <v>757.96923800000002</v>
      </c>
      <c r="H45" s="69">
        <v>766.87390100000005</v>
      </c>
      <c r="I45" s="69">
        <v>777.10211200000003</v>
      </c>
      <c r="J45" s="69">
        <v>787.149902</v>
      </c>
      <c r="K45" s="69">
        <v>797.68762200000003</v>
      </c>
      <c r="L45" s="69">
        <v>808.94909700000005</v>
      </c>
      <c r="M45" s="69">
        <v>821.07482900000002</v>
      </c>
      <c r="N45" s="69">
        <v>833.41241500000001</v>
      </c>
      <c r="O45" s="69">
        <v>845.48321499999997</v>
      </c>
      <c r="P45" s="69">
        <v>858.01361099999997</v>
      </c>
      <c r="Q45" s="69">
        <v>870.42553699999996</v>
      </c>
      <c r="R45" s="69">
        <v>882.40649399999995</v>
      </c>
      <c r="S45" s="69">
        <v>894.06268299999999</v>
      </c>
      <c r="T45" s="69">
        <v>905.79040499999996</v>
      </c>
      <c r="U45" s="69">
        <v>917.49487299999998</v>
      </c>
      <c r="V45" s="69">
        <v>929.224243</v>
      </c>
      <c r="W45" s="69">
        <v>941.25164800000005</v>
      </c>
      <c r="X45" s="69">
        <v>953.921021</v>
      </c>
      <c r="Y45" s="69">
        <v>966.36804199999995</v>
      </c>
      <c r="Z45" s="69">
        <v>979.13946499999997</v>
      </c>
      <c r="AA45" s="69">
        <v>992.45172100000002</v>
      </c>
      <c r="AB45" s="69">
        <v>1005.891663</v>
      </c>
      <c r="AC45" s="69">
        <v>1019.999451</v>
      </c>
      <c r="AD45" s="69">
        <v>1034.6247559999999</v>
      </c>
      <c r="AE45" s="69">
        <v>1049.3985600000001</v>
      </c>
      <c r="AF45" s="69">
        <v>1064.307861</v>
      </c>
      <c r="AG45" s="69">
        <v>1079.2232670000001</v>
      </c>
      <c r="AH45" s="69">
        <v>1094.105957</v>
      </c>
      <c r="AI45" s="70">
        <v>1.3502999999999999E-2</v>
      </c>
    </row>
    <row r="46" spans="1:35" ht="15" customHeight="1">
      <c r="A46" s="54" t="s">
        <v>336</v>
      </c>
      <c r="B46" s="68" t="s">
        <v>320</v>
      </c>
      <c r="C46" s="69">
        <v>28.623788999999999</v>
      </c>
      <c r="D46" s="69">
        <v>29.378005999999999</v>
      </c>
      <c r="E46" s="69">
        <v>30.106943000000001</v>
      </c>
      <c r="F46" s="69">
        <v>30.830207999999999</v>
      </c>
      <c r="G46" s="69">
        <v>31.566890999999998</v>
      </c>
      <c r="H46" s="69">
        <v>32.333153000000003</v>
      </c>
      <c r="I46" s="69">
        <v>33.071167000000003</v>
      </c>
      <c r="J46" s="69">
        <v>33.786259000000001</v>
      </c>
      <c r="K46" s="69">
        <v>34.545833999999999</v>
      </c>
      <c r="L46" s="69">
        <v>35.320377000000001</v>
      </c>
      <c r="M46" s="69">
        <v>36.098109999999998</v>
      </c>
      <c r="N46" s="69">
        <v>36.888019999999997</v>
      </c>
      <c r="O46" s="69">
        <v>37.666420000000002</v>
      </c>
      <c r="P46" s="69">
        <v>38.467606000000004</v>
      </c>
      <c r="Q46" s="69">
        <v>39.311377999999998</v>
      </c>
      <c r="R46" s="69">
        <v>40.179099999999998</v>
      </c>
      <c r="S46" s="69">
        <v>41.045451999999997</v>
      </c>
      <c r="T46" s="69">
        <v>41.898429999999998</v>
      </c>
      <c r="U46" s="69">
        <v>42.764907999999998</v>
      </c>
      <c r="V46" s="69">
        <v>43.651919999999997</v>
      </c>
      <c r="W46" s="69">
        <v>44.512721999999997</v>
      </c>
      <c r="X46" s="69">
        <v>45.374530999999998</v>
      </c>
      <c r="Y46" s="69">
        <v>46.236114999999998</v>
      </c>
      <c r="Z46" s="69">
        <v>47.097717000000003</v>
      </c>
      <c r="AA46" s="69">
        <v>47.955421000000001</v>
      </c>
      <c r="AB46" s="69">
        <v>48.800117</v>
      </c>
      <c r="AC46" s="69">
        <v>49.649563000000001</v>
      </c>
      <c r="AD46" s="69">
        <v>50.498558000000003</v>
      </c>
      <c r="AE46" s="69">
        <v>51.333809000000002</v>
      </c>
      <c r="AF46" s="69">
        <v>52.166027</v>
      </c>
      <c r="AG46" s="69">
        <v>53.005412999999997</v>
      </c>
      <c r="AH46" s="69">
        <v>53.833857999999999</v>
      </c>
      <c r="AI46" s="70">
        <v>2.0584999999999999E-2</v>
      </c>
    </row>
    <row r="47" spans="1:35" ht="15" customHeight="1">
      <c r="A47" s="54" t="s">
        <v>335</v>
      </c>
      <c r="B47" s="68" t="s">
        <v>318</v>
      </c>
      <c r="C47" s="69">
        <v>33.209201999999998</v>
      </c>
      <c r="D47" s="69">
        <v>34.048943000000001</v>
      </c>
      <c r="E47" s="69">
        <v>34.913704000000003</v>
      </c>
      <c r="F47" s="69">
        <v>35.818874000000001</v>
      </c>
      <c r="G47" s="69">
        <v>36.730998999999997</v>
      </c>
      <c r="H47" s="69">
        <v>37.665573000000002</v>
      </c>
      <c r="I47" s="69">
        <v>38.562325000000001</v>
      </c>
      <c r="J47" s="69">
        <v>39.444180000000003</v>
      </c>
      <c r="K47" s="69">
        <v>40.355502999999999</v>
      </c>
      <c r="L47" s="69">
        <v>41.306175000000003</v>
      </c>
      <c r="M47" s="69">
        <v>42.295521000000001</v>
      </c>
      <c r="N47" s="69">
        <v>43.308075000000002</v>
      </c>
      <c r="O47" s="69">
        <v>44.349842000000002</v>
      </c>
      <c r="P47" s="69">
        <v>45.406948</v>
      </c>
      <c r="Q47" s="69">
        <v>46.529530000000001</v>
      </c>
      <c r="R47" s="69">
        <v>47.703445000000002</v>
      </c>
      <c r="S47" s="69">
        <v>48.884433999999999</v>
      </c>
      <c r="T47" s="69">
        <v>50.074992999999999</v>
      </c>
      <c r="U47" s="69">
        <v>51.285178999999999</v>
      </c>
      <c r="V47" s="69">
        <v>52.536529999999999</v>
      </c>
      <c r="W47" s="69">
        <v>53.763618000000001</v>
      </c>
      <c r="X47" s="69">
        <v>55.006045999999998</v>
      </c>
      <c r="Y47" s="69">
        <v>56.275047000000001</v>
      </c>
      <c r="Z47" s="69">
        <v>57.551315000000002</v>
      </c>
      <c r="AA47" s="69">
        <v>58.843609000000001</v>
      </c>
      <c r="AB47" s="69">
        <v>60.127803999999998</v>
      </c>
      <c r="AC47" s="69">
        <v>61.431099000000003</v>
      </c>
      <c r="AD47" s="69">
        <v>62.744984000000002</v>
      </c>
      <c r="AE47" s="69">
        <v>64.033524</v>
      </c>
      <c r="AF47" s="69">
        <v>65.344893999999996</v>
      </c>
      <c r="AG47" s="69">
        <v>66.707130000000006</v>
      </c>
      <c r="AH47" s="69">
        <v>68.086067</v>
      </c>
      <c r="AI47" s="70">
        <v>2.3429999999999999E-2</v>
      </c>
    </row>
    <row r="48" spans="1:35" ht="15" customHeight="1">
      <c r="A48" s="54" t="s">
        <v>334</v>
      </c>
      <c r="B48" s="68" t="s">
        <v>316</v>
      </c>
      <c r="C48" s="69">
        <v>110.37220000000001</v>
      </c>
      <c r="D48" s="69">
        <v>114.96706399999999</v>
      </c>
      <c r="E48" s="69">
        <v>119.52607</v>
      </c>
      <c r="F48" s="69">
        <v>124.192825</v>
      </c>
      <c r="G48" s="69">
        <v>129.02941899999999</v>
      </c>
      <c r="H48" s="69">
        <v>134.026535</v>
      </c>
      <c r="I48" s="69">
        <v>139.05650299999999</v>
      </c>
      <c r="J48" s="69">
        <v>144.11045799999999</v>
      </c>
      <c r="K48" s="69">
        <v>149.17520099999999</v>
      </c>
      <c r="L48" s="69">
        <v>154.419083</v>
      </c>
      <c r="M48" s="69">
        <v>159.886627</v>
      </c>
      <c r="N48" s="69">
        <v>165.540817</v>
      </c>
      <c r="O48" s="69">
        <v>171.35957300000001</v>
      </c>
      <c r="P48" s="69">
        <v>177.30233799999999</v>
      </c>
      <c r="Q48" s="69">
        <v>183.560059</v>
      </c>
      <c r="R48" s="69">
        <v>190.11108400000001</v>
      </c>
      <c r="S48" s="69">
        <v>196.86978099999999</v>
      </c>
      <c r="T48" s="69">
        <v>203.88325499999999</v>
      </c>
      <c r="U48" s="69">
        <v>211.11752300000001</v>
      </c>
      <c r="V48" s="69">
        <v>218.67070000000001</v>
      </c>
      <c r="W48" s="69">
        <v>226.475067</v>
      </c>
      <c r="X48" s="69">
        <v>234.56231700000001</v>
      </c>
      <c r="Y48" s="69">
        <v>242.976776</v>
      </c>
      <c r="Z48" s="69">
        <v>251.56822199999999</v>
      </c>
      <c r="AA48" s="69">
        <v>260.42532299999999</v>
      </c>
      <c r="AB48" s="69">
        <v>269.57080100000002</v>
      </c>
      <c r="AC48" s="69">
        <v>279.04714999999999</v>
      </c>
      <c r="AD48" s="69">
        <v>288.87005599999998</v>
      </c>
      <c r="AE48" s="69">
        <v>298.84204099999999</v>
      </c>
      <c r="AF48" s="69">
        <v>309.20880099999999</v>
      </c>
      <c r="AG48" s="69">
        <v>320.05453499999999</v>
      </c>
      <c r="AH48" s="69">
        <v>331.23413099999999</v>
      </c>
      <c r="AI48" s="70">
        <v>3.6086E-2</v>
      </c>
    </row>
    <row r="49" spans="1:35" ht="15" customHeight="1">
      <c r="A49" s="54" t="s">
        <v>333</v>
      </c>
      <c r="B49" s="68" t="s">
        <v>314</v>
      </c>
      <c r="C49" s="69">
        <v>591.59338400000001</v>
      </c>
      <c r="D49" s="69">
        <v>603.73327600000005</v>
      </c>
      <c r="E49" s="69">
        <v>615.44171100000005</v>
      </c>
      <c r="F49" s="69">
        <v>627.32391399999995</v>
      </c>
      <c r="G49" s="69">
        <v>639.45165999999995</v>
      </c>
      <c r="H49" s="69">
        <v>652.16449</v>
      </c>
      <c r="I49" s="69">
        <v>665.01355000000001</v>
      </c>
      <c r="J49" s="69">
        <v>677.73413100000005</v>
      </c>
      <c r="K49" s="69">
        <v>690.96069299999999</v>
      </c>
      <c r="L49" s="69">
        <v>704.52154499999995</v>
      </c>
      <c r="M49" s="69">
        <v>718.19085700000005</v>
      </c>
      <c r="N49" s="69">
        <v>731.98284899999999</v>
      </c>
      <c r="O49" s="69">
        <v>746.08496100000002</v>
      </c>
      <c r="P49" s="69">
        <v>760.40948500000002</v>
      </c>
      <c r="Q49" s="69">
        <v>775.20019500000001</v>
      </c>
      <c r="R49" s="69">
        <v>790.35797100000002</v>
      </c>
      <c r="S49" s="69">
        <v>805.70745799999997</v>
      </c>
      <c r="T49" s="69">
        <v>821.41314699999998</v>
      </c>
      <c r="U49" s="69">
        <v>837.40283199999999</v>
      </c>
      <c r="V49" s="69">
        <v>853.79797399999995</v>
      </c>
      <c r="W49" s="69">
        <v>870.25061000000005</v>
      </c>
      <c r="X49" s="69">
        <v>887.12731900000006</v>
      </c>
      <c r="Y49" s="69">
        <v>904.57653800000003</v>
      </c>
      <c r="Z49" s="69">
        <v>922.29486099999997</v>
      </c>
      <c r="AA49" s="69">
        <v>940.15087900000003</v>
      </c>
      <c r="AB49" s="69">
        <v>958.12487799999997</v>
      </c>
      <c r="AC49" s="69">
        <v>976.49731399999996</v>
      </c>
      <c r="AD49" s="69">
        <v>995.418091</v>
      </c>
      <c r="AE49" s="69">
        <v>1014.88031</v>
      </c>
      <c r="AF49" s="69">
        <v>1035.434448</v>
      </c>
      <c r="AG49" s="69">
        <v>1057.50415</v>
      </c>
      <c r="AH49" s="69">
        <v>1080.732788</v>
      </c>
      <c r="AI49" s="70">
        <v>1.9628E-2</v>
      </c>
    </row>
    <row r="50" spans="1:35" ht="15" customHeight="1">
      <c r="A50" s="54" t="s">
        <v>332</v>
      </c>
      <c r="B50" s="68" t="s">
        <v>312</v>
      </c>
      <c r="C50" s="69">
        <v>45.564075000000003</v>
      </c>
      <c r="D50" s="69">
        <v>47.896571999999999</v>
      </c>
      <c r="E50" s="69">
        <v>50.370753999999998</v>
      </c>
      <c r="F50" s="69">
        <v>53.00132</v>
      </c>
      <c r="G50" s="69">
        <v>55.796672999999998</v>
      </c>
      <c r="H50" s="69">
        <v>58.735858999999998</v>
      </c>
      <c r="I50" s="69">
        <v>61.796214999999997</v>
      </c>
      <c r="J50" s="69">
        <v>64.972838999999993</v>
      </c>
      <c r="K50" s="69">
        <v>68.280045000000001</v>
      </c>
      <c r="L50" s="69">
        <v>71.736716999999999</v>
      </c>
      <c r="M50" s="69">
        <v>75.371116999999998</v>
      </c>
      <c r="N50" s="69">
        <v>79.161773999999994</v>
      </c>
      <c r="O50" s="69">
        <v>83.165497000000002</v>
      </c>
      <c r="P50" s="69">
        <v>87.320740000000001</v>
      </c>
      <c r="Q50" s="69">
        <v>91.714729000000005</v>
      </c>
      <c r="R50" s="69">
        <v>96.373016000000007</v>
      </c>
      <c r="S50" s="69">
        <v>101.28312699999999</v>
      </c>
      <c r="T50" s="69">
        <v>106.452698</v>
      </c>
      <c r="U50" s="69">
        <v>111.876152</v>
      </c>
      <c r="V50" s="69">
        <v>117.564774</v>
      </c>
      <c r="W50" s="69">
        <v>123.548973</v>
      </c>
      <c r="X50" s="69">
        <v>129.838638</v>
      </c>
      <c r="Y50" s="69">
        <v>136.42607100000001</v>
      </c>
      <c r="Z50" s="69">
        <v>143.30441300000001</v>
      </c>
      <c r="AA50" s="69">
        <v>150.524933</v>
      </c>
      <c r="AB50" s="69">
        <v>158.113632</v>
      </c>
      <c r="AC50" s="69">
        <v>166.09411600000001</v>
      </c>
      <c r="AD50" s="69">
        <v>174.47126800000001</v>
      </c>
      <c r="AE50" s="69">
        <v>183.17164600000001</v>
      </c>
      <c r="AF50" s="69">
        <v>192.335083</v>
      </c>
      <c r="AG50" s="69">
        <v>202.00462300000001</v>
      </c>
      <c r="AH50" s="69">
        <v>212.18244899999999</v>
      </c>
      <c r="AI50" s="70">
        <v>5.0874999999999997E-2</v>
      </c>
    </row>
    <row r="51" spans="1:35" ht="15" customHeight="1">
      <c r="A51" s="54" t="s">
        <v>331</v>
      </c>
      <c r="B51" s="68" t="s">
        <v>310</v>
      </c>
      <c r="C51" s="69">
        <v>80.165374999999997</v>
      </c>
      <c r="D51" s="69">
        <v>83.176697000000004</v>
      </c>
      <c r="E51" s="69">
        <v>85.994667000000007</v>
      </c>
      <c r="F51" s="69">
        <v>88.733620000000002</v>
      </c>
      <c r="G51" s="69">
        <v>91.53904</v>
      </c>
      <c r="H51" s="69">
        <v>94.406165999999999</v>
      </c>
      <c r="I51" s="69">
        <v>97.238724000000005</v>
      </c>
      <c r="J51" s="69">
        <v>100.050026</v>
      </c>
      <c r="K51" s="69">
        <v>103.070908</v>
      </c>
      <c r="L51" s="69">
        <v>105.86525</v>
      </c>
      <c r="M51" s="69">
        <v>108.77446</v>
      </c>
      <c r="N51" s="69">
        <v>111.76956199999999</v>
      </c>
      <c r="O51" s="69">
        <v>114.912262</v>
      </c>
      <c r="P51" s="69">
        <v>118.08369399999999</v>
      </c>
      <c r="Q51" s="69">
        <v>121.286079</v>
      </c>
      <c r="R51" s="69">
        <v>124.63106500000001</v>
      </c>
      <c r="S51" s="69">
        <v>128.06806900000001</v>
      </c>
      <c r="T51" s="69">
        <v>131.57449299999999</v>
      </c>
      <c r="U51" s="69">
        <v>135.112427</v>
      </c>
      <c r="V51" s="69">
        <v>138.56568899999999</v>
      </c>
      <c r="W51" s="69">
        <v>142.100403</v>
      </c>
      <c r="X51" s="69">
        <v>145.738541</v>
      </c>
      <c r="Y51" s="69">
        <v>149.51010099999999</v>
      </c>
      <c r="Z51" s="69">
        <v>153.383118</v>
      </c>
      <c r="AA51" s="69">
        <v>157.13705400000001</v>
      </c>
      <c r="AB51" s="69">
        <v>160.988632</v>
      </c>
      <c r="AC51" s="69">
        <v>164.98996</v>
      </c>
      <c r="AD51" s="69">
        <v>169.142166</v>
      </c>
      <c r="AE51" s="69">
        <v>173.37432899999999</v>
      </c>
      <c r="AF51" s="69">
        <v>177.43107599999999</v>
      </c>
      <c r="AG51" s="69">
        <v>181.64480599999999</v>
      </c>
      <c r="AH51" s="69">
        <v>186.02446</v>
      </c>
      <c r="AI51" s="70">
        <v>2.7525999999999998E-2</v>
      </c>
    </row>
    <row r="52" spans="1:35" ht="15" customHeight="1">
      <c r="A52" s="54" t="s">
        <v>330</v>
      </c>
      <c r="B52" s="68" t="s">
        <v>308</v>
      </c>
      <c r="C52" s="69">
        <v>91.721305999999998</v>
      </c>
      <c r="D52" s="69">
        <v>93.622826000000003</v>
      </c>
      <c r="E52" s="69">
        <v>95.293487999999996</v>
      </c>
      <c r="F52" s="69">
        <v>96.842467999999997</v>
      </c>
      <c r="G52" s="69">
        <v>98.365166000000002</v>
      </c>
      <c r="H52" s="69">
        <v>99.864845000000003</v>
      </c>
      <c r="I52" s="69">
        <v>101.34504699999999</v>
      </c>
      <c r="J52" s="69">
        <v>102.854294</v>
      </c>
      <c r="K52" s="69">
        <v>104.486237</v>
      </c>
      <c r="L52" s="69">
        <v>106.227493</v>
      </c>
      <c r="M52" s="69">
        <v>108.054596</v>
      </c>
      <c r="N52" s="69">
        <v>110.043503</v>
      </c>
      <c r="O52" s="69">
        <v>112.232086</v>
      </c>
      <c r="P52" s="69">
        <v>114.613533</v>
      </c>
      <c r="Q52" s="69">
        <v>117.084534</v>
      </c>
      <c r="R52" s="69">
        <v>119.578896</v>
      </c>
      <c r="S52" s="69">
        <v>122.007172</v>
      </c>
      <c r="T52" s="69">
        <v>124.375694</v>
      </c>
      <c r="U52" s="69">
        <v>126.77357499999999</v>
      </c>
      <c r="V52" s="69">
        <v>129.139771</v>
      </c>
      <c r="W52" s="69">
        <v>131.53161600000001</v>
      </c>
      <c r="X52" s="69">
        <v>133.955658</v>
      </c>
      <c r="Y52" s="69">
        <v>136.44662500000001</v>
      </c>
      <c r="Z52" s="69">
        <v>138.96005199999999</v>
      </c>
      <c r="AA52" s="69">
        <v>141.485962</v>
      </c>
      <c r="AB52" s="69">
        <v>144.05819700000001</v>
      </c>
      <c r="AC52" s="69">
        <v>146.65927099999999</v>
      </c>
      <c r="AD52" s="69">
        <v>149.28564499999999</v>
      </c>
      <c r="AE52" s="69">
        <v>151.90327500000001</v>
      </c>
      <c r="AF52" s="69">
        <v>154.582367</v>
      </c>
      <c r="AG52" s="69">
        <v>157.37406899999999</v>
      </c>
      <c r="AH52" s="69">
        <v>160.33737199999999</v>
      </c>
      <c r="AI52" s="70">
        <v>1.8180000000000002E-2</v>
      </c>
    </row>
    <row r="53" spans="1:35" ht="15" customHeight="1">
      <c r="A53" s="54" t="s">
        <v>329</v>
      </c>
      <c r="B53" s="68" t="s">
        <v>306</v>
      </c>
      <c r="C53" s="69">
        <v>483.26211499999999</v>
      </c>
      <c r="D53" s="69">
        <v>511.33624300000002</v>
      </c>
      <c r="E53" s="69">
        <v>540.06018100000006</v>
      </c>
      <c r="F53" s="69">
        <v>570.79376200000002</v>
      </c>
      <c r="G53" s="69">
        <v>601.34643600000004</v>
      </c>
      <c r="H53" s="69">
        <v>633.583618</v>
      </c>
      <c r="I53" s="69">
        <v>666.31372099999999</v>
      </c>
      <c r="J53" s="69">
        <v>698.99383499999999</v>
      </c>
      <c r="K53" s="69">
        <v>733.63116500000001</v>
      </c>
      <c r="L53" s="69">
        <v>770.79681400000004</v>
      </c>
      <c r="M53" s="69">
        <v>809.38043200000004</v>
      </c>
      <c r="N53" s="69">
        <v>848.65826400000003</v>
      </c>
      <c r="O53" s="69">
        <v>889.15460199999995</v>
      </c>
      <c r="P53" s="69">
        <v>930.62866199999996</v>
      </c>
      <c r="Q53" s="69">
        <v>974.67022699999995</v>
      </c>
      <c r="R53" s="69">
        <v>1020.183533</v>
      </c>
      <c r="S53" s="69">
        <v>1066.7524410000001</v>
      </c>
      <c r="T53" s="69">
        <v>1114.744385</v>
      </c>
      <c r="U53" s="69">
        <v>1164.0397949999999</v>
      </c>
      <c r="V53" s="69">
        <v>1215.0479740000001</v>
      </c>
      <c r="W53" s="69">
        <v>1267.7921140000001</v>
      </c>
      <c r="X53" s="69">
        <v>1321.450928</v>
      </c>
      <c r="Y53" s="69">
        <v>1378.591553</v>
      </c>
      <c r="Z53" s="69">
        <v>1437.9342039999999</v>
      </c>
      <c r="AA53" s="69">
        <v>1498.887939</v>
      </c>
      <c r="AB53" s="69">
        <v>1560.955811</v>
      </c>
      <c r="AC53" s="69">
        <v>1623.6267089999999</v>
      </c>
      <c r="AD53" s="69">
        <v>1687.836548</v>
      </c>
      <c r="AE53" s="69">
        <v>1752.204346</v>
      </c>
      <c r="AF53" s="69">
        <v>1818.7993160000001</v>
      </c>
      <c r="AG53" s="69">
        <v>1886.1206050000001</v>
      </c>
      <c r="AH53" s="69">
        <v>1953.014404</v>
      </c>
      <c r="AI53" s="70">
        <v>4.6080999999999997E-2</v>
      </c>
    </row>
    <row r="54" spans="1:35" ht="15" customHeight="1">
      <c r="A54" s="54" t="s">
        <v>328</v>
      </c>
      <c r="B54" s="68" t="s">
        <v>304</v>
      </c>
      <c r="C54" s="69">
        <v>78.859313999999998</v>
      </c>
      <c r="D54" s="69">
        <v>79.547272000000007</v>
      </c>
      <c r="E54" s="69">
        <v>80.640761999999995</v>
      </c>
      <c r="F54" s="69">
        <v>81.643187999999995</v>
      </c>
      <c r="G54" s="69">
        <v>82.645904999999999</v>
      </c>
      <c r="H54" s="69">
        <v>83.706078000000005</v>
      </c>
      <c r="I54" s="69">
        <v>84.725791999999998</v>
      </c>
      <c r="J54" s="69">
        <v>85.686440000000005</v>
      </c>
      <c r="K54" s="69">
        <v>86.672531000000006</v>
      </c>
      <c r="L54" s="69">
        <v>87.712676999999999</v>
      </c>
      <c r="M54" s="69">
        <v>88.709029999999998</v>
      </c>
      <c r="N54" s="69">
        <v>89.581337000000005</v>
      </c>
      <c r="O54" s="69">
        <v>90.345130999999995</v>
      </c>
      <c r="P54" s="69">
        <v>91.068450999999996</v>
      </c>
      <c r="Q54" s="69">
        <v>91.85257</v>
      </c>
      <c r="R54" s="69">
        <v>92.722694000000004</v>
      </c>
      <c r="S54" s="69">
        <v>93.615668999999997</v>
      </c>
      <c r="T54" s="69">
        <v>94.442970000000003</v>
      </c>
      <c r="U54" s="69">
        <v>95.183532999999997</v>
      </c>
      <c r="V54" s="69">
        <v>95.890395999999996</v>
      </c>
      <c r="W54" s="69">
        <v>96.562241</v>
      </c>
      <c r="X54" s="69">
        <v>97.265144000000006</v>
      </c>
      <c r="Y54" s="69">
        <v>98.064048999999997</v>
      </c>
      <c r="Z54" s="69">
        <v>98.952056999999996</v>
      </c>
      <c r="AA54" s="69">
        <v>99.895660000000007</v>
      </c>
      <c r="AB54" s="69">
        <v>100.841446</v>
      </c>
      <c r="AC54" s="69">
        <v>101.775948</v>
      </c>
      <c r="AD54" s="69">
        <v>102.72427399999999</v>
      </c>
      <c r="AE54" s="69">
        <v>103.679878</v>
      </c>
      <c r="AF54" s="69">
        <v>104.675102</v>
      </c>
      <c r="AG54" s="69">
        <v>105.752556</v>
      </c>
      <c r="AH54" s="69">
        <v>106.915955</v>
      </c>
      <c r="AI54" s="70">
        <v>9.8670000000000008E-3</v>
      </c>
    </row>
    <row r="55" spans="1:35" ht="15" customHeight="1">
      <c r="A55" s="54" t="s">
        <v>327</v>
      </c>
      <c r="B55" s="68" t="s">
        <v>302</v>
      </c>
      <c r="C55" s="69">
        <v>164.58187899999999</v>
      </c>
      <c r="D55" s="69">
        <v>175.32080099999999</v>
      </c>
      <c r="E55" s="69">
        <v>186.70036300000001</v>
      </c>
      <c r="F55" s="69">
        <v>198.976471</v>
      </c>
      <c r="G55" s="69">
        <v>212.157196</v>
      </c>
      <c r="H55" s="69">
        <v>226.189346</v>
      </c>
      <c r="I55" s="69">
        <v>240.92263800000001</v>
      </c>
      <c r="J55" s="69">
        <v>256.29449499999998</v>
      </c>
      <c r="K55" s="69">
        <v>272.68637100000001</v>
      </c>
      <c r="L55" s="69">
        <v>290.171967</v>
      </c>
      <c r="M55" s="69">
        <v>308.50811800000002</v>
      </c>
      <c r="N55" s="69">
        <v>327.74859600000002</v>
      </c>
      <c r="O55" s="69">
        <v>347.92297400000001</v>
      </c>
      <c r="P55" s="69">
        <v>369.06210299999998</v>
      </c>
      <c r="Q55" s="69">
        <v>391.51001000000002</v>
      </c>
      <c r="R55" s="69">
        <v>415.32223499999998</v>
      </c>
      <c r="S55" s="69">
        <v>440.34420799999998</v>
      </c>
      <c r="T55" s="69">
        <v>466.646973</v>
      </c>
      <c r="U55" s="69">
        <v>494.321686</v>
      </c>
      <c r="V55" s="69">
        <v>523.60876499999995</v>
      </c>
      <c r="W55" s="69">
        <v>554.30670199999997</v>
      </c>
      <c r="X55" s="69">
        <v>586.65655500000003</v>
      </c>
      <c r="Y55" s="69">
        <v>620.85693400000002</v>
      </c>
      <c r="Z55" s="69">
        <v>656.67950399999995</v>
      </c>
      <c r="AA55" s="69">
        <v>694.33978300000001</v>
      </c>
      <c r="AB55" s="69">
        <v>733.82446300000004</v>
      </c>
      <c r="AC55" s="69">
        <v>775.43633999999997</v>
      </c>
      <c r="AD55" s="69">
        <v>818.95678699999996</v>
      </c>
      <c r="AE55" s="69">
        <v>864.05932600000006</v>
      </c>
      <c r="AF55" s="69">
        <v>911.64379899999994</v>
      </c>
      <c r="AG55" s="69">
        <v>962.30261199999995</v>
      </c>
      <c r="AH55" s="69">
        <v>1015.463257</v>
      </c>
      <c r="AI55" s="70">
        <v>6.0456999999999997E-2</v>
      </c>
    </row>
    <row r="56" spans="1:35" ht="15" customHeight="1">
      <c r="A56" s="54" t="s">
        <v>326</v>
      </c>
      <c r="B56" s="68" t="s">
        <v>300</v>
      </c>
      <c r="C56" s="69">
        <v>77.246346000000003</v>
      </c>
      <c r="D56" s="69">
        <v>83.082413000000003</v>
      </c>
      <c r="E56" s="69">
        <v>89.219054999999997</v>
      </c>
      <c r="F56" s="69">
        <v>95.830330000000004</v>
      </c>
      <c r="G56" s="69">
        <v>103.107979</v>
      </c>
      <c r="H56" s="69">
        <v>111.09317799999999</v>
      </c>
      <c r="I56" s="69">
        <v>119.678406</v>
      </c>
      <c r="J56" s="69">
        <v>128.90664699999999</v>
      </c>
      <c r="K56" s="69">
        <v>138.89042699999999</v>
      </c>
      <c r="L56" s="69">
        <v>149.61389199999999</v>
      </c>
      <c r="M56" s="69">
        <v>161.03604100000001</v>
      </c>
      <c r="N56" s="69">
        <v>173.207886</v>
      </c>
      <c r="O56" s="69">
        <v>186.19648699999999</v>
      </c>
      <c r="P56" s="69">
        <v>200.11947599999999</v>
      </c>
      <c r="Q56" s="69">
        <v>215.10382100000001</v>
      </c>
      <c r="R56" s="69">
        <v>231.14370700000001</v>
      </c>
      <c r="S56" s="69">
        <v>248.241119</v>
      </c>
      <c r="T56" s="69">
        <v>266.53976399999999</v>
      </c>
      <c r="U56" s="69">
        <v>286.09079000000003</v>
      </c>
      <c r="V56" s="69">
        <v>306.95236199999999</v>
      </c>
      <c r="W56" s="69">
        <v>329.071686</v>
      </c>
      <c r="X56" s="69">
        <v>352.67913800000002</v>
      </c>
      <c r="Y56" s="69">
        <v>377.88024899999999</v>
      </c>
      <c r="Z56" s="69">
        <v>404.57607999999999</v>
      </c>
      <c r="AA56" s="69">
        <v>432.89596599999999</v>
      </c>
      <c r="AB56" s="69">
        <v>462.84079000000003</v>
      </c>
      <c r="AC56" s="69">
        <v>494.623199</v>
      </c>
      <c r="AD56" s="69">
        <v>528.20135500000004</v>
      </c>
      <c r="AE56" s="69">
        <v>563.538635</v>
      </c>
      <c r="AF56" s="69">
        <v>600.94812000000002</v>
      </c>
      <c r="AG56" s="69">
        <v>640.77380400000004</v>
      </c>
      <c r="AH56" s="69">
        <v>682.85864300000003</v>
      </c>
      <c r="AI56" s="70">
        <v>7.2830000000000006E-2</v>
      </c>
    </row>
    <row r="57" spans="1:35" ht="15" customHeight="1">
      <c r="A57" s="54" t="s">
        <v>325</v>
      </c>
      <c r="B57" s="68" t="s">
        <v>298</v>
      </c>
      <c r="C57" s="69">
        <v>74.477958999999998</v>
      </c>
      <c r="D57" s="69">
        <v>77.387230000000002</v>
      </c>
      <c r="E57" s="69">
        <v>80.591789000000006</v>
      </c>
      <c r="F57" s="69">
        <v>83.960144</v>
      </c>
      <c r="G57" s="69">
        <v>87.261870999999999</v>
      </c>
      <c r="H57" s="69">
        <v>90.567688000000004</v>
      </c>
      <c r="I57" s="69">
        <v>93.851035999999993</v>
      </c>
      <c r="J57" s="69">
        <v>97.156531999999999</v>
      </c>
      <c r="K57" s="69">
        <v>100.55941799999999</v>
      </c>
      <c r="L57" s="69">
        <v>104.11776</v>
      </c>
      <c r="M57" s="69">
        <v>107.79491400000001</v>
      </c>
      <c r="N57" s="69">
        <v>111.578377</v>
      </c>
      <c r="O57" s="69">
        <v>115.40773799999999</v>
      </c>
      <c r="P57" s="69">
        <v>119.315445</v>
      </c>
      <c r="Q57" s="69">
        <v>123.47038999999999</v>
      </c>
      <c r="R57" s="69">
        <v>127.803352</v>
      </c>
      <c r="S57" s="69">
        <v>132.245621</v>
      </c>
      <c r="T57" s="69">
        <v>136.795807</v>
      </c>
      <c r="U57" s="69">
        <v>141.50903299999999</v>
      </c>
      <c r="V57" s="69">
        <v>146.372345</v>
      </c>
      <c r="W57" s="69">
        <v>151.371262</v>
      </c>
      <c r="X57" s="69">
        <v>156.53585799999999</v>
      </c>
      <c r="Y57" s="69">
        <v>161.909851</v>
      </c>
      <c r="Z57" s="69">
        <v>167.49200400000001</v>
      </c>
      <c r="AA57" s="69">
        <v>173.258453</v>
      </c>
      <c r="AB57" s="69">
        <v>179.19657900000001</v>
      </c>
      <c r="AC57" s="69">
        <v>185.31686400000001</v>
      </c>
      <c r="AD57" s="69">
        <v>191.64439400000001</v>
      </c>
      <c r="AE57" s="69">
        <v>198.079849</v>
      </c>
      <c r="AF57" s="69">
        <v>204.67468299999999</v>
      </c>
      <c r="AG57" s="69">
        <v>211.39698799999999</v>
      </c>
      <c r="AH57" s="69">
        <v>218.20503199999999</v>
      </c>
      <c r="AI57" s="70">
        <v>3.5283000000000002E-2</v>
      </c>
    </row>
    <row r="58" spans="1:35" ht="15" customHeight="1">
      <c r="B58" s="67" t="s">
        <v>324</v>
      </c>
    </row>
    <row r="59" spans="1:35" ht="15" customHeight="1">
      <c r="A59" s="54" t="s">
        <v>323</v>
      </c>
      <c r="B59" s="68" t="s">
        <v>322</v>
      </c>
      <c r="C59" s="69">
        <v>297.88812300000001</v>
      </c>
      <c r="D59" s="69">
        <v>305.59860200000003</v>
      </c>
      <c r="E59" s="69">
        <v>313.29788200000002</v>
      </c>
      <c r="F59" s="69">
        <v>319.85687300000001</v>
      </c>
      <c r="G59" s="69">
        <v>325.90988199999998</v>
      </c>
      <c r="H59" s="69">
        <v>333.20394900000002</v>
      </c>
      <c r="I59" s="69">
        <v>341.25427200000001</v>
      </c>
      <c r="J59" s="69">
        <v>349.37240600000001</v>
      </c>
      <c r="K59" s="69">
        <v>357.87716699999999</v>
      </c>
      <c r="L59" s="69">
        <v>366.88909899999999</v>
      </c>
      <c r="M59" s="69">
        <v>376.48736600000001</v>
      </c>
      <c r="N59" s="69">
        <v>386.36862200000002</v>
      </c>
      <c r="O59" s="69">
        <v>396.30395499999997</v>
      </c>
      <c r="P59" s="69">
        <v>406.65231299999999</v>
      </c>
      <c r="Q59" s="69">
        <v>417.13311800000002</v>
      </c>
      <c r="R59" s="69">
        <v>427.58975199999998</v>
      </c>
      <c r="S59" s="69">
        <v>438.07324199999999</v>
      </c>
      <c r="T59" s="69">
        <v>448.78530899999998</v>
      </c>
      <c r="U59" s="69">
        <v>459.68051100000002</v>
      </c>
      <c r="V59" s="69">
        <v>470.78619400000002</v>
      </c>
      <c r="W59" s="69">
        <v>482.24932899999999</v>
      </c>
      <c r="X59" s="69">
        <v>494.25994900000001</v>
      </c>
      <c r="Y59" s="69">
        <v>506.36554000000001</v>
      </c>
      <c r="Z59" s="69">
        <v>518.86230499999999</v>
      </c>
      <c r="AA59" s="69">
        <v>531.87561000000005</v>
      </c>
      <c r="AB59" s="69">
        <v>545.18884300000002</v>
      </c>
      <c r="AC59" s="69">
        <v>559.10717799999998</v>
      </c>
      <c r="AD59" s="69">
        <v>573.55938700000002</v>
      </c>
      <c r="AE59" s="69">
        <v>588.34771699999999</v>
      </c>
      <c r="AF59" s="69">
        <v>603.47045900000001</v>
      </c>
      <c r="AG59" s="69">
        <v>618.85882600000002</v>
      </c>
      <c r="AH59" s="69">
        <v>634.49401899999998</v>
      </c>
      <c r="AI59" s="70">
        <v>2.4691000000000001E-2</v>
      </c>
    </row>
    <row r="60" spans="1:35" ht="15" customHeight="1">
      <c r="A60" s="54" t="s">
        <v>321</v>
      </c>
      <c r="B60" s="68" t="s">
        <v>320</v>
      </c>
      <c r="C60" s="69">
        <v>124.040871</v>
      </c>
      <c r="D60" s="69">
        <v>126.145645</v>
      </c>
      <c r="E60" s="69">
        <v>128.24548300000001</v>
      </c>
      <c r="F60" s="69">
        <v>130.388947</v>
      </c>
      <c r="G60" s="69">
        <v>132.62815900000001</v>
      </c>
      <c r="H60" s="69">
        <v>135.01004</v>
      </c>
      <c r="I60" s="69">
        <v>137.38426200000001</v>
      </c>
      <c r="J60" s="69">
        <v>139.76298499999999</v>
      </c>
      <c r="K60" s="69">
        <v>142.334351</v>
      </c>
      <c r="L60" s="69">
        <v>145.02328499999999</v>
      </c>
      <c r="M60" s="69">
        <v>147.800186</v>
      </c>
      <c r="N60" s="69">
        <v>150.69549599999999</v>
      </c>
      <c r="O60" s="69">
        <v>153.642471</v>
      </c>
      <c r="P60" s="69">
        <v>156.74865700000001</v>
      </c>
      <c r="Q60" s="69">
        <v>160.084137</v>
      </c>
      <c r="R60" s="69">
        <v>163.60067699999999</v>
      </c>
      <c r="S60" s="69">
        <v>167.22387699999999</v>
      </c>
      <c r="T60" s="69">
        <v>170.917587</v>
      </c>
      <c r="U60" s="69">
        <v>174.77513099999999</v>
      </c>
      <c r="V60" s="69">
        <v>178.82785000000001</v>
      </c>
      <c r="W60" s="69">
        <v>182.918747</v>
      </c>
      <c r="X60" s="69">
        <v>187.145126</v>
      </c>
      <c r="Y60" s="69">
        <v>191.506866</v>
      </c>
      <c r="Z60" s="69">
        <v>196.00929300000001</v>
      </c>
      <c r="AA60" s="69">
        <v>200.641693</v>
      </c>
      <c r="AB60" s="69">
        <v>205.372131</v>
      </c>
      <c r="AC60" s="69">
        <v>210.272537</v>
      </c>
      <c r="AD60" s="69">
        <v>215.32736199999999</v>
      </c>
      <c r="AE60" s="69">
        <v>220.48616000000001</v>
      </c>
      <c r="AF60" s="69">
        <v>225.795029</v>
      </c>
      <c r="AG60" s="69">
        <v>231.30140700000001</v>
      </c>
      <c r="AH60" s="69">
        <v>236.92726099999999</v>
      </c>
      <c r="AI60" s="70">
        <v>2.1094999999999999E-2</v>
      </c>
    </row>
    <row r="61" spans="1:35" ht="15" customHeight="1">
      <c r="A61" s="54" t="s">
        <v>319</v>
      </c>
      <c r="B61" s="68" t="s">
        <v>318</v>
      </c>
      <c r="C61" s="69">
        <v>111.05735</v>
      </c>
      <c r="D61" s="69">
        <v>114.4636</v>
      </c>
      <c r="E61" s="69">
        <v>117.995392</v>
      </c>
      <c r="F61" s="69">
        <v>121.707474</v>
      </c>
      <c r="G61" s="69">
        <v>125.485168</v>
      </c>
      <c r="H61" s="69">
        <v>129.38398699999999</v>
      </c>
      <c r="I61" s="69">
        <v>133.192261</v>
      </c>
      <c r="J61" s="69">
        <v>136.990768</v>
      </c>
      <c r="K61" s="69">
        <v>140.93699599999999</v>
      </c>
      <c r="L61" s="69">
        <v>145.06848099999999</v>
      </c>
      <c r="M61" s="69">
        <v>149.38533000000001</v>
      </c>
      <c r="N61" s="69">
        <v>153.83398399999999</v>
      </c>
      <c r="O61" s="69">
        <v>158.43879699999999</v>
      </c>
      <c r="P61" s="69">
        <v>163.15017700000001</v>
      </c>
      <c r="Q61" s="69">
        <v>168.15391500000001</v>
      </c>
      <c r="R61" s="69">
        <v>173.40173300000001</v>
      </c>
      <c r="S61" s="69">
        <v>178.73242200000001</v>
      </c>
      <c r="T61" s="69">
        <v>184.15683000000001</v>
      </c>
      <c r="U61" s="69">
        <v>189.713089</v>
      </c>
      <c r="V61" s="69">
        <v>195.48381000000001</v>
      </c>
      <c r="W61" s="69">
        <v>201.22401400000001</v>
      </c>
      <c r="X61" s="69">
        <v>207.08360300000001</v>
      </c>
      <c r="Y61" s="69">
        <v>213.10725400000001</v>
      </c>
      <c r="Z61" s="69">
        <v>219.22226000000001</v>
      </c>
      <c r="AA61" s="69">
        <v>225.46333300000001</v>
      </c>
      <c r="AB61" s="69">
        <v>231.738159</v>
      </c>
      <c r="AC61" s="69">
        <v>238.15287799999999</v>
      </c>
      <c r="AD61" s="69">
        <v>244.676041</v>
      </c>
      <c r="AE61" s="69">
        <v>251.16677899999999</v>
      </c>
      <c r="AF61" s="69">
        <v>257.81457499999999</v>
      </c>
      <c r="AG61" s="69">
        <v>264.73269699999997</v>
      </c>
      <c r="AH61" s="69">
        <v>271.78808600000002</v>
      </c>
      <c r="AI61" s="70">
        <v>2.9291000000000001E-2</v>
      </c>
    </row>
    <row r="62" spans="1:35" ht="15" customHeight="1">
      <c r="A62" s="54" t="s">
        <v>317</v>
      </c>
      <c r="B62" s="68" t="s">
        <v>316</v>
      </c>
      <c r="C62" s="69">
        <v>79.053229999999999</v>
      </c>
      <c r="D62" s="69">
        <v>82.201187000000004</v>
      </c>
      <c r="E62" s="69">
        <v>85.287627999999998</v>
      </c>
      <c r="F62" s="69">
        <v>88.418030000000002</v>
      </c>
      <c r="G62" s="69">
        <v>91.636771999999993</v>
      </c>
      <c r="H62" s="69">
        <v>94.935203999999999</v>
      </c>
      <c r="I62" s="69">
        <v>98.218970999999996</v>
      </c>
      <c r="J62" s="69">
        <v>101.48201</v>
      </c>
      <c r="K62" s="69">
        <v>104.71408099999999</v>
      </c>
      <c r="L62" s="69">
        <v>108.035355</v>
      </c>
      <c r="M62" s="69">
        <v>111.475571</v>
      </c>
      <c r="N62" s="69">
        <v>115.006241</v>
      </c>
      <c r="O62" s="69">
        <v>118.610443</v>
      </c>
      <c r="P62" s="69">
        <v>122.25762899999999</v>
      </c>
      <c r="Q62" s="69">
        <v>126.079376</v>
      </c>
      <c r="R62" s="69">
        <v>130.05746500000001</v>
      </c>
      <c r="S62" s="69">
        <v>134.13008099999999</v>
      </c>
      <c r="T62" s="69">
        <v>138.327698</v>
      </c>
      <c r="U62" s="69">
        <v>142.624359</v>
      </c>
      <c r="V62" s="69">
        <v>147.084442</v>
      </c>
      <c r="W62" s="69">
        <v>151.65914900000001</v>
      </c>
      <c r="X62" s="69">
        <v>156.367493</v>
      </c>
      <c r="Y62" s="69">
        <v>161.23649599999999</v>
      </c>
      <c r="Z62" s="69">
        <v>166.163239</v>
      </c>
      <c r="AA62" s="69">
        <v>171.20474200000001</v>
      </c>
      <c r="AB62" s="69">
        <v>176.37365700000001</v>
      </c>
      <c r="AC62" s="69">
        <v>181.69494599999999</v>
      </c>
      <c r="AD62" s="69">
        <v>187.17607100000001</v>
      </c>
      <c r="AE62" s="69">
        <v>192.68620300000001</v>
      </c>
      <c r="AF62" s="69">
        <v>198.382217</v>
      </c>
      <c r="AG62" s="69">
        <v>204.31424000000001</v>
      </c>
      <c r="AH62" s="69">
        <v>210.38575700000001</v>
      </c>
      <c r="AI62" s="70">
        <v>3.2079000000000003E-2</v>
      </c>
    </row>
    <row r="63" spans="1:35" ht="15" customHeight="1">
      <c r="A63" s="54" t="s">
        <v>315</v>
      </c>
      <c r="B63" s="68" t="s">
        <v>314</v>
      </c>
      <c r="C63" s="69">
        <v>530.57830799999999</v>
      </c>
      <c r="D63" s="69">
        <v>545.69683799999996</v>
      </c>
      <c r="E63" s="69">
        <v>560.543274</v>
      </c>
      <c r="F63" s="69">
        <v>575.70336899999995</v>
      </c>
      <c r="G63" s="69">
        <v>591.24145499999997</v>
      </c>
      <c r="H63" s="69">
        <v>607.49292000000003</v>
      </c>
      <c r="I63" s="69">
        <v>624.01141399999995</v>
      </c>
      <c r="J63" s="69">
        <v>640.53692599999999</v>
      </c>
      <c r="K63" s="69">
        <v>657.706726</v>
      </c>
      <c r="L63" s="69">
        <v>675.35327099999995</v>
      </c>
      <c r="M63" s="69">
        <v>693.25195299999996</v>
      </c>
      <c r="N63" s="69">
        <v>711.41803000000004</v>
      </c>
      <c r="O63" s="69">
        <v>730.04663100000005</v>
      </c>
      <c r="P63" s="69">
        <v>749.05108600000005</v>
      </c>
      <c r="Q63" s="69">
        <v>768.68615699999998</v>
      </c>
      <c r="R63" s="69">
        <v>788.855774</v>
      </c>
      <c r="S63" s="69">
        <v>809.38336200000003</v>
      </c>
      <c r="T63" s="69">
        <v>830.44256600000006</v>
      </c>
      <c r="U63" s="69">
        <v>851.96301300000005</v>
      </c>
      <c r="V63" s="69">
        <v>874.07550000000003</v>
      </c>
      <c r="W63" s="69">
        <v>896.41900599999997</v>
      </c>
      <c r="X63" s="69">
        <v>919.38281199999994</v>
      </c>
      <c r="Y63" s="69">
        <v>943.13018799999998</v>
      </c>
      <c r="Z63" s="69">
        <v>967.34417699999995</v>
      </c>
      <c r="AA63" s="69">
        <v>991.88940400000001</v>
      </c>
      <c r="AB63" s="69">
        <v>1016.7459720000001</v>
      </c>
      <c r="AC63" s="69">
        <v>1042.218384</v>
      </c>
      <c r="AD63" s="69">
        <v>1068.4748540000001</v>
      </c>
      <c r="AE63" s="69">
        <v>1095.514038</v>
      </c>
      <c r="AF63" s="69">
        <v>1123.943481</v>
      </c>
      <c r="AG63" s="69">
        <v>1154.2413329999999</v>
      </c>
      <c r="AH63" s="69">
        <v>1186.0355219999999</v>
      </c>
      <c r="AI63" s="70">
        <v>2.6287999999999999E-2</v>
      </c>
    </row>
    <row r="64" spans="1:35" ht="15" customHeight="1">
      <c r="A64" s="54" t="s">
        <v>313</v>
      </c>
      <c r="B64" s="68" t="s">
        <v>312</v>
      </c>
      <c r="C64" s="69">
        <v>83.045699999999997</v>
      </c>
      <c r="D64" s="69">
        <v>86.845427999999998</v>
      </c>
      <c r="E64" s="69">
        <v>90.849029999999999</v>
      </c>
      <c r="F64" s="69">
        <v>95.083816999999996</v>
      </c>
      <c r="G64" s="69">
        <v>99.559394999999995</v>
      </c>
      <c r="H64" s="69">
        <v>104.23112500000001</v>
      </c>
      <c r="I64" s="69">
        <v>109.052513</v>
      </c>
      <c r="J64" s="69">
        <v>114.00610399999999</v>
      </c>
      <c r="K64" s="69">
        <v>119.118431</v>
      </c>
      <c r="L64" s="69">
        <v>124.41861</v>
      </c>
      <c r="M64" s="69">
        <v>129.951324</v>
      </c>
      <c r="N64" s="69">
        <v>135.672775</v>
      </c>
      <c r="O64" s="69">
        <v>141.67292800000001</v>
      </c>
      <c r="P64" s="69">
        <v>147.84208699999999</v>
      </c>
      <c r="Q64" s="69">
        <v>154.324738</v>
      </c>
      <c r="R64" s="69">
        <v>161.156158</v>
      </c>
      <c r="S64" s="69">
        <v>168.306183</v>
      </c>
      <c r="T64" s="69">
        <v>175.77685500000001</v>
      </c>
      <c r="U64" s="69">
        <v>183.552933</v>
      </c>
      <c r="V64" s="69">
        <v>191.644791</v>
      </c>
      <c r="W64" s="69">
        <v>200.09364299999999</v>
      </c>
      <c r="X64" s="69">
        <v>208.905945</v>
      </c>
      <c r="Y64" s="69">
        <v>218.05851699999999</v>
      </c>
      <c r="Z64" s="69">
        <v>227.53228799999999</v>
      </c>
      <c r="AA64" s="69">
        <v>237.39977999999999</v>
      </c>
      <c r="AB64" s="69">
        <v>247.691193</v>
      </c>
      <c r="AC64" s="69">
        <v>258.43215900000001</v>
      </c>
      <c r="AD64" s="69">
        <v>269.61776700000001</v>
      </c>
      <c r="AE64" s="69">
        <v>281.12347399999999</v>
      </c>
      <c r="AF64" s="69">
        <v>293.153503</v>
      </c>
      <c r="AG64" s="69">
        <v>305.75912499999998</v>
      </c>
      <c r="AH64" s="69">
        <v>318.928406</v>
      </c>
      <c r="AI64" s="70">
        <v>4.4360999999999998E-2</v>
      </c>
    </row>
    <row r="65" spans="1:35" ht="15" customHeight="1">
      <c r="A65" s="54" t="s">
        <v>311</v>
      </c>
      <c r="B65" s="68" t="s">
        <v>310</v>
      </c>
      <c r="C65" s="69">
        <v>231.70045500000001</v>
      </c>
      <c r="D65" s="69">
        <v>241.623245</v>
      </c>
      <c r="E65" s="69">
        <v>251.17692600000001</v>
      </c>
      <c r="F65" s="69">
        <v>260.69372600000003</v>
      </c>
      <c r="G65" s="69">
        <v>270.59234600000002</v>
      </c>
      <c r="H65" s="69">
        <v>280.86926299999999</v>
      </c>
      <c r="I65" s="69">
        <v>291.25045799999998</v>
      </c>
      <c r="J65" s="69">
        <v>301.77185100000003</v>
      </c>
      <c r="K65" s="69">
        <v>313.13647500000002</v>
      </c>
      <c r="L65" s="69">
        <v>324.044464</v>
      </c>
      <c r="M65" s="69">
        <v>335.52600100000001</v>
      </c>
      <c r="N65" s="69">
        <v>347.50656099999998</v>
      </c>
      <c r="O65" s="69">
        <v>360.19039900000001</v>
      </c>
      <c r="P65" s="69">
        <v>373.22311400000001</v>
      </c>
      <c r="Q65" s="69">
        <v>386.61947600000002</v>
      </c>
      <c r="R65" s="69">
        <v>400.74676499999998</v>
      </c>
      <c r="S65" s="69">
        <v>415.45938100000001</v>
      </c>
      <c r="T65" s="69">
        <v>430.69812000000002</v>
      </c>
      <c r="U65" s="69">
        <v>446.34957900000001</v>
      </c>
      <c r="V65" s="69">
        <v>462.03396600000002</v>
      </c>
      <c r="W65" s="69">
        <v>478.310089</v>
      </c>
      <c r="X65" s="69">
        <v>495.26681500000001</v>
      </c>
      <c r="Y65" s="69">
        <v>513.02496299999996</v>
      </c>
      <c r="Z65" s="69">
        <v>531.49218800000006</v>
      </c>
      <c r="AA65" s="69">
        <v>549.91064500000005</v>
      </c>
      <c r="AB65" s="69">
        <v>569.04339600000003</v>
      </c>
      <c r="AC65" s="69">
        <v>589.09387200000003</v>
      </c>
      <c r="AD65" s="69">
        <v>610.09033199999999</v>
      </c>
      <c r="AE65" s="69">
        <v>631.79480000000001</v>
      </c>
      <c r="AF65" s="69">
        <v>653.28149399999995</v>
      </c>
      <c r="AG65" s="69">
        <v>675.77673300000004</v>
      </c>
      <c r="AH65" s="69">
        <v>699.33850099999995</v>
      </c>
      <c r="AI65" s="70">
        <v>3.6277999999999998E-2</v>
      </c>
    </row>
    <row r="66" spans="1:35" ht="15" customHeight="1">
      <c r="A66" s="54" t="s">
        <v>309</v>
      </c>
      <c r="B66" s="68" t="s">
        <v>308</v>
      </c>
      <c r="C66" s="69">
        <v>100.682419</v>
      </c>
      <c r="D66" s="69">
        <v>103.710701</v>
      </c>
      <c r="E66" s="69">
        <v>106.549576</v>
      </c>
      <c r="F66" s="69">
        <v>109.315254</v>
      </c>
      <c r="G66" s="69">
        <v>112.113388</v>
      </c>
      <c r="H66" s="69">
        <v>114.947845</v>
      </c>
      <c r="I66" s="69">
        <v>117.822762</v>
      </c>
      <c r="J66" s="69">
        <v>120.79612</v>
      </c>
      <c r="K66" s="69">
        <v>123.98187299999999</v>
      </c>
      <c r="L66" s="69">
        <v>127.369682</v>
      </c>
      <c r="M66" s="69">
        <v>130.936249</v>
      </c>
      <c r="N66" s="69">
        <v>134.77981600000001</v>
      </c>
      <c r="O66" s="69">
        <v>138.955994</v>
      </c>
      <c r="P66" s="69">
        <v>143.46545399999999</v>
      </c>
      <c r="Q66" s="69">
        <v>148.185562</v>
      </c>
      <c r="R66" s="69">
        <v>153.03585799999999</v>
      </c>
      <c r="S66" s="69">
        <v>157.901917</v>
      </c>
      <c r="T66" s="69">
        <v>162.79087799999999</v>
      </c>
      <c r="U66" s="69">
        <v>167.82054099999999</v>
      </c>
      <c r="V66" s="69">
        <v>172.91130100000001</v>
      </c>
      <c r="W66" s="69">
        <v>178.14144899999999</v>
      </c>
      <c r="X66" s="69">
        <v>183.52276599999999</v>
      </c>
      <c r="Y66" s="69">
        <v>189.10673499999999</v>
      </c>
      <c r="Z66" s="69">
        <v>194.83521999999999</v>
      </c>
      <c r="AA66" s="69">
        <v>200.69708299999999</v>
      </c>
      <c r="AB66" s="69">
        <v>206.74331699999999</v>
      </c>
      <c r="AC66" s="69">
        <v>212.95225500000001</v>
      </c>
      <c r="AD66" s="69">
        <v>219.32229599999999</v>
      </c>
      <c r="AE66" s="69">
        <v>225.80538899999999</v>
      </c>
      <c r="AF66" s="69">
        <v>232.509018</v>
      </c>
      <c r="AG66" s="69">
        <v>239.516144</v>
      </c>
      <c r="AH66" s="69">
        <v>246.925354</v>
      </c>
      <c r="AI66" s="70">
        <v>2.9361999999999999E-2</v>
      </c>
    </row>
    <row r="67" spans="1:35" ht="15" customHeight="1">
      <c r="A67" s="54" t="s">
        <v>307</v>
      </c>
      <c r="B67" s="68" t="s">
        <v>306</v>
      </c>
      <c r="C67" s="69">
        <v>199.942261</v>
      </c>
      <c r="D67" s="69">
        <v>212.15759299999999</v>
      </c>
      <c r="E67" s="69">
        <v>224.543533</v>
      </c>
      <c r="F67" s="69">
        <v>237.703217</v>
      </c>
      <c r="G67" s="69">
        <v>250.64794900000001</v>
      </c>
      <c r="H67" s="69">
        <v>264.20446800000002</v>
      </c>
      <c r="I67" s="69">
        <v>277.83682299999998</v>
      </c>
      <c r="J67" s="69">
        <v>291.30453499999999</v>
      </c>
      <c r="K67" s="69">
        <v>305.48318499999999</v>
      </c>
      <c r="L67" s="69">
        <v>320.60699499999998</v>
      </c>
      <c r="M67" s="69">
        <v>336.18023699999998</v>
      </c>
      <c r="N67" s="69">
        <v>351.88360599999999</v>
      </c>
      <c r="O67" s="69">
        <v>367.93722500000001</v>
      </c>
      <c r="P67" s="69">
        <v>384.23156699999998</v>
      </c>
      <c r="Q67" s="69">
        <v>401.432343</v>
      </c>
      <c r="R67" s="69">
        <v>419.06304899999998</v>
      </c>
      <c r="S67" s="69">
        <v>436.94097900000003</v>
      </c>
      <c r="T67" s="69">
        <v>455.21328699999998</v>
      </c>
      <c r="U67" s="69">
        <v>473.82257099999998</v>
      </c>
      <c r="V67" s="69">
        <v>492.93017600000002</v>
      </c>
      <c r="W67" s="69">
        <v>512.53539999999998</v>
      </c>
      <c r="X67" s="69">
        <v>532.29437299999995</v>
      </c>
      <c r="Y67" s="69">
        <v>553.242615</v>
      </c>
      <c r="Z67" s="69">
        <v>574.84411599999999</v>
      </c>
      <c r="AA67" s="69">
        <v>596.84942599999999</v>
      </c>
      <c r="AB67" s="69">
        <v>619.05206299999998</v>
      </c>
      <c r="AC67" s="69">
        <v>641.24395800000002</v>
      </c>
      <c r="AD67" s="69">
        <v>663.79254200000003</v>
      </c>
      <c r="AE67" s="69">
        <v>686.14794900000004</v>
      </c>
      <c r="AF67" s="69">
        <v>709.11914100000001</v>
      </c>
      <c r="AG67" s="69">
        <v>732.11102300000005</v>
      </c>
      <c r="AH67" s="69">
        <v>754.67523200000005</v>
      </c>
      <c r="AI67" s="70">
        <v>4.3777999999999997E-2</v>
      </c>
    </row>
    <row r="68" spans="1:35" ht="15" customHeight="1">
      <c r="A68" s="54" t="s">
        <v>305</v>
      </c>
      <c r="B68" s="68" t="s">
        <v>304</v>
      </c>
      <c r="C68" s="69">
        <v>169.742752</v>
      </c>
      <c r="D68" s="69">
        <v>172.58204699999999</v>
      </c>
      <c r="E68" s="69">
        <v>176.36325099999999</v>
      </c>
      <c r="F68" s="69">
        <v>179.997345</v>
      </c>
      <c r="G68" s="69">
        <v>183.68602000000001</v>
      </c>
      <c r="H68" s="69">
        <v>187.55969200000001</v>
      </c>
      <c r="I68" s="69">
        <v>191.397751</v>
      </c>
      <c r="J68" s="69">
        <v>195.15562399999999</v>
      </c>
      <c r="K68" s="69">
        <v>199.02731299999999</v>
      </c>
      <c r="L68" s="69">
        <v>203.08187899999999</v>
      </c>
      <c r="M68" s="69">
        <v>207.09146100000001</v>
      </c>
      <c r="N68" s="69">
        <v>210.86317399999999</v>
      </c>
      <c r="O68" s="69">
        <v>214.42778000000001</v>
      </c>
      <c r="P68" s="69">
        <v>217.94426000000001</v>
      </c>
      <c r="Q68" s="69">
        <v>221.65772999999999</v>
      </c>
      <c r="R68" s="69">
        <v>225.634018</v>
      </c>
      <c r="S68" s="69">
        <v>229.72219799999999</v>
      </c>
      <c r="T68" s="69">
        <v>233.70304899999999</v>
      </c>
      <c r="U68" s="69">
        <v>237.520096</v>
      </c>
      <c r="V68" s="69">
        <v>241.30320699999999</v>
      </c>
      <c r="W68" s="69">
        <v>245.04724100000001</v>
      </c>
      <c r="X68" s="69">
        <v>248.92063899999999</v>
      </c>
      <c r="Y68" s="69">
        <v>253.09451300000001</v>
      </c>
      <c r="Z68" s="69">
        <v>257.557098</v>
      </c>
      <c r="AA68" s="69">
        <v>262.22598299999999</v>
      </c>
      <c r="AB68" s="69">
        <v>266.96283</v>
      </c>
      <c r="AC68" s="69">
        <v>271.73251299999998</v>
      </c>
      <c r="AD68" s="69">
        <v>276.602417</v>
      </c>
      <c r="AE68" s="69">
        <v>281.55636600000003</v>
      </c>
      <c r="AF68" s="69">
        <v>286.68411300000002</v>
      </c>
      <c r="AG68" s="69">
        <v>292.10659800000002</v>
      </c>
      <c r="AH68" s="69">
        <v>297.84021000000001</v>
      </c>
      <c r="AI68" s="70">
        <v>1.8303E-2</v>
      </c>
    </row>
    <row r="69" spans="1:35" ht="15" customHeight="1">
      <c r="A69" s="54" t="s">
        <v>303</v>
      </c>
      <c r="B69" s="68" t="s">
        <v>302</v>
      </c>
      <c r="C69" s="69">
        <v>231.34333799999999</v>
      </c>
      <c r="D69" s="69">
        <v>245.45301799999999</v>
      </c>
      <c r="E69" s="69">
        <v>260.19894399999998</v>
      </c>
      <c r="F69" s="69">
        <v>275.93359400000003</v>
      </c>
      <c r="G69" s="69">
        <v>292.62792999999999</v>
      </c>
      <c r="H69" s="69">
        <v>310.16372699999999</v>
      </c>
      <c r="I69" s="69">
        <v>328.28649899999999</v>
      </c>
      <c r="J69" s="69">
        <v>346.88626099999999</v>
      </c>
      <c r="K69" s="69">
        <v>366.469177</v>
      </c>
      <c r="L69" s="69">
        <v>387.09594700000002</v>
      </c>
      <c r="M69" s="69">
        <v>408.385559</v>
      </c>
      <c r="N69" s="69">
        <v>430.37914999999998</v>
      </c>
      <c r="O69" s="69">
        <v>453.08752399999997</v>
      </c>
      <c r="P69" s="69">
        <v>476.51119999999997</v>
      </c>
      <c r="Q69" s="69">
        <v>501.06817599999999</v>
      </c>
      <c r="R69" s="69">
        <v>526.78076199999998</v>
      </c>
      <c r="S69" s="69">
        <v>553.39862100000005</v>
      </c>
      <c r="T69" s="69">
        <v>580.97082499999999</v>
      </c>
      <c r="U69" s="69">
        <v>609.56396500000005</v>
      </c>
      <c r="V69" s="69">
        <v>639.42773399999999</v>
      </c>
      <c r="W69" s="69">
        <v>670.25793499999997</v>
      </c>
      <c r="X69" s="69">
        <v>702.29882799999996</v>
      </c>
      <c r="Y69" s="69">
        <v>735.73443599999996</v>
      </c>
      <c r="Z69" s="69">
        <v>770.228027</v>
      </c>
      <c r="AA69" s="69">
        <v>805.97997999999995</v>
      </c>
      <c r="AB69" s="69">
        <v>842.91455099999996</v>
      </c>
      <c r="AC69" s="69">
        <v>881.32037400000002</v>
      </c>
      <c r="AD69" s="69">
        <v>920.88360599999999</v>
      </c>
      <c r="AE69" s="69">
        <v>961.17962599999998</v>
      </c>
      <c r="AF69" s="69">
        <v>1003.156982</v>
      </c>
      <c r="AG69" s="69">
        <v>1047.384644</v>
      </c>
      <c r="AH69" s="69">
        <v>1093.1473390000001</v>
      </c>
      <c r="AI69" s="70">
        <v>5.1369999999999999E-2</v>
      </c>
    </row>
    <row r="70" spans="1:35" ht="15" customHeight="1">
      <c r="A70" s="54" t="s">
        <v>301</v>
      </c>
      <c r="B70" s="68" t="s">
        <v>300</v>
      </c>
      <c r="C70" s="69">
        <v>102.749695</v>
      </c>
      <c r="D70" s="69">
        <v>109.353966</v>
      </c>
      <c r="E70" s="69">
        <v>116.084351</v>
      </c>
      <c r="F70" s="69">
        <v>123.163788</v>
      </c>
      <c r="G70" s="69">
        <v>130.821609</v>
      </c>
      <c r="H70" s="69">
        <v>139.068298</v>
      </c>
      <c r="I70" s="69">
        <v>147.71885700000001</v>
      </c>
      <c r="J70" s="69">
        <v>156.79333500000001</v>
      </c>
      <c r="K70" s="69">
        <v>166.39402799999999</v>
      </c>
      <c r="L70" s="69">
        <v>176.458054</v>
      </c>
      <c r="M70" s="69">
        <v>186.895782</v>
      </c>
      <c r="N70" s="69">
        <v>197.73135400000001</v>
      </c>
      <c r="O70" s="69">
        <v>209.004166</v>
      </c>
      <c r="P70" s="69">
        <v>220.80561800000001</v>
      </c>
      <c r="Q70" s="69">
        <v>233.229141</v>
      </c>
      <c r="R70" s="69">
        <v>246.215363</v>
      </c>
      <c r="S70" s="69">
        <v>259.715912</v>
      </c>
      <c r="T70" s="69">
        <v>273.83221400000002</v>
      </c>
      <c r="U70" s="69">
        <v>288.561127</v>
      </c>
      <c r="V70" s="69">
        <v>303.90481599999998</v>
      </c>
      <c r="W70" s="69">
        <v>319.75491299999999</v>
      </c>
      <c r="X70" s="69">
        <v>336.28152499999999</v>
      </c>
      <c r="Y70" s="69">
        <v>353.52212500000002</v>
      </c>
      <c r="Z70" s="69">
        <v>371.32028200000002</v>
      </c>
      <c r="AA70" s="69">
        <v>389.736176</v>
      </c>
      <c r="AB70" s="69">
        <v>408.70944200000002</v>
      </c>
      <c r="AC70" s="69">
        <v>428.36617999999999</v>
      </c>
      <c r="AD70" s="69">
        <v>448.604401</v>
      </c>
      <c r="AE70" s="69">
        <v>469.33193999999997</v>
      </c>
      <c r="AF70" s="69">
        <v>490.747589</v>
      </c>
      <c r="AG70" s="69">
        <v>513.05755599999998</v>
      </c>
      <c r="AH70" s="69">
        <v>536.05590800000004</v>
      </c>
      <c r="AI70" s="70">
        <v>5.4733999999999998E-2</v>
      </c>
    </row>
    <row r="71" spans="1:35" ht="15" customHeight="1">
      <c r="A71" s="54" t="s">
        <v>299</v>
      </c>
      <c r="B71" s="68" t="s">
        <v>298</v>
      </c>
      <c r="C71" s="69">
        <v>74.206481999999994</v>
      </c>
      <c r="D71" s="69">
        <v>76.822975</v>
      </c>
      <c r="E71" s="69">
        <v>79.711783999999994</v>
      </c>
      <c r="F71" s="69">
        <v>82.748016000000007</v>
      </c>
      <c r="G71" s="69">
        <v>85.712990000000005</v>
      </c>
      <c r="H71" s="69">
        <v>88.673218000000006</v>
      </c>
      <c r="I71" s="69">
        <v>91.603790000000004</v>
      </c>
      <c r="J71" s="69">
        <v>94.546486000000002</v>
      </c>
      <c r="K71" s="69">
        <v>97.572226999999998</v>
      </c>
      <c r="L71" s="69">
        <v>100.735817</v>
      </c>
      <c r="M71" s="69">
        <v>104.001839</v>
      </c>
      <c r="N71" s="69">
        <v>107.358345</v>
      </c>
      <c r="O71" s="69">
        <v>110.74857299999999</v>
      </c>
      <c r="P71" s="69">
        <v>114.202972</v>
      </c>
      <c r="Q71" s="69">
        <v>117.879616</v>
      </c>
      <c r="R71" s="69">
        <v>121.71281399999999</v>
      </c>
      <c r="S71" s="69">
        <v>125.63814499999999</v>
      </c>
      <c r="T71" s="69">
        <v>129.65415999999999</v>
      </c>
      <c r="U71" s="69">
        <v>133.811981</v>
      </c>
      <c r="V71" s="69">
        <v>138.09927400000001</v>
      </c>
      <c r="W71" s="69">
        <v>142.50233499999999</v>
      </c>
      <c r="X71" s="69">
        <v>147.048813</v>
      </c>
      <c r="Y71" s="69">
        <v>151.77882399999999</v>
      </c>
      <c r="Z71" s="69">
        <v>156.69103999999999</v>
      </c>
      <c r="AA71" s="69">
        <v>161.76298499999999</v>
      </c>
      <c r="AB71" s="69">
        <v>166.98239100000001</v>
      </c>
      <c r="AC71" s="69">
        <v>172.35853599999999</v>
      </c>
      <c r="AD71" s="69">
        <v>177.91421500000001</v>
      </c>
      <c r="AE71" s="69">
        <v>183.55723599999999</v>
      </c>
      <c r="AF71" s="69">
        <v>189.335037</v>
      </c>
      <c r="AG71" s="69">
        <v>195.21771200000001</v>
      </c>
      <c r="AH71" s="69">
        <v>201.166687</v>
      </c>
      <c r="AI71" s="70">
        <v>3.2694000000000001E-2</v>
      </c>
    </row>
    <row r="73" spans="1:35" ht="15" customHeight="1">
      <c r="B73" s="67" t="s">
        <v>297</v>
      </c>
    </row>
    <row r="74" spans="1:35" ht="15" customHeight="1">
      <c r="A74" s="54" t="s">
        <v>296</v>
      </c>
      <c r="B74" s="68" t="s">
        <v>157</v>
      </c>
      <c r="C74" s="71">
        <v>37.599032999999999</v>
      </c>
      <c r="D74" s="71">
        <v>37.540436</v>
      </c>
      <c r="E74" s="71">
        <v>36.597828</v>
      </c>
      <c r="F74" s="71">
        <v>36.515518</v>
      </c>
      <c r="G74" s="71">
        <v>36.666519000000001</v>
      </c>
      <c r="H74" s="71">
        <v>37.162582</v>
      </c>
      <c r="I74" s="71">
        <v>37.478287000000002</v>
      </c>
      <c r="J74" s="71">
        <v>38.112720000000003</v>
      </c>
      <c r="K74" s="71">
        <v>38.632804999999998</v>
      </c>
      <c r="L74" s="71">
        <v>39.128822</v>
      </c>
      <c r="M74" s="71">
        <v>39.503062999999997</v>
      </c>
      <c r="N74" s="71">
        <v>39.710835000000003</v>
      </c>
      <c r="O74" s="71">
        <v>39.811076999999997</v>
      </c>
      <c r="P74" s="71">
        <v>39.930115000000001</v>
      </c>
      <c r="Q74" s="71">
        <v>39.940426000000002</v>
      </c>
      <c r="R74" s="71">
        <v>40.073605000000001</v>
      </c>
      <c r="S74" s="71">
        <v>40.131492999999999</v>
      </c>
      <c r="T74" s="71">
        <v>40.074699000000003</v>
      </c>
      <c r="U74" s="71">
        <v>40.222946</v>
      </c>
      <c r="V74" s="71">
        <v>40.147243000000003</v>
      </c>
      <c r="W74" s="71">
        <v>40.115704000000001</v>
      </c>
      <c r="X74" s="71">
        <v>40.176833999999999</v>
      </c>
      <c r="Y74" s="71">
        <v>40.343322999999998</v>
      </c>
      <c r="Z74" s="71">
        <v>40.329574999999998</v>
      </c>
      <c r="AA74" s="71">
        <v>40.379435999999998</v>
      </c>
      <c r="AB74" s="71">
        <v>40.382412000000002</v>
      </c>
      <c r="AC74" s="71">
        <v>40.350273000000001</v>
      </c>
      <c r="AD74" s="71">
        <v>40.042853999999998</v>
      </c>
      <c r="AE74" s="71">
        <v>40.083992000000002</v>
      </c>
      <c r="AF74" s="71">
        <v>40.113396000000002</v>
      </c>
      <c r="AG74" s="71">
        <v>40.035156000000001</v>
      </c>
      <c r="AH74" s="71">
        <v>39.58643</v>
      </c>
      <c r="AI74" s="70">
        <v>1.663E-3</v>
      </c>
    </row>
    <row r="75" spans="1:35" ht="15" customHeight="1">
      <c r="A75" s="54" t="s">
        <v>295</v>
      </c>
      <c r="B75" s="68" t="s">
        <v>155</v>
      </c>
      <c r="C75" s="71">
        <v>0.78298599999999996</v>
      </c>
      <c r="D75" s="71">
        <v>0.79755500000000001</v>
      </c>
      <c r="E75" s="71">
        <v>0.81135100000000004</v>
      </c>
      <c r="F75" s="71">
        <v>0.82486499999999996</v>
      </c>
      <c r="G75" s="71">
        <v>0.83856699999999995</v>
      </c>
      <c r="H75" s="71">
        <v>0.85285200000000005</v>
      </c>
      <c r="I75" s="71">
        <v>0.86630200000000002</v>
      </c>
      <c r="J75" s="71">
        <v>0.879054</v>
      </c>
      <c r="K75" s="71">
        <v>0.89274600000000004</v>
      </c>
      <c r="L75" s="71">
        <v>0.90665600000000002</v>
      </c>
      <c r="M75" s="71">
        <v>0.92049800000000004</v>
      </c>
      <c r="N75" s="71">
        <v>0.93448900000000001</v>
      </c>
      <c r="O75" s="71">
        <v>0.94806100000000004</v>
      </c>
      <c r="P75" s="71">
        <v>0.96203399999999994</v>
      </c>
      <c r="Q75" s="71">
        <v>0.976877</v>
      </c>
      <c r="R75" s="71">
        <v>0.99214000000000002</v>
      </c>
      <c r="S75" s="71">
        <v>1.0072209999999999</v>
      </c>
      <c r="T75" s="71">
        <v>1.0218419999999999</v>
      </c>
      <c r="U75" s="71">
        <v>1.0366359999999999</v>
      </c>
      <c r="V75" s="71">
        <v>1.051768</v>
      </c>
      <c r="W75" s="71">
        <v>1.066144</v>
      </c>
      <c r="X75" s="71">
        <v>1.0804050000000001</v>
      </c>
      <c r="Y75" s="71">
        <v>1.0945240000000001</v>
      </c>
      <c r="Z75" s="71">
        <v>1.1085069999999999</v>
      </c>
      <c r="AA75" s="71">
        <v>1.122266</v>
      </c>
      <c r="AB75" s="71">
        <v>1.1355930000000001</v>
      </c>
      <c r="AC75" s="71">
        <v>1.1488989999999999</v>
      </c>
      <c r="AD75" s="71">
        <v>1.1620649999999999</v>
      </c>
      <c r="AE75" s="71">
        <v>1.1747909999999999</v>
      </c>
      <c r="AF75" s="71">
        <v>1.1873210000000001</v>
      </c>
      <c r="AG75" s="71">
        <v>1.199889</v>
      </c>
      <c r="AH75" s="71">
        <v>1.21208</v>
      </c>
      <c r="AI75" s="70">
        <v>1.4196E-2</v>
      </c>
    </row>
    <row r="76" spans="1:35" ht="15" customHeight="1">
      <c r="A76" s="54" t="s">
        <v>294</v>
      </c>
      <c r="B76" s="68" t="s">
        <v>153</v>
      </c>
      <c r="C76" s="71">
        <v>1.489239</v>
      </c>
      <c r="D76" s="71">
        <v>1.531326</v>
      </c>
      <c r="E76" s="71">
        <v>1.5743050000000001</v>
      </c>
      <c r="F76" s="71">
        <v>1.6189070000000001</v>
      </c>
      <c r="G76" s="71">
        <v>1.6632370000000001</v>
      </c>
      <c r="H76" s="71">
        <v>1.7081329999999999</v>
      </c>
      <c r="I76" s="71">
        <v>1.7503169999999999</v>
      </c>
      <c r="J76" s="71">
        <v>1.791131</v>
      </c>
      <c r="K76" s="71">
        <v>1.8328679999999999</v>
      </c>
      <c r="L76" s="71">
        <v>1.876004</v>
      </c>
      <c r="M76" s="71">
        <v>1.92045</v>
      </c>
      <c r="N76" s="71">
        <v>1.9653579999999999</v>
      </c>
      <c r="O76" s="71">
        <v>2.0110570000000001</v>
      </c>
      <c r="P76" s="71">
        <v>2.056743</v>
      </c>
      <c r="Q76" s="71">
        <v>2.1049060000000002</v>
      </c>
      <c r="R76" s="71">
        <v>2.1547559999999999</v>
      </c>
      <c r="S76" s="71">
        <v>2.204053</v>
      </c>
      <c r="T76" s="71">
        <v>2.2529560000000002</v>
      </c>
      <c r="U76" s="71">
        <v>2.3018930000000002</v>
      </c>
      <c r="V76" s="71">
        <v>2.351871</v>
      </c>
      <c r="W76" s="71">
        <v>2.3997459999999999</v>
      </c>
      <c r="X76" s="71">
        <v>2.4474119999999999</v>
      </c>
      <c r="Y76" s="71">
        <v>2.495403</v>
      </c>
      <c r="Z76" s="71">
        <v>2.54277</v>
      </c>
      <c r="AA76" s="71">
        <v>2.5899100000000002</v>
      </c>
      <c r="AB76" s="71">
        <v>2.6357210000000002</v>
      </c>
      <c r="AC76" s="71">
        <v>2.681435</v>
      </c>
      <c r="AD76" s="71">
        <v>2.726677</v>
      </c>
      <c r="AE76" s="71">
        <v>2.7698390000000002</v>
      </c>
      <c r="AF76" s="71">
        <v>2.8130519999999999</v>
      </c>
      <c r="AG76" s="71">
        <v>2.857507</v>
      </c>
      <c r="AH76" s="71">
        <v>2.9016929999999999</v>
      </c>
      <c r="AI76" s="70">
        <v>2.1749999999999999E-2</v>
      </c>
    </row>
    <row r="77" spans="1:35" ht="15" customHeight="1">
      <c r="A77" s="54" t="s">
        <v>293</v>
      </c>
      <c r="B77" s="68" t="s">
        <v>151</v>
      </c>
      <c r="C77" s="71">
        <v>3.3551989999999998</v>
      </c>
      <c r="D77" s="71">
        <v>3.4658519999999999</v>
      </c>
      <c r="E77" s="71">
        <v>3.5693380000000001</v>
      </c>
      <c r="F77" s="71">
        <v>3.670766</v>
      </c>
      <c r="G77" s="71">
        <v>3.7721909999999998</v>
      </c>
      <c r="H77" s="71">
        <v>3.873103</v>
      </c>
      <c r="I77" s="71">
        <v>3.9691719999999999</v>
      </c>
      <c r="J77" s="71">
        <v>4.060365</v>
      </c>
      <c r="K77" s="71">
        <v>4.1462649999999996</v>
      </c>
      <c r="L77" s="71">
        <v>4.2321689999999998</v>
      </c>
      <c r="M77" s="71">
        <v>4.3192219999999999</v>
      </c>
      <c r="N77" s="71">
        <v>4.4060899999999998</v>
      </c>
      <c r="O77" s="71">
        <v>4.492076</v>
      </c>
      <c r="P77" s="71">
        <v>4.5758089999999996</v>
      </c>
      <c r="Q77" s="71">
        <v>4.6624619999999997</v>
      </c>
      <c r="R77" s="71">
        <v>4.7510820000000002</v>
      </c>
      <c r="S77" s="71">
        <v>4.8391169999999999</v>
      </c>
      <c r="T77" s="71">
        <v>4.9276920000000004</v>
      </c>
      <c r="U77" s="71">
        <v>5.0156530000000004</v>
      </c>
      <c r="V77" s="71">
        <v>5.1052419999999996</v>
      </c>
      <c r="W77" s="71">
        <v>5.1945410000000001</v>
      </c>
      <c r="X77" s="71">
        <v>5.2841189999999996</v>
      </c>
      <c r="Y77" s="71">
        <v>5.3748149999999999</v>
      </c>
      <c r="Z77" s="71">
        <v>5.4629589999999997</v>
      </c>
      <c r="AA77" s="71">
        <v>5.5504530000000001</v>
      </c>
      <c r="AB77" s="71">
        <v>5.6376330000000001</v>
      </c>
      <c r="AC77" s="71">
        <v>5.7252070000000002</v>
      </c>
      <c r="AD77" s="71">
        <v>5.8132999999999999</v>
      </c>
      <c r="AE77" s="71">
        <v>5.8977130000000004</v>
      </c>
      <c r="AF77" s="71">
        <v>5.9832780000000003</v>
      </c>
      <c r="AG77" s="71">
        <v>6.0713270000000001</v>
      </c>
      <c r="AH77" s="71">
        <v>6.1587990000000001</v>
      </c>
      <c r="AI77" s="70">
        <v>1.9786000000000002E-2</v>
      </c>
    </row>
    <row r="78" spans="1:35" ht="15" customHeight="1">
      <c r="A78" s="54" t="s">
        <v>292</v>
      </c>
      <c r="B78" s="68" t="s">
        <v>149</v>
      </c>
      <c r="C78" s="71">
        <v>26.670190999999999</v>
      </c>
      <c r="D78" s="71">
        <v>27.128468000000002</v>
      </c>
      <c r="E78" s="71">
        <v>27.554001</v>
      </c>
      <c r="F78" s="71">
        <v>27.977789000000001</v>
      </c>
      <c r="G78" s="71">
        <v>28.40239</v>
      </c>
      <c r="H78" s="71">
        <v>28.843971</v>
      </c>
      <c r="I78" s="71">
        <v>29.279108000000001</v>
      </c>
      <c r="J78" s="71">
        <v>29.695179</v>
      </c>
      <c r="K78" s="71">
        <v>30.123127</v>
      </c>
      <c r="L78" s="71">
        <v>30.554107999999999</v>
      </c>
      <c r="M78" s="71">
        <v>30.977146000000001</v>
      </c>
      <c r="N78" s="71">
        <v>31.392838999999999</v>
      </c>
      <c r="O78" s="71">
        <v>31.809977</v>
      </c>
      <c r="P78" s="71">
        <v>32.224196999999997</v>
      </c>
      <c r="Q78" s="71">
        <v>32.646385000000002</v>
      </c>
      <c r="R78" s="71">
        <v>33.071663000000001</v>
      </c>
      <c r="S78" s="71">
        <v>33.491978000000003</v>
      </c>
      <c r="T78" s="71">
        <v>33.914397999999998</v>
      </c>
      <c r="U78" s="71">
        <v>34.335498999999999</v>
      </c>
      <c r="V78" s="71">
        <v>34.760238999999999</v>
      </c>
      <c r="W78" s="71">
        <v>35.173617999999998</v>
      </c>
      <c r="X78" s="71">
        <v>35.591034000000001</v>
      </c>
      <c r="Y78" s="71">
        <v>36.018191999999999</v>
      </c>
      <c r="Z78" s="71">
        <v>36.442157999999999</v>
      </c>
      <c r="AA78" s="71">
        <v>36.857562999999999</v>
      </c>
      <c r="AB78" s="71">
        <v>37.263649000000001</v>
      </c>
      <c r="AC78" s="71">
        <v>37.671463000000003</v>
      </c>
      <c r="AD78" s="71">
        <v>38.086570999999999</v>
      </c>
      <c r="AE78" s="71">
        <v>38.508147999999998</v>
      </c>
      <c r="AF78" s="71">
        <v>38.956600000000002</v>
      </c>
      <c r="AG78" s="71">
        <v>39.446635999999998</v>
      </c>
      <c r="AH78" s="71">
        <v>39.963374999999999</v>
      </c>
      <c r="AI78" s="70">
        <v>1.3131E-2</v>
      </c>
    </row>
    <row r="79" spans="1:35" ht="15" customHeight="1">
      <c r="A79" s="54" t="s">
        <v>291</v>
      </c>
      <c r="B79" s="68" t="s">
        <v>147</v>
      </c>
      <c r="C79" s="71">
        <v>2.207935</v>
      </c>
      <c r="D79" s="71">
        <v>2.2964869999999999</v>
      </c>
      <c r="E79" s="71">
        <v>2.3895</v>
      </c>
      <c r="F79" s="71">
        <v>2.4875430000000001</v>
      </c>
      <c r="G79" s="71">
        <v>2.5907930000000001</v>
      </c>
      <c r="H79" s="71">
        <v>2.6980420000000001</v>
      </c>
      <c r="I79" s="71">
        <v>2.8080569999999998</v>
      </c>
      <c r="J79" s="71">
        <v>2.9204110000000001</v>
      </c>
      <c r="K79" s="71">
        <v>3.0356749999999999</v>
      </c>
      <c r="L79" s="71">
        <v>3.1545339999999999</v>
      </c>
      <c r="M79" s="71">
        <v>3.2780499999999999</v>
      </c>
      <c r="N79" s="71">
        <v>3.4050720000000001</v>
      </c>
      <c r="O79" s="71">
        <v>3.537814</v>
      </c>
      <c r="P79" s="71">
        <v>3.6734499999999999</v>
      </c>
      <c r="Q79" s="71">
        <v>3.815474</v>
      </c>
      <c r="R79" s="71">
        <v>3.964658</v>
      </c>
      <c r="S79" s="71">
        <v>4.120171</v>
      </c>
      <c r="T79" s="71">
        <v>4.2820020000000003</v>
      </c>
      <c r="U79" s="71">
        <v>4.4496640000000003</v>
      </c>
      <c r="V79" s="71">
        <v>4.6233190000000004</v>
      </c>
      <c r="W79" s="71">
        <v>4.8038689999999997</v>
      </c>
      <c r="X79" s="71">
        <v>4.9913689999999997</v>
      </c>
      <c r="Y79" s="71">
        <v>5.1851839999999996</v>
      </c>
      <c r="Z79" s="71">
        <v>5.3847610000000001</v>
      </c>
      <c r="AA79" s="71">
        <v>5.5917159999999999</v>
      </c>
      <c r="AB79" s="71">
        <v>5.8066500000000003</v>
      </c>
      <c r="AC79" s="71">
        <v>6.0300479999999999</v>
      </c>
      <c r="AD79" s="71">
        <v>6.2616810000000003</v>
      </c>
      <c r="AE79" s="71">
        <v>6.4985489999999997</v>
      </c>
      <c r="AF79" s="71">
        <v>6.7452699999999997</v>
      </c>
      <c r="AG79" s="71">
        <v>7.0028759999999997</v>
      </c>
      <c r="AH79" s="71">
        <v>7.2709460000000004</v>
      </c>
      <c r="AI79" s="70">
        <v>3.9195000000000001E-2</v>
      </c>
    </row>
    <row r="80" spans="1:35" ht="15" customHeight="1">
      <c r="A80" s="54" t="s">
        <v>290</v>
      </c>
      <c r="B80" s="68" t="s">
        <v>145</v>
      </c>
      <c r="C80" s="71">
        <v>19.930515</v>
      </c>
      <c r="D80" s="71">
        <v>20.846634000000002</v>
      </c>
      <c r="E80" s="71">
        <v>21.697514999999999</v>
      </c>
      <c r="F80" s="71">
        <v>22.509571000000001</v>
      </c>
      <c r="G80" s="71">
        <v>23.330083999999999</v>
      </c>
      <c r="H80" s="71">
        <v>24.156765</v>
      </c>
      <c r="I80" s="71">
        <v>24.958572</v>
      </c>
      <c r="J80" s="71">
        <v>25.747429</v>
      </c>
      <c r="K80" s="71">
        <v>26.587543</v>
      </c>
      <c r="L80" s="71">
        <v>27.342772</v>
      </c>
      <c r="M80" s="71">
        <v>28.119595</v>
      </c>
      <c r="N80" s="71">
        <v>28.908450999999999</v>
      </c>
      <c r="O80" s="71">
        <v>29.730868999999998</v>
      </c>
      <c r="P80" s="71">
        <v>30.546288000000001</v>
      </c>
      <c r="Q80" s="71">
        <v>31.355260999999999</v>
      </c>
      <c r="R80" s="71">
        <v>32.190024999999999</v>
      </c>
      <c r="S80" s="71">
        <v>33.035091000000001</v>
      </c>
      <c r="T80" s="71">
        <v>33.885261999999997</v>
      </c>
      <c r="U80" s="71">
        <v>34.727364000000001</v>
      </c>
      <c r="V80" s="71">
        <v>35.529136999999999</v>
      </c>
      <c r="W80" s="71">
        <v>36.337212000000001</v>
      </c>
      <c r="X80" s="71">
        <v>37.157093000000003</v>
      </c>
      <c r="Y80" s="71">
        <v>37.997242</v>
      </c>
      <c r="Z80" s="71">
        <v>38.846943000000003</v>
      </c>
      <c r="AA80" s="71">
        <v>39.647457000000003</v>
      </c>
      <c r="AB80" s="71">
        <v>40.456592999999998</v>
      </c>
      <c r="AC80" s="71">
        <v>41.287289000000001</v>
      </c>
      <c r="AD80" s="71">
        <v>42.139640999999997</v>
      </c>
      <c r="AE80" s="71">
        <v>42.993648999999998</v>
      </c>
      <c r="AF80" s="71">
        <v>43.785010999999997</v>
      </c>
      <c r="AG80" s="71">
        <v>44.597732999999998</v>
      </c>
      <c r="AH80" s="71">
        <v>45.433075000000002</v>
      </c>
      <c r="AI80" s="70">
        <v>2.6936999999999999E-2</v>
      </c>
    </row>
    <row r="81" spans="1:35" ht="15" customHeight="1">
      <c r="A81" s="54" t="s">
        <v>289</v>
      </c>
      <c r="B81" s="68" t="s">
        <v>143</v>
      </c>
      <c r="C81" s="71">
        <v>4.9032169999999997</v>
      </c>
      <c r="D81" s="71">
        <v>5.0134280000000002</v>
      </c>
      <c r="E81" s="71">
        <v>5.1071799999999996</v>
      </c>
      <c r="F81" s="71">
        <v>5.1915550000000001</v>
      </c>
      <c r="G81" s="71">
        <v>5.2724900000000003</v>
      </c>
      <c r="H81" s="71">
        <v>5.3503800000000004</v>
      </c>
      <c r="I81" s="71">
        <v>5.425306</v>
      </c>
      <c r="J81" s="71">
        <v>5.5005699999999997</v>
      </c>
      <c r="K81" s="71">
        <v>5.5815210000000004</v>
      </c>
      <c r="L81" s="71">
        <v>5.6671449999999997</v>
      </c>
      <c r="M81" s="71">
        <v>5.755871</v>
      </c>
      <c r="N81" s="71">
        <v>5.8519370000000004</v>
      </c>
      <c r="O81" s="71">
        <v>5.9575339999999999</v>
      </c>
      <c r="P81" s="71">
        <v>6.0718769999999997</v>
      </c>
      <c r="Q81" s="71">
        <v>6.1887869999999996</v>
      </c>
      <c r="R81" s="71">
        <v>6.3043870000000002</v>
      </c>
      <c r="S81" s="71">
        <v>6.4136499999999996</v>
      </c>
      <c r="T81" s="71">
        <v>6.5170969999999997</v>
      </c>
      <c r="U81" s="71">
        <v>6.6197619999999997</v>
      </c>
      <c r="V81" s="71">
        <v>6.7182919999999999</v>
      </c>
      <c r="W81" s="71">
        <v>6.8158659999999998</v>
      </c>
      <c r="X81" s="71">
        <v>6.9128350000000003</v>
      </c>
      <c r="Y81" s="71">
        <v>7.0110510000000001</v>
      </c>
      <c r="Z81" s="71">
        <v>7.1080860000000001</v>
      </c>
      <c r="AA81" s="71">
        <v>7.2034849999999997</v>
      </c>
      <c r="AB81" s="71">
        <v>7.2989990000000002</v>
      </c>
      <c r="AC81" s="71">
        <v>7.3936970000000004</v>
      </c>
      <c r="AD81" s="71">
        <v>7.487438</v>
      </c>
      <c r="AE81" s="71">
        <v>7.5784570000000002</v>
      </c>
      <c r="AF81" s="71">
        <v>7.6703419999999998</v>
      </c>
      <c r="AG81" s="71">
        <v>7.7655750000000001</v>
      </c>
      <c r="AH81" s="71">
        <v>7.8669570000000002</v>
      </c>
      <c r="AI81" s="70">
        <v>1.5368E-2</v>
      </c>
    </row>
    <row r="82" spans="1:35" ht="15" customHeight="1">
      <c r="A82" s="54" t="s">
        <v>288</v>
      </c>
      <c r="B82" s="68" t="s">
        <v>141</v>
      </c>
      <c r="C82" s="71">
        <v>26.657378999999999</v>
      </c>
      <c r="D82" s="71">
        <v>28.126041000000001</v>
      </c>
      <c r="E82" s="71">
        <v>29.595427999999998</v>
      </c>
      <c r="F82" s="71">
        <v>31.145363</v>
      </c>
      <c r="G82" s="71">
        <v>32.643481999999999</v>
      </c>
      <c r="H82" s="71">
        <v>34.198867999999997</v>
      </c>
      <c r="I82" s="71">
        <v>35.740341000000001</v>
      </c>
      <c r="J82" s="71">
        <v>37.236930999999998</v>
      </c>
      <c r="K82" s="71">
        <v>38.801521000000001</v>
      </c>
      <c r="L82" s="71">
        <v>40.462192999999999</v>
      </c>
      <c r="M82" s="71">
        <v>42.153984000000001</v>
      </c>
      <c r="N82" s="71">
        <v>43.835898999999998</v>
      </c>
      <c r="O82" s="71">
        <v>45.535263</v>
      </c>
      <c r="P82" s="71">
        <v>47.237904</v>
      </c>
      <c r="Q82" s="71">
        <v>49.025143</v>
      </c>
      <c r="R82" s="71">
        <v>50.836815000000001</v>
      </c>
      <c r="S82" s="71">
        <v>52.649979000000002</v>
      </c>
      <c r="T82" s="71">
        <v>54.481960000000001</v>
      </c>
      <c r="U82" s="71">
        <v>56.325248999999999</v>
      </c>
      <c r="V82" s="71">
        <v>58.198360000000001</v>
      </c>
      <c r="W82" s="71">
        <v>60.100273000000001</v>
      </c>
      <c r="X82" s="71">
        <v>61.989882999999999</v>
      </c>
      <c r="Y82" s="71">
        <v>63.987166999999999</v>
      </c>
      <c r="Z82" s="71">
        <v>66.027809000000005</v>
      </c>
      <c r="AA82" s="71">
        <v>68.082069000000004</v>
      </c>
      <c r="AB82" s="71">
        <v>70.125870000000006</v>
      </c>
      <c r="AC82" s="71">
        <v>72.135658000000006</v>
      </c>
      <c r="AD82" s="71">
        <v>74.152901</v>
      </c>
      <c r="AE82" s="71">
        <v>76.116073999999998</v>
      </c>
      <c r="AF82" s="71">
        <v>78.115120000000005</v>
      </c>
      <c r="AG82" s="71">
        <v>80.083847000000006</v>
      </c>
      <c r="AH82" s="71">
        <v>81.973838999999998</v>
      </c>
      <c r="AI82" s="70">
        <v>3.6901000000000003E-2</v>
      </c>
    </row>
    <row r="83" spans="1:35" ht="15" customHeight="1">
      <c r="A83" s="54" t="s">
        <v>287</v>
      </c>
      <c r="B83" s="68" t="s">
        <v>139</v>
      </c>
      <c r="C83" s="71">
        <v>7.3321579999999997</v>
      </c>
      <c r="D83" s="71">
        <v>7.3807669999999996</v>
      </c>
      <c r="E83" s="71">
        <v>7.469506</v>
      </c>
      <c r="F83" s="71">
        <v>7.54786</v>
      </c>
      <c r="G83" s="71">
        <v>7.6250819999999999</v>
      </c>
      <c r="H83" s="71">
        <v>7.7068190000000003</v>
      </c>
      <c r="I83" s="71">
        <v>7.7833220000000001</v>
      </c>
      <c r="J83" s="71">
        <v>7.8528460000000004</v>
      </c>
      <c r="K83" s="71">
        <v>7.9237229999999998</v>
      </c>
      <c r="L83" s="71">
        <v>7.9986689999999996</v>
      </c>
      <c r="M83" s="71">
        <v>8.0681820000000002</v>
      </c>
      <c r="N83" s="71">
        <v>8.1246799999999997</v>
      </c>
      <c r="O83" s="71">
        <v>8.1698520000000006</v>
      </c>
      <c r="P83" s="71">
        <v>8.2103059999999992</v>
      </c>
      <c r="Q83" s="71">
        <v>8.2556069999999995</v>
      </c>
      <c r="R83" s="71">
        <v>8.3079959999999993</v>
      </c>
      <c r="S83" s="71">
        <v>8.3614829999999998</v>
      </c>
      <c r="T83" s="71">
        <v>8.4078800000000005</v>
      </c>
      <c r="U83" s="71">
        <v>8.4453700000000005</v>
      </c>
      <c r="V83" s="71">
        <v>8.4789130000000004</v>
      </c>
      <c r="W83" s="71">
        <v>8.5084350000000004</v>
      </c>
      <c r="X83" s="71">
        <v>8.5399329999999996</v>
      </c>
      <c r="Y83" s="71">
        <v>8.5791710000000005</v>
      </c>
      <c r="Z83" s="71">
        <v>8.6253849999999996</v>
      </c>
      <c r="AA83" s="71">
        <v>8.6754750000000005</v>
      </c>
      <c r="AB83" s="71">
        <v>8.7246649999999999</v>
      </c>
      <c r="AC83" s="71">
        <v>8.7717849999999995</v>
      </c>
      <c r="AD83" s="71">
        <v>8.8190410000000004</v>
      </c>
      <c r="AE83" s="71">
        <v>8.8658599999999996</v>
      </c>
      <c r="AF83" s="71">
        <v>8.9150109999999998</v>
      </c>
      <c r="AG83" s="71">
        <v>8.9700699999999998</v>
      </c>
      <c r="AH83" s="71">
        <v>9.0312409999999996</v>
      </c>
      <c r="AI83" s="70">
        <v>6.7460000000000003E-3</v>
      </c>
    </row>
    <row r="84" spans="1:35" ht="15" customHeight="1">
      <c r="A84" s="54" t="s">
        <v>286</v>
      </c>
      <c r="B84" s="68" t="s">
        <v>137</v>
      </c>
      <c r="C84" s="71">
        <v>8.6659769999999998</v>
      </c>
      <c r="D84" s="71">
        <v>9.0610789999999994</v>
      </c>
      <c r="E84" s="71">
        <v>9.4686160000000008</v>
      </c>
      <c r="F84" s="71">
        <v>9.9002219999999994</v>
      </c>
      <c r="G84" s="71">
        <v>10.354013</v>
      </c>
      <c r="H84" s="71">
        <v>10.825163999999999</v>
      </c>
      <c r="I84" s="71">
        <v>11.304501999999999</v>
      </c>
      <c r="J84" s="71">
        <v>11.787844</v>
      </c>
      <c r="K84" s="71">
        <v>12.291553</v>
      </c>
      <c r="L84" s="71">
        <v>12.816774000000001</v>
      </c>
      <c r="M84" s="71">
        <v>13.350498</v>
      </c>
      <c r="N84" s="71">
        <v>13.893568999999999</v>
      </c>
      <c r="O84" s="71">
        <v>14.445759000000001</v>
      </c>
      <c r="P84" s="71">
        <v>15.006712</v>
      </c>
      <c r="Q84" s="71">
        <v>15.588753000000001</v>
      </c>
      <c r="R84" s="71">
        <v>16.191690000000001</v>
      </c>
      <c r="S84" s="71">
        <v>16.807162999999999</v>
      </c>
      <c r="T84" s="71">
        <v>17.435986</v>
      </c>
      <c r="U84" s="71">
        <v>18.079529000000001</v>
      </c>
      <c r="V84" s="71">
        <v>18.74436</v>
      </c>
      <c r="W84" s="71">
        <v>19.420836999999999</v>
      </c>
      <c r="X84" s="71">
        <v>20.115316</v>
      </c>
      <c r="Y84" s="71">
        <v>20.832128999999998</v>
      </c>
      <c r="Z84" s="71">
        <v>21.561002999999999</v>
      </c>
      <c r="AA84" s="71">
        <v>22.306819999999998</v>
      </c>
      <c r="AB84" s="71">
        <v>23.066731999999998</v>
      </c>
      <c r="AC84" s="71">
        <v>23.847816000000002</v>
      </c>
      <c r="AD84" s="71">
        <v>24.640730000000001</v>
      </c>
      <c r="AE84" s="71">
        <v>25.433648999999999</v>
      </c>
      <c r="AF84" s="71">
        <v>26.251083000000001</v>
      </c>
      <c r="AG84" s="71">
        <v>27.106677999999999</v>
      </c>
      <c r="AH84" s="71">
        <v>27.980646</v>
      </c>
      <c r="AI84" s="70">
        <v>3.8533999999999999E-2</v>
      </c>
    </row>
    <row r="85" spans="1:35" ht="15" customHeight="1">
      <c r="A85" s="54" t="s">
        <v>285</v>
      </c>
      <c r="B85" s="68" t="s">
        <v>135</v>
      </c>
      <c r="C85" s="71">
        <v>12.309267999999999</v>
      </c>
      <c r="D85" s="71">
        <v>13.087329</v>
      </c>
      <c r="E85" s="71">
        <v>13.875422</v>
      </c>
      <c r="F85" s="71">
        <v>14.700673999999999</v>
      </c>
      <c r="G85" s="71">
        <v>15.590619</v>
      </c>
      <c r="H85" s="71">
        <v>16.545801000000001</v>
      </c>
      <c r="I85" s="71">
        <v>17.543075999999999</v>
      </c>
      <c r="J85" s="71">
        <v>18.584382999999999</v>
      </c>
      <c r="K85" s="71">
        <v>19.681457999999999</v>
      </c>
      <c r="L85" s="71">
        <v>20.826117</v>
      </c>
      <c r="M85" s="71">
        <v>22.007114000000001</v>
      </c>
      <c r="N85" s="71">
        <v>23.226868</v>
      </c>
      <c r="O85" s="71">
        <v>24.489581999999999</v>
      </c>
      <c r="P85" s="71">
        <v>25.805499999999999</v>
      </c>
      <c r="Q85" s="71">
        <v>27.184977</v>
      </c>
      <c r="R85" s="71">
        <v>28.620296</v>
      </c>
      <c r="S85" s="71">
        <v>30.105160000000001</v>
      </c>
      <c r="T85" s="71">
        <v>31.650746999999999</v>
      </c>
      <c r="U85" s="71">
        <v>33.255961999999997</v>
      </c>
      <c r="V85" s="71">
        <v>34.920344999999998</v>
      </c>
      <c r="W85" s="71">
        <v>36.630684000000002</v>
      </c>
      <c r="X85" s="71">
        <v>38.405914000000003</v>
      </c>
      <c r="Y85" s="71">
        <v>40.249541999999998</v>
      </c>
      <c r="Z85" s="71">
        <v>42.142937000000003</v>
      </c>
      <c r="AA85" s="71">
        <v>44.092269999999999</v>
      </c>
      <c r="AB85" s="71">
        <v>46.090057000000002</v>
      </c>
      <c r="AC85" s="71">
        <v>48.149883000000003</v>
      </c>
      <c r="AD85" s="71">
        <v>50.259529000000001</v>
      </c>
      <c r="AE85" s="71">
        <v>52.408034999999998</v>
      </c>
      <c r="AF85" s="71">
        <v>54.617080999999999</v>
      </c>
      <c r="AG85" s="71">
        <v>56.908760000000001</v>
      </c>
      <c r="AH85" s="71">
        <v>59.259312000000001</v>
      </c>
      <c r="AI85" s="70">
        <v>5.2003000000000001E-2</v>
      </c>
    </row>
    <row r="86" spans="1:35" ht="15" customHeight="1">
      <c r="A86" s="54" t="s">
        <v>284</v>
      </c>
      <c r="B86" s="68" t="s">
        <v>133</v>
      </c>
      <c r="C86" s="71">
        <v>1.488812</v>
      </c>
      <c r="D86" s="71">
        <v>1.5298369999999999</v>
      </c>
      <c r="E86" s="71">
        <v>1.5755060000000001</v>
      </c>
      <c r="F86" s="71">
        <v>1.6229750000000001</v>
      </c>
      <c r="G86" s="71">
        <v>1.667611</v>
      </c>
      <c r="H86" s="71">
        <v>1.710879</v>
      </c>
      <c r="I86" s="71">
        <v>1.7522949999999999</v>
      </c>
      <c r="J86" s="71">
        <v>1.792756</v>
      </c>
      <c r="K86" s="71">
        <v>1.833677</v>
      </c>
      <c r="L86" s="71">
        <v>1.8760749999999999</v>
      </c>
      <c r="M86" s="71">
        <v>1.919206</v>
      </c>
      <c r="N86" s="71">
        <v>1.96279</v>
      </c>
      <c r="O86" s="71">
        <v>2.0057079999999998</v>
      </c>
      <c r="P86" s="71">
        <v>2.0485229999999999</v>
      </c>
      <c r="Q86" s="71">
        <v>2.0941169999999998</v>
      </c>
      <c r="R86" s="71">
        <v>2.141178</v>
      </c>
      <c r="S86" s="71">
        <v>2.188463</v>
      </c>
      <c r="T86" s="71">
        <v>2.2359079999999998</v>
      </c>
      <c r="U86" s="71">
        <v>2.2843740000000001</v>
      </c>
      <c r="V86" s="71">
        <v>2.33358</v>
      </c>
      <c r="W86" s="71">
        <v>2.383232</v>
      </c>
      <c r="X86" s="71">
        <v>2.433751</v>
      </c>
      <c r="Y86" s="71">
        <v>2.485744</v>
      </c>
      <c r="Z86" s="71">
        <v>2.5390990000000002</v>
      </c>
      <c r="AA86" s="71">
        <v>2.5933630000000001</v>
      </c>
      <c r="AB86" s="71">
        <v>2.648279</v>
      </c>
      <c r="AC86" s="71">
        <v>2.7039409999999999</v>
      </c>
      <c r="AD86" s="71">
        <v>2.760643</v>
      </c>
      <c r="AE86" s="71">
        <v>2.8168869999999999</v>
      </c>
      <c r="AF86" s="71">
        <v>2.8733810000000002</v>
      </c>
      <c r="AG86" s="71">
        <v>2.9296319999999998</v>
      </c>
      <c r="AH86" s="71">
        <v>2.9850400000000001</v>
      </c>
      <c r="AI86" s="70">
        <v>2.2693999999999999E-2</v>
      </c>
    </row>
    <row r="87" spans="1:35" ht="15" customHeight="1">
      <c r="A87" s="54" t="s">
        <v>283</v>
      </c>
      <c r="B87" s="68" t="s">
        <v>131</v>
      </c>
      <c r="C87" s="71">
        <v>153.39189099999999</v>
      </c>
      <c r="D87" s="71">
        <v>157.80523700000001</v>
      </c>
      <c r="E87" s="71">
        <v>161.285507</v>
      </c>
      <c r="F87" s="71">
        <v>165.713593</v>
      </c>
      <c r="G87" s="71">
        <v>170.41708399999999</v>
      </c>
      <c r="H87" s="71">
        <v>175.63336200000001</v>
      </c>
      <c r="I87" s="71">
        <v>180.658661</v>
      </c>
      <c r="J87" s="71">
        <v>185.96160900000001</v>
      </c>
      <c r="K87" s="71">
        <v>191.36447100000001</v>
      </c>
      <c r="L87" s="71">
        <v>196.842026</v>
      </c>
      <c r="M87" s="71">
        <v>202.29286200000001</v>
      </c>
      <c r="N87" s="71">
        <v>207.61888099999999</v>
      </c>
      <c r="O87" s="71">
        <v>212.94461100000001</v>
      </c>
      <c r="P87" s="71">
        <v>218.349457</v>
      </c>
      <c r="Q87" s="71">
        <v>223.83918800000001</v>
      </c>
      <c r="R87" s="71">
        <v>229.600311</v>
      </c>
      <c r="S87" s="71">
        <v>235.35501099999999</v>
      </c>
      <c r="T87" s="71">
        <v>241.088425</v>
      </c>
      <c r="U87" s="71">
        <v>247.09991500000001</v>
      </c>
      <c r="V87" s="71">
        <v>252.96267700000001</v>
      </c>
      <c r="W87" s="71">
        <v>258.95019500000001</v>
      </c>
      <c r="X87" s="71">
        <v>265.12588499999998</v>
      </c>
      <c r="Y87" s="71">
        <v>271.65347300000002</v>
      </c>
      <c r="Z87" s="71">
        <v>278.12197900000001</v>
      </c>
      <c r="AA87" s="71">
        <v>284.69229100000001</v>
      </c>
      <c r="AB87" s="71">
        <v>291.27285799999999</v>
      </c>
      <c r="AC87" s="71">
        <v>297.8974</v>
      </c>
      <c r="AD87" s="71">
        <v>304.35308800000001</v>
      </c>
      <c r="AE87" s="71">
        <v>311.14566000000002</v>
      </c>
      <c r="AF87" s="71">
        <v>318.02590900000001</v>
      </c>
      <c r="AG87" s="71">
        <v>324.97567700000002</v>
      </c>
      <c r="AH87" s="71">
        <v>331.62341300000003</v>
      </c>
      <c r="AI87" s="70">
        <v>2.5183000000000001E-2</v>
      </c>
    </row>
    <row r="89" spans="1:35" ht="15" customHeight="1">
      <c r="B89" s="67" t="s">
        <v>282</v>
      </c>
    </row>
    <row r="90" spans="1:35" ht="15" customHeight="1">
      <c r="A90" s="54" t="s">
        <v>281</v>
      </c>
      <c r="B90" s="68" t="s">
        <v>261</v>
      </c>
      <c r="C90" s="69">
        <v>1222.993408</v>
      </c>
      <c r="D90" s="69">
        <v>1243.4686280000001</v>
      </c>
      <c r="E90" s="69">
        <v>1263.6982419999999</v>
      </c>
      <c r="F90" s="69">
        <v>1279.3427730000001</v>
      </c>
      <c r="G90" s="69">
        <v>1292.897217</v>
      </c>
      <c r="H90" s="69">
        <v>1310.9810789999999</v>
      </c>
      <c r="I90" s="69">
        <v>1331.6669919999999</v>
      </c>
      <c r="J90" s="69">
        <v>1352.321655</v>
      </c>
      <c r="K90" s="69">
        <v>1374.1141359999999</v>
      </c>
      <c r="L90" s="69">
        <v>1397.4567870000001</v>
      </c>
      <c r="M90" s="69">
        <v>1422.597534</v>
      </c>
      <c r="N90" s="69">
        <v>1448.389404</v>
      </c>
      <c r="O90" s="69">
        <v>1473.9888920000001</v>
      </c>
      <c r="P90" s="69">
        <v>1500.6743160000001</v>
      </c>
      <c r="Q90" s="69">
        <v>1527.4233400000001</v>
      </c>
      <c r="R90" s="69">
        <v>1553.6733400000001</v>
      </c>
      <c r="S90" s="69">
        <v>1579.608154</v>
      </c>
      <c r="T90" s="69">
        <v>1605.93335</v>
      </c>
      <c r="U90" s="69">
        <v>1632.482178</v>
      </c>
      <c r="V90" s="69">
        <v>1659.3394780000001</v>
      </c>
      <c r="W90" s="69">
        <v>1686.9735109999999</v>
      </c>
      <c r="X90" s="69">
        <v>1716.0164789999999</v>
      </c>
      <c r="Y90" s="69">
        <v>1744.752686</v>
      </c>
      <c r="Z90" s="69">
        <v>1774.3702390000001</v>
      </c>
      <c r="AA90" s="69">
        <v>1805.275269</v>
      </c>
      <c r="AB90" s="69">
        <v>1836.7210689999999</v>
      </c>
      <c r="AC90" s="69">
        <v>1869.7105710000001</v>
      </c>
      <c r="AD90" s="69">
        <v>1903.981689</v>
      </c>
      <c r="AE90" s="69">
        <v>1938.8636469999999</v>
      </c>
      <c r="AF90" s="69">
        <v>1974.3398440000001</v>
      </c>
      <c r="AG90" s="69">
        <v>2010.1770019999999</v>
      </c>
      <c r="AH90" s="69">
        <v>2046.809448</v>
      </c>
      <c r="AI90" s="70">
        <v>1.6750999999999999E-2</v>
      </c>
    </row>
    <row r="91" spans="1:35" ht="15" customHeight="1">
      <c r="A91" s="54" t="s">
        <v>280</v>
      </c>
      <c r="B91" s="68" t="s">
        <v>167</v>
      </c>
      <c r="C91" s="69">
        <v>799.84222399999999</v>
      </c>
      <c r="D91" s="69">
        <v>812.52191200000004</v>
      </c>
      <c r="E91" s="69">
        <v>825.04644800000005</v>
      </c>
      <c r="F91" s="69">
        <v>834.61248799999998</v>
      </c>
      <c r="G91" s="69">
        <v>842.82519500000001</v>
      </c>
      <c r="H91" s="69">
        <v>853.94415300000003</v>
      </c>
      <c r="I91" s="69">
        <v>866.71978799999999</v>
      </c>
      <c r="J91" s="69">
        <v>879.45318599999996</v>
      </c>
      <c r="K91" s="69">
        <v>892.89123500000005</v>
      </c>
      <c r="L91" s="69">
        <v>907.29339600000003</v>
      </c>
      <c r="M91" s="69">
        <v>922.81652799999995</v>
      </c>
      <c r="N91" s="69">
        <v>938.719604</v>
      </c>
      <c r="O91" s="69">
        <v>954.45922900000005</v>
      </c>
      <c r="P91" s="69">
        <v>970.853027</v>
      </c>
      <c r="Q91" s="69">
        <v>987.24273700000003</v>
      </c>
      <c r="R91" s="69">
        <v>1003.265991</v>
      </c>
      <c r="S91" s="69">
        <v>1019.039551</v>
      </c>
      <c r="T91" s="69">
        <v>1035.014038</v>
      </c>
      <c r="U91" s="69">
        <v>1051.079712</v>
      </c>
      <c r="V91" s="69">
        <v>1067.290405</v>
      </c>
      <c r="W91" s="69">
        <v>1083.936768</v>
      </c>
      <c r="X91" s="69">
        <v>1101.4208980000001</v>
      </c>
      <c r="Y91" s="69">
        <v>1118.878052</v>
      </c>
      <c r="Z91" s="69">
        <v>1136.8167719999999</v>
      </c>
      <c r="AA91" s="69">
        <v>1155.4938959999999</v>
      </c>
      <c r="AB91" s="69">
        <v>1174.430908</v>
      </c>
      <c r="AC91" s="69">
        <v>1194.2645259999999</v>
      </c>
      <c r="AD91" s="69">
        <v>1214.824341</v>
      </c>
      <c r="AE91" s="69">
        <v>1235.68103</v>
      </c>
      <c r="AF91" s="69">
        <v>1256.821655</v>
      </c>
      <c r="AG91" s="69">
        <v>1278.095337</v>
      </c>
      <c r="AH91" s="69">
        <v>1299.849487</v>
      </c>
      <c r="AI91" s="70">
        <v>1.5786999999999999E-2</v>
      </c>
    </row>
    <row r="92" spans="1:35" ht="15" customHeight="1">
      <c r="A92" s="54" t="s">
        <v>279</v>
      </c>
      <c r="B92" s="68" t="s">
        <v>165</v>
      </c>
      <c r="C92" s="69">
        <v>313.65597500000001</v>
      </c>
      <c r="D92" s="69">
        <v>322.25149499999998</v>
      </c>
      <c r="E92" s="69">
        <v>330.79913299999998</v>
      </c>
      <c r="F92" s="69">
        <v>338.11669899999998</v>
      </c>
      <c r="G92" s="69">
        <v>344.86798099999999</v>
      </c>
      <c r="H92" s="69">
        <v>352.88482699999997</v>
      </c>
      <c r="I92" s="69">
        <v>361.66162100000003</v>
      </c>
      <c r="J92" s="69">
        <v>370.47354100000001</v>
      </c>
      <c r="K92" s="69">
        <v>379.65725700000002</v>
      </c>
      <c r="L92" s="69">
        <v>389.341339</v>
      </c>
      <c r="M92" s="69">
        <v>399.60687300000001</v>
      </c>
      <c r="N92" s="69">
        <v>410.13311800000002</v>
      </c>
      <c r="O92" s="69">
        <v>420.67800899999997</v>
      </c>
      <c r="P92" s="69">
        <v>431.61737099999999</v>
      </c>
      <c r="Q92" s="69">
        <v>442.65524299999998</v>
      </c>
      <c r="R92" s="69">
        <v>453.62503099999998</v>
      </c>
      <c r="S92" s="69">
        <v>464.579071</v>
      </c>
      <c r="T92" s="69">
        <v>475.72912600000001</v>
      </c>
      <c r="U92" s="69">
        <v>487.02737400000001</v>
      </c>
      <c r="V92" s="69">
        <v>498.500854</v>
      </c>
      <c r="W92" s="69">
        <v>510.30169699999999</v>
      </c>
      <c r="X92" s="69">
        <v>522.62908900000002</v>
      </c>
      <c r="Y92" s="69">
        <v>534.51324499999998</v>
      </c>
      <c r="Z92" s="69">
        <v>546.774902</v>
      </c>
      <c r="AA92" s="69">
        <v>559.54431199999999</v>
      </c>
      <c r="AB92" s="69">
        <v>572.592896</v>
      </c>
      <c r="AC92" s="69">
        <v>586.23925799999995</v>
      </c>
      <c r="AD92" s="69">
        <v>600.40679899999998</v>
      </c>
      <c r="AE92" s="69">
        <v>614.88757299999997</v>
      </c>
      <c r="AF92" s="69">
        <v>629.67895499999997</v>
      </c>
      <c r="AG92" s="69">
        <v>644.70831299999998</v>
      </c>
      <c r="AH92" s="69">
        <v>660.035034</v>
      </c>
      <c r="AI92" s="70">
        <v>2.4289999999999999E-2</v>
      </c>
    </row>
    <row r="93" spans="1:35" ht="15" customHeight="1">
      <c r="A93" s="54" t="s">
        <v>278</v>
      </c>
      <c r="B93" s="68" t="s">
        <v>163</v>
      </c>
      <c r="C93" s="69">
        <v>109.495102</v>
      </c>
      <c r="D93" s="69">
        <v>108.69517500000001</v>
      </c>
      <c r="E93" s="69">
        <v>107.85262299999999</v>
      </c>
      <c r="F93" s="69">
        <v>106.613716</v>
      </c>
      <c r="G93" s="69">
        <v>105.204063</v>
      </c>
      <c r="H93" s="69">
        <v>104.152069</v>
      </c>
      <c r="I93" s="69">
        <v>103.285561</v>
      </c>
      <c r="J93" s="69">
        <v>102.394897</v>
      </c>
      <c r="K93" s="69">
        <v>101.565712</v>
      </c>
      <c r="L93" s="69">
        <v>100.82195299999999</v>
      </c>
      <c r="M93" s="69">
        <v>100.174072</v>
      </c>
      <c r="N93" s="69">
        <v>99.536613000000003</v>
      </c>
      <c r="O93" s="69">
        <v>98.851546999999997</v>
      </c>
      <c r="P93" s="69">
        <v>98.203963999999999</v>
      </c>
      <c r="Q93" s="69">
        <v>97.525397999999996</v>
      </c>
      <c r="R93" s="69">
        <v>96.782371999999995</v>
      </c>
      <c r="S93" s="69">
        <v>95.989365000000006</v>
      </c>
      <c r="T93" s="69">
        <v>95.190291999999999</v>
      </c>
      <c r="U93" s="69">
        <v>94.374931000000004</v>
      </c>
      <c r="V93" s="69">
        <v>93.548332000000002</v>
      </c>
      <c r="W93" s="69">
        <v>92.734961999999996</v>
      </c>
      <c r="X93" s="69">
        <v>91.966498999999999</v>
      </c>
      <c r="Y93" s="69">
        <v>91.361373999999998</v>
      </c>
      <c r="Z93" s="69">
        <v>90.778655999999998</v>
      </c>
      <c r="AA93" s="69">
        <v>90.236992000000001</v>
      </c>
      <c r="AB93" s="69">
        <v>89.697318999999993</v>
      </c>
      <c r="AC93" s="69">
        <v>89.207015999999996</v>
      </c>
      <c r="AD93" s="69">
        <v>88.750518999999997</v>
      </c>
      <c r="AE93" s="69">
        <v>88.294951999999995</v>
      </c>
      <c r="AF93" s="69">
        <v>87.839348000000001</v>
      </c>
      <c r="AG93" s="69">
        <v>87.373374999999996</v>
      </c>
      <c r="AH93" s="69">
        <v>86.924972999999994</v>
      </c>
      <c r="AI93" s="70">
        <v>-7.4190000000000002E-3</v>
      </c>
    </row>
    <row r="94" spans="1:35" ht="15" customHeight="1">
      <c r="A94" s="54" t="s">
        <v>277</v>
      </c>
      <c r="B94" s="68" t="s">
        <v>256</v>
      </c>
      <c r="C94" s="69">
        <v>186.01928699999999</v>
      </c>
      <c r="D94" s="69">
        <v>189.453644</v>
      </c>
      <c r="E94" s="69">
        <v>192.848389</v>
      </c>
      <c r="F94" s="69">
        <v>196.286697</v>
      </c>
      <c r="G94" s="69">
        <v>199.85536200000001</v>
      </c>
      <c r="H94" s="69">
        <v>203.63107299999999</v>
      </c>
      <c r="I94" s="69">
        <v>207.36039700000001</v>
      </c>
      <c r="J94" s="69">
        <v>211.064651</v>
      </c>
      <c r="K94" s="69">
        <v>215.05484000000001</v>
      </c>
      <c r="L94" s="69">
        <v>219.20349100000001</v>
      </c>
      <c r="M94" s="69">
        <v>223.46028100000001</v>
      </c>
      <c r="N94" s="69">
        <v>227.87312299999999</v>
      </c>
      <c r="O94" s="69">
        <v>232.332077</v>
      </c>
      <c r="P94" s="69">
        <v>237.009399</v>
      </c>
      <c r="Q94" s="69">
        <v>242.01412999999999</v>
      </c>
      <c r="R94" s="69">
        <v>247.264816</v>
      </c>
      <c r="S94" s="69">
        <v>252.64054899999999</v>
      </c>
      <c r="T94" s="69">
        <v>258.08288599999997</v>
      </c>
      <c r="U94" s="69">
        <v>263.737549</v>
      </c>
      <c r="V94" s="69">
        <v>269.65112299999998</v>
      </c>
      <c r="W94" s="69">
        <v>275.57656900000001</v>
      </c>
      <c r="X94" s="69">
        <v>281.604736</v>
      </c>
      <c r="Y94" s="69">
        <v>287.84884599999998</v>
      </c>
      <c r="Z94" s="69">
        <v>294.260895</v>
      </c>
      <c r="AA94" s="69">
        <v>300.82318099999998</v>
      </c>
      <c r="AB94" s="69">
        <v>307.48614500000002</v>
      </c>
      <c r="AC94" s="69">
        <v>314.35827599999999</v>
      </c>
      <c r="AD94" s="69">
        <v>321.41461199999998</v>
      </c>
      <c r="AE94" s="69">
        <v>328.578033</v>
      </c>
      <c r="AF94" s="69">
        <v>335.91729700000002</v>
      </c>
      <c r="AG94" s="69">
        <v>343.50216699999999</v>
      </c>
      <c r="AH94" s="69">
        <v>351.21640000000002</v>
      </c>
      <c r="AI94" s="70">
        <v>2.0712999999999999E-2</v>
      </c>
    </row>
    <row r="95" spans="1:35" ht="15" customHeight="1">
      <c r="A95" s="54" t="s">
        <v>276</v>
      </c>
      <c r="B95" s="68" t="s">
        <v>251</v>
      </c>
      <c r="C95" s="69">
        <v>193.46186800000001</v>
      </c>
      <c r="D95" s="69">
        <v>198.44021599999999</v>
      </c>
      <c r="E95" s="69">
        <v>203.580231</v>
      </c>
      <c r="F95" s="69">
        <v>208.972992</v>
      </c>
      <c r="G95" s="69">
        <v>214.41984600000001</v>
      </c>
      <c r="H95" s="69">
        <v>220.013397</v>
      </c>
      <c r="I95" s="69">
        <v>225.395126</v>
      </c>
      <c r="J95" s="69">
        <v>230.70253</v>
      </c>
      <c r="K95" s="69">
        <v>236.19914199999999</v>
      </c>
      <c r="L95" s="69">
        <v>241.94416799999999</v>
      </c>
      <c r="M95" s="69">
        <v>247.93394499999999</v>
      </c>
      <c r="N95" s="69">
        <v>254.07661400000001</v>
      </c>
      <c r="O95" s="69">
        <v>260.40927099999999</v>
      </c>
      <c r="P95" s="69">
        <v>266.84832799999998</v>
      </c>
      <c r="Q95" s="69">
        <v>273.693085</v>
      </c>
      <c r="R95" s="69">
        <v>280.85961900000001</v>
      </c>
      <c r="S95" s="69">
        <v>288.084137</v>
      </c>
      <c r="T95" s="69">
        <v>295.38244600000002</v>
      </c>
      <c r="U95" s="69">
        <v>302.81408699999997</v>
      </c>
      <c r="V95" s="69">
        <v>310.50753800000001</v>
      </c>
      <c r="W95" s="69">
        <v>318.072632</v>
      </c>
      <c r="X95" s="69">
        <v>329.35043300000001</v>
      </c>
      <c r="Y95" s="69">
        <v>338.38610799999998</v>
      </c>
      <c r="Z95" s="69">
        <v>347.53884900000003</v>
      </c>
      <c r="AA95" s="69">
        <v>356.86318999999997</v>
      </c>
      <c r="AB95" s="69">
        <v>366.21292099999999</v>
      </c>
      <c r="AC95" s="69">
        <v>375.75509599999998</v>
      </c>
      <c r="AD95" s="69">
        <v>385.43966699999999</v>
      </c>
      <c r="AE95" s="69">
        <v>395.04467799999998</v>
      </c>
      <c r="AF95" s="69">
        <v>404.86807299999998</v>
      </c>
      <c r="AG95" s="69">
        <v>415.08663899999999</v>
      </c>
      <c r="AH95" s="69">
        <v>425.49056999999999</v>
      </c>
      <c r="AI95" s="70">
        <v>2.5751E-2</v>
      </c>
    </row>
    <row r="96" spans="1:35" ht="15" customHeight="1">
      <c r="A96" s="54" t="s">
        <v>275</v>
      </c>
      <c r="B96" s="68" t="s">
        <v>246</v>
      </c>
      <c r="C96" s="69">
        <v>256.62100199999998</v>
      </c>
      <c r="D96" s="69">
        <v>266.64501999999999</v>
      </c>
      <c r="E96" s="69">
        <v>276.50479100000001</v>
      </c>
      <c r="F96" s="69">
        <v>286.53619400000002</v>
      </c>
      <c r="G96" s="69">
        <v>296.88128699999999</v>
      </c>
      <c r="H96" s="69">
        <v>307.51419099999998</v>
      </c>
      <c r="I96" s="69">
        <v>318.13583399999999</v>
      </c>
      <c r="J96" s="69">
        <v>328.726135</v>
      </c>
      <c r="K96" s="69">
        <v>339.25357100000002</v>
      </c>
      <c r="L96" s="69">
        <v>350.10287499999998</v>
      </c>
      <c r="M96" s="69">
        <v>361.37109400000003</v>
      </c>
      <c r="N96" s="69">
        <v>372.96881100000002</v>
      </c>
      <c r="O96" s="69">
        <v>384.842377</v>
      </c>
      <c r="P96" s="69">
        <v>396.89599600000003</v>
      </c>
      <c r="Q96" s="69">
        <v>409.55496199999999</v>
      </c>
      <c r="R96" s="69">
        <v>422.763214</v>
      </c>
      <c r="S96" s="69">
        <v>436.323486</v>
      </c>
      <c r="T96" s="69">
        <v>450.33563199999998</v>
      </c>
      <c r="U96" s="69">
        <v>464.71850599999999</v>
      </c>
      <c r="V96" s="69">
        <v>479.68270899999999</v>
      </c>
      <c r="W96" s="69">
        <v>495.07260100000002</v>
      </c>
      <c r="X96" s="69">
        <v>510.36407500000001</v>
      </c>
      <c r="Y96" s="69">
        <v>527.62884499999996</v>
      </c>
      <c r="Z96" s="69">
        <v>545.19543499999997</v>
      </c>
      <c r="AA96" s="69">
        <v>563.25347899999997</v>
      </c>
      <c r="AB96" s="69">
        <v>581.84918200000004</v>
      </c>
      <c r="AC96" s="69">
        <v>601.06994599999996</v>
      </c>
      <c r="AD96" s="69">
        <v>620.94580099999996</v>
      </c>
      <c r="AE96" s="69">
        <v>641.04834000000005</v>
      </c>
      <c r="AF96" s="69">
        <v>661.90216099999998</v>
      </c>
      <c r="AG96" s="69">
        <v>683.68218999999999</v>
      </c>
      <c r="AH96" s="69">
        <v>706.07287599999995</v>
      </c>
      <c r="AI96" s="70">
        <v>3.3188000000000002E-2</v>
      </c>
    </row>
    <row r="97" spans="1:35" ht="15" customHeight="1">
      <c r="A97" s="54" t="s">
        <v>274</v>
      </c>
      <c r="B97" s="68" t="s">
        <v>241</v>
      </c>
      <c r="C97" s="69">
        <v>1426.3477780000001</v>
      </c>
      <c r="D97" s="69">
        <v>1459.815186</v>
      </c>
      <c r="E97" s="69">
        <v>1492.348755</v>
      </c>
      <c r="F97" s="69">
        <v>1525.4602050000001</v>
      </c>
      <c r="G97" s="69">
        <v>1559.321533</v>
      </c>
      <c r="H97" s="69">
        <v>1594.785034</v>
      </c>
      <c r="I97" s="69">
        <v>1630.7170410000001</v>
      </c>
      <c r="J97" s="69">
        <v>1666.4542240000001</v>
      </c>
      <c r="K97" s="69">
        <v>1703.602173</v>
      </c>
      <c r="L97" s="69">
        <v>1741.7310789999999</v>
      </c>
      <c r="M97" s="69">
        <v>1780.271606</v>
      </c>
      <c r="N97" s="69">
        <v>1819.260254</v>
      </c>
      <c r="O97" s="69">
        <v>1859.178467</v>
      </c>
      <c r="P97" s="69">
        <v>1899.805664</v>
      </c>
      <c r="Q97" s="69">
        <v>1941.767456</v>
      </c>
      <c r="R97" s="69">
        <v>1984.8168949999999</v>
      </c>
      <c r="S97" s="69">
        <v>2028.509888</v>
      </c>
      <c r="T97" s="69">
        <v>2073.2702640000002</v>
      </c>
      <c r="U97" s="69">
        <v>2118.9184570000002</v>
      </c>
      <c r="V97" s="69">
        <v>2165.7685550000001</v>
      </c>
      <c r="W97" s="69">
        <v>2212.9311520000001</v>
      </c>
      <c r="X97" s="69">
        <v>2259.4672850000002</v>
      </c>
      <c r="Y97" s="69">
        <v>2308.860596</v>
      </c>
      <c r="Z97" s="69">
        <v>2359.092529</v>
      </c>
      <c r="AA97" s="69">
        <v>2409.8286130000001</v>
      </c>
      <c r="AB97" s="69">
        <v>2461.0183109999998</v>
      </c>
      <c r="AC97" s="69">
        <v>2513.389893</v>
      </c>
      <c r="AD97" s="69">
        <v>2567.336182</v>
      </c>
      <c r="AE97" s="69">
        <v>2622.8427729999999</v>
      </c>
      <c r="AF97" s="69">
        <v>2681.3447270000001</v>
      </c>
      <c r="AG97" s="69">
        <v>2743.9533689999998</v>
      </c>
      <c r="AH97" s="69">
        <v>2809.7541500000002</v>
      </c>
      <c r="AI97" s="70">
        <v>2.2110999999999999E-2</v>
      </c>
    </row>
    <row r="98" spans="1:35" ht="15" customHeight="1">
      <c r="A98" s="54" t="s">
        <v>273</v>
      </c>
      <c r="B98" s="68" t="s">
        <v>236</v>
      </c>
      <c r="C98" s="69">
        <v>185.05226099999999</v>
      </c>
      <c r="D98" s="69">
        <v>193.27262899999999</v>
      </c>
      <c r="E98" s="69">
        <v>201.93403599999999</v>
      </c>
      <c r="F98" s="69">
        <v>211.09204099999999</v>
      </c>
      <c r="G98" s="69">
        <v>220.76738</v>
      </c>
      <c r="H98" s="69">
        <v>230.86192299999999</v>
      </c>
      <c r="I98" s="69">
        <v>241.27380400000001</v>
      </c>
      <c r="J98" s="69">
        <v>251.96818500000001</v>
      </c>
      <c r="K98" s="69">
        <v>262.99954200000002</v>
      </c>
      <c r="L98" s="69">
        <v>274.431488</v>
      </c>
      <c r="M98" s="69">
        <v>286.36175500000002</v>
      </c>
      <c r="N98" s="69">
        <v>298.69442700000002</v>
      </c>
      <c r="O98" s="69">
        <v>311.62893700000001</v>
      </c>
      <c r="P98" s="69">
        <v>324.92260700000003</v>
      </c>
      <c r="Q98" s="69">
        <v>338.89080799999999</v>
      </c>
      <c r="R98" s="69">
        <v>353.61044299999998</v>
      </c>
      <c r="S98" s="69">
        <v>369.01556399999998</v>
      </c>
      <c r="T98" s="69">
        <v>385.11248799999998</v>
      </c>
      <c r="U98" s="69">
        <v>401.86608899999999</v>
      </c>
      <c r="V98" s="69">
        <v>419.29892000000001</v>
      </c>
      <c r="W98" s="69">
        <v>437.50100700000002</v>
      </c>
      <c r="X98" s="69">
        <v>458.119507</v>
      </c>
      <c r="Y98" s="69">
        <v>478.865814</v>
      </c>
      <c r="Z98" s="69">
        <v>500.38995399999999</v>
      </c>
      <c r="AA98" s="69">
        <v>522.85601799999995</v>
      </c>
      <c r="AB98" s="69">
        <v>546.33630400000004</v>
      </c>
      <c r="AC98" s="69">
        <v>570.89331100000004</v>
      </c>
      <c r="AD98" s="69">
        <v>596.52313200000003</v>
      </c>
      <c r="AE98" s="69">
        <v>622.95623799999998</v>
      </c>
      <c r="AF98" s="69">
        <v>650.65093999999999</v>
      </c>
      <c r="AG98" s="69">
        <v>679.72882100000004</v>
      </c>
      <c r="AH98" s="69">
        <v>710.17181400000004</v>
      </c>
      <c r="AI98" s="70">
        <v>4.4338000000000002E-2</v>
      </c>
    </row>
    <row r="99" spans="1:35" ht="15" customHeight="1">
      <c r="A99" s="54" t="s">
        <v>272</v>
      </c>
      <c r="B99" s="68" t="s">
        <v>231</v>
      </c>
      <c r="C99" s="69">
        <v>410.16345200000001</v>
      </c>
      <c r="D99" s="69">
        <v>426.49041699999998</v>
      </c>
      <c r="E99" s="69">
        <v>442.02673299999998</v>
      </c>
      <c r="F99" s="69">
        <v>457.36093099999999</v>
      </c>
      <c r="G99" s="69">
        <v>473.23107900000002</v>
      </c>
      <c r="H99" s="69">
        <v>489.62377900000001</v>
      </c>
      <c r="I99" s="69">
        <v>506.05426</v>
      </c>
      <c r="J99" s="69">
        <v>522.58624299999997</v>
      </c>
      <c r="K99" s="69">
        <v>540.43170199999997</v>
      </c>
      <c r="L99" s="69">
        <v>557.33392300000003</v>
      </c>
      <c r="M99" s="69">
        <v>575.07275400000003</v>
      </c>
      <c r="N99" s="69">
        <v>593.51019299999996</v>
      </c>
      <c r="O99" s="69">
        <v>612.986267</v>
      </c>
      <c r="P99" s="69">
        <v>632.88622999999995</v>
      </c>
      <c r="Q99" s="69">
        <v>653.229736</v>
      </c>
      <c r="R99" s="69">
        <v>674.63000499999998</v>
      </c>
      <c r="S99" s="69">
        <v>696.83007799999996</v>
      </c>
      <c r="T99" s="69">
        <v>719.72161900000003</v>
      </c>
      <c r="U99" s="69">
        <v>743.10784899999999</v>
      </c>
      <c r="V99" s="69">
        <v>766.35351600000001</v>
      </c>
      <c r="W99" s="69">
        <v>790.38299600000005</v>
      </c>
      <c r="X99" s="69">
        <v>813.08624299999997</v>
      </c>
      <c r="Y99" s="69">
        <v>839.77581799999996</v>
      </c>
      <c r="Z99" s="69">
        <v>867.45404099999996</v>
      </c>
      <c r="AA99" s="69">
        <v>894.88073699999995</v>
      </c>
      <c r="AB99" s="69">
        <v>923.29571499999997</v>
      </c>
      <c r="AC99" s="69">
        <v>953.01995799999997</v>
      </c>
      <c r="AD99" s="69">
        <v>984.08776899999998</v>
      </c>
      <c r="AE99" s="69">
        <v>1016.106628</v>
      </c>
      <c r="AF99" s="69">
        <v>1047.5850829999999</v>
      </c>
      <c r="AG99" s="69">
        <v>1080.488525</v>
      </c>
      <c r="AH99" s="69">
        <v>1114.8985600000001</v>
      </c>
      <c r="AI99" s="70">
        <v>3.2783E-2</v>
      </c>
    </row>
    <row r="100" spans="1:35" ht="15" customHeight="1">
      <c r="A100" s="54" t="s">
        <v>271</v>
      </c>
      <c r="B100" s="68" t="s">
        <v>226</v>
      </c>
      <c r="C100" s="69">
        <v>264.60684199999997</v>
      </c>
      <c r="D100" s="69">
        <v>270.50408900000002</v>
      </c>
      <c r="E100" s="69">
        <v>275.791382</v>
      </c>
      <c r="F100" s="69">
        <v>280.78213499999998</v>
      </c>
      <c r="G100" s="69">
        <v>285.75253300000003</v>
      </c>
      <c r="H100" s="69">
        <v>290.71292099999999</v>
      </c>
      <c r="I100" s="69">
        <v>295.67413299999998</v>
      </c>
      <c r="J100" s="69">
        <v>300.77993800000002</v>
      </c>
      <c r="K100" s="69">
        <v>306.30761699999999</v>
      </c>
      <c r="L100" s="69">
        <v>312.22210699999999</v>
      </c>
      <c r="M100" s="69">
        <v>318.45803799999999</v>
      </c>
      <c r="N100" s="69">
        <v>325.244415</v>
      </c>
      <c r="O100" s="69">
        <v>332.70062300000001</v>
      </c>
      <c r="P100" s="69">
        <v>340.81310999999999</v>
      </c>
      <c r="Q100" s="69">
        <v>349.279449</v>
      </c>
      <c r="R100" s="69">
        <v>357.904449</v>
      </c>
      <c r="S100" s="69">
        <v>366.42068499999999</v>
      </c>
      <c r="T100" s="69">
        <v>374.84719799999999</v>
      </c>
      <c r="U100" s="69">
        <v>383.454926</v>
      </c>
      <c r="V100" s="69">
        <v>392.060272</v>
      </c>
      <c r="W100" s="69">
        <v>400.83960000000002</v>
      </c>
      <c r="X100" s="69">
        <v>405.82324199999999</v>
      </c>
      <c r="Y100" s="69">
        <v>415.73266599999999</v>
      </c>
      <c r="Z100" s="69">
        <v>425.83624300000002</v>
      </c>
      <c r="AA100" s="69">
        <v>436.10672</v>
      </c>
      <c r="AB100" s="69">
        <v>446.65154999999999</v>
      </c>
      <c r="AC100" s="69">
        <v>457.42022700000001</v>
      </c>
      <c r="AD100" s="69">
        <v>468.40566999999999</v>
      </c>
      <c r="AE100" s="69">
        <v>479.50299100000001</v>
      </c>
      <c r="AF100" s="69">
        <v>490.93737800000002</v>
      </c>
      <c r="AG100" s="69">
        <v>502.87780800000002</v>
      </c>
      <c r="AH100" s="69">
        <v>515.52246100000002</v>
      </c>
      <c r="AI100" s="70">
        <v>2.1746999999999999E-2</v>
      </c>
    </row>
    <row r="101" spans="1:35" ht="15" customHeight="1">
      <c r="A101" s="54" t="s">
        <v>270</v>
      </c>
      <c r="B101" s="68" t="s">
        <v>221</v>
      </c>
      <c r="C101" s="69">
        <v>839.93310499999995</v>
      </c>
      <c r="D101" s="69">
        <v>891.04272500000002</v>
      </c>
      <c r="E101" s="69">
        <v>943.34332300000005</v>
      </c>
      <c r="F101" s="69">
        <v>999.26739499999996</v>
      </c>
      <c r="G101" s="69">
        <v>1054.8989260000001</v>
      </c>
      <c r="H101" s="69">
        <v>1113.575439</v>
      </c>
      <c r="I101" s="69">
        <v>1173.167725</v>
      </c>
      <c r="J101" s="69">
        <v>1232.7062989999999</v>
      </c>
      <c r="K101" s="69">
        <v>1295.7854</v>
      </c>
      <c r="L101" s="69">
        <v>1363.4304199999999</v>
      </c>
      <c r="M101" s="69">
        <v>1433.656982</v>
      </c>
      <c r="N101" s="69">
        <v>1505.1724850000001</v>
      </c>
      <c r="O101" s="69">
        <v>1578.919678</v>
      </c>
      <c r="P101" s="69">
        <v>1654.4698490000001</v>
      </c>
      <c r="Q101" s="69">
        <v>1734.677246</v>
      </c>
      <c r="R101" s="69">
        <v>1817.5821530000001</v>
      </c>
      <c r="S101" s="69">
        <v>1902.442871</v>
      </c>
      <c r="T101" s="69">
        <v>1989.9229740000001</v>
      </c>
      <c r="U101" s="69">
        <v>2079.8134770000001</v>
      </c>
      <c r="V101" s="69">
        <v>2172.8542480000001</v>
      </c>
      <c r="W101" s="69">
        <v>2269.091797</v>
      </c>
      <c r="X101" s="69">
        <v>2345.7326659999999</v>
      </c>
      <c r="Y101" s="69">
        <v>2442.3774410000001</v>
      </c>
      <c r="Z101" s="69">
        <v>2542.4541020000001</v>
      </c>
      <c r="AA101" s="69">
        <v>2644.8920899999998</v>
      </c>
      <c r="AB101" s="69">
        <v>2748.7963869999999</v>
      </c>
      <c r="AC101" s="69">
        <v>2853.2578119999998</v>
      </c>
      <c r="AD101" s="69">
        <v>2959.9133299999999</v>
      </c>
      <c r="AE101" s="69">
        <v>3066.3276369999999</v>
      </c>
      <c r="AF101" s="69">
        <v>3176.116943</v>
      </c>
      <c r="AG101" s="69">
        <v>3286.6403810000002</v>
      </c>
      <c r="AH101" s="69">
        <v>3395.88501</v>
      </c>
      <c r="AI101" s="70">
        <v>4.6094999999999997E-2</v>
      </c>
    </row>
    <row r="102" spans="1:35" ht="15" customHeight="1">
      <c r="A102" s="54" t="s">
        <v>269</v>
      </c>
      <c r="B102" s="68" t="s">
        <v>216</v>
      </c>
      <c r="C102" s="69">
        <v>325.57019000000003</v>
      </c>
      <c r="D102" s="69">
        <v>329.82549999999998</v>
      </c>
      <c r="E102" s="69">
        <v>335.83429000000001</v>
      </c>
      <c r="F102" s="69">
        <v>341.52136200000001</v>
      </c>
      <c r="G102" s="69">
        <v>347.27001999999999</v>
      </c>
      <c r="H102" s="69">
        <v>353.32455399999998</v>
      </c>
      <c r="I102" s="69">
        <v>359.26959199999999</v>
      </c>
      <c r="J102" s="69">
        <v>365.02359000000001</v>
      </c>
      <c r="K102" s="69">
        <v>370.94885299999999</v>
      </c>
      <c r="L102" s="69">
        <v>377.17166099999997</v>
      </c>
      <c r="M102" s="69">
        <v>383.26916499999999</v>
      </c>
      <c r="N102" s="69">
        <v>388.888397</v>
      </c>
      <c r="O102" s="69">
        <v>394.09082000000001</v>
      </c>
      <c r="P102" s="69">
        <v>399.171021</v>
      </c>
      <c r="Q102" s="69">
        <v>404.57647700000001</v>
      </c>
      <c r="R102" s="69">
        <v>410.42364500000002</v>
      </c>
      <c r="S102" s="69">
        <v>416.43585200000001</v>
      </c>
      <c r="T102" s="69">
        <v>422.216431</v>
      </c>
      <c r="U102" s="69">
        <v>427.666809</v>
      </c>
      <c r="V102" s="69">
        <v>433.02261399999998</v>
      </c>
      <c r="W102" s="69">
        <v>438.27624500000002</v>
      </c>
      <c r="X102" s="69">
        <v>442.19970699999999</v>
      </c>
      <c r="Y102" s="69">
        <v>448.14172400000001</v>
      </c>
      <c r="Z102" s="69">
        <v>454.55499300000002</v>
      </c>
      <c r="AA102" s="69">
        <v>461.29061899999999</v>
      </c>
      <c r="AB102" s="69">
        <v>468.10379</v>
      </c>
      <c r="AC102" s="69">
        <v>474.93240400000002</v>
      </c>
      <c r="AD102" s="69">
        <v>481.89407299999999</v>
      </c>
      <c r="AE102" s="69">
        <v>488.959473</v>
      </c>
      <c r="AF102" s="69">
        <v>496.283142</v>
      </c>
      <c r="AG102" s="69">
        <v>504.07183800000001</v>
      </c>
      <c r="AH102" s="69">
        <v>512.34960899999999</v>
      </c>
      <c r="AI102" s="70">
        <v>1.4734000000000001E-2</v>
      </c>
    </row>
    <row r="103" spans="1:35" ht="15" customHeight="1">
      <c r="A103" s="54" t="s">
        <v>268</v>
      </c>
      <c r="B103" s="68" t="s">
        <v>211</v>
      </c>
      <c r="C103" s="69">
        <v>519.61199999999997</v>
      </c>
      <c r="D103" s="69">
        <v>550.92401099999995</v>
      </c>
      <c r="E103" s="69">
        <v>583.75567599999999</v>
      </c>
      <c r="F103" s="69">
        <v>618.88867200000004</v>
      </c>
      <c r="G103" s="69">
        <v>656.27874799999995</v>
      </c>
      <c r="H103" s="69">
        <v>695.68780500000003</v>
      </c>
      <c r="I103" s="69">
        <v>736.57769800000005</v>
      </c>
      <c r="J103" s="69">
        <v>778.714294</v>
      </c>
      <c r="K103" s="69">
        <v>823.23175000000003</v>
      </c>
      <c r="L103" s="69">
        <v>870.28527799999995</v>
      </c>
      <c r="M103" s="69">
        <v>919.05645800000002</v>
      </c>
      <c r="N103" s="69">
        <v>969.65411400000005</v>
      </c>
      <c r="O103" s="69">
        <v>1022.1161499999999</v>
      </c>
      <c r="P103" s="69">
        <v>1076.4685059999999</v>
      </c>
      <c r="Q103" s="69">
        <v>1133.665405</v>
      </c>
      <c r="R103" s="69">
        <v>1193.7841800000001</v>
      </c>
      <c r="S103" s="69">
        <v>1256.2921140000001</v>
      </c>
      <c r="T103" s="69">
        <v>1321.322876</v>
      </c>
      <c r="U103" s="69">
        <v>1389.0563959999999</v>
      </c>
      <c r="V103" s="69">
        <v>1460.088135</v>
      </c>
      <c r="W103" s="69">
        <v>1533.7604980000001</v>
      </c>
      <c r="X103" s="69">
        <v>1626.7177730000001</v>
      </c>
      <c r="Y103" s="69">
        <v>1710.394409</v>
      </c>
      <c r="Z103" s="69">
        <v>1797.2791749999999</v>
      </c>
      <c r="AA103" s="69">
        <v>1887.884644</v>
      </c>
      <c r="AB103" s="69">
        <v>1982.0876459999999</v>
      </c>
      <c r="AC103" s="69">
        <v>2080.6191410000001</v>
      </c>
      <c r="AD103" s="69">
        <v>2182.797607</v>
      </c>
      <c r="AE103" s="69">
        <v>2287.6694339999999</v>
      </c>
      <c r="AF103" s="69">
        <v>2397.5407709999999</v>
      </c>
      <c r="AG103" s="69">
        <v>2513.8476559999999</v>
      </c>
      <c r="AH103" s="69">
        <v>2634.9609380000002</v>
      </c>
      <c r="AI103" s="70">
        <v>5.3768000000000003E-2</v>
      </c>
    </row>
    <row r="104" spans="1:35" ht="15" customHeight="1">
      <c r="A104" s="54" t="s">
        <v>267</v>
      </c>
      <c r="B104" s="68" t="s">
        <v>206</v>
      </c>
      <c r="C104" s="69">
        <v>234.22122200000001</v>
      </c>
      <c r="D104" s="69">
        <v>249.97868299999999</v>
      </c>
      <c r="E104" s="69">
        <v>266.23580900000002</v>
      </c>
      <c r="F104" s="69">
        <v>283.503174</v>
      </c>
      <c r="G104" s="69">
        <v>302.31912199999999</v>
      </c>
      <c r="H104" s="69">
        <v>322.74188199999998</v>
      </c>
      <c r="I104" s="69">
        <v>344.38619999999997</v>
      </c>
      <c r="J104" s="69">
        <v>367.32607999999999</v>
      </c>
      <c r="K104" s="69">
        <v>391.829926</v>
      </c>
      <c r="L104" s="69">
        <v>417.788116</v>
      </c>
      <c r="M104" s="69">
        <v>445.02508499999999</v>
      </c>
      <c r="N104" s="69">
        <v>473.62924199999998</v>
      </c>
      <c r="O104" s="69">
        <v>503.72799700000002</v>
      </c>
      <c r="P104" s="69">
        <v>535.57843000000003</v>
      </c>
      <c r="Q104" s="69">
        <v>569.45001200000002</v>
      </c>
      <c r="R104" s="69">
        <v>605.24823000000004</v>
      </c>
      <c r="S104" s="69">
        <v>642.90283199999999</v>
      </c>
      <c r="T104" s="69">
        <v>682.71185300000002</v>
      </c>
      <c r="U104" s="69">
        <v>724.72302200000001</v>
      </c>
      <c r="V104" s="69">
        <v>768.99865699999998</v>
      </c>
      <c r="W104" s="69">
        <v>815.32214399999998</v>
      </c>
      <c r="X104" s="69">
        <v>870.93426499999998</v>
      </c>
      <c r="Y104" s="69">
        <v>923.71490500000004</v>
      </c>
      <c r="Z104" s="69">
        <v>978.98175000000003</v>
      </c>
      <c r="AA104" s="69">
        <v>1036.965942</v>
      </c>
      <c r="AB104" s="69">
        <v>1097.583862</v>
      </c>
      <c r="AC104" s="69">
        <v>1161.2532960000001</v>
      </c>
      <c r="AD104" s="69">
        <v>1227.783936</v>
      </c>
      <c r="AE104" s="69">
        <v>1297.0043949999999</v>
      </c>
      <c r="AF104" s="69">
        <v>1369.5483400000001</v>
      </c>
      <c r="AG104" s="69">
        <v>1446.094482</v>
      </c>
      <c r="AH104" s="69">
        <v>1526.1755370000001</v>
      </c>
      <c r="AI104" s="70">
        <v>6.2324999999999998E-2</v>
      </c>
    </row>
    <row r="105" spans="1:35" ht="15" customHeight="1">
      <c r="A105" s="54" t="s">
        <v>266</v>
      </c>
      <c r="B105" s="68" t="s">
        <v>201</v>
      </c>
      <c r="C105" s="69">
        <v>191.95015000000001</v>
      </c>
      <c r="D105" s="69">
        <v>198.843018</v>
      </c>
      <c r="E105" s="69">
        <v>206.449219</v>
      </c>
      <c r="F105" s="69">
        <v>214.436081</v>
      </c>
      <c r="G105" s="69">
        <v>222.22479200000001</v>
      </c>
      <c r="H105" s="69">
        <v>229.99224899999999</v>
      </c>
      <c r="I105" s="69">
        <v>237.67254600000001</v>
      </c>
      <c r="J105" s="69">
        <v>245.376587</v>
      </c>
      <c r="K105" s="69">
        <v>253.29110700000001</v>
      </c>
      <c r="L105" s="69">
        <v>261.55944799999997</v>
      </c>
      <c r="M105" s="69">
        <v>270.088257</v>
      </c>
      <c r="N105" s="69">
        <v>278.84545900000001</v>
      </c>
      <c r="O105" s="69">
        <v>287.68090799999999</v>
      </c>
      <c r="P105" s="69">
        <v>296.67422499999998</v>
      </c>
      <c r="Q105" s="69">
        <v>306.23968500000001</v>
      </c>
      <c r="R105" s="69">
        <v>316.204071</v>
      </c>
      <c r="S105" s="69">
        <v>326.39727800000003</v>
      </c>
      <c r="T105" s="69">
        <v>336.81484999999998</v>
      </c>
      <c r="U105" s="69">
        <v>347.58987400000001</v>
      </c>
      <c r="V105" s="69">
        <v>358.68908699999997</v>
      </c>
      <c r="W105" s="69">
        <v>370.07577500000002</v>
      </c>
      <c r="X105" s="69">
        <v>383.81130999999999</v>
      </c>
      <c r="Y105" s="69">
        <v>396.16317700000002</v>
      </c>
      <c r="Z105" s="69">
        <v>408.980591</v>
      </c>
      <c r="AA105" s="69">
        <v>422.20336900000001</v>
      </c>
      <c r="AB105" s="69">
        <v>435.79904199999999</v>
      </c>
      <c r="AC105" s="69">
        <v>449.790955</v>
      </c>
      <c r="AD105" s="69">
        <v>464.23818999999997</v>
      </c>
      <c r="AE105" s="69">
        <v>478.89877300000001</v>
      </c>
      <c r="AF105" s="69">
        <v>493.89587399999999</v>
      </c>
      <c r="AG105" s="69">
        <v>509.15103099999999</v>
      </c>
      <c r="AH105" s="69">
        <v>524.56280500000003</v>
      </c>
      <c r="AI105" s="70">
        <v>3.2961999999999998E-2</v>
      </c>
    </row>
    <row r="106" spans="1:35" ht="15" customHeight="1">
      <c r="A106" s="54" t="s">
        <v>265</v>
      </c>
      <c r="B106" s="68" t="s">
        <v>264</v>
      </c>
      <c r="C106" s="69">
        <v>6256.5527339999999</v>
      </c>
      <c r="D106" s="69">
        <v>6468.7041019999997</v>
      </c>
      <c r="E106" s="69">
        <v>6684.3515619999998</v>
      </c>
      <c r="F106" s="69">
        <v>6903.4506840000004</v>
      </c>
      <c r="G106" s="69">
        <v>7126.1176759999998</v>
      </c>
      <c r="H106" s="69">
        <v>7363.4448240000002</v>
      </c>
      <c r="I106" s="69">
        <v>7607.3510740000002</v>
      </c>
      <c r="J106" s="69">
        <v>7853.75</v>
      </c>
      <c r="K106" s="69">
        <v>8113.0498049999997</v>
      </c>
      <c r="L106" s="69">
        <v>8384.6611329999996</v>
      </c>
      <c r="M106" s="69">
        <v>8666.6220699999994</v>
      </c>
      <c r="N106" s="69">
        <v>8956.2070309999999</v>
      </c>
      <c r="O106" s="69">
        <v>9254.6015619999998</v>
      </c>
      <c r="P106" s="69">
        <v>9562.2167969999991</v>
      </c>
      <c r="Q106" s="69">
        <v>9884.4609380000002</v>
      </c>
      <c r="R106" s="69">
        <v>10218.764648</v>
      </c>
      <c r="S106" s="69">
        <v>10561.903319999999</v>
      </c>
      <c r="T106" s="69">
        <v>10915.674805000001</v>
      </c>
      <c r="U106" s="69">
        <v>11279.950194999999</v>
      </c>
      <c r="V106" s="69">
        <v>11656.314453000001</v>
      </c>
      <c r="W106" s="69">
        <v>12043.876953000001</v>
      </c>
      <c r="X106" s="69">
        <v>12443.227539</v>
      </c>
      <c r="Y106" s="69">
        <v>12862.642578000001</v>
      </c>
      <c r="Z106" s="69">
        <v>13296.388671999999</v>
      </c>
      <c r="AA106" s="69">
        <v>13743.124023</v>
      </c>
      <c r="AB106" s="69">
        <v>14201.941406</v>
      </c>
      <c r="AC106" s="69">
        <v>14675.471680000001</v>
      </c>
      <c r="AD106" s="69">
        <v>15164.762694999999</v>
      </c>
      <c r="AE106" s="69">
        <v>15663.802734000001</v>
      </c>
      <c r="AF106" s="69">
        <v>16180.930664</v>
      </c>
      <c r="AG106" s="69">
        <v>16719.302734000001</v>
      </c>
      <c r="AH106" s="69">
        <v>17273.869140999999</v>
      </c>
      <c r="AI106" s="70">
        <v>3.3302999999999999E-2</v>
      </c>
    </row>
    <row r="108" spans="1:35" ht="15" customHeight="1">
      <c r="B108" s="67" t="s">
        <v>263</v>
      </c>
    </row>
    <row r="109" spans="1:35" ht="15" customHeight="1">
      <c r="A109" s="54" t="s">
        <v>262</v>
      </c>
      <c r="B109" s="68" t="s">
        <v>261</v>
      </c>
      <c r="C109" s="69">
        <v>339.05072000000001</v>
      </c>
      <c r="D109" s="69">
        <v>346.10318000000001</v>
      </c>
      <c r="E109" s="69">
        <v>350.33105499999999</v>
      </c>
      <c r="F109" s="69">
        <v>353.76696800000002</v>
      </c>
      <c r="G109" s="69">
        <v>356.86334199999999</v>
      </c>
      <c r="H109" s="69">
        <v>358.92111199999999</v>
      </c>
      <c r="I109" s="69">
        <v>362.51159699999999</v>
      </c>
      <c r="J109" s="69">
        <v>366.78738399999997</v>
      </c>
      <c r="K109" s="69">
        <v>371.01641799999999</v>
      </c>
      <c r="L109" s="69">
        <v>375.45834400000001</v>
      </c>
      <c r="M109" s="69">
        <v>380.22653200000002</v>
      </c>
      <c r="N109" s="69">
        <v>385.20144699999997</v>
      </c>
      <c r="O109" s="69">
        <v>390.122162</v>
      </c>
      <c r="P109" s="69">
        <v>394.60079999999999</v>
      </c>
      <c r="Q109" s="69">
        <v>398.79879799999998</v>
      </c>
      <c r="R109" s="69">
        <v>402.46871900000002</v>
      </c>
      <c r="S109" s="69">
        <v>405.85272200000003</v>
      </c>
      <c r="T109" s="69">
        <v>408.81875600000001</v>
      </c>
      <c r="U109" s="69">
        <v>411.592285</v>
      </c>
      <c r="V109" s="69">
        <v>414.29315200000002</v>
      </c>
      <c r="W109" s="69">
        <v>416.887451</v>
      </c>
      <c r="X109" s="69">
        <v>419.57824699999998</v>
      </c>
      <c r="Y109" s="69">
        <v>422.64562999999998</v>
      </c>
      <c r="Z109" s="69">
        <v>425.66186499999998</v>
      </c>
      <c r="AA109" s="69">
        <v>428.59823599999999</v>
      </c>
      <c r="AB109" s="69">
        <v>431.64263899999997</v>
      </c>
      <c r="AC109" s="69">
        <v>434.39471400000002</v>
      </c>
      <c r="AD109" s="69">
        <v>437.03064000000001</v>
      </c>
      <c r="AE109" s="69">
        <v>439.49417099999999</v>
      </c>
      <c r="AF109" s="69">
        <v>441.92626999999999</v>
      </c>
      <c r="AG109" s="69">
        <v>444.15808099999998</v>
      </c>
      <c r="AH109" s="69">
        <v>446.233948</v>
      </c>
      <c r="AI109" s="70">
        <v>8.8999999999999999E-3</v>
      </c>
    </row>
    <row r="110" spans="1:35" ht="15" customHeight="1">
      <c r="A110" s="54" t="s">
        <v>260</v>
      </c>
      <c r="B110" s="68" t="s">
        <v>167</v>
      </c>
      <c r="C110" s="69">
        <v>215.88864100000001</v>
      </c>
      <c r="D110" s="69">
        <v>221.524384</v>
      </c>
      <c r="E110" s="69">
        <v>223.727417</v>
      </c>
      <c r="F110" s="69">
        <v>224.73603800000001</v>
      </c>
      <c r="G110" s="69">
        <v>219.55328399999999</v>
      </c>
      <c r="H110" s="69">
        <v>218.11471599999999</v>
      </c>
      <c r="I110" s="69">
        <v>221.373795</v>
      </c>
      <c r="J110" s="69">
        <v>228.09777800000001</v>
      </c>
      <c r="K110" s="69">
        <v>231.27050800000001</v>
      </c>
      <c r="L110" s="69">
        <v>234.553314</v>
      </c>
      <c r="M110" s="69">
        <v>237.80159</v>
      </c>
      <c r="N110" s="69">
        <v>240.476822</v>
      </c>
      <c r="O110" s="69">
        <v>242.93374600000001</v>
      </c>
      <c r="P110" s="69">
        <v>245.09504699999999</v>
      </c>
      <c r="Q110" s="69">
        <v>247.138443</v>
      </c>
      <c r="R110" s="69">
        <v>249.59288000000001</v>
      </c>
      <c r="S110" s="69">
        <v>252.197159</v>
      </c>
      <c r="T110" s="69">
        <v>254.47906499999999</v>
      </c>
      <c r="U110" s="69">
        <v>256.22994999999997</v>
      </c>
      <c r="V110" s="69">
        <v>257.87780800000002</v>
      </c>
      <c r="W110" s="69">
        <v>259.398438</v>
      </c>
      <c r="X110" s="69">
        <v>260.93869000000001</v>
      </c>
      <c r="Y110" s="69">
        <v>262.74566700000003</v>
      </c>
      <c r="Z110" s="69">
        <v>264.57635499999998</v>
      </c>
      <c r="AA110" s="69">
        <v>266.420502</v>
      </c>
      <c r="AB110" s="69">
        <v>268.39505000000003</v>
      </c>
      <c r="AC110" s="69">
        <v>270.17770400000001</v>
      </c>
      <c r="AD110" s="69">
        <v>271.84173600000003</v>
      </c>
      <c r="AE110" s="69">
        <v>273.35415599999999</v>
      </c>
      <c r="AF110" s="69">
        <v>274.84216300000003</v>
      </c>
      <c r="AG110" s="69">
        <v>276.20645100000002</v>
      </c>
      <c r="AH110" s="69">
        <v>277.48123199999998</v>
      </c>
      <c r="AI110" s="70">
        <v>8.1290000000000008E-3</v>
      </c>
    </row>
    <row r="111" spans="1:35" ht="15" customHeight="1">
      <c r="A111" s="54" t="s">
        <v>259</v>
      </c>
      <c r="B111" s="68" t="s">
        <v>165</v>
      </c>
      <c r="C111" s="69">
        <v>27.579813000000001</v>
      </c>
      <c r="D111" s="69">
        <v>28.225344</v>
      </c>
      <c r="E111" s="69">
        <v>29.108779999999999</v>
      </c>
      <c r="F111" s="69">
        <v>31.753748000000002</v>
      </c>
      <c r="G111" s="69">
        <v>32.057288999999997</v>
      </c>
      <c r="H111" s="69">
        <v>32.247334000000002</v>
      </c>
      <c r="I111" s="69">
        <v>32.501117999999998</v>
      </c>
      <c r="J111" s="69">
        <v>30.149425999999998</v>
      </c>
      <c r="K111" s="69">
        <v>31.080780000000001</v>
      </c>
      <c r="L111" s="69">
        <v>31.751822000000001</v>
      </c>
      <c r="M111" s="69">
        <v>32.532730000000001</v>
      </c>
      <c r="N111" s="69">
        <v>33.120837999999999</v>
      </c>
      <c r="O111" s="69">
        <v>33.716811999999997</v>
      </c>
      <c r="P111" s="69">
        <v>34.235560999999997</v>
      </c>
      <c r="Q111" s="69">
        <v>34.480182999999997</v>
      </c>
      <c r="R111" s="69">
        <v>34.661827000000002</v>
      </c>
      <c r="S111" s="69">
        <v>34.802204000000003</v>
      </c>
      <c r="T111" s="69">
        <v>34.896918999999997</v>
      </c>
      <c r="U111" s="69">
        <v>35.263801999999998</v>
      </c>
      <c r="V111" s="69">
        <v>35.574103999999998</v>
      </c>
      <c r="W111" s="69">
        <v>35.851016999999999</v>
      </c>
      <c r="X111" s="69">
        <v>36.100684999999999</v>
      </c>
      <c r="Y111" s="69">
        <v>36.367027</v>
      </c>
      <c r="Z111" s="69">
        <v>36.610377999999997</v>
      </c>
      <c r="AA111" s="69">
        <v>36.830703999999997</v>
      </c>
      <c r="AB111" s="69">
        <v>37.069564999999997</v>
      </c>
      <c r="AC111" s="69">
        <v>37.295363999999999</v>
      </c>
      <c r="AD111" s="69">
        <v>37.526271999999999</v>
      </c>
      <c r="AE111" s="69">
        <v>37.760047999999998</v>
      </c>
      <c r="AF111" s="69">
        <v>37.979636999999997</v>
      </c>
      <c r="AG111" s="69">
        <v>38.174731999999999</v>
      </c>
      <c r="AH111" s="69">
        <v>38.350994</v>
      </c>
      <c r="AI111" s="70">
        <v>1.0692E-2</v>
      </c>
    </row>
    <row r="112" spans="1:35" ht="15" customHeight="1">
      <c r="A112" s="54" t="s">
        <v>258</v>
      </c>
      <c r="B112" s="68" t="s">
        <v>163</v>
      </c>
      <c r="C112" s="69">
        <v>95.582245</v>
      </c>
      <c r="D112" s="69">
        <v>96.353461999999993</v>
      </c>
      <c r="E112" s="69">
        <v>97.494872999999998</v>
      </c>
      <c r="F112" s="69">
        <v>97.277198999999996</v>
      </c>
      <c r="G112" s="69">
        <v>105.252785</v>
      </c>
      <c r="H112" s="69">
        <v>108.559059</v>
      </c>
      <c r="I112" s="69">
        <v>108.63668800000001</v>
      </c>
      <c r="J112" s="69">
        <v>108.540184</v>
      </c>
      <c r="K112" s="69">
        <v>108.665138</v>
      </c>
      <c r="L112" s="69">
        <v>109.15319100000001</v>
      </c>
      <c r="M112" s="69">
        <v>109.892212</v>
      </c>
      <c r="N112" s="69">
        <v>111.603798</v>
      </c>
      <c r="O112" s="69">
        <v>113.471588</v>
      </c>
      <c r="P112" s="69">
        <v>115.270203</v>
      </c>
      <c r="Q112" s="69">
        <v>117.18016799999999</v>
      </c>
      <c r="R112" s="69">
        <v>118.214012</v>
      </c>
      <c r="S112" s="69">
        <v>118.85337800000001</v>
      </c>
      <c r="T112" s="69">
        <v>119.442787</v>
      </c>
      <c r="U112" s="69">
        <v>120.09852600000001</v>
      </c>
      <c r="V112" s="69">
        <v>120.841255</v>
      </c>
      <c r="W112" s="69">
        <v>121.63800000000001</v>
      </c>
      <c r="X112" s="69">
        <v>122.538872</v>
      </c>
      <c r="Y112" s="69">
        <v>123.532944</v>
      </c>
      <c r="Z112" s="69">
        <v>124.475128</v>
      </c>
      <c r="AA112" s="69">
        <v>125.347008</v>
      </c>
      <c r="AB112" s="69">
        <v>126.178055</v>
      </c>
      <c r="AC112" s="69">
        <v>126.921646</v>
      </c>
      <c r="AD112" s="69">
        <v>127.662621</v>
      </c>
      <c r="AE112" s="69">
        <v>128.379974</v>
      </c>
      <c r="AF112" s="69">
        <v>129.104477</v>
      </c>
      <c r="AG112" s="69">
        <v>129.77690100000001</v>
      </c>
      <c r="AH112" s="69">
        <v>130.40173300000001</v>
      </c>
      <c r="AI112" s="70">
        <v>1.0071E-2</v>
      </c>
    </row>
    <row r="113" spans="1:35" ht="15" customHeight="1">
      <c r="A113" s="54" t="s">
        <v>257</v>
      </c>
      <c r="B113" s="68" t="s">
        <v>256</v>
      </c>
      <c r="C113" s="69">
        <v>28.94763</v>
      </c>
      <c r="D113" s="69">
        <v>29.486259</v>
      </c>
      <c r="E113" s="69">
        <v>29.996326</v>
      </c>
      <c r="F113" s="69">
        <v>30.495933999999998</v>
      </c>
      <c r="G113" s="69">
        <v>31.002528999999999</v>
      </c>
      <c r="H113" s="69">
        <v>31.530646999999998</v>
      </c>
      <c r="I113" s="69">
        <v>32.027904999999997</v>
      </c>
      <c r="J113" s="69">
        <v>32.499336</v>
      </c>
      <c r="K113" s="69">
        <v>33.005543000000003</v>
      </c>
      <c r="L113" s="69">
        <v>33.519821</v>
      </c>
      <c r="M113" s="69">
        <v>34.031585999999997</v>
      </c>
      <c r="N113" s="69">
        <v>34.548839999999998</v>
      </c>
      <c r="O113" s="69">
        <v>35.050587</v>
      </c>
      <c r="P113" s="69">
        <v>35.567203999999997</v>
      </c>
      <c r="Q113" s="69">
        <v>36.115952</v>
      </c>
      <c r="R113" s="69">
        <v>36.680228999999997</v>
      </c>
      <c r="S113" s="69">
        <v>37.237808000000001</v>
      </c>
      <c r="T113" s="69">
        <v>37.778336000000003</v>
      </c>
      <c r="U113" s="69">
        <v>38.325294</v>
      </c>
      <c r="V113" s="69">
        <v>38.884720000000002</v>
      </c>
      <c r="W113" s="69">
        <v>39.416237000000002</v>
      </c>
      <c r="X113" s="69">
        <v>39.943485000000003</v>
      </c>
      <c r="Y113" s="69">
        <v>40.465462000000002</v>
      </c>
      <c r="Z113" s="69">
        <v>40.982430000000001</v>
      </c>
      <c r="AA113" s="69">
        <v>41.491095999999999</v>
      </c>
      <c r="AB113" s="69">
        <v>41.983822000000004</v>
      </c>
      <c r="AC113" s="69">
        <v>42.475746000000001</v>
      </c>
      <c r="AD113" s="69">
        <v>42.962508999999997</v>
      </c>
      <c r="AE113" s="69">
        <v>43.432968000000002</v>
      </c>
      <c r="AF113" s="69">
        <v>43.896239999999999</v>
      </c>
      <c r="AG113" s="69">
        <v>44.360878</v>
      </c>
      <c r="AH113" s="69">
        <v>44.811607000000002</v>
      </c>
      <c r="AI113" s="70">
        <v>1.4196E-2</v>
      </c>
    </row>
    <row r="114" spans="1:35" ht="15" customHeight="1">
      <c r="A114" s="54" t="s">
        <v>255</v>
      </c>
      <c r="B114" s="68" t="s">
        <v>167</v>
      </c>
      <c r="C114" s="69">
        <v>9.5018940000000001</v>
      </c>
      <c r="D114" s="69">
        <v>9.6786969999999997</v>
      </c>
      <c r="E114" s="69">
        <v>9.8461230000000004</v>
      </c>
      <c r="F114" s="69">
        <v>10.010116</v>
      </c>
      <c r="G114" s="69">
        <v>10.176404</v>
      </c>
      <c r="H114" s="69">
        <v>10.349755</v>
      </c>
      <c r="I114" s="69">
        <v>10.512976</v>
      </c>
      <c r="J114" s="69">
        <v>10.667721999999999</v>
      </c>
      <c r="K114" s="69">
        <v>10.833881</v>
      </c>
      <c r="L114" s="69">
        <v>11.002689999999999</v>
      </c>
      <c r="M114" s="69">
        <v>11.170674</v>
      </c>
      <c r="N114" s="69">
        <v>11.340458999999999</v>
      </c>
      <c r="O114" s="69">
        <v>11.505155999999999</v>
      </c>
      <c r="P114" s="69">
        <v>11.674732000000001</v>
      </c>
      <c r="Q114" s="69">
        <v>11.854856</v>
      </c>
      <c r="R114" s="69">
        <v>12.040075</v>
      </c>
      <c r="S114" s="69">
        <v>12.223098999999999</v>
      </c>
      <c r="T114" s="69">
        <v>12.400522</v>
      </c>
      <c r="U114" s="69">
        <v>12.580059</v>
      </c>
      <c r="V114" s="69">
        <v>12.763688</v>
      </c>
      <c r="W114" s="69">
        <v>12.938154000000001</v>
      </c>
      <c r="X114" s="69">
        <v>13.111221</v>
      </c>
      <c r="Y114" s="69">
        <v>13.282557000000001</v>
      </c>
      <c r="Z114" s="69">
        <v>13.452249</v>
      </c>
      <c r="AA114" s="69">
        <v>13.619216</v>
      </c>
      <c r="AB114" s="69">
        <v>13.780951</v>
      </c>
      <c r="AC114" s="69">
        <v>13.942422000000001</v>
      </c>
      <c r="AD114" s="69">
        <v>14.102198</v>
      </c>
      <c r="AE114" s="69">
        <v>14.256622999999999</v>
      </c>
      <c r="AF114" s="69">
        <v>14.40869</v>
      </c>
      <c r="AG114" s="69">
        <v>14.561204999999999</v>
      </c>
      <c r="AH114" s="69">
        <v>14.709154</v>
      </c>
      <c r="AI114" s="70">
        <v>1.4196E-2</v>
      </c>
    </row>
    <row r="115" spans="1:35" ht="15" customHeight="1">
      <c r="A115" s="54" t="s">
        <v>254</v>
      </c>
      <c r="B115" s="68" t="s">
        <v>165</v>
      </c>
      <c r="C115" s="69">
        <v>6.1872800000000003</v>
      </c>
      <c r="D115" s="69">
        <v>6.3024060000000004</v>
      </c>
      <c r="E115" s="69">
        <v>6.4114279999999999</v>
      </c>
      <c r="F115" s="69">
        <v>6.5182149999999996</v>
      </c>
      <c r="G115" s="69">
        <v>6.6264950000000002</v>
      </c>
      <c r="H115" s="69">
        <v>6.7393749999999999</v>
      </c>
      <c r="I115" s="69">
        <v>6.8456580000000002</v>
      </c>
      <c r="J115" s="69">
        <v>6.9464230000000002</v>
      </c>
      <c r="K115" s="69">
        <v>7.0546199999999999</v>
      </c>
      <c r="L115" s="69">
        <v>7.164542</v>
      </c>
      <c r="M115" s="69">
        <v>7.2739269999999996</v>
      </c>
      <c r="N115" s="69">
        <v>7.3844839999999996</v>
      </c>
      <c r="O115" s="69">
        <v>7.4917280000000002</v>
      </c>
      <c r="P115" s="69">
        <v>7.60215</v>
      </c>
      <c r="Q115" s="69">
        <v>7.7194399999999996</v>
      </c>
      <c r="R115" s="69">
        <v>7.8400480000000003</v>
      </c>
      <c r="S115" s="69">
        <v>7.9592260000000001</v>
      </c>
      <c r="T115" s="69">
        <v>8.0747579999999992</v>
      </c>
      <c r="U115" s="69">
        <v>8.1916670000000007</v>
      </c>
      <c r="V115" s="69">
        <v>8.3112379999999995</v>
      </c>
      <c r="W115" s="69">
        <v>8.4248440000000002</v>
      </c>
      <c r="X115" s="69">
        <v>8.5375390000000007</v>
      </c>
      <c r="Y115" s="69">
        <v>8.6491059999999997</v>
      </c>
      <c r="Z115" s="69">
        <v>8.7596039999999995</v>
      </c>
      <c r="AA115" s="69">
        <v>8.8683259999999997</v>
      </c>
      <c r="AB115" s="69">
        <v>8.9736399999999996</v>
      </c>
      <c r="AC115" s="69">
        <v>9.0787849999999999</v>
      </c>
      <c r="AD115" s="69">
        <v>9.1828260000000004</v>
      </c>
      <c r="AE115" s="69">
        <v>9.2833819999999996</v>
      </c>
      <c r="AF115" s="69">
        <v>9.3824020000000008</v>
      </c>
      <c r="AG115" s="69">
        <v>9.4817149999999994</v>
      </c>
      <c r="AH115" s="69">
        <v>9.5780530000000006</v>
      </c>
      <c r="AI115" s="70">
        <v>1.4196E-2</v>
      </c>
    </row>
    <row r="116" spans="1:35" ht="15" customHeight="1">
      <c r="A116" s="54" t="s">
        <v>253</v>
      </c>
      <c r="B116" s="68" t="s">
        <v>163</v>
      </c>
      <c r="C116" s="69">
        <v>13.258456000000001</v>
      </c>
      <c r="D116" s="69">
        <v>13.505157000000001</v>
      </c>
      <c r="E116" s="69">
        <v>13.738775</v>
      </c>
      <c r="F116" s="69">
        <v>13.967603</v>
      </c>
      <c r="G116" s="69">
        <v>14.199631999999999</v>
      </c>
      <c r="H116" s="69">
        <v>14.441518</v>
      </c>
      <c r="I116" s="69">
        <v>14.669269</v>
      </c>
      <c r="J116" s="69">
        <v>14.885192</v>
      </c>
      <c r="K116" s="69">
        <v>15.117043000000001</v>
      </c>
      <c r="L116" s="69">
        <v>15.352589999999999</v>
      </c>
      <c r="M116" s="69">
        <v>15.586987000000001</v>
      </c>
      <c r="N116" s="69">
        <v>15.823895</v>
      </c>
      <c r="O116" s="69">
        <v>16.053702999999999</v>
      </c>
      <c r="P116" s="69">
        <v>16.290320999999999</v>
      </c>
      <c r="Q116" s="69">
        <v>16.541658000000002</v>
      </c>
      <c r="R116" s="69">
        <v>16.800104000000001</v>
      </c>
      <c r="S116" s="69">
        <v>17.055485000000001</v>
      </c>
      <c r="T116" s="69">
        <v>17.303052999999998</v>
      </c>
      <c r="U116" s="69">
        <v>17.553571999999999</v>
      </c>
      <c r="V116" s="69">
        <v>17.809795000000001</v>
      </c>
      <c r="W116" s="69">
        <v>18.053238</v>
      </c>
      <c r="X116" s="69">
        <v>18.294725</v>
      </c>
      <c r="Y116" s="69">
        <v>18.533798000000001</v>
      </c>
      <c r="Z116" s="69">
        <v>18.770578</v>
      </c>
      <c r="AA116" s="69">
        <v>19.003554999999999</v>
      </c>
      <c r="AB116" s="69">
        <v>19.229230999999999</v>
      </c>
      <c r="AC116" s="69">
        <v>19.454540000000001</v>
      </c>
      <c r="AD116" s="69">
        <v>19.677485000000001</v>
      </c>
      <c r="AE116" s="69">
        <v>19.892962000000001</v>
      </c>
      <c r="AF116" s="69">
        <v>20.105148</v>
      </c>
      <c r="AG116" s="69">
        <v>20.317961</v>
      </c>
      <c r="AH116" s="69">
        <v>20.524401000000001</v>
      </c>
      <c r="AI116" s="70">
        <v>1.4196E-2</v>
      </c>
    </row>
    <row r="117" spans="1:35" ht="15" customHeight="1">
      <c r="A117" s="54" t="s">
        <v>252</v>
      </c>
      <c r="B117" s="68" t="s">
        <v>251</v>
      </c>
      <c r="C117" s="69">
        <v>51.176842000000001</v>
      </c>
      <c r="D117" s="69">
        <v>52.623150000000003</v>
      </c>
      <c r="E117" s="69">
        <v>54.100113</v>
      </c>
      <c r="F117" s="69">
        <v>55.632820000000002</v>
      </c>
      <c r="G117" s="69">
        <v>57.156204000000002</v>
      </c>
      <c r="H117" s="69">
        <v>58.699013000000001</v>
      </c>
      <c r="I117" s="69">
        <v>60.148646999999997</v>
      </c>
      <c r="J117" s="69">
        <v>61.551178</v>
      </c>
      <c r="K117" s="69">
        <v>62.985458000000001</v>
      </c>
      <c r="L117" s="69">
        <v>64.467827</v>
      </c>
      <c r="M117" s="69">
        <v>65.995193</v>
      </c>
      <c r="N117" s="69">
        <v>67.538405999999995</v>
      </c>
      <c r="O117" s="69">
        <v>69.108825999999993</v>
      </c>
      <c r="P117" s="69">
        <v>70.678825000000003</v>
      </c>
      <c r="Q117" s="69">
        <v>72.333893000000003</v>
      </c>
      <c r="R117" s="69">
        <v>74.046959000000001</v>
      </c>
      <c r="S117" s="69">
        <v>75.741028</v>
      </c>
      <c r="T117" s="69">
        <v>77.421547000000004</v>
      </c>
      <c r="U117" s="69">
        <v>79.103240999999997</v>
      </c>
      <c r="V117" s="69">
        <v>80.820740000000001</v>
      </c>
      <c r="W117" s="69">
        <v>82.465912000000003</v>
      </c>
      <c r="X117" s="69">
        <v>84.103920000000002</v>
      </c>
      <c r="Y117" s="69">
        <v>85.753112999999999</v>
      </c>
      <c r="Z117" s="69">
        <v>87.380843999999996</v>
      </c>
      <c r="AA117" s="69">
        <v>89.000793000000002</v>
      </c>
      <c r="AB117" s="69">
        <v>90.575042999999994</v>
      </c>
      <c r="AC117" s="69">
        <v>92.145995999999997</v>
      </c>
      <c r="AD117" s="69">
        <v>93.700728999999995</v>
      </c>
      <c r="AE117" s="69">
        <v>95.183937</v>
      </c>
      <c r="AF117" s="69">
        <v>96.668930000000003</v>
      </c>
      <c r="AG117" s="69">
        <v>98.196594000000005</v>
      </c>
      <c r="AH117" s="69">
        <v>99.715050000000005</v>
      </c>
      <c r="AI117" s="70">
        <v>2.1749999999999999E-2</v>
      </c>
    </row>
    <row r="118" spans="1:35" ht="15" customHeight="1">
      <c r="A118" s="54" t="s">
        <v>250</v>
      </c>
      <c r="B118" s="68" t="s">
        <v>167</v>
      </c>
      <c r="C118" s="69">
        <v>32.690052000000001</v>
      </c>
      <c r="D118" s="69">
        <v>33.613906999999998</v>
      </c>
      <c r="E118" s="69">
        <v>34.557338999999999</v>
      </c>
      <c r="F118" s="69">
        <v>35.536380999999999</v>
      </c>
      <c r="G118" s="69">
        <v>36.509467999999998</v>
      </c>
      <c r="H118" s="69">
        <v>37.494965000000001</v>
      </c>
      <c r="I118" s="69">
        <v>38.420940000000002</v>
      </c>
      <c r="J118" s="69">
        <v>39.316833000000003</v>
      </c>
      <c r="K118" s="69">
        <v>40.233001999999999</v>
      </c>
      <c r="L118" s="69">
        <v>41.17989</v>
      </c>
      <c r="M118" s="69">
        <v>42.155521</v>
      </c>
      <c r="N118" s="69">
        <v>43.141272999999998</v>
      </c>
      <c r="O118" s="69">
        <v>44.144404999999999</v>
      </c>
      <c r="P118" s="69">
        <v>45.147266000000002</v>
      </c>
      <c r="Q118" s="69">
        <v>46.204467999999999</v>
      </c>
      <c r="R118" s="69">
        <v>47.298717000000003</v>
      </c>
      <c r="S118" s="69">
        <v>48.380833000000003</v>
      </c>
      <c r="T118" s="69">
        <v>49.454287999999998</v>
      </c>
      <c r="U118" s="69">
        <v>50.528500000000001</v>
      </c>
      <c r="V118" s="69">
        <v>51.625579999999999</v>
      </c>
      <c r="W118" s="69">
        <v>52.676464000000003</v>
      </c>
      <c r="X118" s="69">
        <v>53.722766999999997</v>
      </c>
      <c r="Y118" s="69">
        <v>54.776215000000001</v>
      </c>
      <c r="Z118" s="69">
        <v>55.815956</v>
      </c>
      <c r="AA118" s="69">
        <v>56.850726999999999</v>
      </c>
      <c r="AB118" s="69">
        <v>57.856304000000002</v>
      </c>
      <c r="AC118" s="69">
        <v>58.859775999999997</v>
      </c>
      <c r="AD118" s="69">
        <v>59.852885999999998</v>
      </c>
      <c r="AE118" s="69">
        <v>60.800308000000001</v>
      </c>
      <c r="AF118" s="69">
        <v>61.748874999999998</v>
      </c>
      <c r="AG118" s="69">
        <v>62.724696999999999</v>
      </c>
      <c r="AH118" s="69">
        <v>63.694637</v>
      </c>
      <c r="AI118" s="70">
        <v>2.1749999999999999E-2</v>
      </c>
    </row>
    <row r="119" spans="1:35" ht="15" customHeight="1">
      <c r="A119" s="54" t="s">
        <v>249</v>
      </c>
      <c r="B119" s="68" t="s">
        <v>165</v>
      </c>
      <c r="C119" s="69">
        <v>2.9308320000000001</v>
      </c>
      <c r="D119" s="69">
        <v>3.0136609999999999</v>
      </c>
      <c r="E119" s="69">
        <v>3.0982440000000002</v>
      </c>
      <c r="F119" s="69">
        <v>3.1860200000000001</v>
      </c>
      <c r="G119" s="69">
        <v>3.273263</v>
      </c>
      <c r="H119" s="69">
        <v>3.361618</v>
      </c>
      <c r="I119" s="69">
        <v>3.444636</v>
      </c>
      <c r="J119" s="69">
        <v>3.5249579999999998</v>
      </c>
      <c r="K119" s="69">
        <v>3.607097</v>
      </c>
      <c r="L119" s="69">
        <v>3.6919900000000001</v>
      </c>
      <c r="M119" s="69">
        <v>3.779461</v>
      </c>
      <c r="N119" s="69">
        <v>3.8678379999999999</v>
      </c>
      <c r="O119" s="69">
        <v>3.9577740000000001</v>
      </c>
      <c r="P119" s="69">
        <v>4.0476859999999997</v>
      </c>
      <c r="Q119" s="69">
        <v>4.1424700000000003</v>
      </c>
      <c r="R119" s="69">
        <v>4.2405749999999998</v>
      </c>
      <c r="S119" s="69">
        <v>4.3375919999999999</v>
      </c>
      <c r="T119" s="69">
        <v>4.4338329999999999</v>
      </c>
      <c r="U119" s="69">
        <v>4.5301410000000004</v>
      </c>
      <c r="V119" s="69">
        <v>4.6284999999999998</v>
      </c>
      <c r="W119" s="69">
        <v>4.7227180000000004</v>
      </c>
      <c r="X119" s="69">
        <v>4.8165250000000004</v>
      </c>
      <c r="Y119" s="69">
        <v>4.910971</v>
      </c>
      <c r="Z119" s="69">
        <v>5.0041890000000002</v>
      </c>
      <c r="AA119" s="69">
        <v>5.0969620000000004</v>
      </c>
      <c r="AB119" s="69">
        <v>5.1871169999999998</v>
      </c>
      <c r="AC119" s="69">
        <v>5.2770840000000003</v>
      </c>
      <c r="AD119" s="69">
        <v>5.3661209999999997</v>
      </c>
      <c r="AE119" s="69">
        <v>5.4510630000000004</v>
      </c>
      <c r="AF119" s="69">
        <v>5.5361070000000003</v>
      </c>
      <c r="AG119" s="69">
        <v>5.6235939999999998</v>
      </c>
      <c r="AH119" s="69">
        <v>5.7105540000000001</v>
      </c>
      <c r="AI119" s="70">
        <v>2.1749999999999999E-2</v>
      </c>
    </row>
    <row r="120" spans="1:35" ht="15" customHeight="1">
      <c r="A120" s="54" t="s">
        <v>248</v>
      </c>
      <c r="B120" s="68" t="s">
        <v>163</v>
      </c>
      <c r="C120" s="69">
        <v>15.555956999999999</v>
      </c>
      <c r="D120" s="69">
        <v>15.995583999999999</v>
      </c>
      <c r="E120" s="69">
        <v>16.444528999999999</v>
      </c>
      <c r="F120" s="69">
        <v>16.910418</v>
      </c>
      <c r="G120" s="69">
        <v>17.373472</v>
      </c>
      <c r="H120" s="69">
        <v>17.842431999999999</v>
      </c>
      <c r="I120" s="69">
        <v>18.283069999999999</v>
      </c>
      <c r="J120" s="69">
        <v>18.709391</v>
      </c>
      <c r="K120" s="69">
        <v>19.145361000000001</v>
      </c>
      <c r="L120" s="69">
        <v>19.595949000000001</v>
      </c>
      <c r="M120" s="69">
        <v>20.060214999999999</v>
      </c>
      <c r="N120" s="69">
        <v>20.529297</v>
      </c>
      <c r="O120" s="69">
        <v>21.006648999999999</v>
      </c>
      <c r="P120" s="69">
        <v>21.483872999999999</v>
      </c>
      <c r="Q120" s="69">
        <v>21.986954000000001</v>
      </c>
      <c r="R120" s="69">
        <v>22.507669</v>
      </c>
      <c r="S120" s="69">
        <v>23.022604000000001</v>
      </c>
      <c r="T120" s="69">
        <v>23.533422000000002</v>
      </c>
      <c r="U120" s="69">
        <v>24.044598000000001</v>
      </c>
      <c r="V120" s="69">
        <v>24.566658</v>
      </c>
      <c r="W120" s="69">
        <v>25.06673</v>
      </c>
      <c r="X120" s="69">
        <v>25.564630999999999</v>
      </c>
      <c r="Y120" s="69">
        <v>26.065922</v>
      </c>
      <c r="Z120" s="69">
        <v>26.560699</v>
      </c>
      <c r="AA120" s="69">
        <v>27.053108000000002</v>
      </c>
      <c r="AB120" s="69">
        <v>27.531624000000001</v>
      </c>
      <c r="AC120" s="69">
        <v>28.009138</v>
      </c>
      <c r="AD120" s="69">
        <v>28.481718000000001</v>
      </c>
      <c r="AE120" s="69">
        <v>28.932563999999999</v>
      </c>
      <c r="AF120" s="69">
        <v>29.383951</v>
      </c>
      <c r="AG120" s="69">
        <v>29.848305</v>
      </c>
      <c r="AH120" s="69">
        <v>30.309861999999999</v>
      </c>
      <c r="AI120" s="70">
        <v>2.1749999999999999E-2</v>
      </c>
    </row>
    <row r="121" spans="1:35" ht="15" customHeight="1">
      <c r="A121" s="54" t="s">
        <v>247</v>
      </c>
      <c r="B121" s="68" t="s">
        <v>246</v>
      </c>
      <c r="C121" s="69">
        <v>87.676529000000002</v>
      </c>
      <c r="D121" s="69">
        <v>90.568068999999994</v>
      </c>
      <c r="E121" s="69">
        <v>93.272300999999999</v>
      </c>
      <c r="F121" s="69">
        <v>95.922782999999995</v>
      </c>
      <c r="G121" s="69">
        <v>98.573166000000001</v>
      </c>
      <c r="H121" s="69">
        <v>101.210167</v>
      </c>
      <c r="I121" s="69">
        <v>103.720596</v>
      </c>
      <c r="J121" s="69">
        <v>106.103615</v>
      </c>
      <c r="K121" s="69">
        <v>108.348297</v>
      </c>
      <c r="L121" s="69">
        <v>110.59309399999999</v>
      </c>
      <c r="M121" s="69">
        <v>112.86794999999999</v>
      </c>
      <c r="N121" s="69">
        <v>115.137939</v>
      </c>
      <c r="O121" s="69">
        <v>117.384888</v>
      </c>
      <c r="P121" s="69">
        <v>119.572968</v>
      </c>
      <c r="Q121" s="69">
        <v>121.837357</v>
      </c>
      <c r="R121" s="69">
        <v>124.153137</v>
      </c>
      <c r="S121" s="69">
        <v>126.45362900000001</v>
      </c>
      <c r="T121" s="69">
        <v>128.76823400000001</v>
      </c>
      <c r="U121" s="69">
        <v>131.06677199999999</v>
      </c>
      <c r="V121" s="69">
        <v>133.40786700000001</v>
      </c>
      <c r="W121" s="69">
        <v>135.741409</v>
      </c>
      <c r="X121" s="69">
        <v>138.08221399999999</v>
      </c>
      <c r="Y121" s="69">
        <v>140.45225500000001</v>
      </c>
      <c r="Z121" s="69">
        <v>142.755585</v>
      </c>
      <c r="AA121" s="69">
        <v>145.041946</v>
      </c>
      <c r="AB121" s="69">
        <v>147.320099</v>
      </c>
      <c r="AC121" s="69">
        <v>149.60855100000001</v>
      </c>
      <c r="AD121" s="69">
        <v>151.91055299999999</v>
      </c>
      <c r="AE121" s="69">
        <v>154.11639400000001</v>
      </c>
      <c r="AF121" s="69">
        <v>156.352341</v>
      </c>
      <c r="AG121" s="69">
        <v>158.653198</v>
      </c>
      <c r="AH121" s="69">
        <v>160.93897999999999</v>
      </c>
      <c r="AI121" s="70">
        <v>1.9786000000000002E-2</v>
      </c>
    </row>
    <row r="122" spans="1:35" ht="15" customHeight="1">
      <c r="A122" s="54" t="s">
        <v>245</v>
      </c>
      <c r="B122" s="68" t="s">
        <v>167</v>
      </c>
      <c r="C122" s="69">
        <v>46.244663000000003</v>
      </c>
      <c r="D122" s="69">
        <v>47.769793999999997</v>
      </c>
      <c r="E122" s="69">
        <v>49.196128999999999</v>
      </c>
      <c r="F122" s="69">
        <v>50.594116</v>
      </c>
      <c r="G122" s="69">
        <v>51.992049999999999</v>
      </c>
      <c r="H122" s="69">
        <v>53.382930999999999</v>
      </c>
      <c r="I122" s="69">
        <v>54.707042999999999</v>
      </c>
      <c r="J122" s="69">
        <v>55.963959000000003</v>
      </c>
      <c r="K122" s="69">
        <v>57.147906999999996</v>
      </c>
      <c r="L122" s="69">
        <v>58.331916999999997</v>
      </c>
      <c r="M122" s="69">
        <v>59.531784000000002</v>
      </c>
      <c r="N122" s="69">
        <v>60.729087999999997</v>
      </c>
      <c r="O122" s="69">
        <v>61.914223</v>
      </c>
      <c r="P122" s="69">
        <v>63.068317</v>
      </c>
      <c r="Q122" s="69">
        <v>64.262664999999998</v>
      </c>
      <c r="R122" s="69">
        <v>65.484108000000006</v>
      </c>
      <c r="S122" s="69">
        <v>66.697502</v>
      </c>
      <c r="T122" s="69">
        <v>67.918327000000005</v>
      </c>
      <c r="U122" s="69">
        <v>69.130691999999996</v>
      </c>
      <c r="V122" s="69">
        <v>70.365493999999998</v>
      </c>
      <c r="W122" s="69">
        <v>71.596305999999998</v>
      </c>
      <c r="X122" s="69">
        <v>72.830956</v>
      </c>
      <c r="Y122" s="69">
        <v>74.081023999999999</v>
      </c>
      <c r="Z122" s="69">
        <v>75.295906000000002</v>
      </c>
      <c r="AA122" s="69">
        <v>76.501846</v>
      </c>
      <c r="AB122" s="69">
        <v>77.703445000000002</v>
      </c>
      <c r="AC122" s="69">
        <v>78.910483999999997</v>
      </c>
      <c r="AD122" s="69">
        <v>80.124656999999999</v>
      </c>
      <c r="AE122" s="69">
        <v>81.288116000000002</v>
      </c>
      <c r="AF122" s="69">
        <v>82.467467999999997</v>
      </c>
      <c r="AG122" s="69">
        <v>83.681045999999995</v>
      </c>
      <c r="AH122" s="69">
        <v>84.886673000000002</v>
      </c>
      <c r="AI122" s="70">
        <v>1.9786000000000002E-2</v>
      </c>
    </row>
    <row r="123" spans="1:35" ht="15" customHeight="1">
      <c r="A123" s="54" t="s">
        <v>244</v>
      </c>
      <c r="B123" s="68" t="s">
        <v>165</v>
      </c>
      <c r="C123" s="69">
        <v>15.275385</v>
      </c>
      <c r="D123" s="69">
        <v>15.779159999999999</v>
      </c>
      <c r="E123" s="69">
        <v>16.250305000000001</v>
      </c>
      <c r="F123" s="69">
        <v>16.712084000000001</v>
      </c>
      <c r="G123" s="69">
        <v>17.173843000000002</v>
      </c>
      <c r="H123" s="69">
        <v>17.633272000000002</v>
      </c>
      <c r="I123" s="69">
        <v>18.070651999999999</v>
      </c>
      <c r="J123" s="69">
        <v>18.48583</v>
      </c>
      <c r="K123" s="69">
        <v>18.876909000000001</v>
      </c>
      <c r="L123" s="69">
        <v>19.268008999999999</v>
      </c>
      <c r="M123" s="69">
        <v>19.664342999999999</v>
      </c>
      <c r="N123" s="69">
        <v>20.059832</v>
      </c>
      <c r="O123" s="69">
        <v>20.451305000000001</v>
      </c>
      <c r="P123" s="69">
        <v>20.832521</v>
      </c>
      <c r="Q123" s="69">
        <v>21.227034</v>
      </c>
      <c r="R123" s="69">
        <v>21.630496999999998</v>
      </c>
      <c r="S123" s="69">
        <v>22.031300000000002</v>
      </c>
      <c r="T123" s="69">
        <v>22.434559</v>
      </c>
      <c r="U123" s="69">
        <v>22.835021999999999</v>
      </c>
      <c r="V123" s="69">
        <v>23.242899000000001</v>
      </c>
      <c r="W123" s="69">
        <v>23.649457999999999</v>
      </c>
      <c r="X123" s="69">
        <v>24.057283000000002</v>
      </c>
      <c r="Y123" s="69">
        <v>24.470199999999998</v>
      </c>
      <c r="Z123" s="69">
        <v>24.871496</v>
      </c>
      <c r="AA123" s="69">
        <v>25.269836000000002</v>
      </c>
      <c r="AB123" s="69">
        <v>25.666747999999998</v>
      </c>
      <c r="AC123" s="69">
        <v>26.065450999999999</v>
      </c>
      <c r="AD123" s="69">
        <v>26.466512999999999</v>
      </c>
      <c r="AE123" s="69">
        <v>26.850826000000001</v>
      </c>
      <c r="AF123" s="69">
        <v>27.240380999999999</v>
      </c>
      <c r="AG123" s="69">
        <v>27.641251</v>
      </c>
      <c r="AH123" s="69">
        <v>28.039487999999999</v>
      </c>
      <c r="AI123" s="70">
        <v>1.9786000000000002E-2</v>
      </c>
    </row>
    <row r="124" spans="1:35" ht="15" customHeight="1">
      <c r="A124" s="54" t="s">
        <v>243</v>
      </c>
      <c r="B124" s="68" t="s">
        <v>163</v>
      </c>
      <c r="C124" s="69">
        <v>26.156483000000001</v>
      </c>
      <c r="D124" s="69">
        <v>27.019112</v>
      </c>
      <c r="E124" s="69">
        <v>27.825865</v>
      </c>
      <c r="F124" s="69">
        <v>28.616582999999999</v>
      </c>
      <c r="G124" s="69">
        <v>29.40727</v>
      </c>
      <c r="H124" s="69">
        <v>30.193961999999999</v>
      </c>
      <c r="I124" s="69">
        <v>30.942900000000002</v>
      </c>
      <c r="J124" s="69">
        <v>31.653822000000002</v>
      </c>
      <c r="K124" s="69">
        <v>32.323475000000002</v>
      </c>
      <c r="L124" s="69">
        <v>32.993167999999997</v>
      </c>
      <c r="M124" s="69">
        <v>33.671821999999999</v>
      </c>
      <c r="N124" s="69">
        <v>34.349026000000002</v>
      </c>
      <c r="O124" s="69">
        <v>35.019359999999999</v>
      </c>
      <c r="P124" s="69">
        <v>35.672127000000003</v>
      </c>
      <c r="Q124" s="69">
        <v>36.347659999999998</v>
      </c>
      <c r="R124" s="69">
        <v>37.038525</v>
      </c>
      <c r="S124" s="69">
        <v>37.724826999999998</v>
      </c>
      <c r="T124" s="69">
        <v>38.415343999999997</v>
      </c>
      <c r="U124" s="69">
        <v>39.101067</v>
      </c>
      <c r="V124" s="69">
        <v>39.799484</v>
      </c>
      <c r="W124" s="69">
        <v>40.495646999999998</v>
      </c>
      <c r="X124" s="69">
        <v>41.193976999999997</v>
      </c>
      <c r="Y124" s="69">
        <v>41.901031000000003</v>
      </c>
      <c r="Z124" s="69">
        <v>42.588180999999999</v>
      </c>
      <c r="AA124" s="69">
        <v>43.270263999999997</v>
      </c>
      <c r="AB124" s="69">
        <v>43.949913000000002</v>
      </c>
      <c r="AC124" s="69">
        <v>44.632621999999998</v>
      </c>
      <c r="AD124" s="69">
        <v>45.319374000000003</v>
      </c>
      <c r="AE124" s="69">
        <v>45.977440000000001</v>
      </c>
      <c r="AF124" s="69">
        <v>46.644492999999997</v>
      </c>
      <c r="AG124" s="69">
        <v>47.330910000000003</v>
      </c>
      <c r="AH124" s="69">
        <v>48.012821000000002</v>
      </c>
      <c r="AI124" s="70">
        <v>1.9786000000000002E-2</v>
      </c>
    </row>
    <row r="125" spans="1:35" ht="15" customHeight="1">
      <c r="A125" s="54" t="s">
        <v>242</v>
      </c>
      <c r="B125" s="68" t="s">
        <v>241</v>
      </c>
      <c r="C125" s="69">
        <v>290.53924599999999</v>
      </c>
      <c r="D125" s="69">
        <v>295.531586</v>
      </c>
      <c r="E125" s="69">
        <v>300.167236</v>
      </c>
      <c r="F125" s="69">
        <v>304.783905</v>
      </c>
      <c r="G125" s="69">
        <v>309.40939300000002</v>
      </c>
      <c r="H125" s="69">
        <v>314.21991000000003</v>
      </c>
      <c r="I125" s="69">
        <v>318.96017499999999</v>
      </c>
      <c r="J125" s="69">
        <v>323.49276700000001</v>
      </c>
      <c r="K125" s="69">
        <v>328.15472399999999</v>
      </c>
      <c r="L125" s="69">
        <v>332.849762</v>
      </c>
      <c r="M125" s="69">
        <v>337.45825200000002</v>
      </c>
      <c r="N125" s="69">
        <v>341.986694</v>
      </c>
      <c r="O125" s="69">
        <v>346.53088400000001</v>
      </c>
      <c r="P125" s="69">
        <v>351.043274</v>
      </c>
      <c r="Q125" s="69">
        <v>355.64254799999998</v>
      </c>
      <c r="R125" s="69">
        <v>360.27539100000001</v>
      </c>
      <c r="S125" s="69">
        <v>364.85415599999999</v>
      </c>
      <c r="T125" s="69">
        <v>369.45590199999998</v>
      </c>
      <c r="U125" s="69">
        <v>374.04333500000001</v>
      </c>
      <c r="V125" s="69">
        <v>378.67031900000001</v>
      </c>
      <c r="W125" s="69">
        <v>383.17358400000001</v>
      </c>
      <c r="X125" s="69">
        <v>387.72085600000003</v>
      </c>
      <c r="Y125" s="69">
        <v>392.37420700000001</v>
      </c>
      <c r="Z125" s="69">
        <v>396.99276700000001</v>
      </c>
      <c r="AA125" s="69">
        <v>401.51806599999998</v>
      </c>
      <c r="AB125" s="69">
        <v>405.94189499999999</v>
      </c>
      <c r="AC125" s="69">
        <v>410.38452100000001</v>
      </c>
      <c r="AD125" s="69">
        <v>414.90661599999999</v>
      </c>
      <c r="AE125" s="69">
        <v>419.49917599999998</v>
      </c>
      <c r="AF125" s="69">
        <v>424.38449100000003</v>
      </c>
      <c r="AG125" s="69">
        <v>429.72280899999998</v>
      </c>
      <c r="AH125" s="69">
        <v>435.352081</v>
      </c>
      <c r="AI125" s="70">
        <v>1.3131E-2</v>
      </c>
    </row>
    <row r="126" spans="1:35" ht="15" customHeight="1">
      <c r="A126" s="54" t="s">
        <v>240</v>
      </c>
      <c r="B126" s="68" t="s">
        <v>167</v>
      </c>
      <c r="C126" s="69">
        <v>185.151917</v>
      </c>
      <c r="D126" s="69">
        <v>188.333405</v>
      </c>
      <c r="E126" s="69">
        <v>191.287567</v>
      </c>
      <c r="F126" s="69">
        <v>194.229614</v>
      </c>
      <c r="G126" s="69">
        <v>197.177322</v>
      </c>
      <c r="H126" s="69">
        <v>200.24288899999999</v>
      </c>
      <c r="I126" s="69">
        <v>203.26374799999999</v>
      </c>
      <c r="J126" s="69">
        <v>206.15222199999999</v>
      </c>
      <c r="K126" s="69">
        <v>209.12313800000001</v>
      </c>
      <c r="L126" s="69">
        <v>212.11514299999999</v>
      </c>
      <c r="M126" s="69">
        <v>215.051987</v>
      </c>
      <c r="N126" s="69">
        <v>217.937836</v>
      </c>
      <c r="O126" s="69">
        <v>220.83369400000001</v>
      </c>
      <c r="P126" s="69">
        <v>223.70933500000001</v>
      </c>
      <c r="Q126" s="69">
        <v>226.64030500000001</v>
      </c>
      <c r="R126" s="69">
        <v>229.59266700000001</v>
      </c>
      <c r="S126" s="69">
        <v>232.510605</v>
      </c>
      <c r="T126" s="69">
        <v>235.44314600000001</v>
      </c>
      <c r="U126" s="69">
        <v>238.36656199999999</v>
      </c>
      <c r="V126" s="69">
        <v>241.315201</v>
      </c>
      <c r="W126" s="69">
        <v>244.185013</v>
      </c>
      <c r="X126" s="69">
        <v>247.08284</v>
      </c>
      <c r="Y126" s="69">
        <v>250.04827900000001</v>
      </c>
      <c r="Z126" s="69">
        <v>252.99157700000001</v>
      </c>
      <c r="AA126" s="69">
        <v>255.87539699999999</v>
      </c>
      <c r="AB126" s="69">
        <v>258.69454999999999</v>
      </c>
      <c r="AC126" s="69">
        <v>261.52572600000002</v>
      </c>
      <c r="AD126" s="69">
        <v>264.40750100000002</v>
      </c>
      <c r="AE126" s="69">
        <v>267.33422899999999</v>
      </c>
      <c r="AF126" s="69">
        <v>270.44747899999999</v>
      </c>
      <c r="AG126" s="69">
        <v>273.84942599999999</v>
      </c>
      <c r="AH126" s="69">
        <v>277.43679800000001</v>
      </c>
      <c r="AI126" s="70">
        <v>1.3131E-2</v>
      </c>
    </row>
    <row r="127" spans="1:35" ht="15" customHeight="1">
      <c r="A127" s="54" t="s">
        <v>239</v>
      </c>
      <c r="B127" s="68" t="s">
        <v>165</v>
      </c>
      <c r="C127" s="69">
        <v>61.27169</v>
      </c>
      <c r="D127" s="69">
        <v>62.324528000000001</v>
      </c>
      <c r="E127" s="69">
        <v>63.302138999999997</v>
      </c>
      <c r="F127" s="69">
        <v>64.275741999999994</v>
      </c>
      <c r="G127" s="69">
        <v>65.251213000000007</v>
      </c>
      <c r="H127" s="69">
        <v>66.265701000000007</v>
      </c>
      <c r="I127" s="69">
        <v>67.265372999999997</v>
      </c>
      <c r="J127" s="69">
        <v>68.221252000000007</v>
      </c>
      <c r="K127" s="69">
        <v>69.204407000000003</v>
      </c>
      <c r="L127" s="69">
        <v>70.194534000000004</v>
      </c>
      <c r="M127" s="69">
        <v>71.166420000000002</v>
      </c>
      <c r="N127" s="69">
        <v>72.121421999999995</v>
      </c>
      <c r="O127" s="69">
        <v>73.079741999999996</v>
      </c>
      <c r="P127" s="69">
        <v>74.031363999999996</v>
      </c>
      <c r="Q127" s="69">
        <v>75.001296999999994</v>
      </c>
      <c r="R127" s="69">
        <v>75.978317000000004</v>
      </c>
      <c r="S127" s="69">
        <v>76.943932000000004</v>
      </c>
      <c r="T127" s="69">
        <v>77.914398000000006</v>
      </c>
      <c r="U127" s="69">
        <v>78.881836000000007</v>
      </c>
      <c r="V127" s="69">
        <v>79.857613000000001</v>
      </c>
      <c r="W127" s="69">
        <v>80.807311999999996</v>
      </c>
      <c r="X127" s="69">
        <v>81.766281000000006</v>
      </c>
      <c r="Y127" s="69">
        <v>82.747626999999994</v>
      </c>
      <c r="Z127" s="69">
        <v>83.721633999999995</v>
      </c>
      <c r="AA127" s="69">
        <v>84.675972000000002</v>
      </c>
      <c r="AB127" s="69">
        <v>85.608902</v>
      </c>
      <c r="AC127" s="69">
        <v>86.545822000000001</v>
      </c>
      <c r="AD127" s="69">
        <v>87.499474000000006</v>
      </c>
      <c r="AE127" s="69">
        <v>88.467995000000002</v>
      </c>
      <c r="AF127" s="69">
        <v>89.498260000000002</v>
      </c>
      <c r="AG127" s="69">
        <v>90.624054000000001</v>
      </c>
      <c r="AH127" s="69">
        <v>91.811211</v>
      </c>
      <c r="AI127" s="70">
        <v>1.3131E-2</v>
      </c>
    </row>
    <row r="128" spans="1:35" ht="15" customHeight="1">
      <c r="A128" s="54" t="s">
        <v>238</v>
      </c>
      <c r="B128" s="68" t="s">
        <v>163</v>
      </c>
      <c r="C128" s="69">
        <v>44.11562</v>
      </c>
      <c r="D128" s="69">
        <v>44.873660999999998</v>
      </c>
      <c r="E128" s="69">
        <v>45.577540999999997</v>
      </c>
      <c r="F128" s="69">
        <v>46.278537999999998</v>
      </c>
      <c r="G128" s="69">
        <v>46.980873000000003</v>
      </c>
      <c r="H128" s="69">
        <v>47.711308000000002</v>
      </c>
      <c r="I128" s="69">
        <v>48.431068000000003</v>
      </c>
      <c r="J128" s="69">
        <v>49.119304999999997</v>
      </c>
      <c r="K128" s="69">
        <v>49.827174999999997</v>
      </c>
      <c r="L128" s="69">
        <v>50.540073</v>
      </c>
      <c r="M128" s="69">
        <v>51.239821999999997</v>
      </c>
      <c r="N128" s="69">
        <v>51.927422</v>
      </c>
      <c r="O128" s="69">
        <v>52.617415999999999</v>
      </c>
      <c r="P128" s="69">
        <v>53.302585999999998</v>
      </c>
      <c r="Q128" s="69">
        <v>54.000934999999998</v>
      </c>
      <c r="R128" s="69">
        <v>54.704391000000001</v>
      </c>
      <c r="S128" s="69">
        <v>55.399635000000004</v>
      </c>
      <c r="T128" s="69">
        <v>56.098370000000003</v>
      </c>
      <c r="U128" s="69">
        <v>56.794925999999997</v>
      </c>
      <c r="V128" s="69">
        <v>57.497486000000002</v>
      </c>
      <c r="W128" s="69">
        <v>58.181266999999998</v>
      </c>
      <c r="X128" s="69">
        <v>58.871727</v>
      </c>
      <c r="Y128" s="69">
        <v>59.578293000000002</v>
      </c>
      <c r="Z128" s="69">
        <v>60.279578999999998</v>
      </c>
      <c r="AA128" s="69">
        <v>60.966704999999997</v>
      </c>
      <c r="AB128" s="69">
        <v>61.638412000000002</v>
      </c>
      <c r="AC128" s="69">
        <v>62.312992000000001</v>
      </c>
      <c r="AD128" s="69">
        <v>62.999625999999999</v>
      </c>
      <c r="AE128" s="69">
        <v>63.696959999999997</v>
      </c>
      <c r="AF128" s="69">
        <v>64.438750999999996</v>
      </c>
      <c r="AG128" s="69">
        <v>65.249320999999995</v>
      </c>
      <c r="AH128" s="69">
        <v>66.104073</v>
      </c>
      <c r="AI128" s="70">
        <v>1.3131E-2</v>
      </c>
    </row>
    <row r="129" spans="1:35" ht="15" customHeight="1">
      <c r="A129" s="54" t="s">
        <v>237</v>
      </c>
      <c r="B129" s="68" t="s">
        <v>236</v>
      </c>
      <c r="C129" s="69">
        <v>42.848511000000002</v>
      </c>
      <c r="D129" s="69">
        <v>44.567008999999999</v>
      </c>
      <c r="E129" s="69">
        <v>46.372070000000001</v>
      </c>
      <c r="F129" s="69">
        <v>48.274749999999997</v>
      </c>
      <c r="G129" s="69">
        <v>50.278483999999999</v>
      </c>
      <c r="H129" s="69">
        <v>52.359825000000001</v>
      </c>
      <c r="I129" s="69">
        <v>54.494830999999998</v>
      </c>
      <c r="J129" s="69">
        <v>56.675251000000003</v>
      </c>
      <c r="K129" s="69">
        <v>58.912135999999997</v>
      </c>
      <c r="L129" s="69">
        <v>61.218792000000001</v>
      </c>
      <c r="M129" s="69">
        <v>63.615822000000001</v>
      </c>
      <c r="N129" s="69">
        <v>66.080871999999999</v>
      </c>
      <c r="O129" s="69">
        <v>68.656936999999999</v>
      </c>
      <c r="P129" s="69">
        <v>71.289176999999995</v>
      </c>
      <c r="Q129" s="69">
        <v>74.045387000000005</v>
      </c>
      <c r="R129" s="69">
        <v>76.940535999999994</v>
      </c>
      <c r="S129" s="69">
        <v>79.958511000000001</v>
      </c>
      <c r="T129" s="69">
        <v>83.099113000000003</v>
      </c>
      <c r="U129" s="69">
        <v>86.352844000000005</v>
      </c>
      <c r="V129" s="69">
        <v>89.722915999999998</v>
      </c>
      <c r="W129" s="69">
        <v>93.226760999999996</v>
      </c>
      <c r="X129" s="69">
        <v>96.865509000000003</v>
      </c>
      <c r="Y129" s="69">
        <v>100.626801</v>
      </c>
      <c r="Z129" s="69">
        <v>104.499908</v>
      </c>
      <c r="AA129" s="69">
        <v>108.51618999999999</v>
      </c>
      <c r="AB129" s="69">
        <v>112.687347</v>
      </c>
      <c r="AC129" s="69">
        <v>117.02274300000001</v>
      </c>
      <c r="AD129" s="69">
        <v>121.517937</v>
      </c>
      <c r="AE129" s="69">
        <v>126.114754</v>
      </c>
      <c r="AF129" s="69">
        <v>130.90275600000001</v>
      </c>
      <c r="AG129" s="69">
        <v>135.902039</v>
      </c>
      <c r="AH129" s="69">
        <v>141.10434000000001</v>
      </c>
      <c r="AI129" s="70">
        <v>3.9195000000000001E-2</v>
      </c>
    </row>
    <row r="130" spans="1:35" ht="15" customHeight="1">
      <c r="A130" s="54" t="s">
        <v>235</v>
      </c>
      <c r="B130" s="68" t="s">
        <v>167</v>
      </c>
      <c r="C130" s="69">
        <v>15.369574</v>
      </c>
      <c r="D130" s="69">
        <v>15.985991</v>
      </c>
      <c r="E130" s="69">
        <v>16.633458999999998</v>
      </c>
      <c r="F130" s="69">
        <v>17.315943000000001</v>
      </c>
      <c r="G130" s="69">
        <v>18.034673999999999</v>
      </c>
      <c r="H130" s="69">
        <v>18.781241999999999</v>
      </c>
      <c r="I130" s="69">
        <v>19.547058</v>
      </c>
      <c r="J130" s="69">
        <v>20.329166000000001</v>
      </c>
      <c r="K130" s="69">
        <v>21.131526999999998</v>
      </c>
      <c r="L130" s="69">
        <v>21.958914</v>
      </c>
      <c r="M130" s="69">
        <v>22.818718000000001</v>
      </c>
      <c r="N130" s="69">
        <v>23.702919000000001</v>
      </c>
      <c r="O130" s="69">
        <v>24.626944999999999</v>
      </c>
      <c r="P130" s="69">
        <v>25.571117000000001</v>
      </c>
      <c r="Q130" s="69">
        <v>26.559757000000001</v>
      </c>
      <c r="R130" s="69">
        <v>27.598236</v>
      </c>
      <c r="S130" s="69">
        <v>28.680769000000002</v>
      </c>
      <c r="T130" s="69">
        <v>29.807289000000001</v>
      </c>
      <c r="U130" s="69">
        <v>30.974388000000001</v>
      </c>
      <c r="V130" s="69">
        <v>32.183219999999999</v>
      </c>
      <c r="W130" s="69">
        <v>33.440033</v>
      </c>
      <c r="X130" s="69">
        <v>34.745235000000001</v>
      </c>
      <c r="Y130" s="69">
        <v>36.094394999999999</v>
      </c>
      <c r="Z130" s="69">
        <v>37.483662000000002</v>
      </c>
      <c r="AA130" s="69">
        <v>38.924286000000002</v>
      </c>
      <c r="AB130" s="69">
        <v>40.420459999999999</v>
      </c>
      <c r="AC130" s="69">
        <v>41.975548000000003</v>
      </c>
      <c r="AD130" s="69">
        <v>43.587955000000001</v>
      </c>
      <c r="AE130" s="69">
        <v>45.236812999999998</v>
      </c>
      <c r="AF130" s="69">
        <v>46.954250000000002</v>
      </c>
      <c r="AG130" s="69">
        <v>48.747467</v>
      </c>
      <c r="AH130" s="69">
        <v>50.613514000000002</v>
      </c>
      <c r="AI130" s="70">
        <v>3.9195000000000001E-2</v>
      </c>
    </row>
    <row r="131" spans="1:35" ht="15" customHeight="1">
      <c r="A131" s="54" t="s">
        <v>234</v>
      </c>
      <c r="B131" s="68" t="s">
        <v>165</v>
      </c>
      <c r="C131" s="69">
        <v>16.068192</v>
      </c>
      <c r="D131" s="69">
        <v>16.712627000000001</v>
      </c>
      <c r="E131" s="69">
        <v>17.389526</v>
      </c>
      <c r="F131" s="69">
        <v>18.103031000000001</v>
      </c>
      <c r="G131" s="69">
        <v>18.854433</v>
      </c>
      <c r="H131" s="69">
        <v>19.634934999999999</v>
      </c>
      <c r="I131" s="69">
        <v>20.435562000000001</v>
      </c>
      <c r="J131" s="69">
        <v>21.253219999999999</v>
      </c>
      <c r="K131" s="69">
        <v>22.092051999999999</v>
      </c>
      <c r="L131" s="69">
        <v>22.957046999999999</v>
      </c>
      <c r="M131" s="69">
        <v>23.855931999999999</v>
      </c>
      <c r="N131" s="69">
        <v>24.780325000000001</v>
      </c>
      <c r="O131" s="69">
        <v>25.746352999999999</v>
      </c>
      <c r="P131" s="69">
        <v>26.733440000000002</v>
      </c>
      <c r="Q131" s="69">
        <v>27.767021</v>
      </c>
      <c r="R131" s="69">
        <v>28.852701</v>
      </c>
      <c r="S131" s="69">
        <v>29.984442000000001</v>
      </c>
      <c r="T131" s="69">
        <v>31.162167</v>
      </c>
      <c r="U131" s="69">
        <v>32.382317</v>
      </c>
      <c r="V131" s="69">
        <v>33.646090999999998</v>
      </c>
      <c r="W131" s="69">
        <v>34.960037</v>
      </c>
      <c r="X131" s="69">
        <v>36.324565999999997</v>
      </c>
      <c r="Y131" s="69">
        <v>37.735050000000001</v>
      </c>
      <c r="Z131" s="69">
        <v>39.187466000000001</v>
      </c>
      <c r="AA131" s="69">
        <v>40.693573000000001</v>
      </c>
      <c r="AB131" s="69">
        <v>42.257755000000003</v>
      </c>
      <c r="AC131" s="69">
        <v>43.88353</v>
      </c>
      <c r="AD131" s="69">
        <v>45.569229</v>
      </c>
      <c r="AE131" s="69">
        <v>47.293033999999999</v>
      </c>
      <c r="AF131" s="69">
        <v>49.088535</v>
      </c>
      <c r="AG131" s="69">
        <v>50.963264000000002</v>
      </c>
      <c r="AH131" s="69">
        <v>52.914130999999998</v>
      </c>
      <c r="AI131" s="70">
        <v>3.9195000000000001E-2</v>
      </c>
    </row>
    <row r="132" spans="1:35" ht="15" customHeight="1">
      <c r="A132" s="54" t="s">
        <v>233</v>
      </c>
      <c r="B132" s="68" t="s">
        <v>163</v>
      </c>
      <c r="C132" s="69">
        <v>11.410743999999999</v>
      </c>
      <c r="D132" s="69">
        <v>11.868387</v>
      </c>
      <c r="E132" s="69">
        <v>12.349083</v>
      </c>
      <c r="F132" s="69">
        <v>12.855776000000001</v>
      </c>
      <c r="G132" s="69">
        <v>13.389379</v>
      </c>
      <c r="H132" s="69">
        <v>13.94365</v>
      </c>
      <c r="I132" s="69">
        <v>14.51221</v>
      </c>
      <c r="J132" s="69">
        <v>15.092866000000001</v>
      </c>
      <c r="K132" s="69">
        <v>15.688558</v>
      </c>
      <c r="L132" s="69">
        <v>16.30283</v>
      </c>
      <c r="M132" s="69">
        <v>16.94117</v>
      </c>
      <c r="N132" s="69">
        <v>17.597622000000001</v>
      </c>
      <c r="O132" s="69">
        <v>18.283642</v>
      </c>
      <c r="P132" s="69">
        <v>18.984617</v>
      </c>
      <c r="Q132" s="69">
        <v>19.718609000000001</v>
      </c>
      <c r="R132" s="69">
        <v>20.489598999999998</v>
      </c>
      <c r="S132" s="69">
        <v>21.293299000000001</v>
      </c>
      <c r="T132" s="69">
        <v>22.129656000000001</v>
      </c>
      <c r="U132" s="69">
        <v>22.996136</v>
      </c>
      <c r="V132" s="69">
        <v>23.893599999999999</v>
      </c>
      <c r="W132" s="69">
        <v>24.826691</v>
      </c>
      <c r="X132" s="69">
        <v>25.795705999999999</v>
      </c>
      <c r="Y132" s="69">
        <v>26.797353999999999</v>
      </c>
      <c r="Z132" s="69">
        <v>27.828776999999999</v>
      </c>
      <c r="AA132" s="69">
        <v>28.898334999999999</v>
      </c>
      <c r="AB132" s="69">
        <v>30.009129000000001</v>
      </c>
      <c r="AC132" s="69">
        <v>31.163665999999999</v>
      </c>
      <c r="AD132" s="69">
        <v>32.360756000000002</v>
      </c>
      <c r="AE132" s="69">
        <v>33.584907999999999</v>
      </c>
      <c r="AF132" s="69">
        <v>34.859974000000001</v>
      </c>
      <c r="AG132" s="69">
        <v>36.191302999999998</v>
      </c>
      <c r="AH132" s="69">
        <v>37.576698</v>
      </c>
      <c r="AI132" s="70">
        <v>3.9195000000000001E-2</v>
      </c>
    </row>
    <row r="133" spans="1:35" ht="15" customHeight="1">
      <c r="A133" s="54" t="s">
        <v>232</v>
      </c>
      <c r="B133" s="68" t="s">
        <v>231</v>
      </c>
      <c r="C133" s="69">
        <v>126.97663900000001</v>
      </c>
      <c r="D133" s="69">
        <v>132.81320199999999</v>
      </c>
      <c r="E133" s="69">
        <v>138.23413099999999</v>
      </c>
      <c r="F133" s="69">
        <v>143.407715</v>
      </c>
      <c r="G133" s="69">
        <v>148.63516200000001</v>
      </c>
      <c r="H133" s="69">
        <v>153.901917</v>
      </c>
      <c r="I133" s="69">
        <v>159.01019299999999</v>
      </c>
      <c r="J133" s="69">
        <v>164.03598</v>
      </c>
      <c r="K133" s="69">
        <v>169.388306</v>
      </c>
      <c r="L133" s="69">
        <v>174.19984400000001</v>
      </c>
      <c r="M133" s="69">
        <v>179.148956</v>
      </c>
      <c r="N133" s="69">
        <v>184.174744</v>
      </c>
      <c r="O133" s="69">
        <v>189.41433699999999</v>
      </c>
      <c r="P133" s="69">
        <v>194.609329</v>
      </c>
      <c r="Q133" s="69">
        <v>199.76327499999999</v>
      </c>
      <c r="R133" s="69">
        <v>205.08154300000001</v>
      </c>
      <c r="S133" s="69">
        <v>210.465408</v>
      </c>
      <c r="T133" s="69">
        <v>215.881821</v>
      </c>
      <c r="U133" s="69">
        <v>221.24684099999999</v>
      </c>
      <c r="V133" s="69">
        <v>226.354919</v>
      </c>
      <c r="W133" s="69">
        <v>231.50314299999999</v>
      </c>
      <c r="X133" s="69">
        <v>236.72659300000001</v>
      </c>
      <c r="Y133" s="69">
        <v>242.07914700000001</v>
      </c>
      <c r="Z133" s="69">
        <v>247.49255400000001</v>
      </c>
      <c r="AA133" s="69">
        <v>252.59259</v>
      </c>
      <c r="AB133" s="69">
        <v>257.74755900000002</v>
      </c>
      <c r="AC133" s="69">
        <v>263.039917</v>
      </c>
      <c r="AD133" s="69">
        <v>268.47018400000002</v>
      </c>
      <c r="AE133" s="69">
        <v>273.91110200000003</v>
      </c>
      <c r="AF133" s="69">
        <v>278.952789</v>
      </c>
      <c r="AG133" s="69">
        <v>284.130585</v>
      </c>
      <c r="AH133" s="69">
        <v>289.45251500000001</v>
      </c>
      <c r="AI133" s="70">
        <v>2.6936999999999999E-2</v>
      </c>
    </row>
    <row r="134" spans="1:35" ht="15" customHeight="1">
      <c r="A134" s="54" t="s">
        <v>230</v>
      </c>
      <c r="B134" s="68" t="s">
        <v>167</v>
      </c>
      <c r="C134" s="69">
        <v>46.793242999999997</v>
      </c>
      <c r="D134" s="69">
        <v>48.944125999999997</v>
      </c>
      <c r="E134" s="69">
        <v>50.941837</v>
      </c>
      <c r="F134" s="69">
        <v>52.848396000000001</v>
      </c>
      <c r="G134" s="69">
        <v>54.774811</v>
      </c>
      <c r="H134" s="69">
        <v>56.715710000000001</v>
      </c>
      <c r="I134" s="69">
        <v>58.598202000000001</v>
      </c>
      <c r="J134" s="69">
        <v>60.450294</v>
      </c>
      <c r="K134" s="69">
        <v>62.422728999999997</v>
      </c>
      <c r="L134" s="69">
        <v>64.195869000000002</v>
      </c>
      <c r="M134" s="69">
        <v>66.019706999999997</v>
      </c>
      <c r="N134" s="69">
        <v>67.871803</v>
      </c>
      <c r="O134" s="69">
        <v>69.802689000000001</v>
      </c>
      <c r="P134" s="69">
        <v>71.717140000000001</v>
      </c>
      <c r="Q134" s="69">
        <v>73.616470000000007</v>
      </c>
      <c r="R134" s="69">
        <v>75.576346999999998</v>
      </c>
      <c r="S134" s="69">
        <v>77.560401999999996</v>
      </c>
      <c r="T134" s="69">
        <v>79.556449999999998</v>
      </c>
      <c r="U134" s="69">
        <v>81.533562000000003</v>
      </c>
      <c r="V134" s="69">
        <v>83.415976999999998</v>
      </c>
      <c r="W134" s="69">
        <v>85.313193999999996</v>
      </c>
      <c r="X134" s="69">
        <v>87.238129000000001</v>
      </c>
      <c r="Y134" s="69">
        <v>89.210639999999998</v>
      </c>
      <c r="Z134" s="69">
        <v>91.205582000000007</v>
      </c>
      <c r="AA134" s="69">
        <v>93.085044999999994</v>
      </c>
      <c r="AB134" s="69">
        <v>94.984748999999994</v>
      </c>
      <c r="AC134" s="69">
        <v>96.935074</v>
      </c>
      <c r="AD134" s="69">
        <v>98.936240999999995</v>
      </c>
      <c r="AE134" s="69">
        <v>100.941299</v>
      </c>
      <c r="AF134" s="69">
        <v>102.799271</v>
      </c>
      <c r="AG134" s="69">
        <v>104.707382</v>
      </c>
      <c r="AH134" s="69">
        <v>106.66861</v>
      </c>
      <c r="AI134" s="70">
        <v>2.6936999999999999E-2</v>
      </c>
    </row>
    <row r="135" spans="1:35" ht="15" customHeight="1">
      <c r="A135" s="54" t="s">
        <v>229</v>
      </c>
      <c r="B135" s="68" t="s">
        <v>165</v>
      </c>
      <c r="C135" s="69">
        <v>75.480559999999997</v>
      </c>
      <c r="D135" s="69">
        <v>78.950073000000003</v>
      </c>
      <c r="E135" s="69">
        <v>82.172516000000002</v>
      </c>
      <c r="F135" s="69">
        <v>85.247917000000001</v>
      </c>
      <c r="G135" s="69">
        <v>88.355354000000005</v>
      </c>
      <c r="H135" s="69">
        <v>91.486136999999999</v>
      </c>
      <c r="I135" s="69">
        <v>94.522728000000001</v>
      </c>
      <c r="J135" s="69">
        <v>97.510277000000002</v>
      </c>
      <c r="K135" s="69">
        <v>100.69194</v>
      </c>
      <c r="L135" s="69">
        <v>103.552132</v>
      </c>
      <c r="M135" s="69">
        <v>106.494102</v>
      </c>
      <c r="N135" s="69">
        <v>109.481651</v>
      </c>
      <c r="O135" s="69">
        <v>112.596306</v>
      </c>
      <c r="P135" s="69">
        <v>115.684433</v>
      </c>
      <c r="Q135" s="69">
        <v>118.748169</v>
      </c>
      <c r="R135" s="69">
        <v>121.909592</v>
      </c>
      <c r="S135" s="69">
        <v>125.109993</v>
      </c>
      <c r="T135" s="69">
        <v>128.329758</v>
      </c>
      <c r="U135" s="69">
        <v>131.518967</v>
      </c>
      <c r="V135" s="69">
        <v>134.55543499999999</v>
      </c>
      <c r="W135" s="69">
        <v>137.61575300000001</v>
      </c>
      <c r="X135" s="69">
        <v>140.72081</v>
      </c>
      <c r="Y135" s="69">
        <v>143.902603</v>
      </c>
      <c r="Z135" s="69">
        <v>147.120575</v>
      </c>
      <c r="AA135" s="69">
        <v>150.15226699999999</v>
      </c>
      <c r="AB135" s="69">
        <v>153.21661399999999</v>
      </c>
      <c r="AC135" s="69">
        <v>156.36260999999999</v>
      </c>
      <c r="AD135" s="69">
        <v>159.590622</v>
      </c>
      <c r="AE135" s="69">
        <v>162.82492099999999</v>
      </c>
      <c r="AF135" s="69">
        <v>165.821945</v>
      </c>
      <c r="AG135" s="69">
        <v>168.899857</v>
      </c>
      <c r="AH135" s="69">
        <v>172.063446</v>
      </c>
      <c r="AI135" s="70">
        <v>2.6936999999999999E-2</v>
      </c>
    </row>
    <row r="136" spans="1:35" ht="15" customHeight="1">
      <c r="A136" s="54" t="s">
        <v>228</v>
      </c>
      <c r="B136" s="68" t="s">
        <v>163</v>
      </c>
      <c r="C136" s="69">
        <v>4.7028379999999999</v>
      </c>
      <c r="D136" s="69">
        <v>4.9190069999999997</v>
      </c>
      <c r="E136" s="69">
        <v>5.1197819999999998</v>
      </c>
      <c r="F136" s="69">
        <v>5.3113960000000002</v>
      </c>
      <c r="G136" s="69">
        <v>5.5050059999999998</v>
      </c>
      <c r="H136" s="69">
        <v>5.7000719999999996</v>
      </c>
      <c r="I136" s="69">
        <v>5.8892660000000001</v>
      </c>
      <c r="J136" s="69">
        <v>6.0754070000000002</v>
      </c>
      <c r="K136" s="69">
        <v>6.2736409999999996</v>
      </c>
      <c r="L136" s="69">
        <v>6.4518459999999997</v>
      </c>
      <c r="M136" s="69">
        <v>6.6351459999999998</v>
      </c>
      <c r="N136" s="69">
        <v>6.8212869999999999</v>
      </c>
      <c r="O136" s="69">
        <v>7.0153460000000001</v>
      </c>
      <c r="P136" s="69">
        <v>7.2077530000000003</v>
      </c>
      <c r="Q136" s="69">
        <v>7.3986400000000003</v>
      </c>
      <c r="R136" s="69">
        <v>7.595612</v>
      </c>
      <c r="S136" s="69">
        <v>7.7950150000000002</v>
      </c>
      <c r="T136" s="69">
        <v>7.9956230000000001</v>
      </c>
      <c r="U136" s="69">
        <v>8.1943269999999995</v>
      </c>
      <c r="V136" s="69">
        <v>8.3835149999999992</v>
      </c>
      <c r="W136" s="69">
        <v>8.5741899999999998</v>
      </c>
      <c r="X136" s="69">
        <v>8.7676510000000007</v>
      </c>
      <c r="Y136" s="69">
        <v>8.9658940000000005</v>
      </c>
      <c r="Z136" s="69">
        <v>9.1663899999999998</v>
      </c>
      <c r="AA136" s="69">
        <v>9.3552809999999997</v>
      </c>
      <c r="AB136" s="69">
        <v>9.5462059999999997</v>
      </c>
      <c r="AC136" s="69">
        <v>9.7422179999999994</v>
      </c>
      <c r="AD136" s="69">
        <v>9.9433399999999992</v>
      </c>
      <c r="AE136" s="69">
        <v>10.144854</v>
      </c>
      <c r="AF136" s="69">
        <v>10.331585</v>
      </c>
      <c r="AG136" s="69">
        <v>10.523355</v>
      </c>
      <c r="AH136" s="69">
        <v>10.720463000000001</v>
      </c>
      <c r="AI136" s="70">
        <v>2.6936999999999999E-2</v>
      </c>
    </row>
    <row r="137" spans="1:35" ht="15" customHeight="1">
      <c r="A137" s="54" t="s">
        <v>227</v>
      </c>
      <c r="B137" s="68" t="s">
        <v>226</v>
      </c>
      <c r="C137" s="69">
        <v>52.840949999999999</v>
      </c>
      <c r="D137" s="69">
        <v>54.028671000000003</v>
      </c>
      <c r="E137" s="69">
        <v>55.039017000000001</v>
      </c>
      <c r="F137" s="69">
        <v>55.948310999999997</v>
      </c>
      <c r="G137" s="69">
        <v>56.820518</v>
      </c>
      <c r="H137" s="69">
        <v>57.659934999999997</v>
      </c>
      <c r="I137" s="69">
        <v>58.467399999999998</v>
      </c>
      <c r="J137" s="69">
        <v>59.278503000000001</v>
      </c>
      <c r="K137" s="69">
        <v>60.150886999999997</v>
      </c>
      <c r="L137" s="69">
        <v>61.073639</v>
      </c>
      <c r="M137" s="69">
        <v>62.029819000000003</v>
      </c>
      <c r="N137" s="69">
        <v>63.065109</v>
      </c>
      <c r="O137" s="69">
        <v>64.203102000000001</v>
      </c>
      <c r="P137" s="69">
        <v>65.435349000000002</v>
      </c>
      <c r="Q137" s="69">
        <v>66.695258999999993</v>
      </c>
      <c r="R137" s="69">
        <v>67.941070999999994</v>
      </c>
      <c r="S137" s="69">
        <v>69.118561</v>
      </c>
      <c r="T137" s="69">
        <v>70.233406000000002</v>
      </c>
      <c r="U137" s="69">
        <v>71.339798000000002</v>
      </c>
      <c r="V137" s="69">
        <v>72.401641999999995</v>
      </c>
      <c r="W137" s="69">
        <v>73.453177999999994</v>
      </c>
      <c r="X137" s="69">
        <v>74.498183999999995</v>
      </c>
      <c r="Y137" s="69">
        <v>75.556640999999999</v>
      </c>
      <c r="Z137" s="69">
        <v>76.602363999999994</v>
      </c>
      <c r="AA137" s="69">
        <v>77.630463000000006</v>
      </c>
      <c r="AB137" s="69">
        <v>78.659813</v>
      </c>
      <c r="AC137" s="69">
        <v>79.680351000000002</v>
      </c>
      <c r="AD137" s="69">
        <v>80.690574999999995</v>
      </c>
      <c r="AE137" s="69">
        <v>81.671477999999993</v>
      </c>
      <c r="AF137" s="69">
        <v>82.661697000000004</v>
      </c>
      <c r="AG137" s="69">
        <v>83.687995999999998</v>
      </c>
      <c r="AH137" s="69">
        <v>84.780579000000003</v>
      </c>
      <c r="AI137" s="70">
        <v>1.5368E-2</v>
      </c>
    </row>
    <row r="138" spans="1:35" ht="15" customHeight="1">
      <c r="A138" s="54" t="s">
        <v>225</v>
      </c>
      <c r="B138" s="68" t="s">
        <v>167</v>
      </c>
      <c r="C138" s="69">
        <v>29.793301</v>
      </c>
      <c r="D138" s="69">
        <v>30.462975</v>
      </c>
      <c r="E138" s="69">
        <v>31.032637000000001</v>
      </c>
      <c r="F138" s="69">
        <v>31.545324000000001</v>
      </c>
      <c r="G138" s="69">
        <v>32.037101999999997</v>
      </c>
      <c r="H138" s="69">
        <v>32.510387000000001</v>
      </c>
      <c r="I138" s="69">
        <v>32.96566</v>
      </c>
      <c r="J138" s="69">
        <v>33.422984999999997</v>
      </c>
      <c r="K138" s="69">
        <v>33.914864000000001</v>
      </c>
      <c r="L138" s="69">
        <v>34.435138999999999</v>
      </c>
      <c r="M138" s="69">
        <v>34.974257999999999</v>
      </c>
      <c r="N138" s="69">
        <v>35.557986999999997</v>
      </c>
      <c r="O138" s="69">
        <v>36.199618999999998</v>
      </c>
      <c r="P138" s="69">
        <v>36.894398000000002</v>
      </c>
      <c r="Q138" s="69">
        <v>37.604773999999999</v>
      </c>
      <c r="R138" s="69">
        <v>38.307198</v>
      </c>
      <c r="S138" s="69">
        <v>38.971103999999997</v>
      </c>
      <c r="T138" s="69">
        <v>39.599685999999998</v>
      </c>
      <c r="U138" s="69">
        <v>40.223503000000001</v>
      </c>
      <c r="V138" s="69">
        <v>40.822201</v>
      </c>
      <c r="W138" s="69">
        <v>41.415089000000002</v>
      </c>
      <c r="X138" s="69">
        <v>42.004294999999999</v>
      </c>
      <c r="Y138" s="69">
        <v>42.601086000000002</v>
      </c>
      <c r="Z138" s="69">
        <v>43.190697</v>
      </c>
      <c r="AA138" s="69">
        <v>43.770367</v>
      </c>
      <c r="AB138" s="69">
        <v>44.350746000000001</v>
      </c>
      <c r="AC138" s="69">
        <v>44.926155000000001</v>
      </c>
      <c r="AD138" s="69">
        <v>45.495750000000001</v>
      </c>
      <c r="AE138" s="69">
        <v>46.048808999999999</v>
      </c>
      <c r="AF138" s="69">
        <v>46.607128000000003</v>
      </c>
      <c r="AG138" s="69">
        <v>47.185786999999998</v>
      </c>
      <c r="AH138" s="69">
        <v>47.801814999999998</v>
      </c>
      <c r="AI138" s="70">
        <v>1.5368E-2</v>
      </c>
    </row>
    <row r="139" spans="1:35" ht="15" customHeight="1">
      <c r="A139" s="54" t="s">
        <v>224</v>
      </c>
      <c r="B139" s="68" t="s">
        <v>165</v>
      </c>
      <c r="C139" s="69">
        <v>7.4202180000000002</v>
      </c>
      <c r="D139" s="69">
        <v>7.5870040000000003</v>
      </c>
      <c r="E139" s="69">
        <v>7.7288819999999996</v>
      </c>
      <c r="F139" s="69">
        <v>7.8565709999999997</v>
      </c>
      <c r="G139" s="69">
        <v>7.9790510000000001</v>
      </c>
      <c r="H139" s="69">
        <v>8.0969259999999998</v>
      </c>
      <c r="I139" s="69">
        <v>8.2103149999999996</v>
      </c>
      <c r="J139" s="69">
        <v>8.3242139999999996</v>
      </c>
      <c r="K139" s="69">
        <v>8.4467199999999991</v>
      </c>
      <c r="L139" s="69">
        <v>8.5762990000000006</v>
      </c>
      <c r="M139" s="69">
        <v>8.7105700000000006</v>
      </c>
      <c r="N139" s="69">
        <v>8.8559509999999992</v>
      </c>
      <c r="O139" s="69">
        <v>9.0157539999999994</v>
      </c>
      <c r="P139" s="69">
        <v>9.1887930000000004</v>
      </c>
      <c r="Q139" s="69">
        <v>9.3657170000000001</v>
      </c>
      <c r="R139" s="69">
        <v>9.5406600000000008</v>
      </c>
      <c r="S139" s="69">
        <v>9.7060099999999991</v>
      </c>
      <c r="T139" s="69">
        <v>9.8625629999999997</v>
      </c>
      <c r="U139" s="69">
        <v>10.017929000000001</v>
      </c>
      <c r="V139" s="69">
        <v>10.167038</v>
      </c>
      <c r="W139" s="69">
        <v>10.314700999999999</v>
      </c>
      <c r="X139" s="69">
        <v>10.461446</v>
      </c>
      <c r="Y139" s="69">
        <v>10.610080999999999</v>
      </c>
      <c r="Z139" s="69">
        <v>10.756926999999999</v>
      </c>
      <c r="AA139" s="69">
        <v>10.901299</v>
      </c>
      <c r="AB139" s="69">
        <v>11.045845</v>
      </c>
      <c r="AC139" s="69">
        <v>11.189155</v>
      </c>
      <c r="AD139" s="69">
        <v>11.331016</v>
      </c>
      <c r="AE139" s="69">
        <v>11.46876</v>
      </c>
      <c r="AF139" s="69">
        <v>11.607810000000001</v>
      </c>
      <c r="AG139" s="69">
        <v>11.751931000000001</v>
      </c>
      <c r="AH139" s="69">
        <v>11.905358</v>
      </c>
      <c r="AI139" s="70">
        <v>1.5368E-2</v>
      </c>
    </row>
    <row r="140" spans="1:35" ht="15" customHeight="1">
      <c r="A140" s="54" t="s">
        <v>223</v>
      </c>
      <c r="B140" s="68" t="s">
        <v>163</v>
      </c>
      <c r="C140" s="69">
        <v>15.627428999999999</v>
      </c>
      <c r="D140" s="69">
        <v>15.978691</v>
      </c>
      <c r="E140" s="69">
        <v>16.277495999999999</v>
      </c>
      <c r="F140" s="69">
        <v>16.546415</v>
      </c>
      <c r="G140" s="69">
        <v>16.804366999999999</v>
      </c>
      <c r="H140" s="69">
        <v>17.052617999999999</v>
      </c>
      <c r="I140" s="69">
        <v>17.291422000000001</v>
      </c>
      <c r="J140" s="69">
        <v>17.531300999999999</v>
      </c>
      <c r="K140" s="69">
        <v>17.789304999999999</v>
      </c>
      <c r="L140" s="69">
        <v>18.062204000000001</v>
      </c>
      <c r="M140" s="69">
        <v>18.344989999999999</v>
      </c>
      <c r="N140" s="69">
        <v>18.651171000000001</v>
      </c>
      <c r="O140" s="69">
        <v>18.987725999999999</v>
      </c>
      <c r="P140" s="69">
        <v>19.352156000000001</v>
      </c>
      <c r="Q140" s="69">
        <v>19.724769999999999</v>
      </c>
      <c r="R140" s="69">
        <v>20.093209999999999</v>
      </c>
      <c r="S140" s="69">
        <v>20.44145</v>
      </c>
      <c r="T140" s="69">
        <v>20.771156000000001</v>
      </c>
      <c r="U140" s="69">
        <v>21.098365999999999</v>
      </c>
      <c r="V140" s="69">
        <v>21.412400999999999</v>
      </c>
      <c r="W140" s="69">
        <v>21.723386999999999</v>
      </c>
      <c r="X140" s="69">
        <v>22.032442</v>
      </c>
      <c r="Y140" s="69">
        <v>22.345473999999999</v>
      </c>
      <c r="Z140" s="69">
        <v>22.654741000000001</v>
      </c>
      <c r="AA140" s="69">
        <v>22.958797000000001</v>
      </c>
      <c r="AB140" s="69">
        <v>23.263221999999999</v>
      </c>
      <c r="AC140" s="69">
        <v>23.565041000000001</v>
      </c>
      <c r="AD140" s="69">
        <v>23.863810000000001</v>
      </c>
      <c r="AE140" s="69">
        <v>24.153904000000001</v>
      </c>
      <c r="AF140" s="69">
        <v>24.446753999999999</v>
      </c>
      <c r="AG140" s="69">
        <v>24.75028</v>
      </c>
      <c r="AH140" s="69">
        <v>25.073402000000002</v>
      </c>
      <c r="AI140" s="70">
        <v>1.5368E-2</v>
      </c>
    </row>
    <row r="141" spans="1:35" ht="15" customHeight="1">
      <c r="A141" s="54" t="s">
        <v>222</v>
      </c>
      <c r="B141" s="68" t="s">
        <v>221</v>
      </c>
      <c r="C141" s="69">
        <v>443.83010899999999</v>
      </c>
      <c r="D141" s="69">
        <v>468.28250100000002</v>
      </c>
      <c r="E141" s="69">
        <v>492.74688700000002</v>
      </c>
      <c r="F141" s="69">
        <v>518.55249000000003</v>
      </c>
      <c r="G141" s="69">
        <v>543.49530000000004</v>
      </c>
      <c r="H141" s="69">
        <v>569.39154099999996</v>
      </c>
      <c r="I141" s="69">
        <v>595.05621299999996</v>
      </c>
      <c r="J141" s="69">
        <v>619.97357199999999</v>
      </c>
      <c r="K141" s="69">
        <v>646.02319299999999</v>
      </c>
      <c r="L141" s="69">
        <v>673.67242399999998</v>
      </c>
      <c r="M141" s="69">
        <v>701.83978300000001</v>
      </c>
      <c r="N141" s="69">
        <v>729.84271200000001</v>
      </c>
      <c r="O141" s="69">
        <v>758.13610800000004</v>
      </c>
      <c r="P141" s="69">
        <v>786.48413100000005</v>
      </c>
      <c r="Q141" s="69">
        <v>816.240723</v>
      </c>
      <c r="R141" s="69">
        <v>846.40393100000006</v>
      </c>
      <c r="S141" s="69">
        <v>876.59204099999999</v>
      </c>
      <c r="T141" s="69">
        <v>907.09362799999997</v>
      </c>
      <c r="U141" s="69">
        <v>937.78326400000003</v>
      </c>
      <c r="V141" s="69">
        <v>968.96948199999997</v>
      </c>
      <c r="W141" s="69">
        <v>1000.635254</v>
      </c>
      <c r="X141" s="69">
        <v>1032.0961910000001</v>
      </c>
      <c r="Y141" s="69">
        <v>1065.3498540000001</v>
      </c>
      <c r="Z141" s="69">
        <v>1099.325439</v>
      </c>
      <c r="AA141" s="69">
        <v>1133.5277100000001</v>
      </c>
      <c r="AB141" s="69">
        <v>1167.555664</v>
      </c>
      <c r="AC141" s="69">
        <v>1201.017578</v>
      </c>
      <c r="AD141" s="69">
        <v>1234.6035159999999</v>
      </c>
      <c r="AE141" s="69">
        <v>1267.289307</v>
      </c>
      <c r="AF141" s="69">
        <v>1300.572144</v>
      </c>
      <c r="AG141" s="69">
        <v>1333.350342</v>
      </c>
      <c r="AH141" s="69">
        <v>1364.8176269999999</v>
      </c>
      <c r="AI141" s="70">
        <v>3.6901000000000003E-2</v>
      </c>
    </row>
    <row r="142" spans="1:35" ht="15" customHeight="1">
      <c r="A142" s="54" t="s">
        <v>220</v>
      </c>
      <c r="B142" s="68" t="s">
        <v>167</v>
      </c>
      <c r="C142" s="69">
        <v>345.80627399999997</v>
      </c>
      <c r="D142" s="69">
        <v>364.85812399999998</v>
      </c>
      <c r="E142" s="69">
        <v>383.91937300000001</v>
      </c>
      <c r="F142" s="69">
        <v>404.02554300000003</v>
      </c>
      <c r="G142" s="69">
        <v>423.45950299999998</v>
      </c>
      <c r="H142" s="69">
        <v>443.63635299999999</v>
      </c>
      <c r="I142" s="69">
        <v>463.632721</v>
      </c>
      <c r="J142" s="69">
        <v>483.04690599999998</v>
      </c>
      <c r="K142" s="69">
        <v>503.34320100000002</v>
      </c>
      <c r="L142" s="69">
        <v>524.88586399999997</v>
      </c>
      <c r="M142" s="69">
        <v>546.83221400000002</v>
      </c>
      <c r="N142" s="69">
        <v>568.65045199999997</v>
      </c>
      <c r="O142" s="69">
        <v>590.69500700000003</v>
      </c>
      <c r="P142" s="69">
        <v>612.782104</v>
      </c>
      <c r="Q142" s="69">
        <v>635.96667500000001</v>
      </c>
      <c r="R142" s="69">
        <v>659.46807899999999</v>
      </c>
      <c r="S142" s="69">
        <v>682.98889199999996</v>
      </c>
      <c r="T142" s="69">
        <v>706.75390600000003</v>
      </c>
      <c r="U142" s="69">
        <v>730.66546600000004</v>
      </c>
      <c r="V142" s="69">
        <v>754.96392800000001</v>
      </c>
      <c r="W142" s="69">
        <v>779.63604699999996</v>
      </c>
      <c r="X142" s="69">
        <v>804.14855999999997</v>
      </c>
      <c r="Y142" s="69">
        <v>830.057861</v>
      </c>
      <c r="Z142" s="69">
        <v>856.52966300000003</v>
      </c>
      <c r="AA142" s="69">
        <v>883.17797900000005</v>
      </c>
      <c r="AB142" s="69">
        <v>909.69061299999998</v>
      </c>
      <c r="AC142" s="69">
        <v>935.76214600000003</v>
      </c>
      <c r="AD142" s="69">
        <v>961.93035899999995</v>
      </c>
      <c r="AE142" s="69">
        <v>987.39709500000004</v>
      </c>
      <c r="AF142" s="69">
        <v>1013.329224</v>
      </c>
      <c r="AG142" s="69">
        <v>1038.8680420000001</v>
      </c>
      <c r="AH142" s="69">
        <v>1063.3854980000001</v>
      </c>
      <c r="AI142" s="70">
        <v>3.6901000000000003E-2</v>
      </c>
    </row>
    <row r="143" spans="1:35" ht="15" customHeight="1">
      <c r="A143" s="54" t="s">
        <v>219</v>
      </c>
      <c r="B143" s="68" t="s">
        <v>165</v>
      </c>
      <c r="C143" s="69">
        <v>74.607024999999993</v>
      </c>
      <c r="D143" s="69">
        <v>78.717421999999999</v>
      </c>
      <c r="E143" s="69">
        <v>82.829848999999996</v>
      </c>
      <c r="F143" s="69">
        <v>87.167716999999996</v>
      </c>
      <c r="G143" s="69">
        <v>91.360557999999997</v>
      </c>
      <c r="H143" s="69">
        <v>95.713684000000001</v>
      </c>
      <c r="I143" s="69">
        <v>100.027855</v>
      </c>
      <c r="J143" s="69">
        <v>104.21642300000001</v>
      </c>
      <c r="K143" s="69">
        <v>108.595314</v>
      </c>
      <c r="L143" s="69">
        <v>113.243095</v>
      </c>
      <c r="M143" s="69">
        <v>117.977982</v>
      </c>
      <c r="N143" s="69">
        <v>122.685219</v>
      </c>
      <c r="O143" s="69">
        <v>127.441292</v>
      </c>
      <c r="P143" s="69">
        <v>132.20654300000001</v>
      </c>
      <c r="Q143" s="69">
        <v>137.20855700000001</v>
      </c>
      <c r="R143" s="69">
        <v>142.27894599999999</v>
      </c>
      <c r="S143" s="69">
        <v>147.35351600000001</v>
      </c>
      <c r="T143" s="69">
        <v>152.480774</v>
      </c>
      <c r="U143" s="69">
        <v>157.63964799999999</v>
      </c>
      <c r="V143" s="69">
        <v>162.881989</v>
      </c>
      <c r="W143" s="69">
        <v>168.20494099999999</v>
      </c>
      <c r="X143" s="69">
        <v>173.493469</v>
      </c>
      <c r="Y143" s="69">
        <v>179.083359</v>
      </c>
      <c r="Z143" s="69">
        <v>184.794601</v>
      </c>
      <c r="AA143" s="69">
        <v>190.543915</v>
      </c>
      <c r="AB143" s="69">
        <v>196.26397700000001</v>
      </c>
      <c r="AC143" s="69">
        <v>201.88885500000001</v>
      </c>
      <c r="AD143" s="69">
        <v>207.534592</v>
      </c>
      <c r="AE143" s="69">
        <v>213.02900700000001</v>
      </c>
      <c r="AF143" s="69">
        <v>218.62380999999999</v>
      </c>
      <c r="AG143" s="69">
        <v>224.13377399999999</v>
      </c>
      <c r="AH143" s="69">
        <v>229.42334</v>
      </c>
      <c r="AI143" s="70">
        <v>3.6901000000000003E-2</v>
      </c>
    </row>
    <row r="144" spans="1:35" ht="15" customHeight="1">
      <c r="A144" s="54" t="s">
        <v>218</v>
      </c>
      <c r="B144" s="68" t="s">
        <v>163</v>
      </c>
      <c r="C144" s="69">
        <v>23.416801</v>
      </c>
      <c r="D144" s="69">
        <v>24.706925999999999</v>
      </c>
      <c r="E144" s="69">
        <v>25.997689999999999</v>
      </c>
      <c r="F144" s="69">
        <v>27.359209</v>
      </c>
      <c r="G144" s="69">
        <v>28.675208999999999</v>
      </c>
      <c r="H144" s="69">
        <v>30.041519000000001</v>
      </c>
      <c r="I144" s="69">
        <v>31.395603000000001</v>
      </c>
      <c r="J144" s="69">
        <v>32.710262</v>
      </c>
      <c r="K144" s="69">
        <v>34.084656000000003</v>
      </c>
      <c r="L144" s="69">
        <v>35.543453</v>
      </c>
      <c r="M144" s="69">
        <v>37.029583000000002</v>
      </c>
      <c r="N144" s="69">
        <v>38.507038000000001</v>
      </c>
      <c r="O144" s="69">
        <v>39.999820999999997</v>
      </c>
      <c r="P144" s="69">
        <v>41.495480000000001</v>
      </c>
      <c r="Q144" s="69">
        <v>43.065460000000002</v>
      </c>
      <c r="R144" s="69">
        <v>44.656894999999999</v>
      </c>
      <c r="S144" s="69">
        <v>46.249640999999997</v>
      </c>
      <c r="T144" s="69">
        <v>47.858924999999999</v>
      </c>
      <c r="U144" s="69">
        <v>49.478133999999997</v>
      </c>
      <c r="V144" s="69">
        <v>51.123542999999998</v>
      </c>
      <c r="W144" s="69">
        <v>52.794249999999998</v>
      </c>
      <c r="X144" s="69">
        <v>54.454155</v>
      </c>
      <c r="Y144" s="69">
        <v>56.208641</v>
      </c>
      <c r="Z144" s="69">
        <v>58.001221000000001</v>
      </c>
      <c r="AA144" s="69">
        <v>59.805751999999998</v>
      </c>
      <c r="AB144" s="69">
        <v>61.601092999999999</v>
      </c>
      <c r="AC144" s="69">
        <v>63.366570000000003</v>
      </c>
      <c r="AD144" s="69">
        <v>65.138587999999999</v>
      </c>
      <c r="AE144" s="69">
        <v>66.863112999999998</v>
      </c>
      <c r="AF144" s="69">
        <v>68.619147999999996</v>
      </c>
      <c r="AG144" s="69">
        <v>70.348549000000006</v>
      </c>
      <c r="AH144" s="69">
        <v>72.008780999999999</v>
      </c>
      <c r="AI144" s="70">
        <v>3.6901000000000003E-2</v>
      </c>
    </row>
    <row r="145" spans="1:35" ht="15" customHeight="1">
      <c r="A145" s="54" t="s">
        <v>217</v>
      </c>
      <c r="B145" s="68" t="s">
        <v>216</v>
      </c>
      <c r="C145" s="69">
        <v>72.628142999999994</v>
      </c>
      <c r="D145" s="69">
        <v>73.109634</v>
      </c>
      <c r="E145" s="69">
        <v>73.988631999999996</v>
      </c>
      <c r="F145" s="69">
        <v>74.764770999999996</v>
      </c>
      <c r="G145" s="69">
        <v>75.529678000000004</v>
      </c>
      <c r="H145" s="69">
        <v>76.339309999999998</v>
      </c>
      <c r="I145" s="69">
        <v>77.097106999999994</v>
      </c>
      <c r="J145" s="69">
        <v>77.785781999999998</v>
      </c>
      <c r="K145" s="69">
        <v>78.487846000000005</v>
      </c>
      <c r="L145" s="69">
        <v>79.230216999999996</v>
      </c>
      <c r="M145" s="69">
        <v>79.918777000000006</v>
      </c>
      <c r="N145" s="69">
        <v>80.478401000000005</v>
      </c>
      <c r="O145" s="69">
        <v>80.925858000000005</v>
      </c>
      <c r="P145" s="69">
        <v>81.326569000000006</v>
      </c>
      <c r="Q145" s="69">
        <v>81.775283999999999</v>
      </c>
      <c r="R145" s="69">
        <v>82.294235</v>
      </c>
      <c r="S145" s="69">
        <v>82.824036000000007</v>
      </c>
      <c r="T145" s="69">
        <v>83.283630000000002</v>
      </c>
      <c r="U145" s="69">
        <v>83.654983999999999</v>
      </c>
      <c r="V145" s="69">
        <v>83.987235999999996</v>
      </c>
      <c r="W145" s="69">
        <v>84.279670999999993</v>
      </c>
      <c r="X145" s="69">
        <v>84.591682000000006</v>
      </c>
      <c r="Y145" s="69">
        <v>84.980339000000001</v>
      </c>
      <c r="Z145" s="69">
        <v>85.438118000000003</v>
      </c>
      <c r="AA145" s="69">
        <v>85.934273000000005</v>
      </c>
      <c r="AB145" s="69">
        <v>86.421509</v>
      </c>
      <c r="AC145" s="69">
        <v>86.888260000000002</v>
      </c>
      <c r="AD145" s="69">
        <v>87.356346000000002</v>
      </c>
      <c r="AE145" s="69">
        <v>87.820114000000004</v>
      </c>
      <c r="AF145" s="69">
        <v>88.306976000000006</v>
      </c>
      <c r="AG145" s="69">
        <v>88.852363999999994</v>
      </c>
      <c r="AH145" s="69">
        <v>89.458281999999997</v>
      </c>
      <c r="AI145" s="70">
        <v>6.7460000000000003E-3</v>
      </c>
    </row>
    <row r="146" spans="1:35" ht="15" customHeight="1">
      <c r="A146" s="54" t="s">
        <v>215</v>
      </c>
      <c r="B146" s="68" t="s">
        <v>167</v>
      </c>
      <c r="C146" s="69">
        <v>34.574471000000003</v>
      </c>
      <c r="D146" s="69">
        <v>34.803688000000001</v>
      </c>
      <c r="E146" s="69">
        <v>35.222133999999997</v>
      </c>
      <c r="F146" s="69">
        <v>35.591610000000003</v>
      </c>
      <c r="G146" s="69">
        <v>35.955742000000001</v>
      </c>
      <c r="H146" s="69">
        <v>36.341166999999999</v>
      </c>
      <c r="I146" s="69">
        <v>36.701915999999997</v>
      </c>
      <c r="J146" s="69">
        <v>37.029758000000001</v>
      </c>
      <c r="K146" s="69">
        <v>37.363971999999997</v>
      </c>
      <c r="L146" s="69">
        <v>37.717376999999999</v>
      </c>
      <c r="M146" s="69">
        <v>38.045161999999998</v>
      </c>
      <c r="N146" s="69">
        <v>38.311573000000003</v>
      </c>
      <c r="O146" s="69">
        <v>38.524582000000002</v>
      </c>
      <c r="P146" s="69">
        <v>38.715342999999997</v>
      </c>
      <c r="Q146" s="69">
        <v>38.928950999999998</v>
      </c>
      <c r="R146" s="69">
        <v>39.175995</v>
      </c>
      <c r="S146" s="69">
        <v>39.428207</v>
      </c>
      <c r="T146" s="69">
        <v>39.646996000000001</v>
      </c>
      <c r="U146" s="69">
        <v>39.823779999999999</v>
      </c>
      <c r="V146" s="69">
        <v>39.981949</v>
      </c>
      <c r="W146" s="69">
        <v>40.121161999999998</v>
      </c>
      <c r="X146" s="69">
        <v>40.269691000000002</v>
      </c>
      <c r="Y146" s="69">
        <v>40.454712000000001</v>
      </c>
      <c r="Z146" s="69">
        <v>40.672634000000002</v>
      </c>
      <c r="AA146" s="69">
        <v>40.908833000000001</v>
      </c>
      <c r="AB146" s="69">
        <v>41.140780999999997</v>
      </c>
      <c r="AC146" s="69">
        <v>41.362971999999999</v>
      </c>
      <c r="AD146" s="69">
        <v>41.585804000000003</v>
      </c>
      <c r="AE146" s="69">
        <v>41.806579999999997</v>
      </c>
      <c r="AF146" s="69">
        <v>42.038348999999997</v>
      </c>
      <c r="AG146" s="69">
        <v>42.297977000000003</v>
      </c>
      <c r="AH146" s="69">
        <v>42.586426000000003</v>
      </c>
      <c r="AI146" s="70">
        <v>6.7460000000000003E-3</v>
      </c>
    </row>
    <row r="147" spans="1:35" ht="15" customHeight="1">
      <c r="A147" s="54" t="s">
        <v>214</v>
      </c>
      <c r="B147" s="68" t="s">
        <v>165</v>
      </c>
      <c r="C147" s="69">
        <v>31.747633</v>
      </c>
      <c r="D147" s="69">
        <v>31.958106999999998</v>
      </c>
      <c r="E147" s="69">
        <v>32.342339000000003</v>
      </c>
      <c r="F147" s="69">
        <v>32.681606000000002</v>
      </c>
      <c r="G147" s="69">
        <v>33.015968000000001</v>
      </c>
      <c r="H147" s="69">
        <v>33.369880999999999</v>
      </c>
      <c r="I147" s="69">
        <v>33.701134000000003</v>
      </c>
      <c r="J147" s="69">
        <v>34.002170999999997</v>
      </c>
      <c r="K147" s="69">
        <v>34.309058999999998</v>
      </c>
      <c r="L147" s="69">
        <v>34.633567999999997</v>
      </c>
      <c r="M147" s="69">
        <v>34.934555000000003</v>
      </c>
      <c r="N147" s="69">
        <v>35.179183999999999</v>
      </c>
      <c r="O147" s="69">
        <v>35.374778999999997</v>
      </c>
      <c r="P147" s="69">
        <v>35.549937999999997</v>
      </c>
      <c r="Q147" s="69">
        <v>35.746082000000001</v>
      </c>
      <c r="R147" s="69">
        <v>35.972926999999999</v>
      </c>
      <c r="S147" s="69">
        <v>36.204521</v>
      </c>
      <c r="T147" s="69">
        <v>36.405417999999997</v>
      </c>
      <c r="U147" s="69">
        <v>36.567748999999999</v>
      </c>
      <c r="V147" s="69">
        <v>36.712986000000001</v>
      </c>
      <c r="W147" s="69">
        <v>36.840815999999997</v>
      </c>
      <c r="X147" s="69">
        <v>36.977203000000003</v>
      </c>
      <c r="Y147" s="69">
        <v>37.147095</v>
      </c>
      <c r="Z147" s="69">
        <v>37.347202000000003</v>
      </c>
      <c r="AA147" s="69">
        <v>37.564087000000001</v>
      </c>
      <c r="AB147" s="69">
        <v>37.777068999999997</v>
      </c>
      <c r="AC147" s="69">
        <v>37.981093999999999</v>
      </c>
      <c r="AD147" s="69">
        <v>38.185707000000001</v>
      </c>
      <c r="AE147" s="69">
        <v>38.388435000000001</v>
      </c>
      <c r="AF147" s="69">
        <v>38.601253999999997</v>
      </c>
      <c r="AG147" s="69">
        <v>38.839652999999998</v>
      </c>
      <c r="AH147" s="69">
        <v>39.104519000000003</v>
      </c>
      <c r="AI147" s="70">
        <v>6.7460000000000003E-3</v>
      </c>
    </row>
    <row r="148" spans="1:35" ht="15" customHeight="1">
      <c r="A148" s="54" t="s">
        <v>213</v>
      </c>
      <c r="B148" s="68" t="s">
        <v>163</v>
      </c>
      <c r="C148" s="69">
        <v>6.3060359999999998</v>
      </c>
      <c r="D148" s="69">
        <v>6.3478430000000001</v>
      </c>
      <c r="E148" s="69">
        <v>6.4241630000000001</v>
      </c>
      <c r="F148" s="69">
        <v>6.4915520000000004</v>
      </c>
      <c r="G148" s="69">
        <v>6.5579669999999997</v>
      </c>
      <c r="H148" s="69">
        <v>6.6282639999999997</v>
      </c>
      <c r="I148" s="69">
        <v>6.6940609999999996</v>
      </c>
      <c r="J148" s="69">
        <v>6.7538559999999999</v>
      </c>
      <c r="K148" s="69">
        <v>6.814813</v>
      </c>
      <c r="L148" s="69">
        <v>6.87927</v>
      </c>
      <c r="M148" s="69">
        <v>6.9390549999999998</v>
      </c>
      <c r="N148" s="69">
        <v>6.9876459999999998</v>
      </c>
      <c r="O148" s="69">
        <v>7.026497</v>
      </c>
      <c r="P148" s="69">
        <v>7.0612890000000004</v>
      </c>
      <c r="Q148" s="69">
        <v>7.1002489999999998</v>
      </c>
      <c r="R148" s="69">
        <v>7.145308</v>
      </c>
      <c r="S148" s="69">
        <v>7.1913090000000004</v>
      </c>
      <c r="T148" s="69">
        <v>7.2312139999999996</v>
      </c>
      <c r="U148" s="69">
        <v>7.2634569999999998</v>
      </c>
      <c r="V148" s="69">
        <v>7.2923049999999998</v>
      </c>
      <c r="W148" s="69">
        <v>7.3176969999999999</v>
      </c>
      <c r="X148" s="69">
        <v>7.3447870000000002</v>
      </c>
      <c r="Y148" s="69">
        <v>7.3785319999999999</v>
      </c>
      <c r="Z148" s="69">
        <v>7.4182800000000002</v>
      </c>
      <c r="AA148" s="69">
        <v>7.46136</v>
      </c>
      <c r="AB148" s="69">
        <v>7.5036649999999998</v>
      </c>
      <c r="AC148" s="69">
        <v>7.5441900000000004</v>
      </c>
      <c r="AD148" s="69">
        <v>7.5848319999999996</v>
      </c>
      <c r="AE148" s="69">
        <v>7.6250999999999998</v>
      </c>
      <c r="AF148" s="69">
        <v>7.6673730000000004</v>
      </c>
      <c r="AG148" s="69">
        <v>7.7147259999999998</v>
      </c>
      <c r="AH148" s="69">
        <v>7.7673360000000002</v>
      </c>
      <c r="AI148" s="70">
        <v>6.7460000000000003E-3</v>
      </c>
    </row>
    <row r="149" spans="1:35" ht="15" customHeight="1">
      <c r="A149" s="54" t="s">
        <v>212</v>
      </c>
      <c r="B149" s="68" t="s">
        <v>211</v>
      </c>
      <c r="C149" s="69">
        <v>247.455612</v>
      </c>
      <c r="D149" s="69">
        <v>258.73767099999998</v>
      </c>
      <c r="E149" s="69">
        <v>270.37478599999997</v>
      </c>
      <c r="F149" s="69">
        <v>282.69927999999999</v>
      </c>
      <c r="G149" s="69">
        <v>295.657196</v>
      </c>
      <c r="H149" s="69">
        <v>309.11077899999998</v>
      </c>
      <c r="I149" s="69">
        <v>322.798248</v>
      </c>
      <c r="J149" s="69">
        <v>336.60000600000001</v>
      </c>
      <c r="K149" s="69">
        <v>350.98336799999998</v>
      </c>
      <c r="L149" s="69">
        <v>365.98098800000002</v>
      </c>
      <c r="M149" s="69">
        <v>381.221405</v>
      </c>
      <c r="N149" s="69">
        <v>396.72869900000001</v>
      </c>
      <c r="O149" s="69">
        <v>412.496399</v>
      </c>
      <c r="P149" s="69">
        <v>428.514343</v>
      </c>
      <c r="Q149" s="69">
        <v>445.13445999999999</v>
      </c>
      <c r="R149" s="69">
        <v>462.35125699999998</v>
      </c>
      <c r="S149" s="69">
        <v>479.925995</v>
      </c>
      <c r="T149" s="69">
        <v>497.88192700000002</v>
      </c>
      <c r="U149" s="69">
        <v>516.25817900000004</v>
      </c>
      <c r="V149" s="69">
        <v>535.24230999999997</v>
      </c>
      <c r="W149" s="69">
        <v>554.55902100000003</v>
      </c>
      <c r="X149" s="69">
        <v>574.38983199999996</v>
      </c>
      <c r="Y149" s="69">
        <v>594.85827600000005</v>
      </c>
      <c r="Z149" s="69">
        <v>615.67114300000003</v>
      </c>
      <c r="AA149" s="69">
        <v>636.96783400000004</v>
      </c>
      <c r="AB149" s="69">
        <v>658.66699200000005</v>
      </c>
      <c r="AC149" s="69">
        <v>680.97070299999996</v>
      </c>
      <c r="AD149" s="69">
        <v>703.61224400000003</v>
      </c>
      <c r="AE149" s="69">
        <v>726.25390600000003</v>
      </c>
      <c r="AF149" s="69">
        <v>749.59570299999996</v>
      </c>
      <c r="AG149" s="69">
        <v>774.02710000000002</v>
      </c>
      <c r="AH149" s="69">
        <v>798.98309300000005</v>
      </c>
      <c r="AI149" s="70">
        <v>3.8533999999999999E-2</v>
      </c>
    </row>
    <row r="150" spans="1:35" ht="15" customHeight="1">
      <c r="A150" s="54" t="s">
        <v>210</v>
      </c>
      <c r="B150" s="68" t="s">
        <v>167</v>
      </c>
      <c r="C150" s="69">
        <v>148.12129200000001</v>
      </c>
      <c r="D150" s="69">
        <v>154.874481</v>
      </c>
      <c r="E150" s="69">
        <v>161.84019499999999</v>
      </c>
      <c r="F150" s="69">
        <v>169.21734599999999</v>
      </c>
      <c r="G150" s="69">
        <v>176.97366299999999</v>
      </c>
      <c r="H150" s="69">
        <v>185.02668800000001</v>
      </c>
      <c r="I150" s="69">
        <v>193.21966599999999</v>
      </c>
      <c r="J150" s="69">
        <v>201.48109400000001</v>
      </c>
      <c r="K150" s="69">
        <v>210.09065200000001</v>
      </c>
      <c r="L150" s="69">
        <v>219.06788599999999</v>
      </c>
      <c r="M150" s="69">
        <v>228.19044500000001</v>
      </c>
      <c r="N150" s="69">
        <v>237.47277800000001</v>
      </c>
      <c r="O150" s="69">
        <v>246.910965</v>
      </c>
      <c r="P150" s="69">
        <v>256.49893200000002</v>
      </c>
      <c r="Q150" s="69">
        <v>266.44735700000001</v>
      </c>
      <c r="R150" s="69">
        <v>276.75292999999999</v>
      </c>
      <c r="S150" s="69">
        <v>287.27276599999999</v>
      </c>
      <c r="T150" s="69">
        <v>298.020782</v>
      </c>
      <c r="U150" s="69">
        <v>309.02038599999997</v>
      </c>
      <c r="V150" s="69">
        <v>320.38388099999997</v>
      </c>
      <c r="W150" s="69">
        <v>331.94641100000001</v>
      </c>
      <c r="X150" s="69">
        <v>343.81664999999998</v>
      </c>
      <c r="Y150" s="69">
        <v>356.06863399999997</v>
      </c>
      <c r="Z150" s="69">
        <v>368.52673299999998</v>
      </c>
      <c r="AA150" s="69">
        <v>381.274475</v>
      </c>
      <c r="AB150" s="69">
        <v>394.26309199999997</v>
      </c>
      <c r="AC150" s="69">
        <v>407.61352499999998</v>
      </c>
      <c r="AD150" s="69">
        <v>421.16626000000002</v>
      </c>
      <c r="AE150" s="69">
        <v>434.719086</v>
      </c>
      <c r="AF150" s="69">
        <v>448.69091800000001</v>
      </c>
      <c r="AG150" s="69">
        <v>463.31497200000001</v>
      </c>
      <c r="AH150" s="69">
        <v>478.25308200000001</v>
      </c>
      <c r="AI150" s="70">
        <v>3.8533999999999999E-2</v>
      </c>
    </row>
    <row r="151" spans="1:35" ht="15" customHeight="1">
      <c r="A151" s="54" t="s">
        <v>209</v>
      </c>
      <c r="B151" s="68" t="s">
        <v>165</v>
      </c>
      <c r="C151" s="69">
        <v>57.588757000000001</v>
      </c>
      <c r="D151" s="69">
        <v>60.214362999999999</v>
      </c>
      <c r="E151" s="69">
        <v>62.922592000000002</v>
      </c>
      <c r="F151" s="69">
        <v>65.790786999999995</v>
      </c>
      <c r="G151" s="69">
        <v>68.806404000000001</v>
      </c>
      <c r="H151" s="69">
        <v>71.937377999999995</v>
      </c>
      <c r="I151" s="69">
        <v>75.122765000000001</v>
      </c>
      <c r="J151" s="69">
        <v>78.334762999999995</v>
      </c>
      <c r="K151" s="69">
        <v>81.682097999999996</v>
      </c>
      <c r="L151" s="69">
        <v>85.172400999999994</v>
      </c>
      <c r="M151" s="69">
        <v>88.719207999999995</v>
      </c>
      <c r="N151" s="69">
        <v>92.328125</v>
      </c>
      <c r="O151" s="69">
        <v>95.997642999999997</v>
      </c>
      <c r="P151" s="69">
        <v>99.725395000000006</v>
      </c>
      <c r="Q151" s="69">
        <v>103.59328499999999</v>
      </c>
      <c r="R151" s="69">
        <v>107.600037</v>
      </c>
      <c r="S151" s="69">
        <v>111.690102</v>
      </c>
      <c r="T151" s="69">
        <v>115.868866</v>
      </c>
      <c r="U151" s="69">
        <v>120.145454</v>
      </c>
      <c r="V151" s="69">
        <v>124.563515</v>
      </c>
      <c r="W151" s="69">
        <v>129.058975</v>
      </c>
      <c r="X151" s="69">
        <v>133.674057</v>
      </c>
      <c r="Y151" s="69">
        <v>138.437546</v>
      </c>
      <c r="Z151" s="69">
        <v>143.28118900000001</v>
      </c>
      <c r="AA151" s="69">
        <v>148.23744199999999</v>
      </c>
      <c r="AB151" s="69">
        <v>153.28735399999999</v>
      </c>
      <c r="AC151" s="69">
        <v>158.47795099999999</v>
      </c>
      <c r="AD151" s="69">
        <v>163.747162</v>
      </c>
      <c r="AE151" s="69">
        <v>169.01641799999999</v>
      </c>
      <c r="AF151" s="69">
        <v>174.44859299999999</v>
      </c>
      <c r="AG151" s="69">
        <v>180.134354</v>
      </c>
      <c r="AH151" s="69">
        <v>185.94220000000001</v>
      </c>
      <c r="AI151" s="70">
        <v>3.8533999999999999E-2</v>
      </c>
    </row>
    <row r="152" spans="1:35" ht="15" customHeight="1">
      <c r="A152" s="54" t="s">
        <v>208</v>
      </c>
      <c r="B152" s="68" t="s">
        <v>163</v>
      </c>
      <c r="C152" s="69">
        <v>41.745559999999998</v>
      </c>
      <c r="D152" s="69">
        <v>43.648837999999998</v>
      </c>
      <c r="E152" s="69">
        <v>45.612006999999998</v>
      </c>
      <c r="F152" s="69">
        <v>47.691135000000003</v>
      </c>
      <c r="G152" s="69">
        <v>49.877128999999996</v>
      </c>
      <c r="H152" s="69">
        <v>52.146740000000001</v>
      </c>
      <c r="I152" s="69">
        <v>54.455798999999999</v>
      </c>
      <c r="J152" s="69">
        <v>56.784142000000003</v>
      </c>
      <c r="K152" s="69">
        <v>59.210597999999997</v>
      </c>
      <c r="L152" s="69">
        <v>61.740692000000003</v>
      </c>
      <c r="M152" s="69">
        <v>64.311736999999994</v>
      </c>
      <c r="N152" s="69">
        <v>66.927811000000005</v>
      </c>
      <c r="O152" s="69">
        <v>69.587806999999998</v>
      </c>
      <c r="P152" s="69">
        <v>72.290024000000003</v>
      </c>
      <c r="Q152" s="69">
        <v>75.093818999999996</v>
      </c>
      <c r="R152" s="69">
        <v>77.998276000000004</v>
      </c>
      <c r="S152" s="69">
        <v>80.963127</v>
      </c>
      <c r="T152" s="69">
        <v>83.992271000000002</v>
      </c>
      <c r="U152" s="69">
        <v>87.092331000000001</v>
      </c>
      <c r="V152" s="69">
        <v>90.294944999999998</v>
      </c>
      <c r="W152" s="69">
        <v>93.553657999999999</v>
      </c>
      <c r="X152" s="69">
        <v>96.899085999999997</v>
      </c>
      <c r="Y152" s="69">
        <v>100.352104</v>
      </c>
      <c r="Z152" s="69">
        <v>103.86322</v>
      </c>
      <c r="AA152" s="69">
        <v>107.455956</v>
      </c>
      <c r="AB152" s="69">
        <v>111.116585</v>
      </c>
      <c r="AC152" s="69">
        <v>114.879204</v>
      </c>
      <c r="AD152" s="69">
        <v>118.698807</v>
      </c>
      <c r="AE152" s="69">
        <v>122.518433</v>
      </c>
      <c r="AF152" s="69">
        <v>126.456192</v>
      </c>
      <c r="AG152" s="69">
        <v>130.57772800000001</v>
      </c>
      <c r="AH152" s="69">
        <v>134.78779599999999</v>
      </c>
      <c r="AI152" s="70">
        <v>3.8533999999999999E-2</v>
      </c>
    </row>
    <row r="153" spans="1:35" ht="15" customHeight="1">
      <c r="A153" s="54" t="s">
        <v>207</v>
      </c>
      <c r="B153" s="68" t="s">
        <v>206</v>
      </c>
      <c r="C153" s="69">
        <v>62.789172999999998</v>
      </c>
      <c r="D153" s="69">
        <v>66.758041000000006</v>
      </c>
      <c r="E153" s="69">
        <v>70.778075999999999</v>
      </c>
      <c r="F153" s="69">
        <v>74.987656000000001</v>
      </c>
      <c r="G153" s="69">
        <v>79.527237</v>
      </c>
      <c r="H153" s="69">
        <v>84.399590000000003</v>
      </c>
      <c r="I153" s="69">
        <v>89.486664000000005</v>
      </c>
      <c r="J153" s="69">
        <v>94.798332000000002</v>
      </c>
      <c r="K153" s="69">
        <v>100.394485</v>
      </c>
      <c r="L153" s="69">
        <v>106.23336</v>
      </c>
      <c r="M153" s="69">
        <v>112.25758399999999</v>
      </c>
      <c r="N153" s="69">
        <v>118.47949199999999</v>
      </c>
      <c r="O153" s="69">
        <v>124.92057</v>
      </c>
      <c r="P153" s="69">
        <v>131.633026</v>
      </c>
      <c r="Q153" s="69">
        <v>138.669693</v>
      </c>
      <c r="R153" s="69">
        <v>145.99121099999999</v>
      </c>
      <c r="S153" s="69">
        <v>153.56544500000001</v>
      </c>
      <c r="T153" s="69">
        <v>161.44944799999999</v>
      </c>
      <c r="U153" s="69">
        <v>169.63758899999999</v>
      </c>
      <c r="V153" s="69">
        <v>178.12756300000001</v>
      </c>
      <c r="W153" s="69">
        <v>186.85192900000001</v>
      </c>
      <c r="X153" s="69">
        <v>195.90733299999999</v>
      </c>
      <c r="Y153" s="69">
        <v>205.31163000000001</v>
      </c>
      <c r="Z153" s="69">
        <v>214.96975699999999</v>
      </c>
      <c r="AA153" s="69">
        <v>224.913239</v>
      </c>
      <c r="AB153" s="69">
        <v>235.10389699999999</v>
      </c>
      <c r="AC153" s="69">
        <v>245.611008</v>
      </c>
      <c r="AD153" s="69">
        <v>256.37222300000002</v>
      </c>
      <c r="AE153" s="69">
        <v>267.331726</v>
      </c>
      <c r="AF153" s="69">
        <v>278.59997600000003</v>
      </c>
      <c r="AG153" s="69">
        <v>290.28976399999999</v>
      </c>
      <c r="AH153" s="69">
        <v>302.27984600000002</v>
      </c>
      <c r="AI153" s="70">
        <v>5.2003000000000001E-2</v>
      </c>
    </row>
    <row r="154" spans="1:35" ht="15" customHeight="1">
      <c r="A154" s="54" t="s">
        <v>205</v>
      </c>
      <c r="B154" s="68" t="s">
        <v>167</v>
      </c>
      <c r="C154" s="69">
        <v>45.389763000000002</v>
      </c>
      <c r="D154" s="69">
        <v>48.258823</v>
      </c>
      <c r="E154" s="69">
        <v>51.164875000000002</v>
      </c>
      <c r="F154" s="69">
        <v>54.207946999999997</v>
      </c>
      <c r="G154" s="69">
        <v>57.489570999999998</v>
      </c>
      <c r="H154" s="69">
        <v>61.011752999999999</v>
      </c>
      <c r="I154" s="69">
        <v>64.689155999999997</v>
      </c>
      <c r="J154" s="69">
        <v>68.528914999999998</v>
      </c>
      <c r="K154" s="69">
        <v>72.574325999999999</v>
      </c>
      <c r="L154" s="69">
        <v>76.795197000000002</v>
      </c>
      <c r="M154" s="69">
        <v>81.150063000000003</v>
      </c>
      <c r="N154" s="69">
        <v>85.647827000000007</v>
      </c>
      <c r="O154" s="69">
        <v>90.304023999999998</v>
      </c>
      <c r="P154" s="69">
        <v>95.156402999999997</v>
      </c>
      <c r="Q154" s="69">
        <v>100.243149</v>
      </c>
      <c r="R154" s="69">
        <v>105.53581200000001</v>
      </c>
      <c r="S154" s="69">
        <v>111.011177</v>
      </c>
      <c r="T154" s="69">
        <v>116.710442</v>
      </c>
      <c r="U154" s="69">
        <v>122.629593</v>
      </c>
      <c r="V154" s="69">
        <v>128.766907</v>
      </c>
      <c r="W154" s="69">
        <v>135.07368500000001</v>
      </c>
      <c r="X154" s="69">
        <v>141.61975100000001</v>
      </c>
      <c r="Y154" s="69">
        <v>148.41804500000001</v>
      </c>
      <c r="Z154" s="69">
        <v>155.39982599999999</v>
      </c>
      <c r="AA154" s="69">
        <v>162.58789100000001</v>
      </c>
      <c r="AB154" s="69">
        <v>169.95463599999999</v>
      </c>
      <c r="AC154" s="69">
        <v>177.55012500000001</v>
      </c>
      <c r="AD154" s="69">
        <v>185.32933</v>
      </c>
      <c r="AE154" s="69">
        <v>193.251846</v>
      </c>
      <c r="AF154" s="69">
        <v>201.397583</v>
      </c>
      <c r="AG154" s="69">
        <v>209.848038</v>
      </c>
      <c r="AH154" s="69">
        <v>218.51554899999999</v>
      </c>
      <c r="AI154" s="70">
        <v>5.2003000000000001E-2</v>
      </c>
    </row>
    <row r="155" spans="1:35" ht="15" customHeight="1">
      <c r="A155" s="54" t="s">
        <v>204</v>
      </c>
      <c r="B155" s="68" t="s">
        <v>165</v>
      </c>
      <c r="C155" s="69">
        <v>8.8888280000000002</v>
      </c>
      <c r="D155" s="69">
        <v>9.4506859999999993</v>
      </c>
      <c r="E155" s="69">
        <v>10.019787000000001</v>
      </c>
      <c r="F155" s="69">
        <v>10.615724</v>
      </c>
      <c r="G155" s="69">
        <v>11.258373000000001</v>
      </c>
      <c r="H155" s="69">
        <v>11.948134</v>
      </c>
      <c r="I155" s="69">
        <v>12.668291999999999</v>
      </c>
      <c r="J155" s="69">
        <v>13.420245</v>
      </c>
      <c r="K155" s="69">
        <v>14.212471000000001</v>
      </c>
      <c r="L155" s="69">
        <v>15.039059</v>
      </c>
      <c r="M155" s="69">
        <v>15.891887000000001</v>
      </c>
      <c r="N155" s="69">
        <v>16.772698999999999</v>
      </c>
      <c r="O155" s="69">
        <v>17.684538</v>
      </c>
      <c r="P155" s="69">
        <v>18.634792000000001</v>
      </c>
      <c r="Q155" s="69">
        <v>19.630949000000001</v>
      </c>
      <c r="R155" s="69">
        <v>20.667431000000001</v>
      </c>
      <c r="S155" s="69">
        <v>21.739685000000001</v>
      </c>
      <c r="T155" s="69">
        <v>22.855795000000001</v>
      </c>
      <c r="U155" s="69">
        <v>24.014959000000001</v>
      </c>
      <c r="V155" s="69">
        <v>25.216851999999999</v>
      </c>
      <c r="W155" s="69">
        <v>26.451929</v>
      </c>
      <c r="X155" s="69">
        <v>27.733865999999999</v>
      </c>
      <c r="Y155" s="69">
        <v>29.065197000000001</v>
      </c>
      <c r="Z155" s="69">
        <v>30.432465000000001</v>
      </c>
      <c r="AA155" s="69">
        <v>31.840126000000001</v>
      </c>
      <c r="AB155" s="69">
        <v>33.282780000000002</v>
      </c>
      <c r="AC155" s="69">
        <v>34.770229</v>
      </c>
      <c r="AD155" s="69">
        <v>36.293658999999998</v>
      </c>
      <c r="AE155" s="69">
        <v>37.845149999999997</v>
      </c>
      <c r="AF155" s="69">
        <v>39.440356999999999</v>
      </c>
      <c r="AG155" s="69">
        <v>41.095238000000002</v>
      </c>
      <c r="AH155" s="69">
        <v>42.792622000000001</v>
      </c>
      <c r="AI155" s="70">
        <v>5.2003000000000001E-2</v>
      </c>
    </row>
    <row r="156" spans="1:35" ht="15" customHeight="1">
      <c r="A156" s="54" t="s">
        <v>203</v>
      </c>
      <c r="B156" s="68" t="s">
        <v>163</v>
      </c>
      <c r="C156" s="69">
        <v>8.5105810000000002</v>
      </c>
      <c r="D156" s="69">
        <v>9.0485299999999995</v>
      </c>
      <c r="E156" s="69">
        <v>9.593413</v>
      </c>
      <c r="F156" s="69">
        <v>10.163989000000001</v>
      </c>
      <c r="G156" s="69">
        <v>10.779294999999999</v>
      </c>
      <c r="H156" s="69">
        <v>11.439703</v>
      </c>
      <c r="I156" s="69">
        <v>12.129216</v>
      </c>
      <c r="J156" s="69">
        <v>12.849171999999999</v>
      </c>
      <c r="K156" s="69">
        <v>13.607685999999999</v>
      </c>
      <c r="L156" s="69">
        <v>14.399099</v>
      </c>
      <c r="M156" s="69">
        <v>15.215636</v>
      </c>
      <c r="N156" s="69">
        <v>16.058968</v>
      </c>
      <c r="O156" s="69">
        <v>16.932005</v>
      </c>
      <c r="P156" s="69">
        <v>17.841825</v>
      </c>
      <c r="Q156" s="69">
        <v>18.795591000000002</v>
      </c>
      <c r="R156" s="69">
        <v>19.787966000000001</v>
      </c>
      <c r="S156" s="69">
        <v>20.814594</v>
      </c>
      <c r="T156" s="69">
        <v>21.883209000000001</v>
      </c>
      <c r="U156" s="69">
        <v>22.993046</v>
      </c>
      <c r="V156" s="69">
        <v>24.143795000000001</v>
      </c>
      <c r="W156" s="69">
        <v>25.326315000000001</v>
      </c>
      <c r="X156" s="69">
        <v>26.553705000000001</v>
      </c>
      <c r="Y156" s="69">
        <v>27.828382000000001</v>
      </c>
      <c r="Z156" s="69">
        <v>29.137466</v>
      </c>
      <c r="AA156" s="69">
        <v>30.485227999999999</v>
      </c>
      <c r="AB156" s="69">
        <v>31.866491</v>
      </c>
      <c r="AC156" s="69">
        <v>33.290646000000002</v>
      </c>
      <c r="AD156" s="69">
        <v>34.749248999999999</v>
      </c>
      <c r="AE156" s="69">
        <v>36.234721999999998</v>
      </c>
      <c r="AF156" s="69">
        <v>37.762047000000003</v>
      </c>
      <c r="AG156" s="69">
        <v>39.346504000000003</v>
      </c>
      <c r="AH156" s="69">
        <v>40.971668000000001</v>
      </c>
      <c r="AI156" s="70">
        <v>5.2003000000000001E-2</v>
      </c>
    </row>
    <row r="157" spans="1:35" ht="15" customHeight="1">
      <c r="A157" s="54" t="s">
        <v>202</v>
      </c>
      <c r="B157" s="68" t="s">
        <v>201</v>
      </c>
      <c r="C157" s="69">
        <v>34.255257</v>
      </c>
      <c r="D157" s="69">
        <v>35.199181000000003</v>
      </c>
      <c r="E157" s="69">
        <v>36.249946999999999</v>
      </c>
      <c r="F157" s="69">
        <v>37.342125000000003</v>
      </c>
      <c r="G157" s="69">
        <v>38.369132999999998</v>
      </c>
      <c r="H157" s="69">
        <v>39.364657999999999</v>
      </c>
      <c r="I157" s="69">
        <v>40.317588999999998</v>
      </c>
      <c r="J157" s="69">
        <v>41.248534999999997</v>
      </c>
      <c r="K157" s="69">
        <v>42.190047999999997</v>
      </c>
      <c r="L157" s="69">
        <v>43.165565000000001</v>
      </c>
      <c r="M157" s="69">
        <v>44.157950999999997</v>
      </c>
      <c r="N157" s="69">
        <v>45.160736</v>
      </c>
      <c r="O157" s="69">
        <v>46.148220000000002</v>
      </c>
      <c r="P157" s="69">
        <v>47.133316000000001</v>
      </c>
      <c r="Q157" s="69">
        <v>48.182361999999998</v>
      </c>
      <c r="R157" s="69">
        <v>49.265166999999998</v>
      </c>
      <c r="S157" s="69">
        <v>50.353119</v>
      </c>
      <c r="T157" s="69">
        <v>51.444755999999998</v>
      </c>
      <c r="U157" s="69">
        <v>52.559902000000001</v>
      </c>
      <c r="V157" s="69">
        <v>53.692047000000002</v>
      </c>
      <c r="W157" s="69">
        <v>54.834460999999997</v>
      </c>
      <c r="X157" s="69">
        <v>55.996811000000001</v>
      </c>
      <c r="Y157" s="69">
        <v>57.193092</v>
      </c>
      <c r="Z157" s="69">
        <v>58.420707999999998</v>
      </c>
      <c r="AA157" s="69">
        <v>59.669243000000002</v>
      </c>
      <c r="AB157" s="69">
        <v>60.932785000000003</v>
      </c>
      <c r="AC157" s="69">
        <v>62.213478000000002</v>
      </c>
      <c r="AD157" s="69">
        <v>63.518089000000003</v>
      </c>
      <c r="AE157" s="69">
        <v>64.812195000000003</v>
      </c>
      <c r="AF157" s="69">
        <v>66.112030000000004</v>
      </c>
      <c r="AG157" s="69">
        <v>67.406265000000005</v>
      </c>
      <c r="AH157" s="69">
        <v>68.681128999999999</v>
      </c>
      <c r="AI157" s="70">
        <v>2.2693999999999999E-2</v>
      </c>
    </row>
    <row r="158" spans="1:35" ht="15" customHeight="1">
      <c r="A158" s="54" t="s">
        <v>200</v>
      </c>
      <c r="B158" s="68" t="s">
        <v>167</v>
      </c>
      <c r="C158" s="69">
        <v>16.451537999999999</v>
      </c>
      <c r="D158" s="69">
        <v>16.904869000000001</v>
      </c>
      <c r="E158" s="69">
        <v>17.409513</v>
      </c>
      <c r="F158" s="69">
        <v>17.934048000000001</v>
      </c>
      <c r="G158" s="69">
        <v>18.42728</v>
      </c>
      <c r="H158" s="69">
        <v>18.905396</v>
      </c>
      <c r="I158" s="69">
        <v>19.363054000000002</v>
      </c>
      <c r="J158" s="69">
        <v>19.81015</v>
      </c>
      <c r="K158" s="69">
        <v>20.262325000000001</v>
      </c>
      <c r="L158" s="69">
        <v>20.730830999999998</v>
      </c>
      <c r="M158" s="69">
        <v>21.207438</v>
      </c>
      <c r="N158" s="69">
        <v>21.689036999999999</v>
      </c>
      <c r="O158" s="69">
        <v>22.16329</v>
      </c>
      <c r="P158" s="69">
        <v>22.636396000000001</v>
      </c>
      <c r="Q158" s="69">
        <v>23.140215000000001</v>
      </c>
      <c r="R158" s="69">
        <v>23.660246000000001</v>
      </c>
      <c r="S158" s="69">
        <v>24.182749000000001</v>
      </c>
      <c r="T158" s="69">
        <v>24.707021999999998</v>
      </c>
      <c r="U158" s="69">
        <v>25.242584000000001</v>
      </c>
      <c r="V158" s="69">
        <v>25.786311999999999</v>
      </c>
      <c r="W158" s="69">
        <v>26.334972</v>
      </c>
      <c r="X158" s="69">
        <v>26.893205999999999</v>
      </c>
      <c r="Y158" s="69">
        <v>27.467732999999999</v>
      </c>
      <c r="Z158" s="69">
        <v>28.057314000000002</v>
      </c>
      <c r="AA158" s="69">
        <v>28.656939000000001</v>
      </c>
      <c r="AB158" s="69">
        <v>29.263773</v>
      </c>
      <c r="AC158" s="69">
        <v>29.878841000000001</v>
      </c>
      <c r="AD158" s="69">
        <v>30.505398</v>
      </c>
      <c r="AE158" s="69">
        <v>31.126906999999999</v>
      </c>
      <c r="AF158" s="69">
        <v>31.751169000000001</v>
      </c>
      <c r="AG158" s="69">
        <v>32.372745999999999</v>
      </c>
      <c r="AH158" s="69">
        <v>32.985016000000002</v>
      </c>
      <c r="AI158" s="70">
        <v>2.2693999999999999E-2</v>
      </c>
    </row>
    <row r="159" spans="1:35" ht="15" customHeight="1">
      <c r="A159" s="54" t="s">
        <v>199</v>
      </c>
      <c r="B159" s="68" t="s">
        <v>165</v>
      </c>
      <c r="C159" s="69">
        <v>7.6623609999999998</v>
      </c>
      <c r="D159" s="69">
        <v>7.8735010000000001</v>
      </c>
      <c r="E159" s="69">
        <v>8.1085410000000007</v>
      </c>
      <c r="F159" s="69">
        <v>8.3528439999999993</v>
      </c>
      <c r="G159" s="69">
        <v>8.5825689999999994</v>
      </c>
      <c r="H159" s="69">
        <v>8.8052530000000004</v>
      </c>
      <c r="I159" s="69">
        <v>9.0184090000000001</v>
      </c>
      <c r="J159" s="69">
        <v>9.2266449999999995</v>
      </c>
      <c r="K159" s="69">
        <v>9.4372469999999993</v>
      </c>
      <c r="L159" s="69">
        <v>9.6554559999999992</v>
      </c>
      <c r="M159" s="69">
        <v>9.8774370000000005</v>
      </c>
      <c r="N159" s="69">
        <v>10.101744</v>
      </c>
      <c r="O159" s="69">
        <v>10.322628</v>
      </c>
      <c r="P159" s="69">
        <v>10.542979000000001</v>
      </c>
      <c r="Q159" s="69">
        <v>10.777634000000001</v>
      </c>
      <c r="R159" s="69">
        <v>11.01984</v>
      </c>
      <c r="S159" s="69">
        <v>11.263197999999999</v>
      </c>
      <c r="T159" s="69">
        <v>11.507379999999999</v>
      </c>
      <c r="U159" s="69">
        <v>11.756819999999999</v>
      </c>
      <c r="V159" s="69">
        <v>12.010063000000001</v>
      </c>
      <c r="W159" s="69">
        <v>12.265603</v>
      </c>
      <c r="X159" s="69">
        <v>12.525601999999999</v>
      </c>
      <c r="Y159" s="69">
        <v>12.793191</v>
      </c>
      <c r="Z159" s="69">
        <v>13.06779</v>
      </c>
      <c r="AA159" s="69">
        <v>13.347066999999999</v>
      </c>
      <c r="AB159" s="69">
        <v>13.629702999999999</v>
      </c>
      <c r="AC159" s="69">
        <v>13.916173000000001</v>
      </c>
      <c r="AD159" s="69">
        <v>14.207993999999999</v>
      </c>
      <c r="AE159" s="69">
        <v>14.497463</v>
      </c>
      <c r="AF159" s="69">
        <v>14.788217</v>
      </c>
      <c r="AG159" s="69">
        <v>15.077717</v>
      </c>
      <c r="AH159" s="69">
        <v>15.362883999999999</v>
      </c>
      <c r="AI159" s="70">
        <v>2.2693999999999999E-2</v>
      </c>
    </row>
    <row r="160" spans="1:35" ht="15" customHeight="1">
      <c r="A160" s="54" t="s">
        <v>198</v>
      </c>
      <c r="B160" s="68" t="s">
        <v>163</v>
      </c>
      <c r="C160" s="69">
        <v>10.141359</v>
      </c>
      <c r="D160" s="69">
        <v>10.420812</v>
      </c>
      <c r="E160" s="69">
        <v>10.731890999999999</v>
      </c>
      <c r="F160" s="69">
        <v>11.055235</v>
      </c>
      <c r="G160" s="69">
        <v>11.359282</v>
      </c>
      <c r="H160" s="69">
        <v>11.654012</v>
      </c>
      <c r="I160" s="69">
        <v>11.936128999999999</v>
      </c>
      <c r="J160" s="69">
        <v>12.211738</v>
      </c>
      <c r="K160" s="69">
        <v>12.490475</v>
      </c>
      <c r="L160" s="69">
        <v>12.77928</v>
      </c>
      <c r="M160" s="69">
        <v>13.073078000000001</v>
      </c>
      <c r="N160" s="69">
        <v>13.369954999999999</v>
      </c>
      <c r="O160" s="69">
        <v>13.662304000000001</v>
      </c>
      <c r="P160" s="69">
        <v>13.953943000000001</v>
      </c>
      <c r="Q160" s="69">
        <v>14.264516</v>
      </c>
      <c r="R160" s="69">
        <v>14.585084</v>
      </c>
      <c r="S160" s="69">
        <v>14.907173</v>
      </c>
      <c r="T160" s="69">
        <v>15.230356</v>
      </c>
      <c r="U160" s="69">
        <v>15.560497</v>
      </c>
      <c r="V160" s="69">
        <v>15.895673</v>
      </c>
      <c r="W160" s="69">
        <v>16.233886999999999</v>
      </c>
      <c r="X160" s="69">
        <v>16.578002999999999</v>
      </c>
      <c r="Y160" s="69">
        <v>16.932165000000001</v>
      </c>
      <c r="Z160" s="69">
        <v>17.295604999999998</v>
      </c>
      <c r="AA160" s="69">
        <v>17.665236</v>
      </c>
      <c r="AB160" s="69">
        <v>18.039311999999999</v>
      </c>
      <c r="AC160" s="69">
        <v>18.418465000000001</v>
      </c>
      <c r="AD160" s="69">
        <v>18.804697000000001</v>
      </c>
      <c r="AE160" s="69">
        <v>19.187819999999999</v>
      </c>
      <c r="AF160" s="69">
        <v>19.572638999999999</v>
      </c>
      <c r="AG160" s="69">
        <v>19.955801000000001</v>
      </c>
      <c r="AH160" s="69">
        <v>20.333228999999999</v>
      </c>
      <c r="AI160" s="70">
        <v>2.2693999999999999E-2</v>
      </c>
    </row>
    <row r="161" spans="1:35" ht="15" customHeight="1">
      <c r="A161" s="54" t="s">
        <v>197</v>
      </c>
      <c r="B161" s="67" t="s">
        <v>196</v>
      </c>
      <c r="C161" s="75">
        <v>1881.0153809999999</v>
      </c>
      <c r="D161" s="75">
        <v>1947.80835</v>
      </c>
      <c r="E161" s="75">
        <v>2011.6507570000001</v>
      </c>
      <c r="F161" s="75">
        <v>2076.579346</v>
      </c>
      <c r="G161" s="75">
        <v>2141.3171390000002</v>
      </c>
      <c r="H161" s="75">
        <v>2207.108643</v>
      </c>
      <c r="I161" s="75">
        <v>2274.0969239999999</v>
      </c>
      <c r="J161" s="75">
        <v>2340.8298340000001</v>
      </c>
      <c r="K161" s="75">
        <v>2410.0405270000001</v>
      </c>
      <c r="L161" s="75">
        <v>2481.663818</v>
      </c>
      <c r="M161" s="75">
        <v>2554.7697750000002</v>
      </c>
      <c r="N161" s="75">
        <v>2628.4235840000001</v>
      </c>
      <c r="O161" s="75">
        <v>2703.0988769999999</v>
      </c>
      <c r="P161" s="75">
        <v>2777.888672</v>
      </c>
      <c r="Q161" s="75">
        <v>2855.2346189999998</v>
      </c>
      <c r="R161" s="75">
        <v>2933.8937989999999</v>
      </c>
      <c r="S161" s="75">
        <v>3012.9433589999999</v>
      </c>
      <c r="T161" s="75">
        <v>3092.6103520000001</v>
      </c>
      <c r="U161" s="75">
        <v>3172.9643550000001</v>
      </c>
      <c r="V161" s="75">
        <v>3254.5744629999999</v>
      </c>
      <c r="W161" s="75">
        <v>3337.0278320000002</v>
      </c>
      <c r="X161" s="75">
        <v>3420.5009770000001</v>
      </c>
      <c r="Y161" s="75">
        <v>3507.6459960000002</v>
      </c>
      <c r="Z161" s="75">
        <v>3596.1938479999999</v>
      </c>
      <c r="AA161" s="75">
        <v>3685.4020999999998</v>
      </c>
      <c r="AB161" s="75">
        <v>3775.2390140000002</v>
      </c>
      <c r="AC161" s="75">
        <v>3865.453857</v>
      </c>
      <c r="AD161" s="75">
        <v>3956.6520999999998</v>
      </c>
      <c r="AE161" s="75">
        <v>4046.9311520000001</v>
      </c>
      <c r="AF161" s="75">
        <v>4138.9326170000004</v>
      </c>
      <c r="AG161" s="75">
        <v>4232.7377930000002</v>
      </c>
      <c r="AH161" s="75">
        <v>4326.6083980000003</v>
      </c>
      <c r="AI161" s="74">
        <v>2.7234000000000001E-2</v>
      </c>
    </row>
    <row r="163" spans="1:35" ht="15" customHeight="1">
      <c r="B163" s="67" t="s">
        <v>195</v>
      </c>
    </row>
    <row r="164" spans="1:35" ht="15" customHeight="1">
      <c r="A164" s="54" t="s">
        <v>194</v>
      </c>
      <c r="B164" s="68" t="s">
        <v>193</v>
      </c>
      <c r="C164" s="72">
        <v>1</v>
      </c>
      <c r="D164" s="72">
        <v>0</v>
      </c>
      <c r="E164" s="72">
        <v>0</v>
      </c>
      <c r="F164" s="72">
        <v>0</v>
      </c>
      <c r="G164" s="72">
        <v>0</v>
      </c>
      <c r="H164" s="72">
        <v>0</v>
      </c>
      <c r="I164" s="72">
        <v>0</v>
      </c>
      <c r="J164" s="72">
        <v>0</v>
      </c>
      <c r="K164" s="72">
        <v>0</v>
      </c>
      <c r="L164" s="72">
        <v>0</v>
      </c>
      <c r="M164" s="72">
        <v>0</v>
      </c>
      <c r="N164" s="72">
        <v>0</v>
      </c>
      <c r="O164" s="72">
        <v>0</v>
      </c>
      <c r="P164" s="72">
        <v>0</v>
      </c>
      <c r="Q164" s="72">
        <v>0</v>
      </c>
      <c r="R164" s="72">
        <v>0</v>
      </c>
      <c r="S164" s="72">
        <v>0</v>
      </c>
      <c r="T164" s="72">
        <v>0</v>
      </c>
      <c r="U164" s="72">
        <v>0</v>
      </c>
      <c r="V164" s="72">
        <v>0</v>
      </c>
      <c r="W164" s="72">
        <v>0</v>
      </c>
      <c r="X164" s="72">
        <v>0</v>
      </c>
      <c r="Y164" s="72">
        <v>0</v>
      </c>
      <c r="Z164" s="72">
        <v>0</v>
      </c>
      <c r="AA164" s="72">
        <v>0</v>
      </c>
      <c r="AB164" s="72">
        <v>0</v>
      </c>
      <c r="AC164" s="72">
        <v>0</v>
      </c>
      <c r="AD164" s="72">
        <v>0</v>
      </c>
      <c r="AE164" s="72">
        <v>0</v>
      </c>
      <c r="AF164" s="72">
        <v>0</v>
      </c>
      <c r="AG164" s="72">
        <v>0</v>
      </c>
      <c r="AH164" s="72">
        <v>0</v>
      </c>
      <c r="AI164" s="70" t="s">
        <v>184</v>
      </c>
    </row>
    <row r="165" spans="1:35" ht="15" customHeight="1">
      <c r="A165" s="54" t="s">
        <v>192</v>
      </c>
      <c r="B165" s="68" t="s">
        <v>191</v>
      </c>
      <c r="C165" s="72">
        <v>0</v>
      </c>
      <c r="D165" s="72">
        <v>0.41699999999999998</v>
      </c>
      <c r="E165" s="72">
        <v>0.56299999999999994</v>
      </c>
      <c r="F165" s="72">
        <v>0.70799999999999996</v>
      </c>
      <c r="G165" s="72">
        <v>0.85399999999999998</v>
      </c>
      <c r="H165" s="72">
        <v>1</v>
      </c>
      <c r="I165" s="72">
        <v>0</v>
      </c>
      <c r="J165" s="72">
        <v>0</v>
      </c>
      <c r="K165" s="72">
        <v>0</v>
      </c>
      <c r="L165" s="72">
        <v>0</v>
      </c>
      <c r="M165" s="72">
        <v>0</v>
      </c>
      <c r="N165" s="72">
        <v>0</v>
      </c>
      <c r="O165" s="72">
        <v>0</v>
      </c>
      <c r="P165" s="72">
        <v>0</v>
      </c>
      <c r="Q165" s="72">
        <v>0</v>
      </c>
      <c r="R165" s="72">
        <v>0</v>
      </c>
      <c r="S165" s="72">
        <v>0</v>
      </c>
      <c r="T165" s="72">
        <v>0</v>
      </c>
      <c r="U165" s="72">
        <v>0</v>
      </c>
      <c r="V165" s="72">
        <v>0</v>
      </c>
      <c r="W165" s="72">
        <v>0</v>
      </c>
      <c r="X165" s="72">
        <v>0</v>
      </c>
      <c r="Y165" s="72">
        <v>0</v>
      </c>
      <c r="Z165" s="72">
        <v>0</v>
      </c>
      <c r="AA165" s="72">
        <v>0</v>
      </c>
      <c r="AB165" s="72">
        <v>0</v>
      </c>
      <c r="AC165" s="72">
        <v>0</v>
      </c>
      <c r="AD165" s="72">
        <v>0</v>
      </c>
      <c r="AE165" s="72">
        <v>0</v>
      </c>
      <c r="AF165" s="72">
        <v>0</v>
      </c>
      <c r="AG165" s="72">
        <v>0</v>
      </c>
      <c r="AH165" s="72">
        <v>0</v>
      </c>
      <c r="AI165" s="70" t="s">
        <v>184</v>
      </c>
    </row>
    <row r="166" spans="1:35" ht="15" customHeight="1">
      <c r="A166" s="54" t="s">
        <v>190</v>
      </c>
      <c r="B166" s="68" t="s">
        <v>189</v>
      </c>
      <c r="C166" s="72">
        <v>0</v>
      </c>
      <c r="D166" s="72">
        <v>0</v>
      </c>
      <c r="E166" s="72">
        <v>0</v>
      </c>
      <c r="F166" s="72">
        <v>0</v>
      </c>
      <c r="G166" s="72">
        <v>0</v>
      </c>
      <c r="H166" s="72">
        <v>0</v>
      </c>
      <c r="I166" s="72">
        <v>0.5</v>
      </c>
      <c r="J166" s="72">
        <v>0.625</v>
      </c>
      <c r="K166" s="72">
        <v>0.75</v>
      </c>
      <c r="L166" s="72">
        <v>0.875</v>
      </c>
      <c r="M166" s="72">
        <v>1</v>
      </c>
      <c r="N166" s="72">
        <v>0</v>
      </c>
      <c r="O166" s="72">
        <v>0</v>
      </c>
      <c r="P166" s="72">
        <v>0</v>
      </c>
      <c r="Q166" s="72">
        <v>0</v>
      </c>
      <c r="R166" s="72">
        <v>0</v>
      </c>
      <c r="S166" s="72">
        <v>0</v>
      </c>
      <c r="T166" s="72">
        <v>0</v>
      </c>
      <c r="U166" s="72">
        <v>0</v>
      </c>
      <c r="V166" s="72">
        <v>0</v>
      </c>
      <c r="W166" s="72">
        <v>0</v>
      </c>
      <c r="X166" s="72">
        <v>0</v>
      </c>
      <c r="Y166" s="72">
        <v>0</v>
      </c>
      <c r="Z166" s="72">
        <v>0</v>
      </c>
      <c r="AA166" s="72">
        <v>0</v>
      </c>
      <c r="AB166" s="72">
        <v>0</v>
      </c>
      <c r="AC166" s="72">
        <v>0</v>
      </c>
      <c r="AD166" s="72">
        <v>0</v>
      </c>
      <c r="AE166" s="72">
        <v>0</v>
      </c>
      <c r="AF166" s="72">
        <v>0</v>
      </c>
      <c r="AG166" s="72">
        <v>0</v>
      </c>
      <c r="AH166" s="72">
        <v>0</v>
      </c>
      <c r="AI166" s="70" t="s">
        <v>184</v>
      </c>
    </row>
    <row r="167" spans="1:35" ht="15" customHeight="1">
      <c r="A167" s="54" t="s">
        <v>188</v>
      </c>
      <c r="B167" s="68" t="s">
        <v>187</v>
      </c>
      <c r="C167" s="72">
        <v>0</v>
      </c>
      <c r="D167" s="72">
        <v>0</v>
      </c>
      <c r="E167" s="72">
        <v>0</v>
      </c>
      <c r="F167" s="72">
        <v>0</v>
      </c>
      <c r="G167" s="72">
        <v>0</v>
      </c>
      <c r="H167" s="72">
        <v>0</v>
      </c>
      <c r="I167" s="72">
        <v>0</v>
      </c>
      <c r="J167" s="72">
        <v>0</v>
      </c>
      <c r="K167" s="72">
        <v>0</v>
      </c>
      <c r="L167" s="72">
        <v>0</v>
      </c>
      <c r="M167" s="72">
        <v>0</v>
      </c>
      <c r="N167" s="72">
        <v>0.85699999999999998</v>
      </c>
      <c r="O167" s="72">
        <v>0.89300000000000002</v>
      </c>
      <c r="P167" s="72">
        <v>0.92900000000000005</v>
      </c>
      <c r="Q167" s="72">
        <v>0.96399999999999997</v>
      </c>
      <c r="R167" s="72">
        <v>1</v>
      </c>
      <c r="S167" s="72">
        <v>0</v>
      </c>
      <c r="T167" s="72">
        <v>0</v>
      </c>
      <c r="U167" s="72">
        <v>0</v>
      </c>
      <c r="V167" s="72">
        <v>0</v>
      </c>
      <c r="W167" s="72">
        <v>0</v>
      </c>
      <c r="X167" s="72">
        <v>0</v>
      </c>
      <c r="Y167" s="72">
        <v>0</v>
      </c>
      <c r="Z167" s="72">
        <v>0</v>
      </c>
      <c r="AA167" s="72">
        <v>0</v>
      </c>
      <c r="AB167" s="72">
        <v>0</v>
      </c>
      <c r="AC167" s="72">
        <v>0</v>
      </c>
      <c r="AD167" s="72">
        <v>0</v>
      </c>
      <c r="AE167" s="72">
        <v>0</v>
      </c>
      <c r="AF167" s="72">
        <v>0</v>
      </c>
      <c r="AG167" s="72">
        <v>0</v>
      </c>
      <c r="AH167" s="72">
        <v>0</v>
      </c>
      <c r="AI167" s="70" t="s">
        <v>184</v>
      </c>
    </row>
    <row r="168" spans="1:35" ht="15" customHeight="1">
      <c r="A168" s="54" t="s">
        <v>186</v>
      </c>
      <c r="B168" s="68" t="s">
        <v>185</v>
      </c>
      <c r="C168" s="72">
        <v>0</v>
      </c>
      <c r="D168" s="72">
        <v>0</v>
      </c>
      <c r="E168" s="72">
        <v>0</v>
      </c>
      <c r="F168" s="72">
        <v>0</v>
      </c>
      <c r="G168" s="72">
        <v>0</v>
      </c>
      <c r="H168" s="72">
        <v>0</v>
      </c>
      <c r="I168" s="72">
        <v>0</v>
      </c>
      <c r="J168" s="72">
        <v>0</v>
      </c>
      <c r="K168" s="72">
        <v>0</v>
      </c>
      <c r="L168" s="72">
        <v>0</v>
      </c>
      <c r="M168" s="72">
        <v>0</v>
      </c>
      <c r="N168" s="72">
        <v>0</v>
      </c>
      <c r="O168" s="72">
        <v>0</v>
      </c>
      <c r="P168" s="72">
        <v>0</v>
      </c>
      <c r="Q168" s="72">
        <v>0</v>
      </c>
      <c r="R168" s="72">
        <v>0</v>
      </c>
      <c r="S168" s="72">
        <v>0.82399999999999995</v>
      </c>
      <c r="T168" s="72">
        <v>0.85899999999999999</v>
      </c>
      <c r="U168" s="72">
        <v>0.89400000000000002</v>
      </c>
      <c r="V168" s="72">
        <v>0.92900000000000005</v>
      </c>
      <c r="W168" s="72">
        <v>0.96499999999999997</v>
      </c>
      <c r="X168" s="72">
        <v>1</v>
      </c>
      <c r="Y168" s="72">
        <v>1</v>
      </c>
      <c r="Z168" s="72">
        <v>1</v>
      </c>
      <c r="AA168" s="72">
        <v>1</v>
      </c>
      <c r="AB168" s="72">
        <v>1</v>
      </c>
      <c r="AC168" s="72">
        <v>1</v>
      </c>
      <c r="AD168" s="72">
        <v>1</v>
      </c>
      <c r="AE168" s="72">
        <v>1</v>
      </c>
      <c r="AF168" s="72">
        <v>1</v>
      </c>
      <c r="AG168" s="72">
        <v>1</v>
      </c>
      <c r="AH168" s="72">
        <v>1</v>
      </c>
      <c r="AI168" s="70" t="s">
        <v>184</v>
      </c>
    </row>
    <row r="169" spans="1:35" ht="15" customHeight="1">
      <c r="A169" s="54" t="s">
        <v>183</v>
      </c>
      <c r="B169" s="68" t="s">
        <v>182</v>
      </c>
      <c r="C169" s="72">
        <v>7.4999999999999993E-5</v>
      </c>
      <c r="D169" s="72">
        <v>7.4999999999999993E-5</v>
      </c>
      <c r="E169" s="72">
        <v>7.4999999999999993E-5</v>
      </c>
      <c r="F169" s="72">
        <v>7.4999999999999993E-5</v>
      </c>
      <c r="G169" s="72">
        <v>7.4999999999999993E-5</v>
      </c>
      <c r="H169" s="72">
        <v>7.4999999999999993E-5</v>
      </c>
      <c r="I169" s="72">
        <v>7.4999999999999993E-5</v>
      </c>
      <c r="J169" s="72">
        <v>7.4999999999999993E-5</v>
      </c>
      <c r="K169" s="72">
        <v>7.4999999999999993E-5</v>
      </c>
      <c r="L169" s="72">
        <v>7.4999999999999993E-5</v>
      </c>
      <c r="M169" s="72">
        <v>7.4999999999999993E-5</v>
      </c>
      <c r="N169" s="72">
        <v>7.4999999999999993E-5</v>
      </c>
      <c r="O169" s="72">
        <v>7.4999999999999993E-5</v>
      </c>
      <c r="P169" s="72">
        <v>7.4999999999999993E-5</v>
      </c>
      <c r="Q169" s="72">
        <v>7.4999999999999993E-5</v>
      </c>
      <c r="R169" s="72">
        <v>7.4999999999999993E-5</v>
      </c>
      <c r="S169" s="72">
        <v>7.4999999999999993E-5</v>
      </c>
      <c r="T169" s="72">
        <v>7.4999999999999993E-5</v>
      </c>
      <c r="U169" s="72">
        <v>7.4999999999999993E-5</v>
      </c>
      <c r="V169" s="72">
        <v>7.4999999999999993E-5</v>
      </c>
      <c r="W169" s="72">
        <v>7.4999999999999993E-5</v>
      </c>
      <c r="X169" s="72">
        <v>7.4999999999999993E-5</v>
      </c>
      <c r="Y169" s="72">
        <v>7.4999999999999993E-5</v>
      </c>
      <c r="Z169" s="72">
        <v>1.2E-4</v>
      </c>
      <c r="AA169" s="72">
        <v>1.84E-4</v>
      </c>
      <c r="AB169" s="72">
        <v>2.8499999999999999E-4</v>
      </c>
      <c r="AC169" s="72">
        <v>4.8099999999999998E-4</v>
      </c>
      <c r="AD169" s="72">
        <v>6.8000000000000005E-4</v>
      </c>
      <c r="AE169" s="72">
        <v>1.1379999999999999E-3</v>
      </c>
      <c r="AF169" s="72">
        <v>1.8240000000000001E-3</v>
      </c>
      <c r="AG169" s="72">
        <v>2.794E-3</v>
      </c>
      <c r="AH169" s="72">
        <v>4.0130000000000001E-3</v>
      </c>
      <c r="AI169" s="70">
        <v>0.13705800000000001</v>
      </c>
    </row>
    <row r="170" spans="1:35" ht="15" customHeight="1">
      <c r="A170" s="54" t="s">
        <v>181</v>
      </c>
      <c r="B170" s="68" t="s">
        <v>180</v>
      </c>
      <c r="C170" s="72">
        <v>7.4999999999999993E-5</v>
      </c>
      <c r="D170" s="72">
        <v>7.4999999999999993E-5</v>
      </c>
      <c r="E170" s="72">
        <v>7.4999999999999993E-5</v>
      </c>
      <c r="F170" s="72">
        <v>7.4999999999999993E-5</v>
      </c>
      <c r="G170" s="72">
        <v>7.4999999999999993E-5</v>
      </c>
      <c r="H170" s="72">
        <v>7.4999999999999993E-5</v>
      </c>
      <c r="I170" s="72">
        <v>1.6100000000000001E-4</v>
      </c>
      <c r="J170" s="72">
        <v>2.9399999999999999E-4</v>
      </c>
      <c r="K170" s="72">
        <v>4.1399999999999998E-4</v>
      </c>
      <c r="L170" s="72">
        <v>7.5000000000000002E-4</v>
      </c>
      <c r="M170" s="72">
        <v>1.1659999999999999E-3</v>
      </c>
      <c r="N170" s="72">
        <v>1.8289999999999999E-3</v>
      </c>
      <c r="O170" s="72">
        <v>3.029E-3</v>
      </c>
      <c r="P170" s="72">
        <v>4.5620000000000001E-3</v>
      </c>
      <c r="Q170" s="72">
        <v>7.6340000000000002E-3</v>
      </c>
      <c r="R170" s="72">
        <v>1.2012999999999999E-2</v>
      </c>
      <c r="S170" s="72">
        <v>1.8683000000000002E-2</v>
      </c>
      <c r="T170" s="72">
        <v>2.8405E-2</v>
      </c>
      <c r="U170" s="72">
        <v>4.2839000000000002E-2</v>
      </c>
      <c r="V170" s="72">
        <v>6.2924999999999995E-2</v>
      </c>
      <c r="W170" s="72">
        <v>9.4593999999999998E-2</v>
      </c>
      <c r="X170" s="72">
        <v>0.13037599999999999</v>
      </c>
      <c r="Y170" s="72">
        <v>0.186833</v>
      </c>
      <c r="Z170" s="72">
        <v>0.26857999999999999</v>
      </c>
      <c r="AA170" s="72">
        <v>0.35444999999999999</v>
      </c>
      <c r="AB170" s="72">
        <v>0.45175799999999999</v>
      </c>
      <c r="AC170" s="72">
        <v>0.569658</v>
      </c>
      <c r="AD170" s="72">
        <v>0.65073199999999998</v>
      </c>
      <c r="AE170" s="72">
        <v>0.748143</v>
      </c>
      <c r="AF170" s="72">
        <v>0.82111900000000004</v>
      </c>
      <c r="AG170" s="72">
        <v>0.87275199999999997</v>
      </c>
      <c r="AH170" s="72">
        <v>0.90711299999999995</v>
      </c>
      <c r="AI170" s="70">
        <v>0.35433300000000001</v>
      </c>
    </row>
    <row r="171" spans="1:35" ht="15" customHeight="1">
      <c r="A171" s="54" t="s">
        <v>179</v>
      </c>
      <c r="B171" s="68" t="s">
        <v>178</v>
      </c>
      <c r="C171" s="72">
        <v>7.4999999999999993E-5</v>
      </c>
      <c r="D171" s="72">
        <v>7.4999999999999993E-5</v>
      </c>
      <c r="E171" s="72">
        <v>7.4999999999999993E-5</v>
      </c>
      <c r="F171" s="72">
        <v>7.4999999999999993E-5</v>
      </c>
      <c r="G171" s="72">
        <v>7.4999999999999993E-5</v>
      </c>
      <c r="H171" s="72">
        <v>7.4999999999999993E-5</v>
      </c>
      <c r="I171" s="72">
        <v>7.4999999999999993E-5</v>
      </c>
      <c r="J171" s="72">
        <v>7.4999999999999993E-5</v>
      </c>
      <c r="K171" s="72">
        <v>7.4999999999999993E-5</v>
      </c>
      <c r="L171" s="72">
        <v>7.4999999999999993E-5</v>
      </c>
      <c r="M171" s="72">
        <v>7.4999999999999993E-5</v>
      </c>
      <c r="N171" s="72">
        <v>7.4999999999999993E-5</v>
      </c>
      <c r="O171" s="72">
        <v>7.4999999999999993E-5</v>
      </c>
      <c r="P171" s="72">
        <v>7.4999999999999993E-5</v>
      </c>
      <c r="Q171" s="72">
        <v>7.4999999999999993E-5</v>
      </c>
      <c r="R171" s="72">
        <v>7.4999999999999993E-5</v>
      </c>
      <c r="S171" s="72">
        <v>7.4999999999999993E-5</v>
      </c>
      <c r="T171" s="72">
        <v>7.4999999999999993E-5</v>
      </c>
      <c r="U171" s="72">
        <v>7.4999999999999993E-5</v>
      </c>
      <c r="V171" s="72">
        <v>7.4999999999999993E-5</v>
      </c>
      <c r="W171" s="72">
        <v>7.4999999999999993E-5</v>
      </c>
      <c r="X171" s="72">
        <v>7.4999999999999993E-5</v>
      </c>
      <c r="Y171" s="72">
        <v>7.4999999999999993E-5</v>
      </c>
      <c r="Z171" s="72">
        <v>7.4999999999999993E-5</v>
      </c>
      <c r="AA171" s="72">
        <v>7.4999999999999993E-5</v>
      </c>
      <c r="AB171" s="72">
        <v>7.4999999999999993E-5</v>
      </c>
      <c r="AC171" s="72">
        <v>7.4999999999999993E-5</v>
      </c>
      <c r="AD171" s="72">
        <v>7.4999999999999993E-5</v>
      </c>
      <c r="AE171" s="72">
        <v>7.4999999999999993E-5</v>
      </c>
      <c r="AF171" s="72">
        <v>7.4999999999999993E-5</v>
      </c>
      <c r="AG171" s="72">
        <v>7.4999999999999993E-5</v>
      </c>
      <c r="AH171" s="72">
        <v>7.4999999999999993E-5</v>
      </c>
      <c r="AI171" s="70">
        <v>0</v>
      </c>
    </row>
    <row r="172" spans="1:35" ht="15" customHeight="1">
      <c r="A172" s="54" t="s">
        <v>177</v>
      </c>
      <c r="B172" s="68" t="s">
        <v>176</v>
      </c>
      <c r="C172" s="72">
        <v>7.4999999999999993E-5</v>
      </c>
      <c r="D172" s="72">
        <v>7.4999999999999993E-5</v>
      </c>
      <c r="E172" s="72">
        <v>7.4999999999999993E-5</v>
      </c>
      <c r="F172" s="72">
        <v>7.4999999999999993E-5</v>
      </c>
      <c r="G172" s="72">
        <v>7.4999999999999993E-5</v>
      </c>
      <c r="H172" s="72">
        <v>7.4999999999999993E-5</v>
      </c>
      <c r="I172" s="72">
        <v>7.4999999999999993E-5</v>
      </c>
      <c r="J172" s="72">
        <v>7.4999999999999993E-5</v>
      </c>
      <c r="K172" s="72">
        <v>7.4999999999999993E-5</v>
      </c>
      <c r="L172" s="72">
        <v>7.4999999999999993E-5</v>
      </c>
      <c r="M172" s="72">
        <v>7.4999999999999993E-5</v>
      </c>
      <c r="N172" s="72">
        <v>7.4999999999999993E-5</v>
      </c>
      <c r="O172" s="72">
        <v>7.4999999999999993E-5</v>
      </c>
      <c r="P172" s="72">
        <v>7.4999999999999993E-5</v>
      </c>
      <c r="Q172" s="72">
        <v>7.4999999999999993E-5</v>
      </c>
      <c r="R172" s="72">
        <v>7.4999999999999993E-5</v>
      </c>
      <c r="S172" s="72">
        <v>7.4999999999999993E-5</v>
      </c>
      <c r="T172" s="72">
        <v>7.4999999999999993E-5</v>
      </c>
      <c r="U172" s="72">
        <v>7.4999999999999993E-5</v>
      </c>
      <c r="V172" s="72">
        <v>7.4999999999999993E-5</v>
      </c>
      <c r="W172" s="72">
        <v>7.4999999999999993E-5</v>
      </c>
      <c r="X172" s="72">
        <v>7.4999999999999993E-5</v>
      </c>
      <c r="Y172" s="72">
        <v>7.4999999999999993E-5</v>
      </c>
      <c r="Z172" s="72">
        <v>7.4999999999999993E-5</v>
      </c>
      <c r="AA172" s="72">
        <v>7.4999999999999993E-5</v>
      </c>
      <c r="AB172" s="72">
        <v>7.4999999999999993E-5</v>
      </c>
      <c r="AC172" s="72">
        <v>7.4999999999999993E-5</v>
      </c>
      <c r="AD172" s="72">
        <v>7.4999999999999993E-5</v>
      </c>
      <c r="AE172" s="72">
        <v>7.4999999999999993E-5</v>
      </c>
      <c r="AF172" s="72">
        <v>7.4999999999999993E-5</v>
      </c>
      <c r="AG172" s="72">
        <v>7.4999999999999993E-5</v>
      </c>
      <c r="AH172" s="72">
        <v>7.4999999999999993E-5</v>
      </c>
      <c r="AI172" s="70">
        <v>0</v>
      </c>
    </row>
    <row r="174" spans="1:35" ht="15" customHeight="1">
      <c r="B174" s="67" t="s">
        <v>175</v>
      </c>
    </row>
    <row r="175" spans="1:35" ht="15" customHeight="1">
      <c r="B175" s="67" t="s">
        <v>174</v>
      </c>
    </row>
    <row r="176" spans="1:35" ht="15" customHeight="1">
      <c r="A176" s="54" t="s">
        <v>173</v>
      </c>
      <c r="B176" s="68" t="s">
        <v>167</v>
      </c>
      <c r="C176" s="71">
        <v>78.050338999999994</v>
      </c>
      <c r="D176" s="71">
        <v>78.051865000000006</v>
      </c>
      <c r="E176" s="71">
        <v>78.718902999999997</v>
      </c>
      <c r="F176" s="71">
        <v>79.381377999999998</v>
      </c>
      <c r="G176" s="71">
        <v>80.048409000000007</v>
      </c>
      <c r="H176" s="71">
        <v>80.715462000000002</v>
      </c>
      <c r="I176" s="71">
        <v>80.715591000000003</v>
      </c>
      <c r="J176" s="71">
        <v>81.857994000000005</v>
      </c>
      <c r="K176" s="71">
        <v>83.000359000000003</v>
      </c>
      <c r="L176" s="71">
        <v>84.143073999999999</v>
      </c>
      <c r="M176" s="71">
        <v>85.285904000000002</v>
      </c>
      <c r="N176" s="71">
        <v>85.285385000000005</v>
      </c>
      <c r="O176" s="71">
        <v>85.670990000000003</v>
      </c>
      <c r="P176" s="71">
        <v>86.057083000000006</v>
      </c>
      <c r="Q176" s="71">
        <v>86.434890999999993</v>
      </c>
      <c r="R176" s="71">
        <v>86.825339999999997</v>
      </c>
      <c r="S176" s="71">
        <v>86.841583</v>
      </c>
      <c r="T176" s="71">
        <v>87.309471000000002</v>
      </c>
      <c r="U176" s="71">
        <v>87.784522999999993</v>
      </c>
      <c r="V176" s="71">
        <v>88.268180999999998</v>
      </c>
      <c r="W176" s="71">
        <v>88.782425000000003</v>
      </c>
      <c r="X176" s="71">
        <v>89.289992999999996</v>
      </c>
      <c r="Y176" s="71">
        <v>89.375968999999998</v>
      </c>
      <c r="Z176" s="71">
        <v>89.500632999999993</v>
      </c>
      <c r="AA176" s="71">
        <v>89.631659999999997</v>
      </c>
      <c r="AB176" s="71">
        <v>89.780212000000006</v>
      </c>
      <c r="AC176" s="71">
        <v>89.960526000000002</v>
      </c>
      <c r="AD176" s="71">
        <v>90.084755000000001</v>
      </c>
      <c r="AE176" s="71">
        <v>90.234855999999994</v>
      </c>
      <c r="AF176" s="71">
        <v>90.348602</v>
      </c>
      <c r="AG176" s="71">
        <v>90.430931000000001</v>
      </c>
      <c r="AH176" s="71">
        <v>90.487885000000006</v>
      </c>
      <c r="AI176" s="70">
        <v>4.7809999999999997E-3</v>
      </c>
    </row>
    <row r="177" spans="1:35" ht="15" customHeight="1">
      <c r="A177" s="54" t="s">
        <v>172</v>
      </c>
      <c r="B177" s="68" t="s">
        <v>165</v>
      </c>
      <c r="C177" s="71">
        <v>76.175803999999999</v>
      </c>
      <c r="D177" s="71">
        <v>76.177299000000005</v>
      </c>
      <c r="E177" s="71">
        <v>76.828322999999997</v>
      </c>
      <c r="F177" s="71">
        <v>77.474884000000003</v>
      </c>
      <c r="G177" s="71">
        <v>78.125907999999995</v>
      </c>
      <c r="H177" s="71">
        <v>78.776923999999994</v>
      </c>
      <c r="I177" s="71">
        <v>78.777045999999999</v>
      </c>
      <c r="J177" s="71">
        <v>79.892014000000003</v>
      </c>
      <c r="K177" s="71">
        <v>81.006950000000003</v>
      </c>
      <c r="L177" s="71">
        <v>82.122214999999997</v>
      </c>
      <c r="M177" s="71">
        <v>83.237601999999995</v>
      </c>
      <c r="N177" s="71">
        <v>83.237099000000001</v>
      </c>
      <c r="O177" s="71">
        <v>83.613440999999995</v>
      </c>
      <c r="P177" s="71">
        <v>83.990264999999994</v>
      </c>
      <c r="Q177" s="71">
        <v>84.358993999999996</v>
      </c>
      <c r="R177" s="71">
        <v>84.740074000000007</v>
      </c>
      <c r="S177" s="71">
        <v>84.755920000000003</v>
      </c>
      <c r="T177" s="71">
        <v>85.212569999999999</v>
      </c>
      <c r="U177" s="71">
        <v>85.676208000000003</v>
      </c>
      <c r="V177" s="71">
        <v>86.148253999999994</v>
      </c>
      <c r="W177" s="71">
        <v>86.650146000000007</v>
      </c>
      <c r="X177" s="71">
        <v>87.145522999999997</v>
      </c>
      <c r="Y177" s="71">
        <v>87.229423999999995</v>
      </c>
      <c r="Z177" s="71">
        <v>87.351105000000004</v>
      </c>
      <c r="AA177" s="71">
        <v>87.478981000000005</v>
      </c>
      <c r="AB177" s="71">
        <v>87.623977999999994</v>
      </c>
      <c r="AC177" s="71">
        <v>87.799972999999994</v>
      </c>
      <c r="AD177" s="71">
        <v>87.921204000000003</v>
      </c>
      <c r="AE177" s="71">
        <v>88.067688000000004</v>
      </c>
      <c r="AF177" s="71">
        <v>88.178711000000007</v>
      </c>
      <c r="AG177" s="71">
        <v>88.259071000000006</v>
      </c>
      <c r="AH177" s="71">
        <v>88.314650999999998</v>
      </c>
      <c r="AI177" s="70">
        <v>4.7809999999999997E-3</v>
      </c>
    </row>
    <row r="178" spans="1:35" ht="15" customHeight="1">
      <c r="A178" s="54" t="s">
        <v>171</v>
      </c>
      <c r="B178" s="68" t="s">
        <v>163</v>
      </c>
      <c r="C178" s="71">
        <v>49.841014999999999</v>
      </c>
      <c r="D178" s="71">
        <v>49.841994999999997</v>
      </c>
      <c r="E178" s="71">
        <v>50.267944</v>
      </c>
      <c r="F178" s="71">
        <v>50.690983000000003</v>
      </c>
      <c r="G178" s="71">
        <v>51.11694</v>
      </c>
      <c r="H178" s="71">
        <v>51.542895999999999</v>
      </c>
      <c r="I178" s="71">
        <v>51.542983999999997</v>
      </c>
      <c r="J178" s="71">
        <v>52.272483999999999</v>
      </c>
      <c r="K178" s="71">
        <v>53.001980000000003</v>
      </c>
      <c r="L178" s="71">
        <v>53.731689000000003</v>
      </c>
      <c r="M178" s="71">
        <v>54.461472000000001</v>
      </c>
      <c r="N178" s="71">
        <v>54.461136000000003</v>
      </c>
      <c r="O178" s="71">
        <v>54.707374999999999</v>
      </c>
      <c r="P178" s="71">
        <v>54.953933999999997</v>
      </c>
      <c r="Q178" s="71">
        <v>55.195186999999997</v>
      </c>
      <c r="R178" s="71">
        <v>55.444515000000003</v>
      </c>
      <c r="S178" s="71">
        <v>55.454895</v>
      </c>
      <c r="T178" s="71">
        <v>55.75367</v>
      </c>
      <c r="U178" s="71">
        <v>56.057026</v>
      </c>
      <c r="V178" s="71">
        <v>56.365879</v>
      </c>
      <c r="W178" s="71">
        <v>56.69426</v>
      </c>
      <c r="X178" s="71">
        <v>57.018386999999997</v>
      </c>
      <c r="Y178" s="71">
        <v>57.073279999999997</v>
      </c>
      <c r="Z178" s="71">
        <v>57.152892999999999</v>
      </c>
      <c r="AA178" s="71">
        <v>57.236561000000002</v>
      </c>
      <c r="AB178" s="71">
        <v>57.331432</v>
      </c>
      <c r="AC178" s="71">
        <v>57.446575000000003</v>
      </c>
      <c r="AD178" s="71">
        <v>57.525902000000002</v>
      </c>
      <c r="AE178" s="71">
        <v>57.621741999999998</v>
      </c>
      <c r="AF178" s="71">
        <v>57.694381999999997</v>
      </c>
      <c r="AG178" s="71">
        <v>57.746960000000001</v>
      </c>
      <c r="AH178" s="71">
        <v>57.783337000000003</v>
      </c>
      <c r="AI178" s="70">
        <v>4.7809999999999997E-3</v>
      </c>
    </row>
    <row r="179" spans="1:35" ht="15" customHeight="1">
      <c r="A179" s="54" t="s">
        <v>170</v>
      </c>
      <c r="B179" s="68" t="s">
        <v>161</v>
      </c>
      <c r="C179" s="71">
        <v>73.842483999999999</v>
      </c>
      <c r="D179" s="71">
        <v>73.923134000000005</v>
      </c>
      <c r="E179" s="71">
        <v>74.632996000000006</v>
      </c>
      <c r="F179" s="71">
        <v>75.338004999999995</v>
      </c>
      <c r="G179" s="71">
        <v>76.046927999999994</v>
      </c>
      <c r="H179" s="71">
        <v>76.755699000000007</v>
      </c>
      <c r="I179" s="71">
        <v>76.829421999999994</v>
      </c>
      <c r="J179" s="71">
        <v>77.989943999999994</v>
      </c>
      <c r="K179" s="71">
        <v>79.151009000000002</v>
      </c>
      <c r="L179" s="71">
        <v>80.312957999999995</v>
      </c>
      <c r="M179" s="71">
        <v>81.475539999999995</v>
      </c>
      <c r="N179" s="71">
        <v>81.545379999999994</v>
      </c>
      <c r="O179" s="71">
        <v>81.983345</v>
      </c>
      <c r="P179" s="71">
        <v>82.421028000000007</v>
      </c>
      <c r="Q179" s="71">
        <v>82.850014000000002</v>
      </c>
      <c r="R179" s="71">
        <v>83.290374999999997</v>
      </c>
      <c r="S179" s="71">
        <v>83.370757999999995</v>
      </c>
      <c r="T179" s="71">
        <v>83.883835000000005</v>
      </c>
      <c r="U179" s="71">
        <v>84.403205999999997</v>
      </c>
      <c r="V179" s="71">
        <v>84.930312999999998</v>
      </c>
      <c r="W179" s="71">
        <v>85.486358999999993</v>
      </c>
      <c r="X179" s="71">
        <v>86.035492000000005</v>
      </c>
      <c r="Y179" s="71">
        <v>86.172439999999995</v>
      </c>
      <c r="Z179" s="71">
        <v>86.345612000000003</v>
      </c>
      <c r="AA179" s="71">
        <v>86.523871999999997</v>
      </c>
      <c r="AB179" s="71">
        <v>86.718047999999996</v>
      </c>
      <c r="AC179" s="71">
        <v>86.941917000000004</v>
      </c>
      <c r="AD179" s="71">
        <v>87.110588000000007</v>
      </c>
      <c r="AE179" s="71">
        <v>87.303307000000004</v>
      </c>
      <c r="AF179" s="71">
        <v>87.459868999999998</v>
      </c>
      <c r="AG179" s="71">
        <v>87.585014000000001</v>
      </c>
      <c r="AH179" s="71">
        <v>87.684441000000007</v>
      </c>
      <c r="AI179" s="70">
        <v>5.5579999999999996E-3</v>
      </c>
    </row>
    <row r="180" spans="1:35" ht="15" customHeight="1">
      <c r="B180" s="67" t="s">
        <v>169</v>
      </c>
    </row>
    <row r="181" spans="1:35" ht="15" customHeight="1">
      <c r="A181" s="54" t="s">
        <v>168</v>
      </c>
      <c r="B181" s="68" t="s">
        <v>167</v>
      </c>
      <c r="C181" s="71">
        <v>74.640236000000002</v>
      </c>
      <c r="D181" s="71">
        <v>74.901649000000006</v>
      </c>
      <c r="E181" s="71">
        <v>75.152466000000004</v>
      </c>
      <c r="F181" s="71">
        <v>75.404708999999997</v>
      </c>
      <c r="G181" s="71">
        <v>75.673850999999999</v>
      </c>
      <c r="H181" s="71">
        <v>75.951697999999993</v>
      </c>
      <c r="I181" s="71">
        <v>76.227149999999995</v>
      </c>
      <c r="J181" s="71">
        <v>76.538757000000004</v>
      </c>
      <c r="K181" s="71">
        <v>76.891211999999996</v>
      </c>
      <c r="L181" s="71">
        <v>77.276900999999995</v>
      </c>
      <c r="M181" s="71">
        <v>77.691543999999993</v>
      </c>
      <c r="N181" s="71">
        <v>78.100318999999999</v>
      </c>
      <c r="O181" s="71">
        <v>78.512787000000003</v>
      </c>
      <c r="P181" s="71">
        <v>78.935112000000004</v>
      </c>
      <c r="Q181" s="71">
        <v>79.363892000000007</v>
      </c>
      <c r="R181" s="71">
        <v>79.798378</v>
      </c>
      <c r="S181" s="71">
        <v>80.236748000000006</v>
      </c>
      <c r="T181" s="71">
        <v>80.673050000000003</v>
      </c>
      <c r="U181" s="71">
        <v>81.120705000000001</v>
      </c>
      <c r="V181" s="71">
        <v>81.579909999999998</v>
      </c>
      <c r="W181" s="71">
        <v>82.050597999999994</v>
      </c>
      <c r="X181" s="71">
        <v>82.527237</v>
      </c>
      <c r="Y181" s="71">
        <v>82.988861</v>
      </c>
      <c r="Z181" s="71">
        <v>83.434348999999997</v>
      </c>
      <c r="AA181" s="71">
        <v>83.863913999999994</v>
      </c>
      <c r="AB181" s="71">
        <v>84.272568000000007</v>
      </c>
      <c r="AC181" s="71">
        <v>84.668662999999995</v>
      </c>
      <c r="AD181" s="71">
        <v>85.046233999999998</v>
      </c>
      <c r="AE181" s="71">
        <v>85.416297999999998</v>
      </c>
      <c r="AF181" s="71">
        <v>85.774947999999995</v>
      </c>
      <c r="AG181" s="71">
        <v>86.124404999999996</v>
      </c>
      <c r="AH181" s="71">
        <v>86.466910999999996</v>
      </c>
      <c r="AI181" s="70">
        <v>4.7559999999999998E-3</v>
      </c>
    </row>
    <row r="182" spans="1:35" ht="15" customHeight="1">
      <c r="A182" s="54" t="s">
        <v>166</v>
      </c>
      <c r="B182" s="68" t="s">
        <v>165</v>
      </c>
      <c r="C182" s="71">
        <v>72.538398999999998</v>
      </c>
      <c r="D182" s="71">
        <v>72.830687999999995</v>
      </c>
      <c r="E182" s="71">
        <v>73.134833999999998</v>
      </c>
      <c r="F182" s="71">
        <v>73.462813999999995</v>
      </c>
      <c r="G182" s="71">
        <v>73.766959999999997</v>
      </c>
      <c r="H182" s="71">
        <v>74.112662999999998</v>
      </c>
      <c r="I182" s="71">
        <v>74.442513000000005</v>
      </c>
      <c r="J182" s="71">
        <v>74.853110999999998</v>
      </c>
      <c r="K182" s="71">
        <v>75.240677000000005</v>
      </c>
      <c r="L182" s="71">
        <v>75.701401000000004</v>
      </c>
      <c r="M182" s="71">
        <v>76.168509999999998</v>
      </c>
      <c r="N182" s="71">
        <v>76.621971000000002</v>
      </c>
      <c r="O182" s="71">
        <v>77.038032999999999</v>
      </c>
      <c r="P182" s="71">
        <v>77.455437000000003</v>
      </c>
      <c r="Q182" s="71">
        <v>77.892257999999998</v>
      </c>
      <c r="R182" s="71">
        <v>78.275283999999999</v>
      </c>
      <c r="S182" s="71">
        <v>78.697540000000004</v>
      </c>
      <c r="T182" s="71">
        <v>79.148658999999995</v>
      </c>
      <c r="U182" s="71">
        <v>79.571274000000003</v>
      </c>
      <c r="V182" s="71">
        <v>79.983574000000004</v>
      </c>
      <c r="W182" s="71">
        <v>80.406302999999994</v>
      </c>
      <c r="X182" s="71">
        <v>80.830169999999995</v>
      </c>
      <c r="Y182" s="71">
        <v>81.193129999999996</v>
      </c>
      <c r="Z182" s="71">
        <v>81.616646000000003</v>
      </c>
      <c r="AA182" s="71">
        <v>82.055869999999999</v>
      </c>
      <c r="AB182" s="71">
        <v>82.449860000000001</v>
      </c>
      <c r="AC182" s="71">
        <v>82.876602000000005</v>
      </c>
      <c r="AD182" s="71">
        <v>83.314896000000005</v>
      </c>
      <c r="AE182" s="71">
        <v>83.777321000000001</v>
      </c>
      <c r="AF182" s="71">
        <v>84.245261999999997</v>
      </c>
      <c r="AG182" s="71">
        <v>84.677895000000007</v>
      </c>
      <c r="AH182" s="71">
        <v>85.057175000000001</v>
      </c>
      <c r="AI182" s="70">
        <v>5.1489999999999999E-3</v>
      </c>
    </row>
    <row r="183" spans="1:35" ht="15" customHeight="1">
      <c r="A183" s="54" t="s">
        <v>164</v>
      </c>
      <c r="B183" s="68" t="s">
        <v>163</v>
      </c>
      <c r="C183" s="71">
        <v>49.146701999999998</v>
      </c>
      <c r="D183" s="71">
        <v>49.270938999999998</v>
      </c>
      <c r="E183" s="71">
        <v>49.410969000000001</v>
      </c>
      <c r="F183" s="71">
        <v>49.570515</v>
      </c>
      <c r="G183" s="71">
        <v>49.757866</v>
      </c>
      <c r="H183" s="71">
        <v>49.942684</v>
      </c>
      <c r="I183" s="71">
        <v>50.108314999999997</v>
      </c>
      <c r="J183" s="71">
        <v>50.296557999999997</v>
      </c>
      <c r="K183" s="71">
        <v>50.510860000000001</v>
      </c>
      <c r="L183" s="71">
        <v>50.729785999999997</v>
      </c>
      <c r="M183" s="71">
        <v>50.964756000000001</v>
      </c>
      <c r="N183" s="71">
        <v>51.205761000000003</v>
      </c>
      <c r="O183" s="71">
        <v>51.468665999999999</v>
      </c>
      <c r="P183" s="71">
        <v>51.749164999999998</v>
      </c>
      <c r="Q183" s="71">
        <v>52.042973000000003</v>
      </c>
      <c r="R183" s="71">
        <v>52.331992999999997</v>
      </c>
      <c r="S183" s="71">
        <v>52.609127000000001</v>
      </c>
      <c r="T183" s="71">
        <v>52.894218000000002</v>
      </c>
      <c r="U183" s="71">
        <v>53.188381</v>
      </c>
      <c r="V183" s="71">
        <v>53.482039999999998</v>
      </c>
      <c r="W183" s="71">
        <v>53.784636999999996</v>
      </c>
      <c r="X183" s="71">
        <v>54.09919</v>
      </c>
      <c r="Y183" s="71">
        <v>54.412284999999997</v>
      </c>
      <c r="Z183" s="71">
        <v>54.728973000000003</v>
      </c>
      <c r="AA183" s="71">
        <v>55.048008000000003</v>
      </c>
      <c r="AB183" s="71">
        <v>55.357666000000002</v>
      </c>
      <c r="AC183" s="71">
        <v>55.675037000000003</v>
      </c>
      <c r="AD183" s="71">
        <v>55.988888000000003</v>
      </c>
      <c r="AE183" s="71">
        <v>56.289558</v>
      </c>
      <c r="AF183" s="71">
        <v>56.624423999999998</v>
      </c>
      <c r="AG183" s="71">
        <v>56.966206</v>
      </c>
      <c r="AH183" s="71">
        <v>57.293655000000001</v>
      </c>
      <c r="AI183" s="70">
        <v>4.96E-3</v>
      </c>
    </row>
    <row r="184" spans="1:35" ht="15" customHeight="1">
      <c r="A184" s="54" t="s">
        <v>162</v>
      </c>
      <c r="B184" s="68" t="s">
        <v>161</v>
      </c>
      <c r="C184" s="71">
        <v>69.061408999999998</v>
      </c>
      <c r="D184" s="71">
        <v>69.384665999999996</v>
      </c>
      <c r="E184" s="71">
        <v>69.707061999999993</v>
      </c>
      <c r="F184" s="71">
        <v>70.039107999999999</v>
      </c>
      <c r="G184" s="71">
        <v>70.379417000000004</v>
      </c>
      <c r="H184" s="71">
        <v>70.734290999999999</v>
      </c>
      <c r="I184" s="71">
        <v>71.079811000000007</v>
      </c>
      <c r="J184" s="71">
        <v>71.470993000000007</v>
      </c>
      <c r="K184" s="71">
        <v>71.884406999999996</v>
      </c>
      <c r="L184" s="71">
        <v>72.337226999999999</v>
      </c>
      <c r="M184" s="71">
        <v>72.811431999999996</v>
      </c>
      <c r="N184" s="71">
        <v>73.279289000000006</v>
      </c>
      <c r="O184" s="71">
        <v>73.742278999999996</v>
      </c>
      <c r="P184" s="71">
        <v>74.213570000000004</v>
      </c>
      <c r="Q184" s="71">
        <v>74.695380999999998</v>
      </c>
      <c r="R184" s="71">
        <v>75.164246000000006</v>
      </c>
      <c r="S184" s="71">
        <v>75.643981999999994</v>
      </c>
      <c r="T184" s="71">
        <v>76.131247999999999</v>
      </c>
      <c r="U184" s="71">
        <v>76.617844000000005</v>
      </c>
      <c r="V184" s="71">
        <v>77.107628000000005</v>
      </c>
      <c r="W184" s="71">
        <v>77.607787999999999</v>
      </c>
      <c r="X184" s="71">
        <v>78.112679</v>
      </c>
      <c r="Y184" s="71">
        <v>78.584655999999995</v>
      </c>
      <c r="Z184" s="71">
        <v>79.064521999999997</v>
      </c>
      <c r="AA184" s="71">
        <v>79.539078000000003</v>
      </c>
      <c r="AB184" s="71">
        <v>79.985573000000002</v>
      </c>
      <c r="AC184" s="71">
        <v>80.434517</v>
      </c>
      <c r="AD184" s="71">
        <v>80.874779000000004</v>
      </c>
      <c r="AE184" s="71">
        <v>81.315910000000002</v>
      </c>
      <c r="AF184" s="71">
        <v>81.754776000000007</v>
      </c>
      <c r="AG184" s="71">
        <v>82.177031999999997</v>
      </c>
      <c r="AH184" s="71">
        <v>82.575928000000005</v>
      </c>
      <c r="AI184" s="70">
        <v>5.7819999999999998E-3</v>
      </c>
    </row>
    <row r="186" spans="1:35" ht="15" customHeight="1">
      <c r="B186" s="67" t="s">
        <v>160</v>
      </c>
    </row>
    <row r="187" spans="1:35" ht="15" customHeight="1">
      <c r="B187" s="67" t="s">
        <v>159</v>
      </c>
    </row>
    <row r="188" spans="1:35" ht="15" customHeight="1">
      <c r="A188" s="54" t="s">
        <v>158</v>
      </c>
      <c r="B188" s="68" t="s">
        <v>157</v>
      </c>
      <c r="C188" s="69">
        <v>2618.4736330000001</v>
      </c>
      <c r="D188" s="69">
        <v>2646.2607419999999</v>
      </c>
      <c r="E188" s="69">
        <v>2669.9228520000001</v>
      </c>
      <c r="F188" s="69">
        <v>2687.4853520000001</v>
      </c>
      <c r="G188" s="69">
        <v>2701.4604490000002</v>
      </c>
      <c r="H188" s="69">
        <v>2724.719971</v>
      </c>
      <c r="I188" s="69">
        <v>2752.3554690000001</v>
      </c>
      <c r="J188" s="69">
        <v>2779.1437989999999</v>
      </c>
      <c r="K188" s="69">
        <v>2806.5053710000002</v>
      </c>
      <c r="L188" s="69">
        <v>2834.8576659999999</v>
      </c>
      <c r="M188" s="69">
        <v>2864.9221189999998</v>
      </c>
      <c r="N188" s="69">
        <v>2895.4277339999999</v>
      </c>
      <c r="O188" s="69">
        <v>2924.9885250000002</v>
      </c>
      <c r="P188" s="69">
        <v>2955.9020999999998</v>
      </c>
      <c r="Q188" s="69">
        <v>2985.7387699999999</v>
      </c>
      <c r="R188" s="69">
        <v>3015.2434079999998</v>
      </c>
      <c r="S188" s="69">
        <v>3043.1247560000002</v>
      </c>
      <c r="T188" s="69">
        <v>3070.6450199999999</v>
      </c>
      <c r="U188" s="69">
        <v>3098.9572750000002</v>
      </c>
      <c r="V188" s="69">
        <v>3126.5429690000001</v>
      </c>
      <c r="W188" s="69">
        <v>3154.873779</v>
      </c>
      <c r="X188" s="69">
        <v>3185.4096679999998</v>
      </c>
      <c r="Y188" s="69">
        <v>3216.7014159999999</v>
      </c>
      <c r="Z188" s="69">
        <v>3248.1926269999999</v>
      </c>
      <c r="AA188" s="69">
        <v>3281.9182129999999</v>
      </c>
      <c r="AB188" s="69">
        <v>3317.133789</v>
      </c>
      <c r="AC188" s="69">
        <v>3354.3310550000001</v>
      </c>
      <c r="AD188" s="69">
        <v>3392.6914059999999</v>
      </c>
      <c r="AE188" s="69">
        <v>3432.7719729999999</v>
      </c>
      <c r="AF188" s="69">
        <v>3473.4567870000001</v>
      </c>
      <c r="AG188" s="69">
        <v>3514.639893</v>
      </c>
      <c r="AH188" s="69">
        <v>3556.4738769999999</v>
      </c>
      <c r="AI188" s="70">
        <v>9.9260000000000008E-3</v>
      </c>
    </row>
    <row r="189" spans="1:35" ht="15" customHeight="1">
      <c r="A189" s="54" t="s">
        <v>156</v>
      </c>
      <c r="B189" s="68" t="s">
        <v>155</v>
      </c>
      <c r="C189" s="69">
        <v>316.73870799999997</v>
      </c>
      <c r="D189" s="69">
        <v>321.76913500000001</v>
      </c>
      <c r="E189" s="69">
        <v>326.67791699999998</v>
      </c>
      <c r="F189" s="69">
        <v>331.57180799999998</v>
      </c>
      <c r="G189" s="69">
        <v>336.624908</v>
      </c>
      <c r="H189" s="69">
        <v>341.94613600000002</v>
      </c>
      <c r="I189" s="69">
        <v>347.17517099999998</v>
      </c>
      <c r="J189" s="69">
        <v>352.04666099999997</v>
      </c>
      <c r="K189" s="69">
        <v>357.279785</v>
      </c>
      <c r="L189" s="69">
        <v>362.52496300000001</v>
      </c>
      <c r="M189" s="69">
        <v>367.782532</v>
      </c>
      <c r="N189" s="69">
        <v>373.29666099999997</v>
      </c>
      <c r="O189" s="69">
        <v>378.85201999999998</v>
      </c>
      <c r="P189" s="69">
        <v>384.68817100000001</v>
      </c>
      <c r="Q189" s="69">
        <v>390.98349000000002</v>
      </c>
      <c r="R189" s="69">
        <v>397.718414</v>
      </c>
      <c r="S189" s="69">
        <v>404.52710000000002</v>
      </c>
      <c r="T189" s="69">
        <v>411.32076999999998</v>
      </c>
      <c r="U189" s="69">
        <v>418.40689099999997</v>
      </c>
      <c r="V189" s="69">
        <v>425.838348</v>
      </c>
      <c r="W189" s="69">
        <v>433.129456</v>
      </c>
      <c r="X189" s="69">
        <v>440.47467</v>
      </c>
      <c r="Y189" s="69">
        <v>448.30444299999999</v>
      </c>
      <c r="Z189" s="69">
        <v>456.27639799999997</v>
      </c>
      <c r="AA189" s="69">
        <v>464.44082600000002</v>
      </c>
      <c r="AB189" s="69">
        <v>472.86025999999998</v>
      </c>
      <c r="AC189" s="69">
        <v>481.52084400000001</v>
      </c>
      <c r="AD189" s="69">
        <v>490.45040899999998</v>
      </c>
      <c r="AE189" s="69">
        <v>499.45376599999997</v>
      </c>
      <c r="AF189" s="69">
        <v>508.66507000000001</v>
      </c>
      <c r="AG189" s="69">
        <v>518.29638699999998</v>
      </c>
      <c r="AH189" s="69">
        <v>528.20288100000005</v>
      </c>
      <c r="AI189" s="70">
        <v>1.6633999999999999E-2</v>
      </c>
    </row>
    <row r="190" spans="1:35" ht="15" customHeight="1">
      <c r="A190" s="54" t="s">
        <v>154</v>
      </c>
      <c r="B190" s="68" t="s">
        <v>153</v>
      </c>
      <c r="C190" s="69">
        <v>228.778122</v>
      </c>
      <c r="D190" s="69">
        <v>236.83909600000001</v>
      </c>
      <c r="E190" s="69">
        <v>245.14683500000001</v>
      </c>
      <c r="F190" s="69">
        <v>253.815201</v>
      </c>
      <c r="G190" s="69">
        <v>262.455444</v>
      </c>
      <c r="H190" s="69">
        <v>271.206909</v>
      </c>
      <c r="I190" s="69">
        <v>279.51574699999998</v>
      </c>
      <c r="J190" s="69">
        <v>287.31549100000001</v>
      </c>
      <c r="K190" s="69">
        <v>295.24987800000002</v>
      </c>
      <c r="L190" s="69">
        <v>303.31274400000001</v>
      </c>
      <c r="M190" s="69">
        <v>311.596924</v>
      </c>
      <c r="N190" s="69">
        <v>320.098389</v>
      </c>
      <c r="O190" s="69">
        <v>328.874573</v>
      </c>
      <c r="P190" s="69">
        <v>337.67974900000002</v>
      </c>
      <c r="Q190" s="69">
        <v>347.04522700000001</v>
      </c>
      <c r="R190" s="69">
        <v>356.96283</v>
      </c>
      <c r="S190" s="69">
        <v>366.78393599999998</v>
      </c>
      <c r="T190" s="69">
        <v>376.55810500000001</v>
      </c>
      <c r="U190" s="69">
        <v>386.44775399999997</v>
      </c>
      <c r="V190" s="69">
        <v>396.65185500000001</v>
      </c>
      <c r="W190" s="69">
        <v>406.42138699999998</v>
      </c>
      <c r="X190" s="69">
        <v>422.44695999999999</v>
      </c>
      <c r="Y190" s="69">
        <v>434.66479500000003</v>
      </c>
      <c r="Z190" s="69">
        <v>446.87420700000001</v>
      </c>
      <c r="AA190" s="69">
        <v>459.26800500000002</v>
      </c>
      <c r="AB190" s="69">
        <v>471.77301</v>
      </c>
      <c r="AC190" s="69">
        <v>484.44238300000001</v>
      </c>
      <c r="AD190" s="69">
        <v>497.27710000000002</v>
      </c>
      <c r="AE190" s="69">
        <v>509.82690400000001</v>
      </c>
      <c r="AF190" s="69">
        <v>522.62066700000003</v>
      </c>
      <c r="AG190" s="69">
        <v>536.07074</v>
      </c>
      <c r="AH190" s="69">
        <v>549.88488800000005</v>
      </c>
      <c r="AI190" s="70">
        <v>2.8693E-2</v>
      </c>
    </row>
    <row r="191" spans="1:35" ht="15" customHeight="1">
      <c r="A191" s="54" t="s">
        <v>152</v>
      </c>
      <c r="B191" s="68" t="s">
        <v>151</v>
      </c>
      <c r="C191" s="69">
        <v>577.35485800000004</v>
      </c>
      <c r="D191" s="69">
        <v>594.89074700000003</v>
      </c>
      <c r="E191" s="69">
        <v>611.92492700000003</v>
      </c>
      <c r="F191" s="69">
        <v>629.04711899999995</v>
      </c>
      <c r="G191" s="69">
        <v>646.54089399999998</v>
      </c>
      <c r="H191" s="69">
        <v>664.28991699999995</v>
      </c>
      <c r="I191" s="69">
        <v>681.90344200000004</v>
      </c>
      <c r="J191" s="69">
        <v>698.86206100000004</v>
      </c>
      <c r="K191" s="69">
        <v>715.29614300000003</v>
      </c>
      <c r="L191" s="69">
        <v>731.77868699999999</v>
      </c>
      <c r="M191" s="69">
        <v>748.63574200000005</v>
      </c>
      <c r="N191" s="69">
        <v>765.94177200000001</v>
      </c>
      <c r="O191" s="69">
        <v>783.57763699999998</v>
      </c>
      <c r="P191" s="69">
        <v>801.23022500000002</v>
      </c>
      <c r="Q191" s="69">
        <v>819.65795900000001</v>
      </c>
      <c r="R191" s="69">
        <v>838.97680700000001</v>
      </c>
      <c r="S191" s="69">
        <v>858.567993</v>
      </c>
      <c r="T191" s="69">
        <v>878.63464399999998</v>
      </c>
      <c r="U191" s="69">
        <v>899.10461399999997</v>
      </c>
      <c r="V191" s="69">
        <v>920.30419900000004</v>
      </c>
      <c r="W191" s="69">
        <v>941.85803199999998</v>
      </c>
      <c r="X191" s="69">
        <v>962.91235400000005</v>
      </c>
      <c r="Y191" s="69">
        <v>987.47595200000001</v>
      </c>
      <c r="Z191" s="69">
        <v>1012.157837</v>
      </c>
      <c r="AA191" s="69">
        <v>1037.4389650000001</v>
      </c>
      <c r="AB191" s="69">
        <v>1063.6773679999999</v>
      </c>
      <c r="AC191" s="69">
        <v>1090.643677</v>
      </c>
      <c r="AD191" s="69">
        <v>1118.5192870000001</v>
      </c>
      <c r="AE191" s="69">
        <v>1146.4453120000001</v>
      </c>
      <c r="AF191" s="69">
        <v>1175.3452150000001</v>
      </c>
      <c r="AG191" s="69">
        <v>1205.6967770000001</v>
      </c>
      <c r="AH191" s="69">
        <v>1237.0665280000001</v>
      </c>
      <c r="AI191" s="70">
        <v>2.4886999999999999E-2</v>
      </c>
    </row>
    <row r="192" spans="1:35" ht="15" customHeight="1">
      <c r="A192" s="54" t="s">
        <v>150</v>
      </c>
      <c r="B192" s="68" t="s">
        <v>149</v>
      </c>
      <c r="C192" s="69">
        <v>2922.6499020000001</v>
      </c>
      <c r="D192" s="69">
        <v>2976.0739749999998</v>
      </c>
      <c r="E192" s="69">
        <v>3027.1049800000001</v>
      </c>
      <c r="F192" s="69">
        <v>3078.3527829999998</v>
      </c>
      <c r="G192" s="69">
        <v>3130.1945799999999</v>
      </c>
      <c r="H192" s="69">
        <v>3184.0109859999998</v>
      </c>
      <c r="I192" s="69">
        <v>3238.578125</v>
      </c>
      <c r="J192" s="69">
        <v>3290.0927729999999</v>
      </c>
      <c r="K192" s="69">
        <v>3342.7163089999999</v>
      </c>
      <c r="L192" s="69">
        <v>3394.7478030000002</v>
      </c>
      <c r="M192" s="69">
        <v>3445.8615719999998</v>
      </c>
      <c r="N192" s="69">
        <v>3497.4128420000002</v>
      </c>
      <c r="O192" s="69">
        <v>3550.2497560000002</v>
      </c>
      <c r="P192" s="69">
        <v>3603.3066410000001</v>
      </c>
      <c r="Q192" s="69">
        <v>3657.623779</v>
      </c>
      <c r="R192" s="69">
        <v>3713.8442380000001</v>
      </c>
      <c r="S192" s="69">
        <v>3769.959961</v>
      </c>
      <c r="T192" s="69">
        <v>3826.8935550000001</v>
      </c>
      <c r="U192" s="69">
        <v>3884.6967770000001</v>
      </c>
      <c r="V192" s="69">
        <v>3943.7250979999999</v>
      </c>
      <c r="W192" s="69">
        <v>4001.9821780000002</v>
      </c>
      <c r="X192" s="69">
        <v>4058.1796880000002</v>
      </c>
      <c r="Y192" s="69">
        <v>4120.3081050000001</v>
      </c>
      <c r="Z192" s="69">
        <v>4182.7001950000003</v>
      </c>
      <c r="AA192" s="69">
        <v>4245.4487300000001</v>
      </c>
      <c r="AB192" s="69">
        <v>4309.6870120000003</v>
      </c>
      <c r="AC192" s="69">
        <v>4375.0703119999998</v>
      </c>
      <c r="AD192" s="69">
        <v>4442.8530270000001</v>
      </c>
      <c r="AE192" s="69">
        <v>4512.4663090000004</v>
      </c>
      <c r="AF192" s="69">
        <v>4586.4887699999999</v>
      </c>
      <c r="AG192" s="69">
        <v>4667.5400390000004</v>
      </c>
      <c r="AH192" s="69">
        <v>4754.4033200000003</v>
      </c>
      <c r="AI192" s="70">
        <v>1.5820000000000001E-2</v>
      </c>
    </row>
    <row r="193" spans="1:35" ht="15" customHeight="1">
      <c r="A193" s="54" t="s">
        <v>148</v>
      </c>
      <c r="B193" s="68" t="s">
        <v>147</v>
      </c>
      <c r="C193" s="69">
        <v>454.85046399999999</v>
      </c>
      <c r="D193" s="69">
        <v>469.46365400000002</v>
      </c>
      <c r="E193" s="69">
        <v>484.81774899999999</v>
      </c>
      <c r="F193" s="69">
        <v>500.94979899999998</v>
      </c>
      <c r="G193" s="69">
        <v>517.89111300000002</v>
      </c>
      <c r="H193" s="69">
        <v>535.39196800000002</v>
      </c>
      <c r="I193" s="69">
        <v>553.39306599999998</v>
      </c>
      <c r="J193" s="69">
        <v>571.45135500000004</v>
      </c>
      <c r="K193" s="69">
        <v>589.80071999999996</v>
      </c>
      <c r="L193" s="69">
        <v>608.41613800000005</v>
      </c>
      <c r="M193" s="69">
        <v>627.58178699999996</v>
      </c>
      <c r="N193" s="69">
        <v>647.30261199999995</v>
      </c>
      <c r="O193" s="69">
        <v>667.93408199999999</v>
      </c>
      <c r="P193" s="69">
        <v>688.90441899999996</v>
      </c>
      <c r="Q193" s="69">
        <v>710.76440400000001</v>
      </c>
      <c r="R193" s="69">
        <v>733.83105499999999</v>
      </c>
      <c r="S193" s="69">
        <v>757.76110800000004</v>
      </c>
      <c r="T193" s="69">
        <v>782.56982400000004</v>
      </c>
      <c r="U193" s="69">
        <v>808.24682600000006</v>
      </c>
      <c r="V193" s="69">
        <v>834.77893100000006</v>
      </c>
      <c r="W193" s="69">
        <v>862.23449700000003</v>
      </c>
      <c r="X193" s="69">
        <v>893.489868</v>
      </c>
      <c r="Y193" s="69">
        <v>924.93676800000003</v>
      </c>
      <c r="Z193" s="69">
        <v>957.26904300000001</v>
      </c>
      <c r="AA193" s="69">
        <v>990.89550799999995</v>
      </c>
      <c r="AB193" s="69">
        <v>1026.1914059999999</v>
      </c>
      <c r="AC193" s="69">
        <v>1062.9013669999999</v>
      </c>
      <c r="AD193" s="69">
        <v>1101.130615</v>
      </c>
      <c r="AE193" s="69">
        <v>1140.2861330000001</v>
      </c>
      <c r="AF193" s="69">
        <v>1181.1649170000001</v>
      </c>
      <c r="AG193" s="69">
        <v>1224.1451420000001</v>
      </c>
      <c r="AH193" s="69">
        <v>1269.2863769999999</v>
      </c>
      <c r="AI193" s="70">
        <v>3.3659000000000001E-2</v>
      </c>
    </row>
    <row r="194" spans="1:35" ht="15" customHeight="1">
      <c r="A194" s="54" t="s">
        <v>146</v>
      </c>
      <c r="B194" s="68" t="s">
        <v>145</v>
      </c>
      <c r="C194" s="69">
        <v>895.19146699999999</v>
      </c>
      <c r="D194" s="69">
        <v>926.42504899999994</v>
      </c>
      <c r="E194" s="69">
        <v>955.59655799999996</v>
      </c>
      <c r="F194" s="69">
        <v>983.82659899999999</v>
      </c>
      <c r="G194" s="69">
        <v>1012.7339480000001</v>
      </c>
      <c r="H194" s="69">
        <v>1042.172607</v>
      </c>
      <c r="I194" s="69">
        <v>1071.43335</v>
      </c>
      <c r="J194" s="69">
        <v>1099.8610839999999</v>
      </c>
      <c r="K194" s="69">
        <v>1130.294189</v>
      </c>
      <c r="L194" s="69">
        <v>1157.678711</v>
      </c>
      <c r="M194" s="69">
        <v>1186.01001</v>
      </c>
      <c r="N194" s="69">
        <v>1215.4099120000001</v>
      </c>
      <c r="O194" s="69">
        <v>1246.5424800000001</v>
      </c>
      <c r="P194" s="69">
        <v>1277.8908690000001</v>
      </c>
      <c r="Q194" s="69">
        <v>1309.439697</v>
      </c>
      <c r="R194" s="69">
        <v>1342.8032229999999</v>
      </c>
      <c r="S194" s="69">
        <v>1377.0217290000001</v>
      </c>
      <c r="T194" s="69">
        <v>1411.915039</v>
      </c>
      <c r="U194" s="69">
        <v>1447.2204589999999</v>
      </c>
      <c r="V194" s="69">
        <v>1481.6320800000001</v>
      </c>
      <c r="W194" s="69">
        <v>1516.794189</v>
      </c>
      <c r="X194" s="69">
        <v>1549.161621</v>
      </c>
      <c r="Y194" s="69">
        <v>1588.6870120000001</v>
      </c>
      <c r="Z194" s="69">
        <v>1629.3000489999999</v>
      </c>
      <c r="AA194" s="69">
        <v>1668.939697</v>
      </c>
      <c r="AB194" s="69">
        <v>1710.3999020000001</v>
      </c>
      <c r="AC194" s="69">
        <v>1753.6171879999999</v>
      </c>
      <c r="AD194" s="69">
        <v>1798.860596</v>
      </c>
      <c r="AE194" s="69">
        <v>1845.1789550000001</v>
      </c>
      <c r="AF194" s="69">
        <v>1889.950439</v>
      </c>
      <c r="AG194" s="69">
        <v>1937.042725</v>
      </c>
      <c r="AH194" s="69">
        <v>1986.7468260000001</v>
      </c>
      <c r="AI194" s="70">
        <v>2.605E-2</v>
      </c>
    </row>
    <row r="195" spans="1:35" ht="15" customHeight="1">
      <c r="A195" s="54" t="s">
        <v>144</v>
      </c>
      <c r="B195" s="68" t="s">
        <v>143</v>
      </c>
      <c r="C195" s="69">
        <v>611.58343500000001</v>
      </c>
      <c r="D195" s="69">
        <v>620.98724400000003</v>
      </c>
      <c r="E195" s="69">
        <v>629.06573500000002</v>
      </c>
      <c r="F195" s="69">
        <v>636.38476600000001</v>
      </c>
      <c r="G195" s="69">
        <v>643.51556400000004</v>
      </c>
      <c r="H195" s="69">
        <v>650.42852800000003</v>
      </c>
      <c r="I195" s="69">
        <v>657.33953899999995</v>
      </c>
      <c r="J195" s="69">
        <v>664.081726</v>
      </c>
      <c r="K195" s="69">
        <v>671.37994400000002</v>
      </c>
      <c r="L195" s="69">
        <v>679.00518799999998</v>
      </c>
      <c r="M195" s="69">
        <v>686.96368399999994</v>
      </c>
      <c r="N195" s="69">
        <v>695.91394000000003</v>
      </c>
      <c r="O195" s="69">
        <v>706.053223</v>
      </c>
      <c r="P195" s="69">
        <v>717.22003199999995</v>
      </c>
      <c r="Q195" s="69">
        <v>728.80267300000003</v>
      </c>
      <c r="R195" s="69">
        <v>740.63171399999999</v>
      </c>
      <c r="S195" s="69">
        <v>752.00006099999996</v>
      </c>
      <c r="T195" s="69">
        <v>762.97717299999999</v>
      </c>
      <c r="U195" s="69">
        <v>774.13763400000005</v>
      </c>
      <c r="V195" s="69">
        <v>785.10906999999997</v>
      </c>
      <c r="W195" s="69">
        <v>796.14483600000005</v>
      </c>
      <c r="X195" s="69">
        <v>800.43292199999996</v>
      </c>
      <c r="Y195" s="69">
        <v>813.43774399999995</v>
      </c>
      <c r="Z195" s="69">
        <v>826.53985599999999</v>
      </c>
      <c r="AA195" s="69">
        <v>839.81256099999996</v>
      </c>
      <c r="AB195" s="69">
        <v>853.66424600000005</v>
      </c>
      <c r="AC195" s="69">
        <v>867.71087599999998</v>
      </c>
      <c r="AD195" s="69">
        <v>882.04681400000004</v>
      </c>
      <c r="AE195" s="69">
        <v>896.39550799999995</v>
      </c>
      <c r="AF195" s="69">
        <v>911.17193599999996</v>
      </c>
      <c r="AG195" s="69">
        <v>926.80487100000005</v>
      </c>
      <c r="AH195" s="69">
        <v>943.69445800000005</v>
      </c>
      <c r="AI195" s="70">
        <v>1.409E-2</v>
      </c>
    </row>
    <row r="196" spans="1:35" ht="15" customHeight="1">
      <c r="A196" s="54" t="s">
        <v>142</v>
      </c>
      <c r="B196" s="68" t="s">
        <v>141</v>
      </c>
      <c r="C196" s="69">
        <v>1830.705688</v>
      </c>
      <c r="D196" s="69">
        <v>1927.728394</v>
      </c>
      <c r="E196" s="69">
        <v>2026.184814</v>
      </c>
      <c r="F196" s="69">
        <v>2130.748047</v>
      </c>
      <c r="G196" s="69">
        <v>2233.3125</v>
      </c>
      <c r="H196" s="69">
        <v>2340.4567870000001</v>
      </c>
      <c r="I196" s="69">
        <v>2448.5283199999999</v>
      </c>
      <c r="J196" s="69">
        <v>2553.7045899999998</v>
      </c>
      <c r="K196" s="69">
        <v>2663.844971</v>
      </c>
      <c r="L196" s="69">
        <v>2780.1411130000001</v>
      </c>
      <c r="M196" s="69">
        <v>2899.0664059999999</v>
      </c>
      <c r="N196" s="69">
        <v>3019.0446780000002</v>
      </c>
      <c r="O196" s="69">
        <v>3141.8522950000001</v>
      </c>
      <c r="P196" s="69">
        <v>3266.063232</v>
      </c>
      <c r="Q196" s="69">
        <v>3396.9636230000001</v>
      </c>
      <c r="R196" s="69">
        <v>3531.7124020000001</v>
      </c>
      <c r="S196" s="69">
        <v>3667.7714839999999</v>
      </c>
      <c r="T196" s="69">
        <v>3806.4597170000002</v>
      </c>
      <c r="U196" s="69">
        <v>3947.703857</v>
      </c>
      <c r="V196" s="69">
        <v>4092.6206050000001</v>
      </c>
      <c r="W196" s="69">
        <v>4240.8134769999997</v>
      </c>
      <c r="X196" s="69">
        <v>4352.9370120000003</v>
      </c>
      <c r="Y196" s="69">
        <v>4500.1889650000003</v>
      </c>
      <c r="Z196" s="69">
        <v>4651.2353519999997</v>
      </c>
      <c r="AA196" s="69">
        <v>4804.8286129999997</v>
      </c>
      <c r="AB196" s="69">
        <v>4960.7490230000003</v>
      </c>
      <c r="AC196" s="69">
        <v>5115.6054690000001</v>
      </c>
      <c r="AD196" s="69">
        <v>5272.9868159999996</v>
      </c>
      <c r="AE196" s="69">
        <v>5428.0273440000001</v>
      </c>
      <c r="AF196" s="69">
        <v>5587.2377930000002</v>
      </c>
      <c r="AG196" s="69">
        <v>5747</v>
      </c>
      <c r="AH196" s="69">
        <v>5904.4257809999999</v>
      </c>
      <c r="AI196" s="70">
        <v>3.8497000000000003E-2</v>
      </c>
    </row>
    <row r="197" spans="1:35" ht="15" customHeight="1">
      <c r="A197" s="54" t="s">
        <v>140</v>
      </c>
      <c r="B197" s="68" t="s">
        <v>139</v>
      </c>
      <c r="C197" s="69">
        <v>781.57739300000003</v>
      </c>
      <c r="D197" s="69">
        <v>786.94744900000001</v>
      </c>
      <c r="E197" s="69">
        <v>795.82733199999996</v>
      </c>
      <c r="F197" s="69">
        <v>803.87060499999995</v>
      </c>
      <c r="G197" s="69">
        <v>811.87017800000001</v>
      </c>
      <c r="H197" s="69">
        <v>820.24877900000001</v>
      </c>
      <c r="I197" s="69">
        <v>828.40966800000001</v>
      </c>
      <c r="J197" s="69">
        <v>835.64434800000004</v>
      </c>
      <c r="K197" s="69">
        <v>842.90234399999997</v>
      </c>
      <c r="L197" s="69">
        <v>850.24835199999995</v>
      </c>
      <c r="M197" s="69">
        <v>857.03265399999998</v>
      </c>
      <c r="N197" s="69">
        <v>862.86499000000003</v>
      </c>
      <c r="O197" s="69">
        <v>867.86834699999997</v>
      </c>
      <c r="P197" s="69">
        <v>872.485229</v>
      </c>
      <c r="Q197" s="69">
        <v>877.54205300000001</v>
      </c>
      <c r="R197" s="69">
        <v>883.48486300000002</v>
      </c>
      <c r="S197" s="69">
        <v>889.54125999999997</v>
      </c>
      <c r="T197" s="69">
        <v>895.00842299999999</v>
      </c>
      <c r="U197" s="69">
        <v>899.79980499999999</v>
      </c>
      <c r="V197" s="69">
        <v>904.31872599999997</v>
      </c>
      <c r="W197" s="69">
        <v>908.48290999999995</v>
      </c>
      <c r="X197" s="69">
        <v>910.25347899999997</v>
      </c>
      <c r="Y197" s="69">
        <v>915.82867399999998</v>
      </c>
      <c r="Z197" s="69">
        <v>922.08557099999996</v>
      </c>
      <c r="AA197" s="69">
        <v>928.881348</v>
      </c>
      <c r="AB197" s="69">
        <v>936.01190199999996</v>
      </c>
      <c r="AC197" s="69">
        <v>943.05694600000004</v>
      </c>
      <c r="AD197" s="69">
        <v>950.33581500000003</v>
      </c>
      <c r="AE197" s="69">
        <v>957.69769299999996</v>
      </c>
      <c r="AF197" s="69">
        <v>965.43786599999999</v>
      </c>
      <c r="AG197" s="69">
        <v>974.05175799999995</v>
      </c>
      <c r="AH197" s="69">
        <v>983.64215100000001</v>
      </c>
      <c r="AI197" s="70">
        <v>7.4450000000000002E-3</v>
      </c>
    </row>
    <row r="198" spans="1:35" ht="15" customHeight="1">
      <c r="A198" s="54" t="s">
        <v>138</v>
      </c>
      <c r="B198" s="68" t="s">
        <v>137</v>
      </c>
      <c r="C198" s="69">
        <v>1337.0045170000001</v>
      </c>
      <c r="D198" s="69">
        <v>1394.5749510000001</v>
      </c>
      <c r="E198" s="69">
        <v>1454.6170649999999</v>
      </c>
      <c r="F198" s="69">
        <v>1518.465942</v>
      </c>
      <c r="G198" s="69">
        <v>1585.974731</v>
      </c>
      <c r="H198" s="69">
        <v>1656.4724120000001</v>
      </c>
      <c r="I198" s="69">
        <v>1729.299072</v>
      </c>
      <c r="J198" s="69">
        <v>1802.8242190000001</v>
      </c>
      <c r="K198" s="69">
        <v>1879.605225</v>
      </c>
      <c r="L198" s="69">
        <v>1959.4125979999999</v>
      </c>
      <c r="M198" s="69">
        <v>2040.929077</v>
      </c>
      <c r="N198" s="69">
        <v>2124.9489749999998</v>
      </c>
      <c r="O198" s="69">
        <v>2211.4760740000002</v>
      </c>
      <c r="P198" s="69">
        <v>2300.1689449999999</v>
      </c>
      <c r="Q198" s="69">
        <v>2392.6640619999998</v>
      </c>
      <c r="R198" s="69">
        <v>2489.6750489999999</v>
      </c>
      <c r="S198" s="69">
        <v>2589.4614259999998</v>
      </c>
      <c r="T198" s="69">
        <v>2692.273193</v>
      </c>
      <c r="U198" s="69">
        <v>2798.6135250000002</v>
      </c>
      <c r="V198" s="69">
        <v>2909.3530270000001</v>
      </c>
      <c r="W198" s="69">
        <v>3022.9628910000001</v>
      </c>
      <c r="X198" s="69">
        <v>3168.3374020000001</v>
      </c>
      <c r="Y198" s="69">
        <v>3297.2448730000001</v>
      </c>
      <c r="Z198" s="69">
        <v>3429.8188479999999</v>
      </c>
      <c r="AA198" s="69">
        <v>3567.3845209999999</v>
      </c>
      <c r="AB198" s="69">
        <v>3710.6364749999998</v>
      </c>
      <c r="AC198" s="69">
        <v>3859.5253910000001</v>
      </c>
      <c r="AD198" s="69">
        <v>4013.288086</v>
      </c>
      <c r="AE198" s="69">
        <v>4169.8154299999997</v>
      </c>
      <c r="AF198" s="69">
        <v>4333.1025390000004</v>
      </c>
      <c r="AG198" s="69">
        <v>4506.1938479999999</v>
      </c>
      <c r="AH198" s="69">
        <v>4686.6748049999997</v>
      </c>
      <c r="AI198" s="70">
        <v>4.1291000000000001E-2</v>
      </c>
    </row>
    <row r="199" spans="1:35" ht="15" customHeight="1">
      <c r="A199" s="54" t="s">
        <v>136</v>
      </c>
      <c r="B199" s="68" t="s">
        <v>135</v>
      </c>
      <c r="C199" s="69">
        <v>475.94064300000002</v>
      </c>
      <c r="D199" s="69">
        <v>507.26995799999997</v>
      </c>
      <c r="E199" s="69">
        <v>539.32226600000001</v>
      </c>
      <c r="F199" s="69">
        <v>573.08715800000004</v>
      </c>
      <c r="G199" s="69">
        <v>609.67730700000004</v>
      </c>
      <c r="H199" s="69">
        <v>649.09173599999997</v>
      </c>
      <c r="I199" s="69">
        <v>690.68713400000001</v>
      </c>
      <c r="J199" s="69">
        <v>734.00695800000005</v>
      </c>
      <c r="K199" s="69">
        <v>779.75207499999999</v>
      </c>
      <c r="L199" s="69">
        <v>827.40014599999995</v>
      </c>
      <c r="M199" s="69">
        <v>876.69531199999994</v>
      </c>
      <c r="N199" s="69">
        <v>928.09698500000002</v>
      </c>
      <c r="O199" s="69">
        <v>981.80651899999998</v>
      </c>
      <c r="P199" s="69">
        <v>1038.106567</v>
      </c>
      <c r="Q199" s="69">
        <v>1097.4204099999999</v>
      </c>
      <c r="R199" s="69">
        <v>1159.8396</v>
      </c>
      <c r="S199" s="69">
        <v>1224.7945560000001</v>
      </c>
      <c r="T199" s="69">
        <v>1292.8363039999999</v>
      </c>
      <c r="U199" s="69">
        <v>1364.114746</v>
      </c>
      <c r="V199" s="69">
        <v>1438.6051030000001</v>
      </c>
      <c r="W199" s="69">
        <v>1515.6708980000001</v>
      </c>
      <c r="X199" s="69">
        <v>1607.9289550000001</v>
      </c>
      <c r="Y199" s="69">
        <v>1695.097168</v>
      </c>
      <c r="Z199" s="69">
        <v>1785.458862</v>
      </c>
      <c r="AA199" s="69">
        <v>1879.659668</v>
      </c>
      <c r="AB199" s="69">
        <v>1978.054443</v>
      </c>
      <c r="AC199" s="69">
        <v>2080.6223140000002</v>
      </c>
      <c r="AD199" s="69">
        <v>2187.2312010000001</v>
      </c>
      <c r="AE199" s="69">
        <v>2297.2561040000001</v>
      </c>
      <c r="AF199" s="69">
        <v>2411.8488769999999</v>
      </c>
      <c r="AG199" s="69">
        <v>2532.5808109999998</v>
      </c>
      <c r="AH199" s="69">
        <v>2658.8085940000001</v>
      </c>
      <c r="AI199" s="70">
        <v>5.7063999999999997E-2</v>
      </c>
    </row>
    <row r="200" spans="1:35" ht="15" customHeight="1">
      <c r="A200" s="54" t="s">
        <v>134</v>
      </c>
      <c r="B200" s="68" t="s">
        <v>133</v>
      </c>
      <c r="C200" s="69">
        <v>381.04135100000002</v>
      </c>
      <c r="D200" s="69">
        <v>392.83700599999997</v>
      </c>
      <c r="E200" s="69">
        <v>405.927795</v>
      </c>
      <c r="F200" s="69">
        <v>419.58093300000002</v>
      </c>
      <c r="G200" s="69">
        <v>432.66348299999999</v>
      </c>
      <c r="H200" s="69">
        <v>445.482574</v>
      </c>
      <c r="I200" s="69">
        <v>458.06140099999999</v>
      </c>
      <c r="J200" s="69">
        <v>470.25915500000002</v>
      </c>
      <c r="K200" s="69">
        <v>482.57193000000001</v>
      </c>
      <c r="L200" s="69">
        <v>495.140198</v>
      </c>
      <c r="M200" s="69">
        <v>507.88867199999999</v>
      </c>
      <c r="N200" s="69">
        <v>520.93981900000006</v>
      </c>
      <c r="O200" s="69">
        <v>534.00116000000003</v>
      </c>
      <c r="P200" s="69">
        <v>547.12536599999999</v>
      </c>
      <c r="Q200" s="69">
        <v>561.04907200000002</v>
      </c>
      <c r="R200" s="69">
        <v>575.61505099999999</v>
      </c>
      <c r="S200" s="69">
        <v>590.32482900000002</v>
      </c>
      <c r="T200" s="69">
        <v>605.18774399999995</v>
      </c>
      <c r="U200" s="69">
        <v>620.50061000000005</v>
      </c>
      <c r="V200" s="69">
        <v>636.16394000000003</v>
      </c>
      <c r="W200" s="69">
        <v>652.04418899999996</v>
      </c>
      <c r="X200" s="69">
        <v>671.74298099999999</v>
      </c>
      <c r="Y200" s="69">
        <v>689.10626200000002</v>
      </c>
      <c r="Z200" s="69">
        <v>706.99151600000005</v>
      </c>
      <c r="AA200" s="69">
        <v>725.40020800000002</v>
      </c>
      <c r="AB200" s="69">
        <v>744.48309300000005</v>
      </c>
      <c r="AC200" s="69">
        <v>763.99853499999995</v>
      </c>
      <c r="AD200" s="69">
        <v>784.14471400000002</v>
      </c>
      <c r="AE200" s="69">
        <v>804.41693099999998</v>
      </c>
      <c r="AF200" s="69">
        <v>825.04974400000003</v>
      </c>
      <c r="AG200" s="69">
        <v>846.05621299999996</v>
      </c>
      <c r="AH200" s="69">
        <v>867.346497</v>
      </c>
      <c r="AI200" s="70">
        <v>2.6887999999999999E-2</v>
      </c>
    </row>
    <row r="201" spans="1:35" ht="15" customHeight="1">
      <c r="A201" s="54" t="s">
        <v>132</v>
      </c>
      <c r="B201" s="68" t="s">
        <v>131</v>
      </c>
      <c r="C201" s="69">
        <v>13431.889648</v>
      </c>
      <c r="D201" s="69">
        <v>13802.067383</v>
      </c>
      <c r="E201" s="69">
        <v>14172.135742</v>
      </c>
      <c r="F201" s="69">
        <v>14547.186523</v>
      </c>
      <c r="G201" s="69">
        <v>14924.915039</v>
      </c>
      <c r="H201" s="69">
        <v>15325.919921999999</v>
      </c>
      <c r="I201" s="69">
        <v>15736.680664</v>
      </c>
      <c r="J201" s="69">
        <v>16139.294921999999</v>
      </c>
      <c r="K201" s="69">
        <v>16557.199218999998</v>
      </c>
      <c r="L201" s="69">
        <v>16984.664062</v>
      </c>
      <c r="M201" s="69">
        <v>17420.966797000001</v>
      </c>
      <c r="N201" s="69">
        <v>17866.701172000001</v>
      </c>
      <c r="O201" s="69">
        <v>18324.078125</v>
      </c>
      <c r="P201" s="69">
        <v>18790.771484000001</v>
      </c>
      <c r="Q201" s="69">
        <v>19275.695312</v>
      </c>
      <c r="R201" s="69">
        <v>19780.339843999998</v>
      </c>
      <c r="S201" s="69">
        <v>20291.638672000001</v>
      </c>
      <c r="T201" s="69">
        <v>20813.28125</v>
      </c>
      <c r="U201" s="69">
        <v>21347.951172000001</v>
      </c>
      <c r="V201" s="69">
        <v>21895.644531000002</v>
      </c>
      <c r="W201" s="69">
        <v>22453.412109000001</v>
      </c>
      <c r="X201" s="69">
        <v>23023.708984000001</v>
      </c>
      <c r="Y201" s="69">
        <v>23631.980468999998</v>
      </c>
      <c r="Z201" s="69">
        <v>24254.902343999998</v>
      </c>
      <c r="AA201" s="69">
        <v>24894.316406000002</v>
      </c>
      <c r="AB201" s="69">
        <v>25555.322265999999</v>
      </c>
      <c r="AC201" s="69">
        <v>26233.046875</v>
      </c>
      <c r="AD201" s="69">
        <v>26931.816406000002</v>
      </c>
      <c r="AE201" s="69">
        <v>27640.035156000002</v>
      </c>
      <c r="AF201" s="69">
        <v>28371.539062</v>
      </c>
      <c r="AG201" s="69">
        <v>29136.119140999999</v>
      </c>
      <c r="AH201" s="69">
        <v>29926.654297000001</v>
      </c>
      <c r="AI201" s="70">
        <v>2.6179000000000001E-2</v>
      </c>
    </row>
    <row r="202" spans="1:35" ht="15" customHeight="1">
      <c r="A202" s="54" t="s">
        <v>130</v>
      </c>
      <c r="B202" s="68" t="s">
        <v>129</v>
      </c>
      <c r="C202" s="69">
        <v>22.470324000000002</v>
      </c>
      <c r="D202" s="69">
        <v>22.450932999999999</v>
      </c>
      <c r="E202" s="69">
        <v>22.434891</v>
      </c>
      <c r="F202" s="69">
        <v>22.421617999999999</v>
      </c>
      <c r="G202" s="69">
        <v>22.410634999999999</v>
      </c>
      <c r="H202" s="69">
        <v>22.401547999999998</v>
      </c>
      <c r="I202" s="69">
        <v>22.394031999999999</v>
      </c>
      <c r="J202" s="69">
        <v>22.387812</v>
      </c>
      <c r="K202" s="69">
        <v>22.382666</v>
      </c>
      <c r="L202" s="69">
        <v>22.378406999999999</v>
      </c>
      <c r="M202" s="69">
        <v>22.374884000000002</v>
      </c>
      <c r="N202" s="69">
        <v>22.371969</v>
      </c>
      <c r="O202" s="69">
        <v>22.369558000000001</v>
      </c>
      <c r="P202" s="69">
        <v>22.367563000000001</v>
      </c>
      <c r="Q202" s="69">
        <v>22.365911000000001</v>
      </c>
      <c r="R202" s="69">
        <v>22.364546000000001</v>
      </c>
      <c r="S202" s="69">
        <v>22.363416999999998</v>
      </c>
      <c r="T202" s="69">
        <v>22.362480000000001</v>
      </c>
      <c r="U202" s="69">
        <v>22.361708</v>
      </c>
      <c r="V202" s="69">
        <v>22.361066999999998</v>
      </c>
      <c r="W202" s="69">
        <v>22.360537999999998</v>
      </c>
      <c r="X202" s="69">
        <v>22.360099999999999</v>
      </c>
      <c r="Y202" s="69">
        <v>22.359736999999999</v>
      </c>
      <c r="Z202" s="69">
        <v>22.359438000000001</v>
      </c>
      <c r="AA202" s="69">
        <v>22.359190000000002</v>
      </c>
      <c r="AB202" s="69">
        <v>22.358984</v>
      </c>
      <c r="AC202" s="69">
        <v>22.358813999999999</v>
      </c>
      <c r="AD202" s="69">
        <v>22.358673</v>
      </c>
      <c r="AE202" s="69">
        <v>22.358557000000001</v>
      </c>
      <c r="AF202" s="69">
        <v>22.358460999999998</v>
      </c>
      <c r="AG202" s="69">
        <v>22.358381000000001</v>
      </c>
      <c r="AH202" s="69">
        <v>22.358315000000001</v>
      </c>
      <c r="AI202" s="70">
        <v>-1.6100000000000001E-4</v>
      </c>
    </row>
    <row r="203" spans="1:35" ht="15" customHeight="1">
      <c r="A203" s="54" t="s">
        <v>128</v>
      </c>
      <c r="B203" s="68" t="s">
        <v>127</v>
      </c>
      <c r="C203" s="69">
        <v>383.31488000000002</v>
      </c>
      <c r="D203" s="69">
        <v>385.95153800000003</v>
      </c>
      <c r="E203" s="69">
        <v>383.211365</v>
      </c>
      <c r="F203" s="69">
        <v>379.256958</v>
      </c>
      <c r="G203" s="69">
        <v>367.90368699999999</v>
      </c>
      <c r="H203" s="69">
        <v>360.346069</v>
      </c>
      <c r="I203" s="69">
        <v>358.93710299999998</v>
      </c>
      <c r="J203" s="69">
        <v>357.53228799999999</v>
      </c>
      <c r="K203" s="69">
        <v>357.10076900000001</v>
      </c>
      <c r="L203" s="69">
        <v>359.020264</v>
      </c>
      <c r="M203" s="69">
        <v>358.22308299999997</v>
      </c>
      <c r="N203" s="69">
        <v>357.692139</v>
      </c>
      <c r="O203" s="69">
        <v>357.76214599999997</v>
      </c>
      <c r="P203" s="69">
        <v>357.85125699999998</v>
      </c>
      <c r="Q203" s="69">
        <v>357.95883199999997</v>
      </c>
      <c r="R203" s="69">
        <v>358.08398399999999</v>
      </c>
      <c r="S203" s="69">
        <v>358.22631799999999</v>
      </c>
      <c r="T203" s="69">
        <v>358.38748199999998</v>
      </c>
      <c r="U203" s="69">
        <v>358.56652800000001</v>
      </c>
      <c r="V203" s="69">
        <v>358.76147500000002</v>
      </c>
      <c r="W203" s="69">
        <v>358.97042800000003</v>
      </c>
      <c r="X203" s="69">
        <v>359.19198599999999</v>
      </c>
      <c r="Y203" s="69">
        <v>359.42459100000002</v>
      </c>
      <c r="Z203" s="69">
        <v>359.66693099999998</v>
      </c>
      <c r="AA203" s="69">
        <v>359.91781600000002</v>
      </c>
      <c r="AB203" s="69">
        <v>360.17623900000001</v>
      </c>
      <c r="AC203" s="69">
        <v>360.44122299999998</v>
      </c>
      <c r="AD203" s="69">
        <v>360.71185300000002</v>
      </c>
      <c r="AE203" s="69">
        <v>360.98727400000001</v>
      </c>
      <c r="AF203" s="69">
        <v>361.26675399999999</v>
      </c>
      <c r="AG203" s="69">
        <v>361.54980499999999</v>
      </c>
      <c r="AH203" s="69">
        <v>361.836792</v>
      </c>
      <c r="AI203" s="70">
        <v>-1.8580000000000001E-3</v>
      </c>
    </row>
    <row r="204" spans="1:35" ht="15" customHeight="1" thickBot="1"/>
    <row r="205" spans="1:35" ht="15" customHeight="1">
      <c r="B205" s="108" t="s">
        <v>1126</v>
      </c>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row>
    <row r="206" spans="1:35" ht="15" customHeight="1">
      <c r="B206" s="56" t="s">
        <v>126</v>
      </c>
    </row>
    <row r="207" spans="1:35" ht="15" customHeight="1">
      <c r="B207" s="56" t="s">
        <v>1</v>
      </c>
    </row>
    <row r="208" spans="1:35" ht="15" customHeight="1">
      <c r="B208" s="56" t="s">
        <v>125</v>
      </c>
    </row>
    <row r="209" spans="2:2" ht="15" customHeight="1">
      <c r="B209" s="56" t="s">
        <v>124</v>
      </c>
    </row>
    <row r="210" spans="2:2" ht="15" customHeight="1">
      <c r="B210" s="56" t="s">
        <v>1169</v>
      </c>
    </row>
    <row r="211" spans="2:2" ht="15" customHeight="1">
      <c r="B211" s="56" t="s">
        <v>1170</v>
      </c>
    </row>
  </sheetData>
  <mergeCells count="1">
    <mergeCell ref="B205:AI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sheetViews>
  <sheetFormatPr defaultRowHeight="15" customHeight="1"/>
  <cols>
    <col min="1" max="1" width="14.53125" customWidth="1"/>
    <col min="2" max="2" width="45.73046875" customWidth="1"/>
  </cols>
  <sheetData>
    <row r="1" spans="1:37" ht="15" customHeight="1" thickBot="1">
      <c r="A1" s="77"/>
      <c r="B1" s="78" t="s">
        <v>1157</v>
      </c>
      <c r="C1" s="79">
        <v>2019</v>
      </c>
      <c r="D1" s="79">
        <v>2020</v>
      </c>
      <c r="E1" s="79">
        <v>2021</v>
      </c>
      <c r="F1" s="79">
        <v>2022</v>
      </c>
      <c r="G1" s="79">
        <v>2023</v>
      </c>
      <c r="H1" s="79">
        <v>2024</v>
      </c>
      <c r="I1" s="79">
        <v>2025</v>
      </c>
      <c r="J1" s="79">
        <v>2026</v>
      </c>
      <c r="K1" s="79">
        <v>2027</v>
      </c>
      <c r="L1" s="79">
        <v>2028</v>
      </c>
      <c r="M1" s="79">
        <v>2029</v>
      </c>
      <c r="N1" s="79">
        <v>2030</v>
      </c>
      <c r="O1" s="79">
        <v>2031</v>
      </c>
      <c r="P1" s="79">
        <v>2032</v>
      </c>
      <c r="Q1" s="79">
        <v>2033</v>
      </c>
      <c r="R1" s="79">
        <v>2034</v>
      </c>
      <c r="S1" s="79">
        <v>2035</v>
      </c>
      <c r="T1" s="79">
        <v>2036</v>
      </c>
      <c r="U1" s="79">
        <v>2037</v>
      </c>
      <c r="V1" s="79">
        <v>2038</v>
      </c>
      <c r="W1" s="79">
        <v>2039</v>
      </c>
      <c r="X1" s="79">
        <v>2040</v>
      </c>
      <c r="Y1" s="79">
        <v>2041</v>
      </c>
      <c r="Z1" s="79">
        <v>2042</v>
      </c>
      <c r="AA1" s="79">
        <v>2043</v>
      </c>
      <c r="AB1" s="79">
        <v>2044</v>
      </c>
      <c r="AC1" s="79">
        <v>2045</v>
      </c>
      <c r="AD1" s="79">
        <v>2046</v>
      </c>
      <c r="AE1" s="79">
        <v>2047</v>
      </c>
      <c r="AF1" s="79">
        <v>2048</v>
      </c>
      <c r="AG1" s="79">
        <v>2049</v>
      </c>
      <c r="AH1" s="79">
        <v>2050</v>
      </c>
      <c r="AI1" s="77"/>
      <c r="AJ1" s="8"/>
    </row>
    <row r="2" spans="1:37" ht="15" customHeight="1" thickTop="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row>
    <row r="3" spans="1:37" ht="15" customHeight="1">
      <c r="A3" s="77"/>
      <c r="B3" s="77"/>
      <c r="C3" s="89" t="s">
        <v>117</v>
      </c>
      <c r="D3" s="89" t="s">
        <v>1158</v>
      </c>
      <c r="E3" s="89"/>
      <c r="F3" s="89"/>
      <c r="G3" s="89"/>
      <c r="H3" s="89"/>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row>
    <row r="4" spans="1:37" ht="15" customHeight="1">
      <c r="A4" s="77"/>
      <c r="B4" s="77"/>
      <c r="C4" s="89" t="s">
        <v>116</v>
      </c>
      <c r="D4" s="89" t="s">
        <v>1159</v>
      </c>
      <c r="E4" s="89"/>
      <c r="F4" s="89"/>
      <c r="G4" s="89" t="s">
        <v>115</v>
      </c>
      <c r="H4" s="89"/>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row>
    <row r="5" spans="1:37" ht="15" customHeight="1">
      <c r="A5" s="77"/>
      <c r="B5" s="77"/>
      <c r="C5" s="89" t="s">
        <v>114</v>
      </c>
      <c r="D5" s="89" t="s">
        <v>1160</v>
      </c>
      <c r="E5" s="89"/>
      <c r="F5" s="89"/>
      <c r="G5" s="89"/>
      <c r="H5" s="89"/>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row>
    <row r="6" spans="1:37" ht="15" customHeight="1">
      <c r="A6" s="77"/>
      <c r="B6" s="77"/>
      <c r="C6" s="89" t="s">
        <v>113</v>
      </c>
      <c r="D6" s="89"/>
      <c r="E6" s="89" t="s">
        <v>1161</v>
      </c>
      <c r="F6" s="89"/>
      <c r="G6" s="89"/>
      <c r="H6" s="89"/>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row>
    <row r="10" spans="1:37" ht="15" customHeight="1">
      <c r="A10" s="80" t="s">
        <v>550</v>
      </c>
      <c r="B10" s="81" t="s">
        <v>1171</v>
      </c>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row>
    <row r="11" spans="1:37" ht="15" customHeight="1">
      <c r="A11" s="77"/>
      <c r="B11" s="78" t="s">
        <v>110</v>
      </c>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row>
    <row r="12" spans="1:37" ht="15" customHeight="1">
      <c r="A12" s="77"/>
      <c r="B12" s="78" t="s">
        <v>110</v>
      </c>
      <c r="C12" s="82" t="s">
        <v>110</v>
      </c>
      <c r="D12" s="82" t="s">
        <v>110</v>
      </c>
      <c r="E12" s="82" t="s">
        <v>110</v>
      </c>
      <c r="F12" s="82" t="s">
        <v>110</v>
      </c>
      <c r="G12" s="82" t="s">
        <v>110</v>
      </c>
      <c r="H12" s="82" t="s">
        <v>110</v>
      </c>
      <c r="I12" s="82" t="s">
        <v>110</v>
      </c>
      <c r="J12" s="82" t="s">
        <v>110</v>
      </c>
      <c r="K12" s="82" t="s">
        <v>110</v>
      </c>
      <c r="L12" s="82" t="s">
        <v>110</v>
      </c>
      <c r="M12" s="82" t="s">
        <v>110</v>
      </c>
      <c r="N12" s="82" t="s">
        <v>110</v>
      </c>
      <c r="O12" s="82" t="s">
        <v>110</v>
      </c>
      <c r="P12" s="82" t="s">
        <v>110</v>
      </c>
      <c r="Q12" s="82" t="s">
        <v>110</v>
      </c>
      <c r="R12" s="82" t="s">
        <v>110</v>
      </c>
      <c r="S12" s="82" t="s">
        <v>110</v>
      </c>
      <c r="T12" s="82" t="s">
        <v>110</v>
      </c>
      <c r="U12" s="82" t="s">
        <v>110</v>
      </c>
      <c r="V12" s="82" t="s">
        <v>110</v>
      </c>
      <c r="W12" s="82" t="s">
        <v>110</v>
      </c>
      <c r="X12" s="82" t="s">
        <v>110</v>
      </c>
      <c r="Y12" s="82" t="s">
        <v>110</v>
      </c>
      <c r="Z12" s="82" t="s">
        <v>110</v>
      </c>
      <c r="AA12" s="82" t="s">
        <v>110</v>
      </c>
      <c r="AB12" s="82" t="s">
        <v>110</v>
      </c>
      <c r="AC12" s="82" t="s">
        <v>110</v>
      </c>
      <c r="AD12" s="82" t="s">
        <v>110</v>
      </c>
      <c r="AE12" s="82" t="s">
        <v>110</v>
      </c>
      <c r="AF12" s="82" t="s">
        <v>110</v>
      </c>
      <c r="AG12" s="82" t="s">
        <v>110</v>
      </c>
      <c r="AH12" s="82" t="s">
        <v>110</v>
      </c>
      <c r="AI12" s="82" t="s">
        <v>1162</v>
      </c>
      <c r="AJ12" s="55"/>
      <c r="AK12" s="55"/>
    </row>
    <row r="13" spans="1:37" ht="15" customHeight="1" thickBot="1">
      <c r="A13" s="77"/>
      <c r="B13" s="79" t="s">
        <v>549</v>
      </c>
      <c r="C13" s="79">
        <v>2019</v>
      </c>
      <c r="D13" s="79">
        <v>2020</v>
      </c>
      <c r="E13" s="79">
        <v>2021</v>
      </c>
      <c r="F13" s="79">
        <v>2022</v>
      </c>
      <c r="G13" s="79">
        <v>2023</v>
      </c>
      <c r="H13" s="79">
        <v>2024</v>
      </c>
      <c r="I13" s="79">
        <v>2025</v>
      </c>
      <c r="J13" s="79">
        <v>2026</v>
      </c>
      <c r="K13" s="79">
        <v>2027</v>
      </c>
      <c r="L13" s="79">
        <v>2028</v>
      </c>
      <c r="M13" s="79">
        <v>2029</v>
      </c>
      <c r="N13" s="79">
        <v>2030</v>
      </c>
      <c r="O13" s="79">
        <v>2031</v>
      </c>
      <c r="P13" s="79">
        <v>2032</v>
      </c>
      <c r="Q13" s="79">
        <v>2033</v>
      </c>
      <c r="R13" s="79">
        <v>2034</v>
      </c>
      <c r="S13" s="79">
        <v>2035</v>
      </c>
      <c r="T13" s="79">
        <v>2036</v>
      </c>
      <c r="U13" s="79">
        <v>2037</v>
      </c>
      <c r="V13" s="79">
        <v>2038</v>
      </c>
      <c r="W13" s="79">
        <v>2039</v>
      </c>
      <c r="X13" s="79">
        <v>2040</v>
      </c>
      <c r="Y13" s="79">
        <v>2041</v>
      </c>
      <c r="Z13" s="79">
        <v>2042</v>
      </c>
      <c r="AA13" s="79">
        <v>2043</v>
      </c>
      <c r="AB13" s="79">
        <v>2044</v>
      </c>
      <c r="AC13" s="79">
        <v>2045</v>
      </c>
      <c r="AD13" s="79">
        <v>2046</v>
      </c>
      <c r="AE13" s="79">
        <v>2047</v>
      </c>
      <c r="AF13" s="79">
        <v>2048</v>
      </c>
      <c r="AG13" s="79">
        <v>2049</v>
      </c>
      <c r="AH13" s="79">
        <v>2050</v>
      </c>
      <c r="AI13" s="79">
        <v>2050</v>
      </c>
      <c r="AJ13" s="8"/>
      <c r="AK13" s="8"/>
    </row>
    <row r="14" spans="1:37" ht="15" customHeight="1" thickTop="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row>
    <row r="15" spans="1:37" ht="15" customHeight="1">
      <c r="A15" s="77"/>
      <c r="B15" s="83" t="s">
        <v>548</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row>
    <row r="16" spans="1:37" ht="15" customHeight="1">
      <c r="A16" s="80" t="s">
        <v>547</v>
      </c>
      <c r="B16" s="84" t="s">
        <v>261</v>
      </c>
      <c r="C16" s="85">
        <v>9017.7021480000003</v>
      </c>
      <c r="D16" s="85">
        <v>9259.8222659999992</v>
      </c>
      <c r="E16" s="85">
        <v>9498.0117190000001</v>
      </c>
      <c r="F16" s="85">
        <v>9725.8886719999991</v>
      </c>
      <c r="G16" s="85">
        <v>9965.3125</v>
      </c>
      <c r="H16" s="85">
        <v>10198.75</v>
      </c>
      <c r="I16" s="85">
        <v>10423.529296999999</v>
      </c>
      <c r="J16" s="85">
        <v>10641.416992</v>
      </c>
      <c r="K16" s="85">
        <v>10846.140625</v>
      </c>
      <c r="L16" s="85">
        <v>11035.732421999999</v>
      </c>
      <c r="M16" s="85">
        <v>11219.682617</v>
      </c>
      <c r="N16" s="85">
        <v>11391.708984000001</v>
      </c>
      <c r="O16" s="85">
        <v>11538.115234000001</v>
      </c>
      <c r="P16" s="85">
        <v>11673.826171999999</v>
      </c>
      <c r="Q16" s="85">
        <v>11805.855469</v>
      </c>
      <c r="R16" s="85">
        <v>11934.5625</v>
      </c>
      <c r="S16" s="85">
        <v>12061.928711</v>
      </c>
      <c r="T16" s="85">
        <v>12191.233398</v>
      </c>
      <c r="U16" s="85">
        <v>12316.998046999999</v>
      </c>
      <c r="V16" s="85">
        <v>12433.369140999999</v>
      </c>
      <c r="W16" s="85">
        <v>12543.099609000001</v>
      </c>
      <c r="X16" s="85">
        <v>12651.359375</v>
      </c>
      <c r="Y16" s="85">
        <v>12765.851562</v>
      </c>
      <c r="Z16" s="85">
        <v>12888.420898</v>
      </c>
      <c r="AA16" s="85">
        <v>13021.873046999999</v>
      </c>
      <c r="AB16" s="85">
        <v>13161.992188</v>
      </c>
      <c r="AC16" s="85">
        <v>13301.84375</v>
      </c>
      <c r="AD16" s="85">
        <v>13448.244140999999</v>
      </c>
      <c r="AE16" s="85">
        <v>13596.076171999999</v>
      </c>
      <c r="AF16" s="85">
        <v>13713.427734000001</v>
      </c>
      <c r="AG16" s="85">
        <v>13827.289062</v>
      </c>
      <c r="AH16" s="85">
        <v>13944.821289</v>
      </c>
      <c r="AI16" s="86">
        <v>1.4161E-2</v>
      </c>
      <c r="AJ16" s="7"/>
      <c r="AK16" s="4"/>
    </row>
    <row r="17" spans="1:37" ht="15" customHeight="1">
      <c r="A17" s="80" t="s">
        <v>546</v>
      </c>
      <c r="B17" s="84" t="s">
        <v>167</v>
      </c>
      <c r="C17" s="85">
        <v>4765.935547</v>
      </c>
      <c r="D17" s="85">
        <v>4952.8208009999998</v>
      </c>
      <c r="E17" s="85">
        <v>5135.720703</v>
      </c>
      <c r="F17" s="85">
        <v>5311.9726559999999</v>
      </c>
      <c r="G17" s="85">
        <v>5479.5009769999997</v>
      </c>
      <c r="H17" s="85">
        <v>5638.7817379999997</v>
      </c>
      <c r="I17" s="85">
        <v>5791.4599609999996</v>
      </c>
      <c r="J17" s="85">
        <v>5941.435547</v>
      </c>
      <c r="K17" s="85">
        <v>6081.5424800000001</v>
      </c>
      <c r="L17" s="85">
        <v>6210.0810549999997</v>
      </c>
      <c r="M17" s="85">
        <v>6336.5297849999997</v>
      </c>
      <c r="N17" s="85">
        <v>6454.7285160000001</v>
      </c>
      <c r="O17" s="85">
        <v>6560.0322269999997</v>
      </c>
      <c r="P17" s="85">
        <v>6658.4912109999996</v>
      </c>
      <c r="Q17" s="85">
        <v>6756.2260740000002</v>
      </c>
      <c r="R17" s="85">
        <v>6852.3627930000002</v>
      </c>
      <c r="S17" s="85">
        <v>6951.1528319999998</v>
      </c>
      <c r="T17" s="85">
        <v>7050.0820309999999</v>
      </c>
      <c r="U17" s="85">
        <v>7146.7382809999999</v>
      </c>
      <c r="V17" s="85">
        <v>7238.7827150000003</v>
      </c>
      <c r="W17" s="85">
        <v>7327.5346680000002</v>
      </c>
      <c r="X17" s="85">
        <v>7415.9462890000004</v>
      </c>
      <c r="Y17" s="85">
        <v>7509.6284180000002</v>
      </c>
      <c r="Z17" s="85">
        <v>7610.8095700000003</v>
      </c>
      <c r="AA17" s="85">
        <v>7722.4814450000003</v>
      </c>
      <c r="AB17" s="85">
        <v>7842.1689450000003</v>
      </c>
      <c r="AC17" s="85">
        <v>7968.3642579999996</v>
      </c>
      <c r="AD17" s="85">
        <v>8097.7353519999997</v>
      </c>
      <c r="AE17" s="85">
        <v>8229.4833980000003</v>
      </c>
      <c r="AF17" s="85">
        <v>8361.8828119999998</v>
      </c>
      <c r="AG17" s="85">
        <v>8493.0263670000004</v>
      </c>
      <c r="AH17" s="85">
        <v>8620.0712889999995</v>
      </c>
      <c r="AI17" s="86">
        <v>1.9300000000000001E-2</v>
      </c>
      <c r="AJ17" s="7"/>
      <c r="AK17" s="4"/>
    </row>
    <row r="18" spans="1:37" ht="15" customHeight="1">
      <c r="A18" s="80" t="s">
        <v>545</v>
      </c>
      <c r="B18" s="84" t="s">
        <v>165</v>
      </c>
      <c r="C18" s="85">
        <v>1211.643311</v>
      </c>
      <c r="D18" s="85">
        <v>1204.6564940000001</v>
      </c>
      <c r="E18" s="85">
        <v>1200.279297</v>
      </c>
      <c r="F18" s="85">
        <v>1196.3881839999999</v>
      </c>
      <c r="G18" s="85">
        <v>1208.8828120000001</v>
      </c>
      <c r="H18" s="85">
        <v>1224.5661620000001</v>
      </c>
      <c r="I18" s="85">
        <v>1242.498047</v>
      </c>
      <c r="J18" s="85">
        <v>1261.2775879999999</v>
      </c>
      <c r="K18" s="85">
        <v>1280.981812</v>
      </c>
      <c r="L18" s="85">
        <v>1301.6655270000001</v>
      </c>
      <c r="M18" s="85">
        <v>1323.4760739999999</v>
      </c>
      <c r="N18" s="85">
        <v>1345.6529539999999</v>
      </c>
      <c r="O18" s="85">
        <v>1369.400024</v>
      </c>
      <c r="P18" s="85">
        <v>1393.9311520000001</v>
      </c>
      <c r="Q18" s="85">
        <v>1418.6872559999999</v>
      </c>
      <c r="R18" s="85">
        <v>1443.3236079999999</v>
      </c>
      <c r="S18" s="85">
        <v>1467.9436040000001</v>
      </c>
      <c r="T18" s="85">
        <v>1492.9658199999999</v>
      </c>
      <c r="U18" s="85">
        <v>1518.296143</v>
      </c>
      <c r="V18" s="85">
        <v>1543.9879149999999</v>
      </c>
      <c r="W18" s="85">
        <v>1570.3422849999999</v>
      </c>
      <c r="X18" s="85">
        <v>1597.7531739999999</v>
      </c>
      <c r="Y18" s="85">
        <v>1624.30249</v>
      </c>
      <c r="Z18" s="85">
        <v>1651.613525</v>
      </c>
      <c r="AA18" s="85">
        <v>1679.944336</v>
      </c>
      <c r="AB18" s="85">
        <v>1708.842529</v>
      </c>
      <c r="AC18" s="85">
        <v>1738.9389650000001</v>
      </c>
      <c r="AD18" s="85">
        <v>1770.081543</v>
      </c>
      <c r="AE18" s="85">
        <v>1801.859375</v>
      </c>
      <c r="AF18" s="85">
        <v>1834.2670900000001</v>
      </c>
      <c r="AG18" s="85">
        <v>1867.1610109999999</v>
      </c>
      <c r="AH18" s="85">
        <v>1900.6591800000001</v>
      </c>
      <c r="AI18" s="86">
        <v>1.4629E-2</v>
      </c>
      <c r="AJ18" s="7"/>
      <c r="AK18" s="4"/>
    </row>
    <row r="19" spans="1:37" ht="15" customHeight="1">
      <c r="A19" s="80" t="s">
        <v>544</v>
      </c>
      <c r="B19" s="84" t="s">
        <v>163</v>
      </c>
      <c r="C19" s="85">
        <v>3040.123047</v>
      </c>
      <c r="D19" s="85">
        <v>3102.3447270000001</v>
      </c>
      <c r="E19" s="85">
        <v>3162.0112300000001</v>
      </c>
      <c r="F19" s="85">
        <v>3217.5278320000002</v>
      </c>
      <c r="G19" s="85">
        <v>3276.9282229999999</v>
      </c>
      <c r="H19" s="85">
        <v>3335.4028320000002</v>
      </c>
      <c r="I19" s="85">
        <v>3389.5717770000001</v>
      </c>
      <c r="J19" s="85">
        <v>3438.703857</v>
      </c>
      <c r="K19" s="85">
        <v>3483.6166990000002</v>
      </c>
      <c r="L19" s="85">
        <v>3523.985596</v>
      </c>
      <c r="M19" s="85">
        <v>3559.6770019999999</v>
      </c>
      <c r="N19" s="85">
        <v>3591.3271479999999</v>
      </c>
      <c r="O19" s="85">
        <v>3608.6831050000001</v>
      </c>
      <c r="P19" s="85">
        <v>3621.4035640000002</v>
      </c>
      <c r="Q19" s="85">
        <v>3630.9428710000002</v>
      </c>
      <c r="R19" s="85">
        <v>3638.8754880000001</v>
      </c>
      <c r="S19" s="85">
        <v>3642.8320309999999</v>
      </c>
      <c r="T19" s="85">
        <v>3648.185547</v>
      </c>
      <c r="U19" s="85">
        <v>3651.9643550000001</v>
      </c>
      <c r="V19" s="85">
        <v>3650.5983890000002</v>
      </c>
      <c r="W19" s="85">
        <v>3645.2231449999999</v>
      </c>
      <c r="X19" s="85">
        <v>3637.6606449999999</v>
      </c>
      <c r="Y19" s="85">
        <v>3631.9204100000002</v>
      </c>
      <c r="Z19" s="85">
        <v>3625.998047</v>
      </c>
      <c r="AA19" s="85">
        <v>3619.4470209999999</v>
      </c>
      <c r="AB19" s="85">
        <v>3610.9809570000002</v>
      </c>
      <c r="AC19" s="85">
        <v>3594.5410160000001</v>
      </c>
      <c r="AD19" s="85">
        <v>3580.42749</v>
      </c>
      <c r="AE19" s="85">
        <v>3564.733154</v>
      </c>
      <c r="AF19" s="85">
        <v>3517.2773440000001</v>
      </c>
      <c r="AG19" s="85">
        <v>3467.101807</v>
      </c>
      <c r="AH19" s="85">
        <v>3424.0908199999999</v>
      </c>
      <c r="AI19" s="86">
        <v>3.8440000000000002E-3</v>
      </c>
      <c r="AJ19" s="7"/>
      <c r="AK19" s="4"/>
    </row>
    <row r="20" spans="1:37" ht="15" customHeight="1">
      <c r="A20" s="80" t="s">
        <v>543</v>
      </c>
      <c r="B20" s="84" t="s">
        <v>256</v>
      </c>
      <c r="C20" s="85">
        <v>965.68420400000002</v>
      </c>
      <c r="D20" s="85">
        <v>975.39331100000004</v>
      </c>
      <c r="E20" s="85">
        <v>983.72399900000005</v>
      </c>
      <c r="F20" s="85">
        <v>991.57067900000004</v>
      </c>
      <c r="G20" s="85">
        <v>998.42816200000004</v>
      </c>
      <c r="H20" s="85">
        <v>1005.692871</v>
      </c>
      <c r="I20" s="85">
        <v>1013.0766599999999</v>
      </c>
      <c r="J20" s="85">
        <v>1020.372253</v>
      </c>
      <c r="K20" s="85">
        <v>1028.220337</v>
      </c>
      <c r="L20" s="85">
        <v>1036.2879640000001</v>
      </c>
      <c r="M20" s="85">
        <v>1044.5876459999999</v>
      </c>
      <c r="N20" s="85">
        <v>1053.4700929999999</v>
      </c>
      <c r="O20" s="85">
        <v>1066.4025879999999</v>
      </c>
      <c r="P20" s="85">
        <v>1080.8320309999999</v>
      </c>
      <c r="Q20" s="85">
        <v>1096.2680660000001</v>
      </c>
      <c r="R20" s="85">
        <v>1113.413818</v>
      </c>
      <c r="S20" s="85">
        <v>1132.0180660000001</v>
      </c>
      <c r="T20" s="85">
        <v>1151.430298</v>
      </c>
      <c r="U20" s="85">
        <v>1171.689331</v>
      </c>
      <c r="V20" s="85">
        <v>1192.083496</v>
      </c>
      <c r="W20" s="85">
        <v>1213.365112</v>
      </c>
      <c r="X20" s="85">
        <v>1234.8870850000001</v>
      </c>
      <c r="Y20" s="85">
        <v>1256.5039059999999</v>
      </c>
      <c r="Z20" s="85">
        <v>1278.2723390000001</v>
      </c>
      <c r="AA20" s="85">
        <v>1302.144775</v>
      </c>
      <c r="AB20" s="85">
        <v>1326.232788</v>
      </c>
      <c r="AC20" s="85">
        <v>1350.650879</v>
      </c>
      <c r="AD20" s="85">
        <v>1376.5986330000001</v>
      </c>
      <c r="AE20" s="85">
        <v>1403.0471190000001</v>
      </c>
      <c r="AF20" s="85">
        <v>1430.3583980000001</v>
      </c>
      <c r="AG20" s="85">
        <v>1458.2211910000001</v>
      </c>
      <c r="AH20" s="85">
        <v>1486.9780270000001</v>
      </c>
      <c r="AI20" s="86">
        <v>1.4022E-2</v>
      </c>
      <c r="AJ20" s="7"/>
      <c r="AK20" s="4"/>
    </row>
    <row r="21" spans="1:37" ht="15" customHeight="1">
      <c r="A21" s="80" t="s">
        <v>542</v>
      </c>
      <c r="B21" s="84" t="s">
        <v>167</v>
      </c>
      <c r="C21" s="85">
        <v>355.52121</v>
      </c>
      <c r="D21" s="85">
        <v>359.29711900000001</v>
      </c>
      <c r="E21" s="85">
        <v>363.10363799999999</v>
      </c>
      <c r="F21" s="85">
        <v>366.97637900000001</v>
      </c>
      <c r="G21" s="85">
        <v>371.09191900000002</v>
      </c>
      <c r="H21" s="85">
        <v>375.798248</v>
      </c>
      <c r="I21" s="85">
        <v>380.30651899999998</v>
      </c>
      <c r="J21" s="85">
        <v>384.65927099999999</v>
      </c>
      <c r="K21" s="85">
        <v>389.5</v>
      </c>
      <c r="L21" s="85">
        <v>394.540344</v>
      </c>
      <c r="M21" s="85">
        <v>399.66220099999998</v>
      </c>
      <c r="N21" s="85">
        <v>404.95083599999998</v>
      </c>
      <c r="O21" s="85">
        <v>413.44174199999998</v>
      </c>
      <c r="P21" s="85">
        <v>422.31045499999999</v>
      </c>
      <c r="Q21" s="85">
        <v>430.98635899999999</v>
      </c>
      <c r="R21" s="85">
        <v>440.59252900000001</v>
      </c>
      <c r="S21" s="85">
        <v>450.60235599999999</v>
      </c>
      <c r="T21" s="85">
        <v>460.68810999999999</v>
      </c>
      <c r="U21" s="85">
        <v>471.09948700000001</v>
      </c>
      <c r="V21" s="85">
        <v>481.92071499999997</v>
      </c>
      <c r="W21" s="85">
        <v>492.669464</v>
      </c>
      <c r="X21" s="85">
        <v>503.30917399999998</v>
      </c>
      <c r="Y21" s="85">
        <v>514.15026899999998</v>
      </c>
      <c r="Z21" s="85">
        <v>525.20074499999998</v>
      </c>
      <c r="AA21" s="85">
        <v>536.42437700000005</v>
      </c>
      <c r="AB21" s="85">
        <v>547.72558600000002</v>
      </c>
      <c r="AC21" s="85">
        <v>559.30627400000003</v>
      </c>
      <c r="AD21" s="85">
        <v>571.11621100000002</v>
      </c>
      <c r="AE21" s="85">
        <v>583.00988800000005</v>
      </c>
      <c r="AF21" s="85">
        <v>595.11346400000002</v>
      </c>
      <c r="AG21" s="85">
        <v>607.55224599999997</v>
      </c>
      <c r="AH21" s="85">
        <v>620.11358600000005</v>
      </c>
      <c r="AI21" s="86">
        <v>1.8107999999999999E-2</v>
      </c>
      <c r="AJ21" s="7"/>
      <c r="AK21" s="4"/>
    </row>
    <row r="22" spans="1:37" ht="15" customHeight="1">
      <c r="A22" s="80" t="s">
        <v>541</v>
      </c>
      <c r="B22" s="84" t="s">
        <v>165</v>
      </c>
      <c r="C22" s="85">
        <v>140.91111799999999</v>
      </c>
      <c r="D22" s="85">
        <v>144.76733400000001</v>
      </c>
      <c r="E22" s="85">
        <v>148.60453799999999</v>
      </c>
      <c r="F22" s="85">
        <v>152.51004</v>
      </c>
      <c r="G22" s="85">
        <v>155.28857400000001</v>
      </c>
      <c r="H22" s="85">
        <v>158.88928200000001</v>
      </c>
      <c r="I22" s="85">
        <v>163.175354</v>
      </c>
      <c r="J22" s="85">
        <v>167.45709199999999</v>
      </c>
      <c r="K22" s="85">
        <v>172.07141100000001</v>
      </c>
      <c r="L22" s="85">
        <v>176.88241600000001</v>
      </c>
      <c r="M22" s="85">
        <v>181.836411</v>
      </c>
      <c r="N22" s="85">
        <v>186.98680100000001</v>
      </c>
      <c r="O22" s="85">
        <v>192.68434099999999</v>
      </c>
      <c r="P22" s="85">
        <v>198.66830400000001</v>
      </c>
      <c r="Q22" s="85">
        <v>205.063828</v>
      </c>
      <c r="R22" s="85">
        <v>211.78491199999999</v>
      </c>
      <c r="S22" s="85">
        <v>218.69899000000001</v>
      </c>
      <c r="T22" s="85">
        <v>225.74146999999999</v>
      </c>
      <c r="U22" s="85">
        <v>233.07914700000001</v>
      </c>
      <c r="V22" s="85">
        <v>240.76821899999999</v>
      </c>
      <c r="W22" s="85">
        <v>248.52847299999999</v>
      </c>
      <c r="X22" s="85">
        <v>256.55908199999999</v>
      </c>
      <c r="Y22" s="85">
        <v>264.60687300000001</v>
      </c>
      <c r="Z22" s="85">
        <v>272.90585299999998</v>
      </c>
      <c r="AA22" s="85">
        <v>281.43682899999999</v>
      </c>
      <c r="AB22" s="85">
        <v>290.14291400000002</v>
      </c>
      <c r="AC22" s="85">
        <v>299.15228300000001</v>
      </c>
      <c r="AD22" s="85">
        <v>308.43719499999997</v>
      </c>
      <c r="AE22" s="85">
        <v>317.90783699999997</v>
      </c>
      <c r="AF22" s="85">
        <v>327.64639299999999</v>
      </c>
      <c r="AG22" s="85">
        <v>337.73715199999998</v>
      </c>
      <c r="AH22" s="85">
        <v>348.04156499999999</v>
      </c>
      <c r="AI22" s="86">
        <v>2.9596999999999998E-2</v>
      </c>
      <c r="AJ22" s="7"/>
      <c r="AK22" s="4"/>
    </row>
    <row r="23" spans="1:37" ht="15" customHeight="1">
      <c r="A23" s="80" t="s">
        <v>540</v>
      </c>
      <c r="B23" s="84" t="s">
        <v>163</v>
      </c>
      <c r="C23" s="85">
        <v>469.25186200000002</v>
      </c>
      <c r="D23" s="85">
        <v>471.32885700000003</v>
      </c>
      <c r="E23" s="85">
        <v>472.01580799999999</v>
      </c>
      <c r="F23" s="85">
        <v>472.08425899999997</v>
      </c>
      <c r="G23" s="85">
        <v>472.04766799999999</v>
      </c>
      <c r="H23" s="85">
        <v>471.005402</v>
      </c>
      <c r="I23" s="85">
        <v>469.59481799999998</v>
      </c>
      <c r="J23" s="85">
        <v>468.25592</v>
      </c>
      <c r="K23" s="85">
        <v>466.64889499999998</v>
      </c>
      <c r="L23" s="85">
        <v>464.86523399999999</v>
      </c>
      <c r="M23" s="85">
        <v>463.08902</v>
      </c>
      <c r="N23" s="85">
        <v>461.53250100000002</v>
      </c>
      <c r="O23" s="85">
        <v>460.27652</v>
      </c>
      <c r="P23" s="85">
        <v>459.85320999999999</v>
      </c>
      <c r="Q23" s="85">
        <v>460.217896</v>
      </c>
      <c r="R23" s="85">
        <v>461.036316</v>
      </c>
      <c r="S23" s="85">
        <v>462.71673600000003</v>
      </c>
      <c r="T23" s="85">
        <v>465.00073200000003</v>
      </c>
      <c r="U23" s="85">
        <v>467.51068099999998</v>
      </c>
      <c r="V23" s="85">
        <v>469.39453099999997</v>
      </c>
      <c r="W23" s="85">
        <v>472.167145</v>
      </c>
      <c r="X23" s="85">
        <v>475.01876800000002</v>
      </c>
      <c r="Y23" s="85">
        <v>477.74670400000002</v>
      </c>
      <c r="Z23" s="85">
        <v>480.16574100000003</v>
      </c>
      <c r="AA23" s="85">
        <v>484.28359999999998</v>
      </c>
      <c r="AB23" s="85">
        <v>488.36428799999999</v>
      </c>
      <c r="AC23" s="85">
        <v>492.19238300000001</v>
      </c>
      <c r="AD23" s="85">
        <v>497.04519699999997</v>
      </c>
      <c r="AE23" s="85">
        <v>502.12933299999997</v>
      </c>
      <c r="AF23" s="85">
        <v>507.59851099999997</v>
      </c>
      <c r="AG23" s="85">
        <v>512.93176300000005</v>
      </c>
      <c r="AH23" s="85">
        <v>518.82287599999995</v>
      </c>
      <c r="AI23" s="86">
        <v>3.2450000000000001E-3</v>
      </c>
      <c r="AJ23" s="7"/>
      <c r="AK23" s="4"/>
    </row>
    <row r="24" spans="1:37" ht="15" customHeight="1">
      <c r="A24" s="80" t="s">
        <v>539</v>
      </c>
      <c r="B24" s="84" t="s">
        <v>251</v>
      </c>
      <c r="C24" s="85">
        <v>884.27136199999995</v>
      </c>
      <c r="D24" s="85">
        <v>930.293091</v>
      </c>
      <c r="E24" s="85">
        <v>977.94812000000002</v>
      </c>
      <c r="F24" s="85">
        <v>1026.4445800000001</v>
      </c>
      <c r="G24" s="85">
        <v>1075.5313719999999</v>
      </c>
      <c r="H24" s="85">
        <v>1125.2771</v>
      </c>
      <c r="I24" s="85">
        <v>1175.0249020000001</v>
      </c>
      <c r="J24" s="85">
        <v>1224.775513</v>
      </c>
      <c r="K24" s="85">
        <v>1274.926514</v>
      </c>
      <c r="L24" s="85">
        <v>1325.411255</v>
      </c>
      <c r="M24" s="85">
        <v>1376.3717039999999</v>
      </c>
      <c r="N24" s="85">
        <v>1427.966553</v>
      </c>
      <c r="O24" s="85">
        <v>1481.3637699999999</v>
      </c>
      <c r="P24" s="85">
        <v>1536.000732</v>
      </c>
      <c r="Q24" s="85">
        <v>1593.134399</v>
      </c>
      <c r="R24" s="85">
        <v>1651.739014</v>
      </c>
      <c r="S24" s="85">
        <v>1711.9141850000001</v>
      </c>
      <c r="T24" s="85">
        <v>1773.0913089999999</v>
      </c>
      <c r="U24" s="85">
        <v>1835.2092290000001</v>
      </c>
      <c r="V24" s="85">
        <v>1897.5295410000001</v>
      </c>
      <c r="W24" s="85">
        <v>1959.7639160000001</v>
      </c>
      <c r="X24" s="85">
        <v>2026.4384769999999</v>
      </c>
      <c r="Y24" s="85">
        <v>2091.6047359999998</v>
      </c>
      <c r="Z24" s="85">
        <v>2156.7302249999998</v>
      </c>
      <c r="AA24" s="85">
        <v>2222.123047</v>
      </c>
      <c r="AB24" s="85">
        <v>2287.3015140000002</v>
      </c>
      <c r="AC24" s="85">
        <v>2351.8916020000001</v>
      </c>
      <c r="AD24" s="85">
        <v>2416.4614259999998</v>
      </c>
      <c r="AE24" s="85">
        <v>2480.9340820000002</v>
      </c>
      <c r="AF24" s="85">
        <v>2545.7692870000001</v>
      </c>
      <c r="AG24" s="85">
        <v>2611.0966800000001</v>
      </c>
      <c r="AH24" s="85">
        <v>2676.4121089999999</v>
      </c>
      <c r="AI24" s="86">
        <v>3.6371000000000001E-2</v>
      </c>
      <c r="AJ24" s="7"/>
      <c r="AK24" s="4"/>
    </row>
    <row r="25" spans="1:37" ht="15" customHeight="1">
      <c r="A25" s="80" t="s">
        <v>538</v>
      </c>
      <c r="B25" s="84" t="s">
        <v>167</v>
      </c>
      <c r="C25" s="85">
        <v>520.07006799999999</v>
      </c>
      <c r="D25" s="85">
        <v>549.21630900000002</v>
      </c>
      <c r="E25" s="85">
        <v>579.80004899999994</v>
      </c>
      <c r="F25" s="85">
        <v>610.90905799999996</v>
      </c>
      <c r="G25" s="85">
        <v>642.51501499999995</v>
      </c>
      <c r="H25" s="85">
        <v>674.60150099999998</v>
      </c>
      <c r="I25" s="85">
        <v>706.95031700000004</v>
      </c>
      <c r="J25" s="85">
        <v>739.44824200000005</v>
      </c>
      <c r="K25" s="85">
        <v>772.189392</v>
      </c>
      <c r="L25" s="85">
        <v>805.01385500000004</v>
      </c>
      <c r="M25" s="85">
        <v>838.02710000000002</v>
      </c>
      <c r="N25" s="85">
        <v>871.440247</v>
      </c>
      <c r="O25" s="85">
        <v>905.85418700000002</v>
      </c>
      <c r="P25" s="85">
        <v>941.25347899999997</v>
      </c>
      <c r="Q25" s="85">
        <v>978.48937999999998</v>
      </c>
      <c r="R25" s="85">
        <v>1016.623352</v>
      </c>
      <c r="S25" s="85">
        <v>1055.971558</v>
      </c>
      <c r="T25" s="85">
        <v>1096.1636960000001</v>
      </c>
      <c r="U25" s="85">
        <v>1136.701172</v>
      </c>
      <c r="V25" s="85">
        <v>1177.181763</v>
      </c>
      <c r="W25" s="85">
        <v>1217.765625</v>
      </c>
      <c r="X25" s="85">
        <v>1257.4083250000001</v>
      </c>
      <c r="Y25" s="85">
        <v>1297.9844969999999</v>
      </c>
      <c r="Z25" s="85">
        <v>1338.2177730000001</v>
      </c>
      <c r="AA25" s="85">
        <v>1378.380249</v>
      </c>
      <c r="AB25" s="85">
        <v>1418.2329099999999</v>
      </c>
      <c r="AC25" s="85">
        <v>1457.335327</v>
      </c>
      <c r="AD25" s="85">
        <v>1495.8237300000001</v>
      </c>
      <c r="AE25" s="85">
        <v>1534.267212</v>
      </c>
      <c r="AF25" s="85">
        <v>1572.772827</v>
      </c>
      <c r="AG25" s="85">
        <v>1611.2152100000001</v>
      </c>
      <c r="AH25" s="85">
        <v>1649.3123780000001</v>
      </c>
      <c r="AI25" s="86">
        <v>3.7932E-2</v>
      </c>
      <c r="AJ25" s="7"/>
      <c r="AK25" s="4"/>
    </row>
    <row r="26" spans="1:37" ht="15" customHeight="1">
      <c r="A26" s="80" t="s">
        <v>537</v>
      </c>
      <c r="B26" s="84" t="s">
        <v>165</v>
      </c>
      <c r="C26" s="85">
        <v>52.574126999999997</v>
      </c>
      <c r="D26" s="85">
        <v>58.302418000000003</v>
      </c>
      <c r="E26" s="85">
        <v>64.243317000000005</v>
      </c>
      <c r="F26" s="85">
        <v>70.490555000000001</v>
      </c>
      <c r="G26" s="85">
        <v>76.814864999999998</v>
      </c>
      <c r="H26" s="85">
        <v>83.313896</v>
      </c>
      <c r="I26" s="85">
        <v>89.580978000000002</v>
      </c>
      <c r="J26" s="85">
        <v>95.766639999999995</v>
      </c>
      <c r="K26" s="85">
        <v>102.1632</v>
      </c>
      <c r="L26" s="85">
        <v>108.83571600000001</v>
      </c>
      <c r="M26" s="85">
        <v>115.780579</v>
      </c>
      <c r="N26" s="85">
        <v>122.89415</v>
      </c>
      <c r="O26" s="85">
        <v>130.72155799999999</v>
      </c>
      <c r="P26" s="85">
        <v>138.69103999999999</v>
      </c>
      <c r="Q26" s="85">
        <v>147.139847</v>
      </c>
      <c r="R26" s="85">
        <v>155.975281</v>
      </c>
      <c r="S26" s="85">
        <v>164.901016</v>
      </c>
      <c r="T26" s="85">
        <v>173.93504300000001</v>
      </c>
      <c r="U26" s="85">
        <v>183.14485199999999</v>
      </c>
      <c r="V26" s="85">
        <v>192.676559</v>
      </c>
      <c r="W26" s="85">
        <v>202.08793600000001</v>
      </c>
      <c r="X26" s="85">
        <v>216.99186700000001</v>
      </c>
      <c r="Y26" s="85">
        <v>228.007553</v>
      </c>
      <c r="Z26" s="85">
        <v>239.185303</v>
      </c>
      <c r="AA26" s="85">
        <v>250.58802800000001</v>
      </c>
      <c r="AB26" s="85">
        <v>262.04852299999999</v>
      </c>
      <c r="AC26" s="85">
        <v>273.75878899999998</v>
      </c>
      <c r="AD26" s="85">
        <v>285.661835</v>
      </c>
      <c r="AE26" s="85">
        <v>297.50308200000001</v>
      </c>
      <c r="AF26" s="85">
        <v>309.62493899999998</v>
      </c>
      <c r="AG26" s="85">
        <v>322.23165899999998</v>
      </c>
      <c r="AH26" s="85">
        <v>335.08300800000001</v>
      </c>
      <c r="AI26" s="86">
        <v>6.1567999999999998E-2</v>
      </c>
      <c r="AJ26" s="7"/>
      <c r="AK26" s="4"/>
    </row>
    <row r="27" spans="1:37" ht="15" customHeight="1">
      <c r="A27" s="80" t="s">
        <v>536</v>
      </c>
      <c r="B27" s="84" t="s">
        <v>163</v>
      </c>
      <c r="C27" s="85">
        <v>311.62719700000002</v>
      </c>
      <c r="D27" s="85">
        <v>322.77432299999998</v>
      </c>
      <c r="E27" s="85">
        <v>333.904785</v>
      </c>
      <c r="F27" s="85">
        <v>345.04495200000002</v>
      </c>
      <c r="G27" s="85">
        <v>356.20147700000001</v>
      </c>
      <c r="H27" s="85">
        <v>367.36163299999998</v>
      </c>
      <c r="I27" s="85">
        <v>378.49359099999998</v>
      </c>
      <c r="J27" s="85">
        <v>389.56057700000002</v>
      </c>
      <c r="K27" s="85">
        <v>400.573914</v>
      </c>
      <c r="L27" s="85">
        <v>411.56170700000001</v>
      </c>
      <c r="M27" s="85">
        <v>422.56405599999999</v>
      </c>
      <c r="N27" s="85">
        <v>433.63217200000003</v>
      </c>
      <c r="O27" s="85">
        <v>444.78805499999999</v>
      </c>
      <c r="P27" s="85">
        <v>456.056152</v>
      </c>
      <c r="Q27" s="85">
        <v>467.50509599999998</v>
      </c>
      <c r="R27" s="85">
        <v>479.14031999999997</v>
      </c>
      <c r="S27" s="85">
        <v>491.04165599999999</v>
      </c>
      <c r="T27" s="85">
        <v>502.99252300000001</v>
      </c>
      <c r="U27" s="85">
        <v>515.363159</v>
      </c>
      <c r="V27" s="85">
        <v>527.67132600000002</v>
      </c>
      <c r="W27" s="85">
        <v>539.91033900000002</v>
      </c>
      <c r="X27" s="85">
        <v>552.03826900000001</v>
      </c>
      <c r="Y27" s="85">
        <v>565.61261000000002</v>
      </c>
      <c r="Z27" s="85">
        <v>579.32720900000004</v>
      </c>
      <c r="AA27" s="85">
        <v>593.15472399999999</v>
      </c>
      <c r="AB27" s="85">
        <v>607.01995799999997</v>
      </c>
      <c r="AC27" s="85">
        <v>620.79736300000002</v>
      </c>
      <c r="AD27" s="85">
        <v>634.97595200000001</v>
      </c>
      <c r="AE27" s="85">
        <v>649.16375700000003</v>
      </c>
      <c r="AF27" s="85">
        <v>663.37152100000003</v>
      </c>
      <c r="AG27" s="85">
        <v>677.64984100000004</v>
      </c>
      <c r="AH27" s="85">
        <v>692.01672399999995</v>
      </c>
      <c r="AI27" s="86">
        <v>2.6069999999999999E-2</v>
      </c>
      <c r="AJ27" s="7"/>
      <c r="AK27" s="4"/>
    </row>
    <row r="28" spans="1:37" ht="15" customHeight="1">
      <c r="A28" s="80" t="s">
        <v>535</v>
      </c>
      <c r="B28" s="84" t="s">
        <v>246</v>
      </c>
      <c r="C28" s="85">
        <v>1600.9001459999999</v>
      </c>
      <c r="D28" s="85">
        <v>1664.796875</v>
      </c>
      <c r="E28" s="85">
        <v>1731.3389890000001</v>
      </c>
      <c r="F28" s="85">
        <v>1799.0371090000001</v>
      </c>
      <c r="G28" s="85">
        <v>1870.2844239999999</v>
      </c>
      <c r="H28" s="85">
        <v>1943.7966309999999</v>
      </c>
      <c r="I28" s="85">
        <v>2020.861328</v>
      </c>
      <c r="J28" s="85">
        <v>2100.123047</v>
      </c>
      <c r="K28" s="85">
        <v>2181.130615</v>
      </c>
      <c r="L28" s="85">
        <v>2262.4345699999999</v>
      </c>
      <c r="M28" s="85">
        <v>2344.9106449999999</v>
      </c>
      <c r="N28" s="85">
        <v>2429.6127929999998</v>
      </c>
      <c r="O28" s="85">
        <v>2515.7250979999999</v>
      </c>
      <c r="P28" s="85">
        <v>2602.9426269999999</v>
      </c>
      <c r="Q28" s="85">
        <v>2691.263672</v>
      </c>
      <c r="R28" s="85">
        <v>2781.4213869999999</v>
      </c>
      <c r="S28" s="85">
        <v>2869.4990229999999</v>
      </c>
      <c r="T28" s="85">
        <v>2959.3786620000001</v>
      </c>
      <c r="U28" s="85">
        <v>3051.1520999999998</v>
      </c>
      <c r="V28" s="85">
        <v>3138.8989259999998</v>
      </c>
      <c r="W28" s="85">
        <v>3229.9348140000002</v>
      </c>
      <c r="X28" s="85">
        <v>3315.4174800000001</v>
      </c>
      <c r="Y28" s="85">
        <v>3399.6748050000001</v>
      </c>
      <c r="Z28" s="85">
        <v>3484.8608399999998</v>
      </c>
      <c r="AA28" s="85">
        <v>3570.4174800000001</v>
      </c>
      <c r="AB28" s="85">
        <v>3650.2607419999999</v>
      </c>
      <c r="AC28" s="85">
        <v>3732.0913089999999</v>
      </c>
      <c r="AD28" s="85">
        <v>3814.3090820000002</v>
      </c>
      <c r="AE28" s="85">
        <v>3890.9575199999999</v>
      </c>
      <c r="AF28" s="85">
        <v>3968.3007809999999</v>
      </c>
      <c r="AG28" s="85">
        <v>4045.6965329999998</v>
      </c>
      <c r="AH28" s="85">
        <v>4123.2807620000003</v>
      </c>
      <c r="AI28" s="86">
        <v>3.0988999999999999E-2</v>
      </c>
      <c r="AJ28" s="7"/>
      <c r="AK28" s="4"/>
    </row>
    <row r="29" spans="1:37" ht="15" customHeight="1">
      <c r="A29" s="80" t="s">
        <v>534</v>
      </c>
      <c r="B29" s="84" t="s">
        <v>167</v>
      </c>
      <c r="C29" s="85">
        <v>926.48419200000001</v>
      </c>
      <c r="D29" s="85">
        <v>956.35528599999998</v>
      </c>
      <c r="E29" s="85">
        <v>988.12280299999998</v>
      </c>
      <c r="F29" s="85">
        <v>1020.4381100000001</v>
      </c>
      <c r="G29" s="85">
        <v>1055.986328</v>
      </c>
      <c r="H29" s="85">
        <v>1092.7008060000001</v>
      </c>
      <c r="I29" s="85">
        <v>1132.5812989999999</v>
      </c>
      <c r="J29" s="85">
        <v>1174.3077390000001</v>
      </c>
      <c r="K29" s="85">
        <v>1217.4964600000001</v>
      </c>
      <c r="L29" s="85">
        <v>1260.6766359999999</v>
      </c>
      <c r="M29" s="85">
        <v>1304.711914</v>
      </c>
      <c r="N29" s="85">
        <v>1350.6567379999999</v>
      </c>
      <c r="O29" s="85">
        <v>1397.7298579999999</v>
      </c>
      <c r="P29" s="85">
        <v>1445.754639</v>
      </c>
      <c r="Q29" s="85">
        <v>1494.846558</v>
      </c>
      <c r="R29" s="85">
        <v>1545.0363769999999</v>
      </c>
      <c r="S29" s="85">
        <v>1594.8629149999999</v>
      </c>
      <c r="T29" s="85">
        <v>1645.9967039999999</v>
      </c>
      <c r="U29" s="85">
        <v>1697.166138</v>
      </c>
      <c r="V29" s="85">
        <v>1747.1420900000001</v>
      </c>
      <c r="W29" s="85">
        <v>1797.276001</v>
      </c>
      <c r="X29" s="85">
        <v>1846.071289</v>
      </c>
      <c r="Y29" s="85">
        <v>1893.9700929999999</v>
      </c>
      <c r="Z29" s="85">
        <v>1941.3614500000001</v>
      </c>
      <c r="AA29" s="85">
        <v>1988.2071530000001</v>
      </c>
      <c r="AB29" s="85">
        <v>2034.4643550000001</v>
      </c>
      <c r="AC29" s="85">
        <v>2079.6594239999999</v>
      </c>
      <c r="AD29" s="85">
        <v>2124.0607909999999</v>
      </c>
      <c r="AE29" s="85">
        <v>2167.7014159999999</v>
      </c>
      <c r="AF29" s="85">
        <v>2210.7739259999998</v>
      </c>
      <c r="AG29" s="85">
        <v>2253.5390619999998</v>
      </c>
      <c r="AH29" s="85">
        <v>2296.0263669999999</v>
      </c>
      <c r="AI29" s="86">
        <v>2.9707999999999998E-2</v>
      </c>
      <c r="AJ29" s="7"/>
      <c r="AK29" s="4"/>
    </row>
    <row r="30" spans="1:37" ht="15" customHeight="1">
      <c r="A30" s="80" t="s">
        <v>533</v>
      </c>
      <c r="B30" s="84" t="s">
        <v>165</v>
      </c>
      <c r="C30" s="85">
        <v>202.98152200000001</v>
      </c>
      <c r="D30" s="85">
        <v>216.59660299999999</v>
      </c>
      <c r="E30" s="85">
        <v>230.69987499999999</v>
      </c>
      <c r="F30" s="85">
        <v>245.14355499999999</v>
      </c>
      <c r="G30" s="85">
        <v>260.05935699999998</v>
      </c>
      <c r="H30" s="85">
        <v>275.38146999999998</v>
      </c>
      <c r="I30" s="85">
        <v>290.88775600000002</v>
      </c>
      <c r="J30" s="85">
        <v>306.54586799999998</v>
      </c>
      <c r="K30" s="85">
        <v>322.31506300000001</v>
      </c>
      <c r="L30" s="85">
        <v>338.20446800000002</v>
      </c>
      <c r="M30" s="85">
        <v>354.19509900000003</v>
      </c>
      <c r="N30" s="85">
        <v>370.28729199999998</v>
      </c>
      <c r="O30" s="85">
        <v>386.47100799999998</v>
      </c>
      <c r="P30" s="85">
        <v>402.73406999999997</v>
      </c>
      <c r="Q30" s="85">
        <v>419.06997699999999</v>
      </c>
      <c r="R30" s="85">
        <v>435.45803799999999</v>
      </c>
      <c r="S30" s="85">
        <v>451.85861199999999</v>
      </c>
      <c r="T30" s="85">
        <v>468.26617399999998</v>
      </c>
      <c r="U30" s="85">
        <v>484.71914700000002</v>
      </c>
      <c r="V30" s="85">
        <v>501.25210600000003</v>
      </c>
      <c r="W30" s="85">
        <v>517.77410899999995</v>
      </c>
      <c r="X30" s="85">
        <v>534.25744599999996</v>
      </c>
      <c r="Y30" s="85">
        <v>550.66381799999999</v>
      </c>
      <c r="Z30" s="85">
        <v>566.90008499999999</v>
      </c>
      <c r="AA30" s="85">
        <v>582.86279300000001</v>
      </c>
      <c r="AB30" s="85">
        <v>598.52435300000002</v>
      </c>
      <c r="AC30" s="85">
        <v>613.91351299999997</v>
      </c>
      <c r="AD30" s="85">
        <v>629.03729199999998</v>
      </c>
      <c r="AE30" s="85">
        <v>643.85858199999996</v>
      </c>
      <c r="AF30" s="85">
        <v>658.35260000000005</v>
      </c>
      <c r="AG30" s="85">
        <v>672.50537099999997</v>
      </c>
      <c r="AH30" s="85">
        <v>686.34808299999997</v>
      </c>
      <c r="AI30" s="86">
        <v>4.0082E-2</v>
      </c>
      <c r="AJ30" s="7"/>
      <c r="AK30" s="4"/>
    </row>
    <row r="31" spans="1:37" ht="15" customHeight="1">
      <c r="A31" s="80" t="s">
        <v>532</v>
      </c>
      <c r="B31" s="84" t="s">
        <v>163</v>
      </c>
      <c r="C31" s="85">
        <v>471.43438700000002</v>
      </c>
      <c r="D31" s="85">
        <v>491.84494000000001</v>
      </c>
      <c r="E31" s="85">
        <v>512.51635699999997</v>
      </c>
      <c r="F31" s="85">
        <v>533.45538299999998</v>
      </c>
      <c r="G31" s="85">
        <v>554.238831</v>
      </c>
      <c r="H31" s="85">
        <v>575.714294</v>
      </c>
      <c r="I31" s="85">
        <v>597.39227300000005</v>
      </c>
      <c r="J31" s="85">
        <v>619.26934800000004</v>
      </c>
      <c r="K31" s="85">
        <v>641.319031</v>
      </c>
      <c r="L31" s="85">
        <v>663.55352800000003</v>
      </c>
      <c r="M31" s="85">
        <v>686.00372300000004</v>
      </c>
      <c r="N31" s="85">
        <v>708.66863999999998</v>
      </c>
      <c r="O31" s="85">
        <v>731.52404799999999</v>
      </c>
      <c r="P31" s="85">
        <v>754.45385699999997</v>
      </c>
      <c r="Q31" s="85">
        <v>777.34704599999998</v>
      </c>
      <c r="R31" s="85">
        <v>800.92687999999998</v>
      </c>
      <c r="S31" s="85">
        <v>822.77734399999997</v>
      </c>
      <c r="T31" s="85">
        <v>845.11566200000004</v>
      </c>
      <c r="U31" s="85">
        <v>869.26684599999999</v>
      </c>
      <c r="V31" s="85">
        <v>890.50476100000003</v>
      </c>
      <c r="W31" s="85">
        <v>914.88482699999997</v>
      </c>
      <c r="X31" s="85">
        <v>935.08892800000001</v>
      </c>
      <c r="Y31" s="85">
        <v>955.04095500000005</v>
      </c>
      <c r="Z31" s="85">
        <v>976.599243</v>
      </c>
      <c r="AA31" s="85">
        <v>999.34759499999996</v>
      </c>
      <c r="AB31" s="85">
        <v>1017.272034</v>
      </c>
      <c r="AC31" s="85">
        <v>1038.518311</v>
      </c>
      <c r="AD31" s="85">
        <v>1061.2109379999999</v>
      </c>
      <c r="AE31" s="85">
        <v>1079.397461</v>
      </c>
      <c r="AF31" s="85">
        <v>1099.1741939999999</v>
      </c>
      <c r="AG31" s="85">
        <v>1119.6521</v>
      </c>
      <c r="AH31" s="85">
        <v>1140.9063719999999</v>
      </c>
      <c r="AI31" s="86">
        <v>2.8920000000000001E-2</v>
      </c>
      <c r="AJ31" s="7"/>
      <c r="AK31" s="4"/>
    </row>
    <row r="32" spans="1:37" ht="15" customHeight="1">
      <c r="A32" s="80" t="s">
        <v>531</v>
      </c>
      <c r="B32" s="84" t="s">
        <v>241</v>
      </c>
      <c r="C32" s="85">
        <v>6947.4467770000001</v>
      </c>
      <c r="D32" s="85">
        <v>7183.3847660000001</v>
      </c>
      <c r="E32" s="85">
        <v>7416.1372069999998</v>
      </c>
      <c r="F32" s="85">
        <v>7645.1948240000002</v>
      </c>
      <c r="G32" s="85">
        <v>7870.6787109999996</v>
      </c>
      <c r="H32" s="85">
        <v>8091.9873049999997</v>
      </c>
      <c r="I32" s="85">
        <v>8308.2060550000006</v>
      </c>
      <c r="J32" s="85">
        <v>8520.4150389999995</v>
      </c>
      <c r="K32" s="85">
        <v>8727.4648440000001</v>
      </c>
      <c r="L32" s="85">
        <v>8927.78125</v>
      </c>
      <c r="M32" s="85">
        <v>9121.4033199999994</v>
      </c>
      <c r="N32" s="85">
        <v>9307.3125</v>
      </c>
      <c r="O32" s="85">
        <v>9490.1621090000008</v>
      </c>
      <c r="P32" s="85">
        <v>9669.2734380000002</v>
      </c>
      <c r="Q32" s="85">
        <v>9845.1386719999991</v>
      </c>
      <c r="R32" s="85">
        <v>10017.084961</v>
      </c>
      <c r="S32" s="85">
        <v>10185.121094</v>
      </c>
      <c r="T32" s="85">
        <v>10345.557617</v>
      </c>
      <c r="U32" s="85">
        <v>10498.040039</v>
      </c>
      <c r="V32" s="85">
        <v>10645.753906</v>
      </c>
      <c r="W32" s="85">
        <v>10780.290039</v>
      </c>
      <c r="X32" s="85">
        <v>10918.349609000001</v>
      </c>
      <c r="Y32" s="85">
        <v>11053.876953000001</v>
      </c>
      <c r="Z32" s="85">
        <v>11189.546875</v>
      </c>
      <c r="AA32" s="85">
        <v>11325.998046999999</v>
      </c>
      <c r="AB32" s="85">
        <v>11462.277344</v>
      </c>
      <c r="AC32" s="85">
        <v>11598.004883</v>
      </c>
      <c r="AD32" s="85">
        <v>11733.375</v>
      </c>
      <c r="AE32" s="85">
        <v>11890.436523</v>
      </c>
      <c r="AF32" s="85">
        <v>12050.144531</v>
      </c>
      <c r="AG32" s="85">
        <v>12215.411133</v>
      </c>
      <c r="AH32" s="85">
        <v>12388.110352</v>
      </c>
      <c r="AI32" s="86">
        <v>1.8832000000000002E-2</v>
      </c>
      <c r="AJ32" s="7"/>
      <c r="AK32" s="4"/>
    </row>
    <row r="33" spans="1:37" ht="15" customHeight="1">
      <c r="A33" s="80" t="s">
        <v>530</v>
      </c>
      <c r="B33" s="84" t="s">
        <v>167</v>
      </c>
      <c r="C33" s="85">
        <v>4046.6586910000001</v>
      </c>
      <c r="D33" s="85">
        <v>4219.1118159999996</v>
      </c>
      <c r="E33" s="85">
        <v>4391.2436520000001</v>
      </c>
      <c r="F33" s="85">
        <v>4562.7128910000001</v>
      </c>
      <c r="G33" s="85">
        <v>4733.5976559999999</v>
      </c>
      <c r="H33" s="85">
        <v>4903.6450199999999</v>
      </c>
      <c r="I33" s="85">
        <v>5072.6923829999996</v>
      </c>
      <c r="J33" s="85">
        <v>5240.2426759999998</v>
      </c>
      <c r="K33" s="85">
        <v>5405.8671880000002</v>
      </c>
      <c r="L33" s="85">
        <v>5568.7504879999997</v>
      </c>
      <c r="M33" s="85">
        <v>5726.5263670000004</v>
      </c>
      <c r="N33" s="85">
        <v>5880.4726559999999</v>
      </c>
      <c r="O33" s="85">
        <v>6030.6547849999997</v>
      </c>
      <c r="P33" s="85">
        <v>6177.5961909999996</v>
      </c>
      <c r="Q33" s="85">
        <v>6321.5209960000002</v>
      </c>
      <c r="R33" s="85">
        <v>6461.654297</v>
      </c>
      <c r="S33" s="85">
        <v>6597.6958009999998</v>
      </c>
      <c r="T33" s="85">
        <v>6729.9067379999997</v>
      </c>
      <c r="U33" s="85">
        <v>6854.9536129999997</v>
      </c>
      <c r="V33" s="85">
        <v>6971.7680659999996</v>
      </c>
      <c r="W33" s="85">
        <v>7081.9624020000001</v>
      </c>
      <c r="X33" s="85">
        <v>7186.9819340000004</v>
      </c>
      <c r="Y33" s="85">
        <v>7288.4995120000003</v>
      </c>
      <c r="Z33" s="85">
        <v>7388.1206050000001</v>
      </c>
      <c r="AA33" s="85">
        <v>7487.5722660000001</v>
      </c>
      <c r="AB33" s="85">
        <v>7585.8979490000002</v>
      </c>
      <c r="AC33" s="85">
        <v>7682.7075199999999</v>
      </c>
      <c r="AD33" s="85">
        <v>7778.1733400000003</v>
      </c>
      <c r="AE33" s="85">
        <v>7871.8232420000004</v>
      </c>
      <c r="AF33" s="85">
        <v>7964.3715819999998</v>
      </c>
      <c r="AG33" s="85">
        <v>8057.3378910000001</v>
      </c>
      <c r="AH33" s="85">
        <v>8153.0107420000004</v>
      </c>
      <c r="AI33" s="86">
        <v>2.2853999999999999E-2</v>
      </c>
      <c r="AJ33" s="7"/>
      <c r="AK33" s="4"/>
    </row>
    <row r="34" spans="1:37" ht="15" customHeight="1">
      <c r="A34" s="80" t="s">
        <v>529</v>
      </c>
      <c r="B34" s="84" t="s">
        <v>165</v>
      </c>
      <c r="C34" s="85">
        <v>1295.179077</v>
      </c>
      <c r="D34" s="85">
        <v>1343.4682620000001</v>
      </c>
      <c r="E34" s="85">
        <v>1391.3382570000001</v>
      </c>
      <c r="F34" s="85">
        <v>1438.7592770000001</v>
      </c>
      <c r="G34" s="85">
        <v>1485.7613530000001</v>
      </c>
      <c r="H34" s="85">
        <v>1531.940552</v>
      </c>
      <c r="I34" s="85">
        <v>1576.386841</v>
      </c>
      <c r="J34" s="85">
        <v>1620.3726810000001</v>
      </c>
      <c r="K34" s="85">
        <v>1662.9125979999999</v>
      </c>
      <c r="L34" s="85">
        <v>1702.92749</v>
      </c>
      <c r="M34" s="85">
        <v>1742.356323</v>
      </c>
      <c r="N34" s="85">
        <v>1778.2491460000001</v>
      </c>
      <c r="O34" s="85">
        <v>1814.6721190000001</v>
      </c>
      <c r="P34" s="85">
        <v>1849.9907229999999</v>
      </c>
      <c r="Q34" s="85">
        <v>1884.102539</v>
      </c>
      <c r="R34" s="85">
        <v>1916.9111330000001</v>
      </c>
      <c r="S34" s="85">
        <v>1948.7333980000001</v>
      </c>
      <c r="T34" s="85">
        <v>1979.903564</v>
      </c>
      <c r="U34" s="85">
        <v>2009.6557620000001</v>
      </c>
      <c r="V34" s="85">
        <v>2040.539307</v>
      </c>
      <c r="W34" s="85">
        <v>2065.6286620000001</v>
      </c>
      <c r="X34" s="85">
        <v>2097.0771479999999</v>
      </c>
      <c r="Y34" s="85">
        <v>2129.0759280000002</v>
      </c>
      <c r="Z34" s="85">
        <v>2161.679932</v>
      </c>
      <c r="AA34" s="85">
        <v>2194.7248540000001</v>
      </c>
      <c r="AB34" s="85">
        <v>2228.1723630000001</v>
      </c>
      <c r="AC34" s="85">
        <v>2261.8781739999999</v>
      </c>
      <c r="AD34" s="85">
        <v>2295.7185060000002</v>
      </c>
      <c r="AE34" s="85">
        <v>2352.0607909999999</v>
      </c>
      <c r="AF34" s="85">
        <v>2410.9411620000001</v>
      </c>
      <c r="AG34" s="85">
        <v>2473.4633789999998</v>
      </c>
      <c r="AH34" s="85">
        <v>2538.9123540000001</v>
      </c>
      <c r="AI34" s="86">
        <v>2.1950000000000001E-2</v>
      </c>
      <c r="AJ34" s="7"/>
      <c r="AK34" s="4"/>
    </row>
    <row r="35" spans="1:37" ht="15" customHeight="1">
      <c r="A35" s="80" t="s">
        <v>528</v>
      </c>
      <c r="B35" s="84" t="s">
        <v>163</v>
      </c>
      <c r="C35" s="85">
        <v>1605.609009</v>
      </c>
      <c r="D35" s="85">
        <v>1620.8045649999999</v>
      </c>
      <c r="E35" s="85">
        <v>1633.5550539999999</v>
      </c>
      <c r="F35" s="85">
        <v>1643.7226559999999</v>
      </c>
      <c r="G35" s="85">
        <v>1651.3195800000001</v>
      </c>
      <c r="H35" s="85">
        <v>1656.4017329999999</v>
      </c>
      <c r="I35" s="85">
        <v>1659.1273189999999</v>
      </c>
      <c r="J35" s="85">
        <v>1659.8001710000001</v>
      </c>
      <c r="K35" s="85">
        <v>1658.684937</v>
      </c>
      <c r="L35" s="85">
        <v>1656.1032709999999</v>
      </c>
      <c r="M35" s="85">
        <v>1652.52063</v>
      </c>
      <c r="N35" s="85">
        <v>1648.590698</v>
      </c>
      <c r="O35" s="85">
        <v>1644.8344729999999</v>
      </c>
      <c r="P35" s="85">
        <v>1641.6866460000001</v>
      </c>
      <c r="Q35" s="85">
        <v>1639.515991</v>
      </c>
      <c r="R35" s="85">
        <v>1638.5198969999999</v>
      </c>
      <c r="S35" s="85">
        <v>1638.69165</v>
      </c>
      <c r="T35" s="85">
        <v>1635.7467039999999</v>
      </c>
      <c r="U35" s="85">
        <v>1633.430664</v>
      </c>
      <c r="V35" s="85">
        <v>1633.4464109999999</v>
      </c>
      <c r="W35" s="85">
        <v>1632.6994629999999</v>
      </c>
      <c r="X35" s="85">
        <v>1634.2907709999999</v>
      </c>
      <c r="Y35" s="85">
        <v>1636.30188</v>
      </c>
      <c r="Z35" s="85">
        <v>1639.7457280000001</v>
      </c>
      <c r="AA35" s="85">
        <v>1643.7014160000001</v>
      </c>
      <c r="AB35" s="85">
        <v>1648.2075199999999</v>
      </c>
      <c r="AC35" s="85">
        <v>1653.4189449999999</v>
      </c>
      <c r="AD35" s="85">
        <v>1659.4829099999999</v>
      </c>
      <c r="AE35" s="85">
        <v>1666.5529790000001</v>
      </c>
      <c r="AF35" s="85">
        <v>1674.832275</v>
      </c>
      <c r="AG35" s="85">
        <v>1684.6103519999999</v>
      </c>
      <c r="AH35" s="85">
        <v>1696.187866</v>
      </c>
      <c r="AI35" s="86">
        <v>1.7719999999999999E-3</v>
      </c>
      <c r="AJ35" s="7"/>
      <c r="AK35" s="4"/>
    </row>
    <row r="36" spans="1:37" ht="15" customHeight="1">
      <c r="A36" s="80" t="s">
        <v>527</v>
      </c>
      <c r="B36" s="84" t="s">
        <v>236</v>
      </c>
      <c r="C36" s="85">
        <v>1379.3229980000001</v>
      </c>
      <c r="D36" s="85">
        <v>1391.385986</v>
      </c>
      <c r="E36" s="85">
        <v>1403.835693</v>
      </c>
      <c r="F36" s="85">
        <v>1419.2583010000001</v>
      </c>
      <c r="G36" s="85">
        <v>1448.4960940000001</v>
      </c>
      <c r="H36" s="85">
        <v>1478.064453</v>
      </c>
      <c r="I36" s="85">
        <v>1510.796875</v>
      </c>
      <c r="J36" s="85">
        <v>1543.6757809999999</v>
      </c>
      <c r="K36" s="85">
        <v>1578.9682620000001</v>
      </c>
      <c r="L36" s="85">
        <v>1614.1362300000001</v>
      </c>
      <c r="M36" s="85">
        <v>1651.634033</v>
      </c>
      <c r="N36" s="85">
        <v>1689.750732</v>
      </c>
      <c r="O36" s="85">
        <v>1740.8610839999999</v>
      </c>
      <c r="P36" s="85">
        <v>1795.309937</v>
      </c>
      <c r="Q36" s="85">
        <v>1853.1914059999999</v>
      </c>
      <c r="R36" s="85">
        <v>1913.60376</v>
      </c>
      <c r="S36" s="85">
        <v>1977.8479</v>
      </c>
      <c r="T36" s="85">
        <v>2042.4748540000001</v>
      </c>
      <c r="U36" s="85">
        <v>2110.945557</v>
      </c>
      <c r="V36" s="85">
        <v>2183.9602049999999</v>
      </c>
      <c r="W36" s="85">
        <v>2261.54126</v>
      </c>
      <c r="X36" s="85">
        <v>2347.6184079999998</v>
      </c>
      <c r="Y36" s="85">
        <v>2436.4643550000001</v>
      </c>
      <c r="Z36" s="85">
        <v>2530.3549800000001</v>
      </c>
      <c r="AA36" s="85">
        <v>2629.6677249999998</v>
      </c>
      <c r="AB36" s="85">
        <v>2734.4638669999999</v>
      </c>
      <c r="AC36" s="85">
        <v>2844.7460940000001</v>
      </c>
      <c r="AD36" s="85">
        <v>2959.296143</v>
      </c>
      <c r="AE36" s="85">
        <v>3079.4279790000001</v>
      </c>
      <c r="AF36" s="85">
        <v>3205.2280270000001</v>
      </c>
      <c r="AG36" s="85">
        <v>3337.0161130000001</v>
      </c>
      <c r="AH36" s="85">
        <v>3474.83374</v>
      </c>
      <c r="AI36" s="86">
        <v>3.0254E-2</v>
      </c>
      <c r="AJ36" s="7"/>
      <c r="AK36" s="4"/>
    </row>
    <row r="37" spans="1:37" ht="15" customHeight="1">
      <c r="A37" s="80" t="s">
        <v>526</v>
      </c>
      <c r="B37" s="84" t="s">
        <v>167</v>
      </c>
      <c r="C37" s="85">
        <v>606.92608600000005</v>
      </c>
      <c r="D37" s="85">
        <v>608.32055700000001</v>
      </c>
      <c r="E37" s="85">
        <v>609.49395800000002</v>
      </c>
      <c r="F37" s="85">
        <v>613.88934300000005</v>
      </c>
      <c r="G37" s="85">
        <v>631.87908900000002</v>
      </c>
      <c r="H37" s="85">
        <v>650.90508999999997</v>
      </c>
      <c r="I37" s="85">
        <v>672.21917699999995</v>
      </c>
      <c r="J37" s="85">
        <v>694.35601799999995</v>
      </c>
      <c r="K37" s="85">
        <v>717.23980700000004</v>
      </c>
      <c r="L37" s="85">
        <v>739.71936000000005</v>
      </c>
      <c r="M37" s="85">
        <v>764.24530000000004</v>
      </c>
      <c r="N37" s="85">
        <v>789.70165999999995</v>
      </c>
      <c r="O37" s="85">
        <v>820.808899</v>
      </c>
      <c r="P37" s="85">
        <v>852.95581100000004</v>
      </c>
      <c r="Q37" s="85">
        <v>887.88818400000002</v>
      </c>
      <c r="R37" s="85">
        <v>924.80334500000004</v>
      </c>
      <c r="S37" s="85">
        <v>963.56658900000002</v>
      </c>
      <c r="T37" s="85">
        <v>1002.215027</v>
      </c>
      <c r="U37" s="85">
        <v>1044.680908</v>
      </c>
      <c r="V37" s="85">
        <v>1089.0356449999999</v>
      </c>
      <c r="W37" s="85">
        <v>1135.5133060000001</v>
      </c>
      <c r="X37" s="85">
        <v>1187.4077150000001</v>
      </c>
      <c r="Y37" s="85">
        <v>1239.033447</v>
      </c>
      <c r="Z37" s="85">
        <v>1292.720703</v>
      </c>
      <c r="AA37" s="85">
        <v>1348.8752440000001</v>
      </c>
      <c r="AB37" s="85">
        <v>1407.685303</v>
      </c>
      <c r="AC37" s="85">
        <v>1469.3168949999999</v>
      </c>
      <c r="AD37" s="85">
        <v>1533.778198</v>
      </c>
      <c r="AE37" s="85">
        <v>1600.4326169999999</v>
      </c>
      <c r="AF37" s="85">
        <v>1670.403564</v>
      </c>
      <c r="AG37" s="85">
        <v>1744.00647</v>
      </c>
      <c r="AH37" s="85">
        <v>1821.218018</v>
      </c>
      <c r="AI37" s="86">
        <v>3.6082999999999997E-2</v>
      </c>
      <c r="AJ37" s="7"/>
      <c r="AK37" s="4"/>
    </row>
    <row r="38" spans="1:37" ht="15" customHeight="1">
      <c r="A38" s="80" t="s">
        <v>525</v>
      </c>
      <c r="B38" s="84" t="s">
        <v>165</v>
      </c>
      <c r="C38" s="85">
        <v>234.10734600000001</v>
      </c>
      <c r="D38" s="85">
        <v>247.20568800000001</v>
      </c>
      <c r="E38" s="85">
        <v>260.73577899999998</v>
      </c>
      <c r="F38" s="85">
        <v>274.58999599999999</v>
      </c>
      <c r="G38" s="85">
        <v>289.129547</v>
      </c>
      <c r="H38" s="85">
        <v>304.15417500000001</v>
      </c>
      <c r="I38" s="85">
        <v>319.64181500000001</v>
      </c>
      <c r="J38" s="85">
        <v>334.73031600000002</v>
      </c>
      <c r="K38" s="85">
        <v>351.49865699999998</v>
      </c>
      <c r="L38" s="85">
        <v>369.040955</v>
      </c>
      <c r="M38" s="85">
        <v>387.364349</v>
      </c>
      <c r="N38" s="85">
        <v>406.52908300000001</v>
      </c>
      <c r="O38" s="85">
        <v>426.59787</v>
      </c>
      <c r="P38" s="85">
        <v>447.35546900000003</v>
      </c>
      <c r="Q38" s="85">
        <v>468.96127300000001</v>
      </c>
      <c r="R38" s="85">
        <v>490.39752199999998</v>
      </c>
      <c r="S38" s="85">
        <v>513.72070299999996</v>
      </c>
      <c r="T38" s="85">
        <v>538.03698699999995</v>
      </c>
      <c r="U38" s="85">
        <v>563.30780000000004</v>
      </c>
      <c r="V38" s="85">
        <v>589.51892099999998</v>
      </c>
      <c r="W38" s="85">
        <v>616.74249299999997</v>
      </c>
      <c r="X38" s="85">
        <v>644.96807899999999</v>
      </c>
      <c r="Y38" s="85">
        <v>674.11047399999995</v>
      </c>
      <c r="Z38" s="85">
        <v>704.14202899999998</v>
      </c>
      <c r="AA38" s="85">
        <v>735.06426999999996</v>
      </c>
      <c r="AB38" s="85">
        <v>766.88793899999996</v>
      </c>
      <c r="AC38" s="85">
        <v>799.57794200000001</v>
      </c>
      <c r="AD38" s="85">
        <v>832.12823500000002</v>
      </c>
      <c r="AE38" s="85">
        <v>866.645081</v>
      </c>
      <c r="AF38" s="85">
        <v>902.16241500000001</v>
      </c>
      <c r="AG38" s="85">
        <v>938.72778300000004</v>
      </c>
      <c r="AH38" s="85">
        <v>976.38500999999997</v>
      </c>
      <c r="AI38" s="86">
        <v>4.7144999999999999E-2</v>
      </c>
      <c r="AJ38" s="7"/>
      <c r="AK38" s="4"/>
    </row>
    <row r="39" spans="1:37" ht="15" customHeight="1">
      <c r="A39" s="80" t="s">
        <v>524</v>
      </c>
      <c r="B39" s="84" t="s">
        <v>163</v>
      </c>
      <c r="C39" s="85">
        <v>538.28949</v>
      </c>
      <c r="D39" s="85">
        <v>535.85974099999999</v>
      </c>
      <c r="E39" s="85">
        <v>533.60601799999995</v>
      </c>
      <c r="F39" s="85">
        <v>530.77886999999998</v>
      </c>
      <c r="G39" s="85">
        <v>527.48742700000003</v>
      </c>
      <c r="H39" s="85">
        <v>523.00518799999998</v>
      </c>
      <c r="I39" s="85">
        <v>518.93585199999995</v>
      </c>
      <c r="J39" s="85">
        <v>514.58947799999999</v>
      </c>
      <c r="K39" s="85">
        <v>510.22976699999998</v>
      </c>
      <c r="L39" s="85">
        <v>505.37591600000002</v>
      </c>
      <c r="M39" s="85">
        <v>500.02435300000002</v>
      </c>
      <c r="N39" s="85">
        <v>493.520081</v>
      </c>
      <c r="O39" s="85">
        <v>493.454407</v>
      </c>
      <c r="P39" s="85">
        <v>494.998627</v>
      </c>
      <c r="Q39" s="85">
        <v>496.34188799999998</v>
      </c>
      <c r="R39" s="85">
        <v>498.40289300000001</v>
      </c>
      <c r="S39" s="85">
        <v>500.560608</v>
      </c>
      <c r="T39" s="85">
        <v>502.22289999999998</v>
      </c>
      <c r="U39" s="85">
        <v>502.95669600000002</v>
      </c>
      <c r="V39" s="85">
        <v>505.40570100000002</v>
      </c>
      <c r="W39" s="85">
        <v>509.28549199999998</v>
      </c>
      <c r="X39" s="85">
        <v>515.24267599999996</v>
      </c>
      <c r="Y39" s="85">
        <v>523.32031199999994</v>
      </c>
      <c r="Z39" s="85">
        <v>533.49218800000006</v>
      </c>
      <c r="AA39" s="85">
        <v>545.72820999999999</v>
      </c>
      <c r="AB39" s="85">
        <v>559.89056400000004</v>
      </c>
      <c r="AC39" s="85">
        <v>575.85131799999999</v>
      </c>
      <c r="AD39" s="85">
        <v>593.38970900000004</v>
      </c>
      <c r="AE39" s="85">
        <v>612.350281</v>
      </c>
      <c r="AF39" s="85">
        <v>632.66216999999995</v>
      </c>
      <c r="AG39" s="85">
        <v>654.28161599999999</v>
      </c>
      <c r="AH39" s="85">
        <v>677.23065199999996</v>
      </c>
      <c r="AI39" s="86">
        <v>7.4339999999999996E-3</v>
      </c>
      <c r="AJ39" s="7"/>
      <c r="AK39" s="4"/>
    </row>
    <row r="40" spans="1:37" ht="15" customHeight="1">
      <c r="A40" s="80" t="s">
        <v>523</v>
      </c>
      <c r="B40" s="84" t="s">
        <v>231</v>
      </c>
      <c r="C40" s="85">
        <v>2112.6477049999999</v>
      </c>
      <c r="D40" s="85">
        <v>2211.4155270000001</v>
      </c>
      <c r="E40" s="85">
        <v>2320.1520999999998</v>
      </c>
      <c r="F40" s="85">
        <v>2423.9343260000001</v>
      </c>
      <c r="G40" s="85">
        <v>2529.2214359999998</v>
      </c>
      <c r="H40" s="85">
        <v>2631.27124</v>
      </c>
      <c r="I40" s="85">
        <v>2733.4521479999999</v>
      </c>
      <c r="J40" s="85">
        <v>2851.0166020000001</v>
      </c>
      <c r="K40" s="85">
        <v>2953.1186520000001</v>
      </c>
      <c r="L40" s="85">
        <v>3054.0161130000001</v>
      </c>
      <c r="M40" s="85">
        <v>3178.360596</v>
      </c>
      <c r="N40" s="85">
        <v>3282.943115</v>
      </c>
      <c r="O40" s="85">
        <v>3403.8310550000001</v>
      </c>
      <c r="P40" s="85">
        <v>3526.9018550000001</v>
      </c>
      <c r="Q40" s="85">
        <v>3639.04126</v>
      </c>
      <c r="R40" s="85">
        <v>3763.9677729999999</v>
      </c>
      <c r="S40" s="85">
        <v>3892.0085450000001</v>
      </c>
      <c r="T40" s="85">
        <v>4022.8691410000001</v>
      </c>
      <c r="U40" s="85">
        <v>4155.2036129999997</v>
      </c>
      <c r="V40" s="85">
        <v>4287.9921880000002</v>
      </c>
      <c r="W40" s="85">
        <v>4433.263672</v>
      </c>
      <c r="X40" s="85">
        <v>4599.3129879999997</v>
      </c>
      <c r="Y40" s="85">
        <v>4742.6875</v>
      </c>
      <c r="Z40" s="85">
        <v>4880.5522460000002</v>
      </c>
      <c r="AA40" s="85">
        <v>5059.0322269999997</v>
      </c>
      <c r="AB40" s="85">
        <v>5194.8046880000002</v>
      </c>
      <c r="AC40" s="85">
        <v>5373.9790039999998</v>
      </c>
      <c r="AD40" s="85">
        <v>5505.7255859999996</v>
      </c>
      <c r="AE40" s="85">
        <v>5675.6015619999998</v>
      </c>
      <c r="AF40" s="85">
        <v>5791.2607420000004</v>
      </c>
      <c r="AG40" s="85">
        <v>5957.0712890000004</v>
      </c>
      <c r="AH40" s="85">
        <v>6096.1713870000003</v>
      </c>
      <c r="AI40" s="86">
        <v>3.4775E-2</v>
      </c>
      <c r="AJ40" s="7"/>
      <c r="AK40" s="4"/>
    </row>
    <row r="41" spans="1:37" ht="15" customHeight="1">
      <c r="A41" s="80" t="s">
        <v>522</v>
      </c>
      <c r="B41" s="84" t="s">
        <v>167</v>
      </c>
      <c r="C41" s="85">
        <v>873.03411900000003</v>
      </c>
      <c r="D41" s="85">
        <v>913.90039100000001</v>
      </c>
      <c r="E41" s="85">
        <v>956.12579300000004</v>
      </c>
      <c r="F41" s="85">
        <v>999.18878199999995</v>
      </c>
      <c r="G41" s="85">
        <v>1044.95813</v>
      </c>
      <c r="H41" s="85">
        <v>1092.1547849999999</v>
      </c>
      <c r="I41" s="85">
        <v>1140.7441409999999</v>
      </c>
      <c r="J41" s="85">
        <v>1190.5158690000001</v>
      </c>
      <c r="K41" s="85">
        <v>1241.3286129999999</v>
      </c>
      <c r="L41" s="85">
        <v>1291.0783690000001</v>
      </c>
      <c r="M41" s="85">
        <v>1343.3066409999999</v>
      </c>
      <c r="N41" s="85">
        <v>1395.9609379999999</v>
      </c>
      <c r="O41" s="85">
        <v>1449.1429439999999</v>
      </c>
      <c r="P41" s="85">
        <v>1503.2014160000001</v>
      </c>
      <c r="Q41" s="85">
        <v>1558.5489500000001</v>
      </c>
      <c r="R41" s="85">
        <v>1615.2867429999999</v>
      </c>
      <c r="S41" s="85">
        <v>1673.1967770000001</v>
      </c>
      <c r="T41" s="85">
        <v>1732.309082</v>
      </c>
      <c r="U41" s="85">
        <v>1792.2979740000001</v>
      </c>
      <c r="V41" s="85">
        <v>1851.9064940000001</v>
      </c>
      <c r="W41" s="85">
        <v>1913.694702</v>
      </c>
      <c r="X41" s="85">
        <v>1976.798462</v>
      </c>
      <c r="Y41" s="85">
        <v>2041.3127440000001</v>
      </c>
      <c r="Z41" s="85">
        <v>2106.7690429999998</v>
      </c>
      <c r="AA41" s="85">
        <v>2173.0434570000002</v>
      </c>
      <c r="AB41" s="85">
        <v>2239.9194339999999</v>
      </c>
      <c r="AC41" s="85">
        <v>2306.7333979999999</v>
      </c>
      <c r="AD41" s="85">
        <v>2373.7189939999998</v>
      </c>
      <c r="AE41" s="85">
        <v>2439.8715820000002</v>
      </c>
      <c r="AF41" s="85">
        <v>2504.531982</v>
      </c>
      <c r="AG41" s="85">
        <v>2567.9826659999999</v>
      </c>
      <c r="AH41" s="85">
        <v>2630.9533689999998</v>
      </c>
      <c r="AI41" s="86">
        <v>3.6225E-2</v>
      </c>
      <c r="AJ41" s="7"/>
      <c r="AK41" s="4"/>
    </row>
    <row r="42" spans="1:37" ht="15" customHeight="1">
      <c r="A42" s="80" t="s">
        <v>521</v>
      </c>
      <c r="B42" s="84" t="s">
        <v>165</v>
      </c>
      <c r="C42" s="85">
        <v>1016.496521</v>
      </c>
      <c r="D42" s="85">
        <v>1073.724976</v>
      </c>
      <c r="E42" s="85">
        <v>1139.809082</v>
      </c>
      <c r="F42" s="85">
        <v>1200.38562</v>
      </c>
      <c r="G42" s="85">
        <v>1260.067505</v>
      </c>
      <c r="H42" s="85">
        <v>1315.4182129999999</v>
      </c>
      <c r="I42" s="85">
        <v>1369.8482670000001</v>
      </c>
      <c r="J42" s="85">
        <v>1438.773193</v>
      </c>
      <c r="K42" s="85">
        <v>1491.72522</v>
      </c>
      <c r="L42" s="85">
        <v>1544.2932129999999</v>
      </c>
      <c r="M42" s="85">
        <v>1617.8756100000001</v>
      </c>
      <c r="N42" s="85">
        <v>1671.227173</v>
      </c>
      <c r="O42" s="85">
        <v>1740.236938</v>
      </c>
      <c r="P42" s="85">
        <v>1810.395264</v>
      </c>
      <c r="Q42" s="85">
        <v>1868.0864260000001</v>
      </c>
      <c r="R42" s="85">
        <v>1936.814331</v>
      </c>
      <c r="S42" s="85">
        <v>2007.0985109999999</v>
      </c>
      <c r="T42" s="85">
        <v>2078.6069339999999</v>
      </c>
      <c r="U42" s="85">
        <v>2150.881836</v>
      </c>
      <c r="V42" s="85">
        <v>2223.6599120000001</v>
      </c>
      <c r="W42" s="85">
        <v>2306.724365</v>
      </c>
      <c r="X42" s="85">
        <v>2408.046875</v>
      </c>
      <c r="Y42" s="85">
        <v>2485.8754880000001</v>
      </c>
      <c r="Z42" s="85">
        <v>2556.280518</v>
      </c>
      <c r="AA42" s="85">
        <v>2667.2211910000001</v>
      </c>
      <c r="AB42" s="85">
        <v>2733.6503910000001</v>
      </c>
      <c r="AC42" s="85">
        <v>2843.3569339999999</v>
      </c>
      <c r="AD42" s="85">
        <v>2905.2172850000002</v>
      </c>
      <c r="AE42" s="85">
        <v>3006.0664059999999</v>
      </c>
      <c r="AF42" s="85">
        <v>3053.9621579999998</v>
      </c>
      <c r="AG42" s="85">
        <v>3152.9001459999999</v>
      </c>
      <c r="AH42" s="85">
        <v>3224.76001</v>
      </c>
      <c r="AI42" s="86">
        <v>3.7943999999999999E-2</v>
      </c>
      <c r="AJ42" s="7"/>
      <c r="AK42" s="4"/>
    </row>
    <row r="43" spans="1:37" ht="15" customHeight="1">
      <c r="A43" s="80" t="s">
        <v>520</v>
      </c>
      <c r="B43" s="84" t="s">
        <v>163</v>
      </c>
      <c r="C43" s="85">
        <v>223.11705000000001</v>
      </c>
      <c r="D43" s="85">
        <v>223.79014599999999</v>
      </c>
      <c r="E43" s="85">
        <v>224.21734599999999</v>
      </c>
      <c r="F43" s="85">
        <v>224.35992400000001</v>
      </c>
      <c r="G43" s="85">
        <v>224.19577000000001</v>
      </c>
      <c r="H43" s="85">
        <v>223.698318</v>
      </c>
      <c r="I43" s="85">
        <v>222.85998499999999</v>
      </c>
      <c r="J43" s="85">
        <v>221.727585</v>
      </c>
      <c r="K43" s="85">
        <v>220.06485000000001</v>
      </c>
      <c r="L43" s="85">
        <v>218.644531</v>
      </c>
      <c r="M43" s="85">
        <v>217.178482</v>
      </c>
      <c r="N43" s="85">
        <v>215.75508099999999</v>
      </c>
      <c r="O43" s="85">
        <v>214.45124799999999</v>
      </c>
      <c r="P43" s="85">
        <v>213.305206</v>
      </c>
      <c r="Q43" s="85">
        <v>212.40597500000001</v>
      </c>
      <c r="R43" s="85">
        <v>211.866806</v>
      </c>
      <c r="S43" s="85">
        <v>211.71324200000001</v>
      </c>
      <c r="T43" s="85">
        <v>211.95313999999999</v>
      </c>
      <c r="U43" s="85">
        <v>212.02387999999999</v>
      </c>
      <c r="V43" s="85">
        <v>212.42585800000001</v>
      </c>
      <c r="W43" s="85">
        <v>212.84466599999999</v>
      </c>
      <c r="X43" s="85">
        <v>214.46769699999999</v>
      </c>
      <c r="Y43" s="85">
        <v>215.49920700000001</v>
      </c>
      <c r="Z43" s="85">
        <v>217.50251800000001</v>
      </c>
      <c r="AA43" s="85">
        <v>218.767471</v>
      </c>
      <c r="AB43" s="85">
        <v>221.23474100000001</v>
      </c>
      <c r="AC43" s="85">
        <v>223.888824</v>
      </c>
      <c r="AD43" s="85">
        <v>226.78890999999999</v>
      </c>
      <c r="AE43" s="85">
        <v>229.66345200000001</v>
      </c>
      <c r="AF43" s="85">
        <v>232.76660200000001</v>
      </c>
      <c r="AG43" s="85">
        <v>236.188492</v>
      </c>
      <c r="AH43" s="85">
        <v>240.45796200000001</v>
      </c>
      <c r="AI43" s="86">
        <v>2.4169999999999999E-3</v>
      </c>
      <c r="AJ43" s="7"/>
      <c r="AK43" s="4"/>
    </row>
    <row r="44" spans="1:37" ht="15" customHeight="1">
      <c r="A44" s="80" t="s">
        <v>519</v>
      </c>
      <c r="B44" s="84" t="s">
        <v>226</v>
      </c>
      <c r="C44" s="85">
        <v>1688.3538820000001</v>
      </c>
      <c r="D44" s="85">
        <v>1721.8793949999999</v>
      </c>
      <c r="E44" s="85">
        <v>1755.8984379999999</v>
      </c>
      <c r="F44" s="85">
        <v>1785.213135</v>
      </c>
      <c r="G44" s="85">
        <v>1809.697754</v>
      </c>
      <c r="H44" s="85">
        <v>1827.3476559999999</v>
      </c>
      <c r="I44" s="85">
        <v>1852.1552730000001</v>
      </c>
      <c r="J44" s="85">
        <v>1874.0119629999999</v>
      </c>
      <c r="K44" s="85">
        <v>1889.5063479999999</v>
      </c>
      <c r="L44" s="85">
        <v>1896.494385</v>
      </c>
      <c r="M44" s="85">
        <v>1908.606812</v>
      </c>
      <c r="N44" s="85">
        <v>1928.4957280000001</v>
      </c>
      <c r="O44" s="85">
        <v>1952.008789</v>
      </c>
      <c r="P44" s="85">
        <v>1974.533813</v>
      </c>
      <c r="Q44" s="85">
        <v>2000.920654</v>
      </c>
      <c r="R44" s="85">
        <v>2023.307129</v>
      </c>
      <c r="S44" s="85">
        <v>2048.607422</v>
      </c>
      <c r="T44" s="85">
        <v>2066.2482909999999</v>
      </c>
      <c r="U44" s="85">
        <v>2092.51001</v>
      </c>
      <c r="V44" s="85">
        <v>2108.686768</v>
      </c>
      <c r="W44" s="85">
        <v>2129.217529</v>
      </c>
      <c r="X44" s="85">
        <v>2144.4267580000001</v>
      </c>
      <c r="Y44" s="85">
        <v>2168.9025879999999</v>
      </c>
      <c r="Z44" s="85">
        <v>2203.9533689999998</v>
      </c>
      <c r="AA44" s="85">
        <v>2238.908203</v>
      </c>
      <c r="AB44" s="85">
        <v>2272.157471</v>
      </c>
      <c r="AC44" s="85">
        <v>2305.0834960000002</v>
      </c>
      <c r="AD44" s="85">
        <v>2338.9572750000002</v>
      </c>
      <c r="AE44" s="85">
        <v>2373.6291500000002</v>
      </c>
      <c r="AF44" s="85">
        <v>2401.8332519999999</v>
      </c>
      <c r="AG44" s="85">
        <v>2436.89624</v>
      </c>
      <c r="AH44" s="85">
        <v>2475.241211</v>
      </c>
      <c r="AI44" s="86">
        <v>1.2418E-2</v>
      </c>
      <c r="AJ44" s="7"/>
      <c r="AK44" s="4"/>
    </row>
    <row r="45" spans="1:37" ht="15" customHeight="1">
      <c r="A45" s="80" t="s">
        <v>518</v>
      </c>
      <c r="B45" s="84" t="s">
        <v>167</v>
      </c>
      <c r="C45" s="85">
        <v>1042.8481449999999</v>
      </c>
      <c r="D45" s="85">
        <v>1063.1676030000001</v>
      </c>
      <c r="E45" s="85">
        <v>1084.3842770000001</v>
      </c>
      <c r="F45" s="85">
        <v>1101.358154</v>
      </c>
      <c r="G45" s="85">
        <v>1114.0051269999999</v>
      </c>
      <c r="H45" s="85">
        <v>1120.3149410000001</v>
      </c>
      <c r="I45" s="85">
        <v>1135.272827</v>
      </c>
      <c r="J45" s="85">
        <v>1146.8710940000001</v>
      </c>
      <c r="K45" s="85">
        <v>1153.0241699999999</v>
      </c>
      <c r="L45" s="85">
        <v>1151.6351320000001</v>
      </c>
      <c r="M45" s="85">
        <v>1157.533081</v>
      </c>
      <c r="N45" s="85">
        <v>1164.2230219999999</v>
      </c>
      <c r="O45" s="85">
        <v>1171.828857</v>
      </c>
      <c r="P45" s="85">
        <v>1181.499268</v>
      </c>
      <c r="Q45" s="85">
        <v>1190.7692870000001</v>
      </c>
      <c r="R45" s="85">
        <v>1196.997437</v>
      </c>
      <c r="S45" s="85">
        <v>1207.003052</v>
      </c>
      <c r="T45" s="85">
        <v>1216.725586</v>
      </c>
      <c r="U45" s="85">
        <v>1225.0670170000001</v>
      </c>
      <c r="V45" s="85">
        <v>1224.1254879999999</v>
      </c>
      <c r="W45" s="85">
        <v>1227.2430420000001</v>
      </c>
      <c r="X45" s="85">
        <v>1226.518677</v>
      </c>
      <c r="Y45" s="85">
        <v>1230.0977780000001</v>
      </c>
      <c r="Z45" s="85">
        <v>1244.970703</v>
      </c>
      <c r="AA45" s="85">
        <v>1260.563232</v>
      </c>
      <c r="AB45" s="85">
        <v>1275.1547849999999</v>
      </c>
      <c r="AC45" s="85">
        <v>1287.192871</v>
      </c>
      <c r="AD45" s="85">
        <v>1301.9788820000001</v>
      </c>
      <c r="AE45" s="85">
        <v>1316.4930420000001</v>
      </c>
      <c r="AF45" s="85">
        <v>1328.27478</v>
      </c>
      <c r="AG45" s="85">
        <v>1344.4632570000001</v>
      </c>
      <c r="AH45" s="85">
        <v>1362.2771</v>
      </c>
      <c r="AI45" s="86">
        <v>8.6569999999999998E-3</v>
      </c>
      <c r="AJ45" s="7"/>
      <c r="AK45" s="4"/>
    </row>
    <row r="46" spans="1:37" ht="15" customHeight="1">
      <c r="A46" s="80" t="s">
        <v>517</v>
      </c>
      <c r="B46" s="84" t="s">
        <v>165</v>
      </c>
      <c r="C46" s="85">
        <v>218.97323600000001</v>
      </c>
      <c r="D46" s="85">
        <v>223.272156</v>
      </c>
      <c r="E46" s="85">
        <v>227.391739</v>
      </c>
      <c r="F46" s="85">
        <v>231.308212</v>
      </c>
      <c r="G46" s="85">
        <v>234.97541799999999</v>
      </c>
      <c r="H46" s="85">
        <v>238.386719</v>
      </c>
      <c r="I46" s="85">
        <v>240.553741</v>
      </c>
      <c r="J46" s="85">
        <v>243.38324</v>
      </c>
      <c r="K46" s="85">
        <v>245.84494000000001</v>
      </c>
      <c r="L46" s="85">
        <v>247.89111299999999</v>
      </c>
      <c r="M46" s="85">
        <v>249.984375</v>
      </c>
      <c r="N46" s="85">
        <v>256.17126500000001</v>
      </c>
      <c r="O46" s="85">
        <v>264.96478300000001</v>
      </c>
      <c r="P46" s="85">
        <v>270.11795000000001</v>
      </c>
      <c r="Q46" s="85">
        <v>280.44961499999999</v>
      </c>
      <c r="R46" s="85">
        <v>290.64752199999998</v>
      </c>
      <c r="S46" s="85">
        <v>300.86206099999998</v>
      </c>
      <c r="T46" s="85">
        <v>311.10580399999998</v>
      </c>
      <c r="U46" s="85">
        <v>321.60574300000002</v>
      </c>
      <c r="V46" s="85">
        <v>332.2099</v>
      </c>
      <c r="W46" s="85">
        <v>343.07543900000002</v>
      </c>
      <c r="X46" s="85">
        <v>351.471497</v>
      </c>
      <c r="Y46" s="85">
        <v>362.87753300000003</v>
      </c>
      <c r="Z46" s="85">
        <v>374.55172700000003</v>
      </c>
      <c r="AA46" s="85">
        <v>386.48291</v>
      </c>
      <c r="AB46" s="85">
        <v>398.76312300000001</v>
      </c>
      <c r="AC46" s="85">
        <v>411.34951799999999</v>
      </c>
      <c r="AD46" s="85">
        <v>424.23852499999998</v>
      </c>
      <c r="AE46" s="85">
        <v>437.33651700000001</v>
      </c>
      <c r="AF46" s="85">
        <v>450.85101300000002</v>
      </c>
      <c r="AG46" s="85">
        <v>464.94073500000002</v>
      </c>
      <c r="AH46" s="85">
        <v>479.79394500000001</v>
      </c>
      <c r="AI46" s="86">
        <v>2.5625999999999999E-2</v>
      </c>
      <c r="AJ46" s="7"/>
      <c r="AK46" s="4"/>
    </row>
    <row r="47" spans="1:37" ht="15" customHeight="1">
      <c r="A47" s="80" t="s">
        <v>516</v>
      </c>
      <c r="B47" s="84" t="s">
        <v>163</v>
      </c>
      <c r="C47" s="85">
        <v>426.53250100000002</v>
      </c>
      <c r="D47" s="85">
        <v>435.43975799999998</v>
      </c>
      <c r="E47" s="85">
        <v>444.12249800000001</v>
      </c>
      <c r="F47" s="85">
        <v>452.54672199999999</v>
      </c>
      <c r="G47" s="85">
        <v>460.71710200000001</v>
      </c>
      <c r="H47" s="85">
        <v>468.64599600000003</v>
      </c>
      <c r="I47" s="85">
        <v>476.32870500000001</v>
      </c>
      <c r="J47" s="85">
        <v>483.75762900000001</v>
      </c>
      <c r="K47" s="85">
        <v>490.63723800000002</v>
      </c>
      <c r="L47" s="85">
        <v>496.96810900000003</v>
      </c>
      <c r="M47" s="85">
        <v>501.08932499999997</v>
      </c>
      <c r="N47" s="85">
        <v>508.101471</v>
      </c>
      <c r="O47" s="85">
        <v>515.215149</v>
      </c>
      <c r="P47" s="85">
        <v>522.91662599999995</v>
      </c>
      <c r="Q47" s="85">
        <v>529.70184300000005</v>
      </c>
      <c r="R47" s="85">
        <v>535.66210899999999</v>
      </c>
      <c r="S47" s="85">
        <v>540.74237100000005</v>
      </c>
      <c r="T47" s="85">
        <v>538.41687000000002</v>
      </c>
      <c r="U47" s="85">
        <v>545.837219</v>
      </c>
      <c r="V47" s="85">
        <v>552.35125700000003</v>
      </c>
      <c r="W47" s="85">
        <v>558.89898700000003</v>
      </c>
      <c r="X47" s="85">
        <v>566.43646200000001</v>
      </c>
      <c r="Y47" s="85">
        <v>575.92724599999997</v>
      </c>
      <c r="Z47" s="85">
        <v>584.43090800000004</v>
      </c>
      <c r="AA47" s="85">
        <v>591.86218299999996</v>
      </c>
      <c r="AB47" s="85">
        <v>598.23944100000006</v>
      </c>
      <c r="AC47" s="85">
        <v>606.54113800000005</v>
      </c>
      <c r="AD47" s="85">
        <v>612.73980700000004</v>
      </c>
      <c r="AE47" s="85">
        <v>619.79949999999997</v>
      </c>
      <c r="AF47" s="85">
        <v>622.707581</v>
      </c>
      <c r="AG47" s="85">
        <v>627.49224900000002</v>
      </c>
      <c r="AH47" s="85">
        <v>633.17022699999995</v>
      </c>
      <c r="AI47" s="86">
        <v>1.2825E-2</v>
      </c>
      <c r="AJ47" s="7"/>
      <c r="AK47" s="4"/>
    </row>
    <row r="48" spans="1:37" ht="15" customHeight="1">
      <c r="A48" s="80" t="s">
        <v>515</v>
      </c>
      <c r="B48" s="84" t="s">
        <v>221</v>
      </c>
      <c r="C48" s="85">
        <v>4652.0673829999996</v>
      </c>
      <c r="D48" s="85">
        <v>5110.8017579999996</v>
      </c>
      <c r="E48" s="85">
        <v>5585.4775390000004</v>
      </c>
      <c r="F48" s="85">
        <v>6084.2148440000001</v>
      </c>
      <c r="G48" s="85">
        <v>6572.0180659999996</v>
      </c>
      <c r="H48" s="85">
        <v>7081.408203</v>
      </c>
      <c r="I48" s="85">
        <v>7614.5078119999998</v>
      </c>
      <c r="J48" s="85">
        <v>8155.5834960000002</v>
      </c>
      <c r="K48" s="85">
        <v>8734.6289059999999</v>
      </c>
      <c r="L48" s="85">
        <v>9336.1474610000005</v>
      </c>
      <c r="M48" s="85">
        <v>9938.625</v>
      </c>
      <c r="N48" s="85">
        <v>10579.500977</v>
      </c>
      <c r="O48" s="85">
        <v>11207.904296999999</v>
      </c>
      <c r="P48" s="85">
        <v>11857.197265999999</v>
      </c>
      <c r="Q48" s="85">
        <v>12538.275390999999</v>
      </c>
      <c r="R48" s="85">
        <v>13229.443359000001</v>
      </c>
      <c r="S48" s="85">
        <v>13944.713867</v>
      </c>
      <c r="T48" s="85">
        <v>14679.620117</v>
      </c>
      <c r="U48" s="85">
        <v>15434.238281</v>
      </c>
      <c r="V48" s="85">
        <v>16209.955078000001</v>
      </c>
      <c r="W48" s="85">
        <v>16978.597656000002</v>
      </c>
      <c r="X48" s="85">
        <v>17695.486327999999</v>
      </c>
      <c r="Y48" s="85">
        <v>18490.849609000001</v>
      </c>
      <c r="Z48" s="85">
        <v>19305.634765999999</v>
      </c>
      <c r="AA48" s="85">
        <v>20087.107422000001</v>
      </c>
      <c r="AB48" s="85">
        <v>20918.185547000001</v>
      </c>
      <c r="AC48" s="85">
        <v>21707.814452999999</v>
      </c>
      <c r="AD48" s="85">
        <v>22546.333984000001</v>
      </c>
      <c r="AE48" s="85">
        <v>23326.337890999999</v>
      </c>
      <c r="AF48" s="85">
        <v>24175.458984000001</v>
      </c>
      <c r="AG48" s="85">
        <v>24977.853515999999</v>
      </c>
      <c r="AH48" s="85">
        <v>25800.386718999998</v>
      </c>
      <c r="AI48" s="86">
        <v>5.6815999999999998E-2</v>
      </c>
      <c r="AJ48" s="7"/>
      <c r="AK48" s="4"/>
    </row>
    <row r="49" spans="1:37" ht="15" customHeight="1">
      <c r="A49" s="80" t="s">
        <v>514</v>
      </c>
      <c r="B49" s="84" t="s">
        <v>167</v>
      </c>
      <c r="C49" s="85">
        <v>3577.360107</v>
      </c>
      <c r="D49" s="85">
        <v>3938.3286130000001</v>
      </c>
      <c r="E49" s="85">
        <v>4317.5356449999999</v>
      </c>
      <c r="F49" s="85">
        <v>4709.1152339999999</v>
      </c>
      <c r="G49" s="85">
        <v>5101.1967770000001</v>
      </c>
      <c r="H49" s="85">
        <v>5511.0297849999997</v>
      </c>
      <c r="I49" s="85">
        <v>5940.888672</v>
      </c>
      <c r="J49" s="85">
        <v>6390.408203</v>
      </c>
      <c r="K49" s="85">
        <v>6858.4506840000004</v>
      </c>
      <c r="L49" s="85">
        <v>7345.0073240000002</v>
      </c>
      <c r="M49" s="85">
        <v>7849.751953</v>
      </c>
      <c r="N49" s="85">
        <v>8371.6982420000004</v>
      </c>
      <c r="O49" s="85">
        <v>8896.1210940000001</v>
      </c>
      <c r="P49" s="85">
        <v>9437.3867190000001</v>
      </c>
      <c r="Q49" s="85">
        <v>9995.8525389999995</v>
      </c>
      <c r="R49" s="85">
        <v>10570.341796999999</v>
      </c>
      <c r="S49" s="85">
        <v>11162.499023</v>
      </c>
      <c r="T49" s="85">
        <v>11769.097656</v>
      </c>
      <c r="U49" s="85">
        <v>12389.739258</v>
      </c>
      <c r="V49" s="85">
        <v>13025.659180000001</v>
      </c>
      <c r="W49" s="85">
        <v>13658.46875</v>
      </c>
      <c r="X49" s="85">
        <v>14258.640625</v>
      </c>
      <c r="Y49" s="85">
        <v>14904.350586</v>
      </c>
      <c r="Z49" s="85">
        <v>15558.594727</v>
      </c>
      <c r="AA49" s="85">
        <v>16217.874023</v>
      </c>
      <c r="AB49" s="85">
        <v>16879.830077999999</v>
      </c>
      <c r="AC49" s="85">
        <v>17544.878906000002</v>
      </c>
      <c r="AD49" s="85">
        <v>18211.613281000002</v>
      </c>
      <c r="AE49" s="85">
        <v>18882.671875</v>
      </c>
      <c r="AF49" s="85">
        <v>19552.771484000001</v>
      </c>
      <c r="AG49" s="85">
        <v>20220.951172000001</v>
      </c>
      <c r="AH49" s="85">
        <v>20888.732422000001</v>
      </c>
      <c r="AI49" s="86">
        <v>5.8573E-2</v>
      </c>
      <c r="AJ49" s="7"/>
      <c r="AK49" s="4"/>
    </row>
    <row r="50" spans="1:37" ht="15" customHeight="1">
      <c r="A50" s="80" t="s">
        <v>513</v>
      </c>
      <c r="B50" s="84" t="s">
        <v>165</v>
      </c>
      <c r="C50" s="85">
        <v>787.495544</v>
      </c>
      <c r="D50" s="85">
        <v>862.22198500000002</v>
      </c>
      <c r="E50" s="85">
        <v>933.672729</v>
      </c>
      <c r="F50" s="85">
        <v>1015.7366940000001</v>
      </c>
      <c r="G50" s="85">
        <v>1085.358643</v>
      </c>
      <c r="H50" s="85">
        <v>1157.758789</v>
      </c>
      <c r="I50" s="85">
        <v>1232.81897</v>
      </c>
      <c r="J50" s="85">
        <v>1295.2563479999999</v>
      </c>
      <c r="K50" s="85">
        <v>1376.203857</v>
      </c>
      <c r="L50" s="85">
        <v>1460.1513669999999</v>
      </c>
      <c r="M50" s="85">
        <v>1525.945923</v>
      </c>
      <c r="N50" s="85">
        <v>1612.0898440000001</v>
      </c>
      <c r="O50" s="85">
        <v>1682.4754640000001</v>
      </c>
      <c r="P50" s="85">
        <v>1756.1373289999999</v>
      </c>
      <c r="Q50" s="85">
        <v>1843.5828859999999</v>
      </c>
      <c r="R50" s="85">
        <v>1925.306274</v>
      </c>
      <c r="S50" s="85">
        <v>2011.699341</v>
      </c>
      <c r="T50" s="85">
        <v>2102.524414</v>
      </c>
      <c r="U50" s="85">
        <v>2198.2692870000001</v>
      </c>
      <c r="V50" s="85">
        <v>2299.0830080000001</v>
      </c>
      <c r="W50" s="85">
        <v>2395.1992190000001</v>
      </c>
      <c r="X50" s="85">
        <v>2471.5520019999999</v>
      </c>
      <c r="Y50" s="85">
        <v>2580.1552729999999</v>
      </c>
      <c r="Z50" s="85">
        <v>2698.9624020000001</v>
      </c>
      <c r="AA50" s="85">
        <v>2778.7185060000002</v>
      </c>
      <c r="AB50" s="85">
        <v>2904.6865229999999</v>
      </c>
      <c r="AC50" s="85">
        <v>2985.3972170000002</v>
      </c>
      <c r="AD50" s="85">
        <v>3112.5820309999999</v>
      </c>
      <c r="AE50" s="85">
        <v>3178.2878420000002</v>
      </c>
      <c r="AF50" s="85">
        <v>3292.006836</v>
      </c>
      <c r="AG50" s="85">
        <v>3347.775635</v>
      </c>
      <c r="AH50" s="85">
        <v>3424.8198240000002</v>
      </c>
      <c r="AI50" s="86">
        <v>4.8559999999999999E-2</v>
      </c>
      <c r="AJ50" s="7"/>
      <c r="AK50" s="4"/>
    </row>
    <row r="51" spans="1:37" ht="15" customHeight="1">
      <c r="A51" s="80" t="s">
        <v>512</v>
      </c>
      <c r="B51" s="84" t="s">
        <v>163</v>
      </c>
      <c r="C51" s="85">
        <v>287.211975</v>
      </c>
      <c r="D51" s="85">
        <v>310.25073200000003</v>
      </c>
      <c r="E51" s="85">
        <v>334.26925699999998</v>
      </c>
      <c r="F51" s="85">
        <v>359.36267099999998</v>
      </c>
      <c r="G51" s="85">
        <v>385.46246300000001</v>
      </c>
      <c r="H51" s="85">
        <v>412.619507</v>
      </c>
      <c r="I51" s="85">
        <v>440.80041499999999</v>
      </c>
      <c r="J51" s="85">
        <v>469.91888399999999</v>
      </c>
      <c r="K51" s="85">
        <v>499.97442599999999</v>
      </c>
      <c r="L51" s="85">
        <v>530.98919699999999</v>
      </c>
      <c r="M51" s="85">
        <v>562.92663600000003</v>
      </c>
      <c r="N51" s="85">
        <v>595.71289100000001</v>
      </c>
      <c r="O51" s="85">
        <v>629.30780000000004</v>
      </c>
      <c r="P51" s="85">
        <v>663.67279099999996</v>
      </c>
      <c r="Q51" s="85">
        <v>698.840149</v>
      </c>
      <c r="R51" s="85">
        <v>733.79528800000003</v>
      </c>
      <c r="S51" s="85">
        <v>770.51605199999995</v>
      </c>
      <c r="T51" s="85">
        <v>807.99804700000004</v>
      </c>
      <c r="U51" s="85">
        <v>846.22900400000003</v>
      </c>
      <c r="V51" s="85">
        <v>885.21319600000004</v>
      </c>
      <c r="W51" s="85">
        <v>924.93029799999999</v>
      </c>
      <c r="X51" s="85">
        <v>965.29370100000006</v>
      </c>
      <c r="Y51" s="85">
        <v>1006.342957</v>
      </c>
      <c r="Z51" s="85">
        <v>1048.078491</v>
      </c>
      <c r="AA51" s="85">
        <v>1090.5153809999999</v>
      </c>
      <c r="AB51" s="85">
        <v>1133.669922</v>
      </c>
      <c r="AC51" s="85">
        <v>1177.5397949999999</v>
      </c>
      <c r="AD51" s="85">
        <v>1222.1383060000001</v>
      </c>
      <c r="AE51" s="85">
        <v>1265.3795170000001</v>
      </c>
      <c r="AF51" s="85">
        <v>1330.6820070000001</v>
      </c>
      <c r="AG51" s="85">
        <v>1409.126831</v>
      </c>
      <c r="AH51" s="85">
        <v>1486.8332519999999</v>
      </c>
      <c r="AI51" s="86">
        <v>5.4469999999999998E-2</v>
      </c>
      <c r="AJ51" s="7"/>
      <c r="AK51" s="4"/>
    </row>
    <row r="52" spans="1:37" ht="15" customHeight="1">
      <c r="A52" s="80" t="s">
        <v>511</v>
      </c>
      <c r="B52" s="84" t="s">
        <v>216</v>
      </c>
      <c r="C52" s="85">
        <v>1206.746582</v>
      </c>
      <c r="D52" s="85">
        <v>1273.2727050000001</v>
      </c>
      <c r="E52" s="85">
        <v>1339.828857</v>
      </c>
      <c r="F52" s="85">
        <v>1405.7633060000001</v>
      </c>
      <c r="G52" s="85">
        <v>1471.2232670000001</v>
      </c>
      <c r="H52" s="85">
        <v>1537.129639</v>
      </c>
      <c r="I52" s="85">
        <v>1602.3081050000001</v>
      </c>
      <c r="J52" s="85">
        <v>1666.5920410000001</v>
      </c>
      <c r="K52" s="85">
        <v>1729.8450929999999</v>
      </c>
      <c r="L52" s="85">
        <v>1792.087524</v>
      </c>
      <c r="M52" s="85">
        <v>1853.1607670000001</v>
      </c>
      <c r="N52" s="85">
        <v>1912.8673100000001</v>
      </c>
      <c r="O52" s="85">
        <v>1970.9219969999999</v>
      </c>
      <c r="P52" s="85">
        <v>2027.3603519999999</v>
      </c>
      <c r="Q52" s="85">
        <v>2081.8984380000002</v>
      </c>
      <c r="R52" s="85">
        <v>2134.6098630000001</v>
      </c>
      <c r="S52" s="85">
        <v>2185.525635</v>
      </c>
      <c r="T52" s="85">
        <v>2234.701904</v>
      </c>
      <c r="U52" s="85">
        <v>2282.294922</v>
      </c>
      <c r="V52" s="85">
        <v>2328.1831050000001</v>
      </c>
      <c r="W52" s="85">
        <v>2372.1232909999999</v>
      </c>
      <c r="X52" s="85">
        <v>2413.9873050000001</v>
      </c>
      <c r="Y52" s="85">
        <v>2454.2172850000002</v>
      </c>
      <c r="Z52" s="85">
        <v>2492.7463379999999</v>
      </c>
      <c r="AA52" s="85">
        <v>2528.6291500000002</v>
      </c>
      <c r="AB52" s="85">
        <v>2563.6809079999998</v>
      </c>
      <c r="AC52" s="85">
        <v>2597.017578</v>
      </c>
      <c r="AD52" s="85">
        <v>2628.3947750000002</v>
      </c>
      <c r="AE52" s="85">
        <v>2657.6899410000001</v>
      </c>
      <c r="AF52" s="85">
        <v>2685.1108399999998</v>
      </c>
      <c r="AG52" s="85">
        <v>2710.9626459999999</v>
      </c>
      <c r="AH52" s="85">
        <v>2734.8364259999998</v>
      </c>
      <c r="AI52" s="86">
        <v>2.6742999999999999E-2</v>
      </c>
      <c r="AJ52" s="7"/>
      <c r="AK52" s="4"/>
    </row>
    <row r="53" spans="1:37" ht="15" customHeight="1">
      <c r="A53" s="80" t="s">
        <v>510</v>
      </c>
      <c r="B53" s="84" t="s">
        <v>167</v>
      </c>
      <c r="C53" s="85">
        <v>535.76355000000001</v>
      </c>
      <c r="D53" s="85">
        <v>569.21246299999996</v>
      </c>
      <c r="E53" s="85">
        <v>602.90325900000005</v>
      </c>
      <c r="F53" s="85">
        <v>636.29235800000004</v>
      </c>
      <c r="G53" s="85">
        <v>669.60272199999997</v>
      </c>
      <c r="H53" s="85">
        <v>703.92553699999996</v>
      </c>
      <c r="I53" s="85">
        <v>738.25152600000001</v>
      </c>
      <c r="J53" s="85">
        <v>772.50585899999999</v>
      </c>
      <c r="K53" s="85">
        <v>806.58007799999996</v>
      </c>
      <c r="L53" s="85">
        <v>840.44317599999999</v>
      </c>
      <c r="M53" s="85">
        <v>874.03424099999995</v>
      </c>
      <c r="N53" s="85">
        <v>907.24713099999997</v>
      </c>
      <c r="O53" s="85">
        <v>939.86187700000005</v>
      </c>
      <c r="P53" s="85">
        <v>971.94665499999996</v>
      </c>
      <c r="Q53" s="85">
        <v>1003.194641</v>
      </c>
      <c r="R53" s="85">
        <v>1033.6396480000001</v>
      </c>
      <c r="S53" s="85">
        <v>1063.181763</v>
      </c>
      <c r="T53" s="85">
        <v>1091.725952</v>
      </c>
      <c r="U53" s="85">
        <v>1119.365845</v>
      </c>
      <c r="V53" s="85">
        <v>1145.9754640000001</v>
      </c>
      <c r="W53" s="85">
        <v>1171.3955080000001</v>
      </c>
      <c r="X53" s="85">
        <v>1195.48938</v>
      </c>
      <c r="Y53" s="85">
        <v>1218.630371</v>
      </c>
      <c r="Z53" s="85">
        <v>1240.746948</v>
      </c>
      <c r="AA53" s="85">
        <v>1261.88501</v>
      </c>
      <c r="AB53" s="85">
        <v>1281.8442379999999</v>
      </c>
      <c r="AC53" s="85">
        <v>1300.767578</v>
      </c>
      <c r="AD53" s="85">
        <v>1318.436768</v>
      </c>
      <c r="AE53" s="85">
        <v>1334.7418210000001</v>
      </c>
      <c r="AF53" s="85">
        <v>1349.8826899999999</v>
      </c>
      <c r="AG53" s="85">
        <v>1364.0974120000001</v>
      </c>
      <c r="AH53" s="85">
        <v>1376.913452</v>
      </c>
      <c r="AI53" s="86">
        <v>3.0917E-2</v>
      </c>
      <c r="AJ53" s="7"/>
      <c r="AK53" s="4"/>
    </row>
    <row r="54" spans="1:37" ht="15" customHeight="1">
      <c r="A54" s="80" t="s">
        <v>509</v>
      </c>
      <c r="B54" s="84" t="s">
        <v>165</v>
      </c>
      <c r="C54" s="85">
        <v>550.05743399999994</v>
      </c>
      <c r="D54" s="85">
        <v>577.89855999999997</v>
      </c>
      <c r="E54" s="85">
        <v>605.57928500000003</v>
      </c>
      <c r="F54" s="85">
        <v>633.01238999999998</v>
      </c>
      <c r="G54" s="85">
        <v>660.14031999999997</v>
      </c>
      <c r="H54" s="85">
        <v>686.80395499999997</v>
      </c>
      <c r="I54" s="85">
        <v>712.85314900000003</v>
      </c>
      <c r="J54" s="85">
        <v>738.20996100000002</v>
      </c>
      <c r="K54" s="85">
        <v>762.85906999999997</v>
      </c>
      <c r="L54" s="85">
        <v>786.86163299999998</v>
      </c>
      <c r="M54" s="85">
        <v>810.131531</v>
      </c>
      <c r="N54" s="85">
        <v>832.59283400000004</v>
      </c>
      <c r="O54" s="85">
        <v>854.19750999999997</v>
      </c>
      <c r="P54" s="85">
        <v>874.91931199999999</v>
      </c>
      <c r="Q54" s="85">
        <v>894.78045699999996</v>
      </c>
      <c r="R54" s="85">
        <v>913.82043499999997</v>
      </c>
      <c r="S54" s="85">
        <v>932.168091</v>
      </c>
      <c r="T54" s="85">
        <v>949.98010299999999</v>
      </c>
      <c r="U54" s="85">
        <v>967.31426999999996</v>
      </c>
      <c r="V54" s="85">
        <v>984.16107199999999</v>
      </c>
      <c r="W54" s="85">
        <v>1000.41394</v>
      </c>
      <c r="X54" s="85">
        <v>1016.061462</v>
      </c>
      <c r="Y54" s="85">
        <v>1031.1560059999999</v>
      </c>
      <c r="Z54" s="85">
        <v>1045.694702</v>
      </c>
      <c r="AA54" s="85">
        <v>1059.6751710000001</v>
      </c>
      <c r="AB54" s="85">
        <v>1073.094482</v>
      </c>
      <c r="AC54" s="85">
        <v>1085.9097899999999</v>
      </c>
      <c r="AD54" s="85">
        <v>1098.0706789999999</v>
      </c>
      <c r="AE54" s="85">
        <v>1109.5379640000001</v>
      </c>
      <c r="AF54" s="85">
        <v>1120.3092039999999</v>
      </c>
      <c r="AG54" s="85">
        <v>1130.4525149999999</v>
      </c>
      <c r="AH54" s="85">
        <v>1140.029419</v>
      </c>
      <c r="AI54" s="86">
        <v>2.3788E-2</v>
      </c>
      <c r="AJ54" s="7"/>
      <c r="AK54" s="4"/>
    </row>
    <row r="55" spans="1:37" ht="15" customHeight="1">
      <c r="A55" s="80" t="s">
        <v>508</v>
      </c>
      <c r="B55" s="84" t="s">
        <v>163</v>
      </c>
      <c r="C55" s="85">
        <v>120.925545</v>
      </c>
      <c r="D55" s="85">
        <v>126.161568</v>
      </c>
      <c r="E55" s="85">
        <v>131.34625199999999</v>
      </c>
      <c r="F55" s="85">
        <v>136.458664</v>
      </c>
      <c r="G55" s="85">
        <v>141.48019400000001</v>
      </c>
      <c r="H55" s="85">
        <v>146.400116</v>
      </c>
      <c r="I55" s="85">
        <v>151.203384</v>
      </c>
      <c r="J55" s="85">
        <v>155.87616</v>
      </c>
      <c r="K55" s="85">
        <v>160.405914</v>
      </c>
      <c r="L55" s="85">
        <v>164.78270000000001</v>
      </c>
      <c r="M55" s="85">
        <v>168.99496500000001</v>
      </c>
      <c r="N55" s="85">
        <v>173.02737400000001</v>
      </c>
      <c r="O55" s="85">
        <v>176.86264</v>
      </c>
      <c r="P55" s="85">
        <v>180.49444600000001</v>
      </c>
      <c r="Q55" s="85">
        <v>183.923416</v>
      </c>
      <c r="R55" s="85">
        <v>187.14982599999999</v>
      </c>
      <c r="S55" s="85">
        <v>190.17567399999999</v>
      </c>
      <c r="T55" s="85">
        <v>192.995926</v>
      </c>
      <c r="U55" s="85">
        <v>195.614868</v>
      </c>
      <c r="V55" s="85">
        <v>198.046539</v>
      </c>
      <c r="W55" s="85">
        <v>200.31366</v>
      </c>
      <c r="X55" s="85">
        <v>202.436508</v>
      </c>
      <c r="Y55" s="85">
        <v>204.43083200000001</v>
      </c>
      <c r="Z55" s="85">
        <v>206.304779</v>
      </c>
      <c r="AA55" s="85">
        <v>207.06918300000001</v>
      </c>
      <c r="AB55" s="85">
        <v>208.742233</v>
      </c>
      <c r="AC55" s="85">
        <v>210.340363</v>
      </c>
      <c r="AD55" s="85">
        <v>211.88751199999999</v>
      </c>
      <c r="AE55" s="85">
        <v>213.41017199999999</v>
      </c>
      <c r="AF55" s="85">
        <v>214.91892999999999</v>
      </c>
      <c r="AG55" s="85">
        <v>216.412903</v>
      </c>
      <c r="AH55" s="85">
        <v>217.89359999999999</v>
      </c>
      <c r="AI55" s="86">
        <v>1.9175999999999999E-2</v>
      </c>
      <c r="AJ55" s="7"/>
      <c r="AK55" s="4"/>
    </row>
    <row r="56" spans="1:37" ht="15" customHeight="1">
      <c r="A56" s="80" t="s">
        <v>507</v>
      </c>
      <c r="B56" s="84" t="s">
        <v>211</v>
      </c>
      <c r="C56" s="85">
        <v>2907.726807</v>
      </c>
      <c r="D56" s="85">
        <v>3147.8520509999998</v>
      </c>
      <c r="E56" s="85">
        <v>3397.4064939999998</v>
      </c>
      <c r="F56" s="85">
        <v>3657.1701659999999</v>
      </c>
      <c r="G56" s="85">
        <v>3927.7646479999999</v>
      </c>
      <c r="H56" s="85">
        <v>4209.6123049999997</v>
      </c>
      <c r="I56" s="85">
        <v>4502.0869140000004</v>
      </c>
      <c r="J56" s="85">
        <v>4804.8491210000002</v>
      </c>
      <c r="K56" s="85">
        <v>5118.8378910000001</v>
      </c>
      <c r="L56" s="85">
        <v>5445.6098629999997</v>
      </c>
      <c r="M56" s="85">
        <v>5784.7734380000002</v>
      </c>
      <c r="N56" s="85">
        <v>6137.029297</v>
      </c>
      <c r="O56" s="85">
        <v>6500.0400390000004</v>
      </c>
      <c r="P56" s="85">
        <v>6873.9721680000002</v>
      </c>
      <c r="Q56" s="85">
        <v>7261.7158200000003</v>
      </c>
      <c r="R56" s="85">
        <v>7662.2182620000003</v>
      </c>
      <c r="S56" s="85">
        <v>8077.1000979999999</v>
      </c>
      <c r="T56" s="85">
        <v>8506.0205079999996</v>
      </c>
      <c r="U56" s="85">
        <v>8948.1611329999996</v>
      </c>
      <c r="V56" s="85">
        <v>9402.7832030000009</v>
      </c>
      <c r="W56" s="85">
        <v>9874.1738280000009</v>
      </c>
      <c r="X56" s="85">
        <v>10358.449219</v>
      </c>
      <c r="Y56" s="85">
        <v>10857.279296999999</v>
      </c>
      <c r="Z56" s="85">
        <v>11369.658203000001</v>
      </c>
      <c r="AA56" s="85">
        <v>11893.966796999999</v>
      </c>
      <c r="AB56" s="85">
        <v>12428.986328000001</v>
      </c>
      <c r="AC56" s="85">
        <v>12975.392578000001</v>
      </c>
      <c r="AD56" s="85">
        <v>13531.023438</v>
      </c>
      <c r="AE56" s="85">
        <v>14097.841796999999</v>
      </c>
      <c r="AF56" s="85">
        <v>14672.125</v>
      </c>
      <c r="AG56" s="85">
        <v>15257.526367</v>
      </c>
      <c r="AH56" s="85">
        <v>15854.038086</v>
      </c>
      <c r="AI56" s="86">
        <v>5.6236000000000001E-2</v>
      </c>
      <c r="AJ56" s="7"/>
      <c r="AK56" s="4"/>
    </row>
    <row r="57" spans="1:37" ht="15" customHeight="1">
      <c r="A57" s="80" t="s">
        <v>506</v>
      </c>
      <c r="B57" s="84" t="s">
        <v>167</v>
      </c>
      <c r="C57" s="85">
        <v>1648.9857179999999</v>
      </c>
      <c r="D57" s="85">
        <v>1795.5273440000001</v>
      </c>
      <c r="E57" s="85">
        <v>1948.143311</v>
      </c>
      <c r="F57" s="85">
        <v>2107.3854980000001</v>
      </c>
      <c r="G57" s="85">
        <v>2273.7451169999999</v>
      </c>
      <c r="H57" s="85">
        <v>2447.5520019999999</v>
      </c>
      <c r="I57" s="85">
        <v>2628.6545409999999</v>
      </c>
      <c r="J57" s="85">
        <v>2816.288086</v>
      </c>
      <c r="K57" s="85">
        <v>3010.892578</v>
      </c>
      <c r="L57" s="85">
        <v>3214.5317380000001</v>
      </c>
      <c r="M57" s="85">
        <v>3426.3620609999998</v>
      </c>
      <c r="N57" s="85">
        <v>3647.7080080000001</v>
      </c>
      <c r="O57" s="85">
        <v>3876.7856449999999</v>
      </c>
      <c r="P57" s="85">
        <v>4113.7329099999997</v>
      </c>
      <c r="Q57" s="85">
        <v>4359.2773440000001</v>
      </c>
      <c r="R57" s="85">
        <v>4611.9746089999999</v>
      </c>
      <c r="S57" s="85">
        <v>4875.7880859999996</v>
      </c>
      <c r="T57" s="85">
        <v>5148.3583980000003</v>
      </c>
      <c r="U57" s="85">
        <v>5430.0834960000002</v>
      </c>
      <c r="V57" s="85">
        <v>5721.0595700000003</v>
      </c>
      <c r="W57" s="85">
        <v>6020.9594729999999</v>
      </c>
      <c r="X57" s="85">
        <v>6329.7939450000003</v>
      </c>
      <c r="Y57" s="85">
        <v>6647.3676759999998</v>
      </c>
      <c r="Z57" s="85">
        <v>6972.8486329999996</v>
      </c>
      <c r="AA57" s="85">
        <v>7305.3813479999999</v>
      </c>
      <c r="AB57" s="85">
        <v>7644.3662109999996</v>
      </c>
      <c r="AC57" s="85">
        <v>7989.6860349999997</v>
      </c>
      <c r="AD57" s="85">
        <v>8340.8476559999999</v>
      </c>
      <c r="AE57" s="85">
        <v>8697.5888670000004</v>
      </c>
      <c r="AF57" s="85">
        <v>9059.6328119999998</v>
      </c>
      <c r="AG57" s="85">
        <v>9427.5029300000006</v>
      </c>
      <c r="AH57" s="85">
        <v>9801.1337889999995</v>
      </c>
      <c r="AI57" s="86">
        <v>5.9180000000000003E-2</v>
      </c>
      <c r="AJ57" s="7"/>
      <c r="AK57" s="4"/>
    </row>
    <row r="58" spans="1:37" ht="15" customHeight="1">
      <c r="A58" s="80" t="s">
        <v>505</v>
      </c>
      <c r="B58" s="84" t="s">
        <v>165</v>
      </c>
      <c r="C58" s="85">
        <v>721.82281499999999</v>
      </c>
      <c r="D58" s="85">
        <v>777.84899900000005</v>
      </c>
      <c r="E58" s="85">
        <v>835.94671600000004</v>
      </c>
      <c r="F58" s="85">
        <v>896.24804700000004</v>
      </c>
      <c r="G58" s="85">
        <v>958.81378199999995</v>
      </c>
      <c r="H58" s="85">
        <v>1023.674927</v>
      </c>
      <c r="I58" s="85">
        <v>1090.7364500000001</v>
      </c>
      <c r="J58" s="85">
        <v>1159.9880370000001</v>
      </c>
      <c r="K58" s="85">
        <v>1231.5039059999999</v>
      </c>
      <c r="L58" s="85">
        <v>1305.322388</v>
      </c>
      <c r="M58" s="85">
        <v>1381.4105219999999</v>
      </c>
      <c r="N58" s="85">
        <v>1459.6557620000001</v>
      </c>
      <c r="O58" s="85">
        <v>1539.9567870000001</v>
      </c>
      <c r="P58" s="85">
        <v>1622.1655270000001</v>
      </c>
      <c r="Q58" s="85">
        <v>1705.3682859999999</v>
      </c>
      <c r="R58" s="85">
        <v>1791.7039789999999</v>
      </c>
      <c r="S58" s="85">
        <v>1880.285889</v>
      </c>
      <c r="T58" s="85">
        <v>1971.286987</v>
      </c>
      <c r="U58" s="85">
        <v>2064.9128420000002</v>
      </c>
      <c r="V58" s="85">
        <v>2159.3459469999998</v>
      </c>
      <c r="W58" s="85">
        <v>2258.8688959999999</v>
      </c>
      <c r="X58" s="85">
        <v>2360.5209960000002</v>
      </c>
      <c r="Y58" s="85">
        <v>2466.3532709999999</v>
      </c>
      <c r="Z58" s="85">
        <v>2575.1279300000001</v>
      </c>
      <c r="AA58" s="85">
        <v>2686.8686520000001</v>
      </c>
      <c r="AB58" s="85">
        <v>2801.5522460000002</v>
      </c>
      <c r="AC58" s="85">
        <v>2919.1813959999999</v>
      </c>
      <c r="AD58" s="85">
        <v>3038.6953119999998</v>
      </c>
      <c r="AE58" s="85">
        <v>3161.976318</v>
      </c>
      <c r="AF58" s="85">
        <v>3286.0119629999999</v>
      </c>
      <c r="AG58" s="85">
        <v>3413.8413089999999</v>
      </c>
      <c r="AH58" s="85">
        <v>3545.3857419999999</v>
      </c>
      <c r="AI58" s="86">
        <v>5.2684000000000002E-2</v>
      </c>
      <c r="AJ58" s="7"/>
      <c r="AK58" s="4"/>
    </row>
    <row r="59" spans="1:37" ht="15" customHeight="1">
      <c r="A59" s="80" t="s">
        <v>504</v>
      </c>
      <c r="B59" s="84" t="s">
        <v>163</v>
      </c>
      <c r="C59" s="85">
        <v>536.91815199999996</v>
      </c>
      <c r="D59" s="85">
        <v>574.47558600000002</v>
      </c>
      <c r="E59" s="85">
        <v>613.31634499999996</v>
      </c>
      <c r="F59" s="85">
        <v>653.53668200000004</v>
      </c>
      <c r="G59" s="85">
        <v>695.20593299999996</v>
      </c>
      <c r="H59" s="85">
        <v>738.38531499999999</v>
      </c>
      <c r="I59" s="85">
        <v>782.69604500000003</v>
      </c>
      <c r="J59" s="85">
        <v>828.57293700000002</v>
      </c>
      <c r="K59" s="85">
        <v>876.44134499999996</v>
      </c>
      <c r="L59" s="85">
        <v>925.75585899999999</v>
      </c>
      <c r="M59" s="85">
        <v>977.00116000000003</v>
      </c>
      <c r="N59" s="85">
        <v>1029.665283</v>
      </c>
      <c r="O59" s="85">
        <v>1083.2979740000001</v>
      </c>
      <c r="P59" s="85">
        <v>1138.0738530000001</v>
      </c>
      <c r="Q59" s="85">
        <v>1197.070068</v>
      </c>
      <c r="R59" s="85">
        <v>1258.5395510000001</v>
      </c>
      <c r="S59" s="85">
        <v>1321.025879</v>
      </c>
      <c r="T59" s="85">
        <v>1386.374634</v>
      </c>
      <c r="U59" s="85">
        <v>1453.164673</v>
      </c>
      <c r="V59" s="85">
        <v>1522.3779300000001</v>
      </c>
      <c r="W59" s="85">
        <v>1594.3460689999999</v>
      </c>
      <c r="X59" s="85">
        <v>1668.135254</v>
      </c>
      <c r="Y59" s="85">
        <v>1743.5589600000001</v>
      </c>
      <c r="Z59" s="85">
        <v>1821.682129</v>
      </c>
      <c r="AA59" s="85">
        <v>1901.716797</v>
      </c>
      <c r="AB59" s="85">
        <v>1983.0688479999999</v>
      </c>
      <c r="AC59" s="85">
        <v>2066.525635</v>
      </c>
      <c r="AD59" s="85">
        <v>2151.4799800000001</v>
      </c>
      <c r="AE59" s="85">
        <v>2238.2768550000001</v>
      </c>
      <c r="AF59" s="85">
        <v>2326.4804690000001</v>
      </c>
      <c r="AG59" s="85">
        <v>2416.1826169999999</v>
      </c>
      <c r="AH59" s="85">
        <v>2507.5185550000001</v>
      </c>
      <c r="AI59" s="86">
        <v>5.0972999999999997E-2</v>
      </c>
      <c r="AJ59" s="7"/>
      <c r="AK59" s="4"/>
    </row>
    <row r="60" spans="1:37" ht="15" customHeight="1">
      <c r="A60" s="80" t="s">
        <v>503</v>
      </c>
      <c r="B60" s="84" t="s">
        <v>206</v>
      </c>
      <c r="C60" s="85">
        <v>917.00402799999995</v>
      </c>
      <c r="D60" s="85">
        <v>981.89013699999998</v>
      </c>
      <c r="E60" s="85">
        <v>1050.0329589999999</v>
      </c>
      <c r="F60" s="85">
        <v>1122.115356</v>
      </c>
      <c r="G60" s="85">
        <v>1198.7114260000001</v>
      </c>
      <c r="H60" s="85">
        <v>1280.029297</v>
      </c>
      <c r="I60" s="85">
        <v>1365.959717</v>
      </c>
      <c r="J60" s="85">
        <v>1456.7989500000001</v>
      </c>
      <c r="K60" s="85">
        <v>1552.814453</v>
      </c>
      <c r="L60" s="85">
        <v>1653.7142329999999</v>
      </c>
      <c r="M60" s="85">
        <v>1760.547607</v>
      </c>
      <c r="N60" s="85">
        <v>1872.5151370000001</v>
      </c>
      <c r="O60" s="85">
        <v>1990.5124510000001</v>
      </c>
      <c r="P60" s="85">
        <v>2114.5415039999998</v>
      </c>
      <c r="Q60" s="85">
        <v>2247.609375</v>
      </c>
      <c r="R60" s="85">
        <v>2388.5078119999998</v>
      </c>
      <c r="S60" s="85">
        <v>2536.5180660000001</v>
      </c>
      <c r="T60" s="85">
        <v>2690.9926759999998</v>
      </c>
      <c r="U60" s="85">
        <v>2853.9213869999999</v>
      </c>
      <c r="V60" s="85">
        <v>3022.8603520000001</v>
      </c>
      <c r="W60" s="85">
        <v>3217.1108399999998</v>
      </c>
      <c r="X60" s="85">
        <v>3452.7954100000002</v>
      </c>
      <c r="Y60" s="85">
        <v>3673.2133789999998</v>
      </c>
      <c r="Z60" s="85">
        <v>3904.1665039999998</v>
      </c>
      <c r="AA60" s="85">
        <v>4146.3125</v>
      </c>
      <c r="AB60" s="85">
        <v>4400.423828</v>
      </c>
      <c r="AC60" s="85">
        <v>4679.1391599999997</v>
      </c>
      <c r="AD60" s="85">
        <v>4975.2890619999998</v>
      </c>
      <c r="AE60" s="85">
        <v>5283.4731449999999</v>
      </c>
      <c r="AF60" s="85">
        <v>5608.0756840000004</v>
      </c>
      <c r="AG60" s="85">
        <v>5951.4326170000004</v>
      </c>
      <c r="AH60" s="85">
        <v>6310.6108400000003</v>
      </c>
      <c r="AI60" s="86">
        <v>6.4198000000000005E-2</v>
      </c>
      <c r="AJ60" s="7"/>
      <c r="AK60" s="4"/>
    </row>
    <row r="61" spans="1:37" ht="15" customHeight="1">
      <c r="A61" s="80" t="s">
        <v>502</v>
      </c>
      <c r="B61" s="84" t="s">
        <v>167</v>
      </c>
      <c r="C61" s="85">
        <v>616.62622099999999</v>
      </c>
      <c r="D61" s="85">
        <v>661.01641800000004</v>
      </c>
      <c r="E61" s="85">
        <v>707.98113999999998</v>
      </c>
      <c r="F61" s="85">
        <v>757.71844499999997</v>
      </c>
      <c r="G61" s="85">
        <v>810.42889400000001</v>
      </c>
      <c r="H61" s="85">
        <v>866.26641800000004</v>
      </c>
      <c r="I61" s="85">
        <v>925.46704099999999</v>
      </c>
      <c r="J61" s="85">
        <v>988.28979500000003</v>
      </c>
      <c r="K61" s="85">
        <v>1054.768433</v>
      </c>
      <c r="L61" s="85">
        <v>1125.109009</v>
      </c>
      <c r="M61" s="85">
        <v>1199.6850589999999</v>
      </c>
      <c r="N61" s="85">
        <v>1278.300659</v>
      </c>
      <c r="O61" s="85">
        <v>1360.9654539999999</v>
      </c>
      <c r="P61" s="85">
        <v>1447.672241</v>
      </c>
      <c r="Q61" s="85">
        <v>1539.087158</v>
      </c>
      <c r="R61" s="85">
        <v>1635.510986</v>
      </c>
      <c r="S61" s="85">
        <v>1737.0214840000001</v>
      </c>
      <c r="T61" s="85">
        <v>1842.717163</v>
      </c>
      <c r="U61" s="85">
        <v>1954.559082</v>
      </c>
      <c r="V61" s="85">
        <v>2071.3420409999999</v>
      </c>
      <c r="W61" s="85">
        <v>2210.0639649999998</v>
      </c>
      <c r="X61" s="85">
        <v>2385.2473140000002</v>
      </c>
      <c r="Y61" s="85">
        <v>2545.344482</v>
      </c>
      <c r="Z61" s="85">
        <v>2713.4411620000001</v>
      </c>
      <c r="AA61" s="85">
        <v>2890.8405760000001</v>
      </c>
      <c r="AB61" s="85">
        <v>3078.0585940000001</v>
      </c>
      <c r="AC61" s="85">
        <v>3275.2475589999999</v>
      </c>
      <c r="AD61" s="85">
        <v>3483.3413089999999</v>
      </c>
      <c r="AE61" s="85">
        <v>3700.0844729999999</v>
      </c>
      <c r="AF61" s="85">
        <v>3929.429443</v>
      </c>
      <c r="AG61" s="85">
        <v>4172.4956050000001</v>
      </c>
      <c r="AH61" s="85">
        <v>4427.0610349999997</v>
      </c>
      <c r="AI61" s="86">
        <v>6.5653000000000003E-2</v>
      </c>
      <c r="AJ61" s="7"/>
      <c r="AK61" s="4"/>
    </row>
    <row r="62" spans="1:37" ht="15" customHeight="1">
      <c r="A62" s="80" t="s">
        <v>501</v>
      </c>
      <c r="B62" s="84" t="s">
        <v>165</v>
      </c>
      <c r="C62" s="85">
        <v>159.28207399999999</v>
      </c>
      <c r="D62" s="85">
        <v>171.92901599999999</v>
      </c>
      <c r="E62" s="85">
        <v>184.86087000000001</v>
      </c>
      <c r="F62" s="85">
        <v>198.55723599999999</v>
      </c>
      <c r="G62" s="85">
        <v>213.36303699999999</v>
      </c>
      <c r="H62" s="85">
        <v>229.293396</v>
      </c>
      <c r="I62" s="85">
        <v>245.986649</v>
      </c>
      <c r="J62" s="85">
        <v>263.47912600000001</v>
      </c>
      <c r="K62" s="85">
        <v>281.966339</v>
      </c>
      <c r="L62" s="85">
        <v>301.32321200000001</v>
      </c>
      <c r="M62" s="85">
        <v>321.37240600000001</v>
      </c>
      <c r="N62" s="85">
        <v>341.95935100000003</v>
      </c>
      <c r="O62" s="85">
        <v>363.93994099999998</v>
      </c>
      <c r="P62" s="85">
        <v>387.294647</v>
      </c>
      <c r="Q62" s="85">
        <v>414.329498</v>
      </c>
      <c r="R62" s="85">
        <v>443.50192299999998</v>
      </c>
      <c r="S62" s="85">
        <v>473.986694</v>
      </c>
      <c r="T62" s="85">
        <v>505.99737499999998</v>
      </c>
      <c r="U62" s="85">
        <v>539.52777100000003</v>
      </c>
      <c r="V62" s="85">
        <v>573.580017</v>
      </c>
      <c r="W62" s="85">
        <v>609.91760299999999</v>
      </c>
      <c r="X62" s="85">
        <v>650.40362500000003</v>
      </c>
      <c r="Y62" s="85">
        <v>690.37353499999995</v>
      </c>
      <c r="Z62" s="85">
        <v>731.78887899999995</v>
      </c>
      <c r="AA62" s="85">
        <v>774.77398700000003</v>
      </c>
      <c r="AB62" s="85">
        <v>819.19226100000003</v>
      </c>
      <c r="AC62" s="85">
        <v>865.31170699999996</v>
      </c>
      <c r="AD62" s="85">
        <v>912.90441899999996</v>
      </c>
      <c r="AE62" s="85">
        <v>961.76055899999994</v>
      </c>
      <c r="AF62" s="85">
        <v>1012.311096</v>
      </c>
      <c r="AG62" s="85">
        <v>1065.0081789999999</v>
      </c>
      <c r="AH62" s="85">
        <v>1119.3969729999999</v>
      </c>
      <c r="AI62" s="86">
        <v>6.4919000000000004E-2</v>
      </c>
      <c r="AJ62" s="7"/>
      <c r="AK62" s="4"/>
    </row>
    <row r="63" spans="1:37" ht="15" customHeight="1">
      <c r="A63" s="80" t="s">
        <v>500</v>
      </c>
      <c r="B63" s="84" t="s">
        <v>163</v>
      </c>
      <c r="C63" s="85">
        <v>141.09570299999999</v>
      </c>
      <c r="D63" s="85">
        <v>148.94470200000001</v>
      </c>
      <c r="E63" s="85">
        <v>157.19085699999999</v>
      </c>
      <c r="F63" s="85">
        <v>165.83969099999999</v>
      </c>
      <c r="G63" s="85">
        <v>174.919556</v>
      </c>
      <c r="H63" s="85">
        <v>184.469482</v>
      </c>
      <c r="I63" s="85">
        <v>194.506012</v>
      </c>
      <c r="J63" s="85">
        <v>205.03001399999999</v>
      </c>
      <c r="K63" s="85">
        <v>216.07965100000001</v>
      </c>
      <c r="L63" s="85">
        <v>227.28201300000001</v>
      </c>
      <c r="M63" s="85">
        <v>239.49005099999999</v>
      </c>
      <c r="N63" s="85">
        <v>252.25514200000001</v>
      </c>
      <c r="O63" s="85">
        <v>265.60699499999998</v>
      </c>
      <c r="P63" s="85">
        <v>279.574524</v>
      </c>
      <c r="Q63" s="85">
        <v>294.19274899999999</v>
      </c>
      <c r="R63" s="85">
        <v>309.49478099999999</v>
      </c>
      <c r="S63" s="85">
        <v>325.50973499999998</v>
      </c>
      <c r="T63" s="85">
        <v>342.27813700000002</v>
      </c>
      <c r="U63" s="85">
        <v>359.834564</v>
      </c>
      <c r="V63" s="85">
        <v>377.93810999999999</v>
      </c>
      <c r="W63" s="85">
        <v>397.12939499999999</v>
      </c>
      <c r="X63" s="85">
        <v>417.14453099999997</v>
      </c>
      <c r="Y63" s="85">
        <v>437.49529999999999</v>
      </c>
      <c r="Z63" s="85">
        <v>458.93652300000002</v>
      </c>
      <c r="AA63" s="85">
        <v>480.69824199999999</v>
      </c>
      <c r="AB63" s="85">
        <v>503.17275999999998</v>
      </c>
      <c r="AC63" s="85">
        <v>538.57995600000004</v>
      </c>
      <c r="AD63" s="85">
        <v>579.04370100000006</v>
      </c>
      <c r="AE63" s="85">
        <v>621.62792999999999</v>
      </c>
      <c r="AF63" s="85">
        <v>666.33477800000003</v>
      </c>
      <c r="AG63" s="85">
        <v>713.92852800000003</v>
      </c>
      <c r="AH63" s="85">
        <v>764.15289299999995</v>
      </c>
      <c r="AI63" s="86">
        <v>5.6007000000000001E-2</v>
      </c>
      <c r="AJ63" s="7"/>
      <c r="AK63" s="4"/>
    </row>
    <row r="64" spans="1:37" ht="15" customHeight="1">
      <c r="A64" s="80" t="s">
        <v>499</v>
      </c>
      <c r="B64" s="84" t="s">
        <v>201</v>
      </c>
      <c r="C64" s="85">
        <v>885.99249299999997</v>
      </c>
      <c r="D64" s="85">
        <v>908.58471699999996</v>
      </c>
      <c r="E64" s="85">
        <v>931.06152299999997</v>
      </c>
      <c r="F64" s="85">
        <v>953.98181199999999</v>
      </c>
      <c r="G64" s="85">
        <v>977.199341</v>
      </c>
      <c r="H64" s="85">
        <v>999.327271</v>
      </c>
      <c r="I64" s="85">
        <v>1020.775879</v>
      </c>
      <c r="J64" s="85">
        <v>1041.6585689999999</v>
      </c>
      <c r="K64" s="85">
        <v>1062.58374</v>
      </c>
      <c r="L64" s="85">
        <v>1084.1188959999999</v>
      </c>
      <c r="M64" s="85">
        <v>1106.1376949999999</v>
      </c>
      <c r="N64" s="85">
        <v>1128.596558</v>
      </c>
      <c r="O64" s="85">
        <v>1160.7426760000001</v>
      </c>
      <c r="P64" s="85">
        <v>1193.775879</v>
      </c>
      <c r="Q64" s="85">
        <v>1229.033203</v>
      </c>
      <c r="R64" s="85">
        <v>1265.496948</v>
      </c>
      <c r="S64" s="85">
        <v>1302.0279539999999</v>
      </c>
      <c r="T64" s="85">
        <v>1338.5607910000001</v>
      </c>
      <c r="U64" s="85">
        <v>1377.845337</v>
      </c>
      <c r="V64" s="85">
        <v>1418.4638669999999</v>
      </c>
      <c r="W64" s="85">
        <v>1461.9956050000001</v>
      </c>
      <c r="X64" s="85">
        <v>1517.8374020000001</v>
      </c>
      <c r="Y64" s="85">
        <v>1564.979126</v>
      </c>
      <c r="Z64" s="85">
        <v>1614.2777100000001</v>
      </c>
      <c r="AA64" s="85">
        <v>1665.654663</v>
      </c>
      <c r="AB64" s="85">
        <v>1718.5539550000001</v>
      </c>
      <c r="AC64" s="85">
        <v>1774.953857</v>
      </c>
      <c r="AD64" s="85">
        <v>1834.3366699999999</v>
      </c>
      <c r="AE64" s="85">
        <v>1894.9360349999999</v>
      </c>
      <c r="AF64" s="85">
        <v>1957.264404</v>
      </c>
      <c r="AG64" s="85">
        <v>2020.9608149999999</v>
      </c>
      <c r="AH64" s="85">
        <v>2085.5002439999998</v>
      </c>
      <c r="AI64" s="86">
        <v>2.8000000000000001E-2</v>
      </c>
      <c r="AJ64" s="7"/>
      <c r="AK64" s="4"/>
    </row>
    <row r="65" spans="1:37" ht="15" customHeight="1">
      <c r="A65" s="80" t="s">
        <v>498</v>
      </c>
      <c r="B65" s="84" t="s">
        <v>167</v>
      </c>
      <c r="C65" s="85">
        <v>344.029877</v>
      </c>
      <c r="D65" s="85">
        <v>360.04617300000001</v>
      </c>
      <c r="E65" s="85">
        <v>376.53121900000002</v>
      </c>
      <c r="F65" s="85">
        <v>394.05935699999998</v>
      </c>
      <c r="G65" s="85">
        <v>412.52212500000002</v>
      </c>
      <c r="H65" s="85">
        <v>430.50305200000003</v>
      </c>
      <c r="I65" s="85">
        <v>448.325378</v>
      </c>
      <c r="J65" s="85">
        <v>466.033997</v>
      </c>
      <c r="K65" s="85">
        <v>484.10534699999999</v>
      </c>
      <c r="L65" s="85">
        <v>502.929688</v>
      </c>
      <c r="M65" s="85">
        <v>522.22869900000001</v>
      </c>
      <c r="N65" s="85">
        <v>541.90008499999999</v>
      </c>
      <c r="O65" s="85">
        <v>567.52838099999997</v>
      </c>
      <c r="P65" s="85">
        <v>593.66796899999997</v>
      </c>
      <c r="Q65" s="85">
        <v>621.47137499999997</v>
      </c>
      <c r="R65" s="85">
        <v>650.46173099999999</v>
      </c>
      <c r="S65" s="85">
        <v>680.16094999999996</v>
      </c>
      <c r="T65" s="85">
        <v>710.29162599999995</v>
      </c>
      <c r="U65" s="85">
        <v>741.78436299999998</v>
      </c>
      <c r="V65" s="85">
        <v>773.82849099999999</v>
      </c>
      <c r="W65" s="85">
        <v>806.635986</v>
      </c>
      <c r="X65" s="85">
        <v>850.75024399999995</v>
      </c>
      <c r="Y65" s="85">
        <v>885.35369900000001</v>
      </c>
      <c r="Z65" s="85">
        <v>921.43768299999999</v>
      </c>
      <c r="AA65" s="85">
        <v>959.098206</v>
      </c>
      <c r="AB65" s="85">
        <v>997.82257100000004</v>
      </c>
      <c r="AC65" s="85">
        <v>1037.677124</v>
      </c>
      <c r="AD65" s="85">
        <v>1078.828491</v>
      </c>
      <c r="AE65" s="85">
        <v>1120.594971</v>
      </c>
      <c r="AF65" s="85">
        <v>1163.3240969999999</v>
      </c>
      <c r="AG65" s="85">
        <v>1206.794189</v>
      </c>
      <c r="AH65" s="85">
        <v>1250.7202150000001</v>
      </c>
      <c r="AI65" s="86">
        <v>4.2515999999999998E-2</v>
      </c>
      <c r="AJ65" s="7"/>
      <c r="AK65" s="4"/>
    </row>
    <row r="66" spans="1:37" ht="15" customHeight="1">
      <c r="A66" s="80" t="s">
        <v>497</v>
      </c>
      <c r="B66" s="84" t="s">
        <v>165</v>
      </c>
      <c r="C66" s="85">
        <v>137.36389199999999</v>
      </c>
      <c r="D66" s="85">
        <v>144.325897</v>
      </c>
      <c r="E66" s="85">
        <v>151.392426</v>
      </c>
      <c r="F66" s="85">
        <v>158.57566800000001</v>
      </c>
      <c r="G66" s="85">
        <v>165.85990899999999</v>
      </c>
      <c r="H66" s="85">
        <v>173.242615</v>
      </c>
      <c r="I66" s="85">
        <v>180.715408</v>
      </c>
      <c r="J66" s="85">
        <v>188.24485799999999</v>
      </c>
      <c r="K66" s="85">
        <v>195.82515000000001</v>
      </c>
      <c r="L66" s="85">
        <v>203.453812</v>
      </c>
      <c r="M66" s="85">
        <v>211.07591199999999</v>
      </c>
      <c r="N66" s="85">
        <v>218.657364</v>
      </c>
      <c r="O66" s="85">
        <v>226.18211400000001</v>
      </c>
      <c r="P66" s="85">
        <v>233.63755800000001</v>
      </c>
      <c r="Q66" s="85">
        <v>241.02954099999999</v>
      </c>
      <c r="R66" s="85">
        <v>248.36729399999999</v>
      </c>
      <c r="S66" s="85">
        <v>255.591431</v>
      </c>
      <c r="T66" s="85">
        <v>262.69879200000003</v>
      </c>
      <c r="U66" s="85">
        <v>269.690155</v>
      </c>
      <c r="V66" s="85">
        <v>276.53539999999998</v>
      </c>
      <c r="W66" s="85">
        <v>283.25784299999998</v>
      </c>
      <c r="X66" s="85">
        <v>289.88720699999999</v>
      </c>
      <c r="Y66" s="85">
        <v>296.44689899999997</v>
      </c>
      <c r="Z66" s="85">
        <v>302.97976699999998</v>
      </c>
      <c r="AA66" s="85">
        <v>309.50820900000002</v>
      </c>
      <c r="AB66" s="85">
        <v>316.15054300000003</v>
      </c>
      <c r="AC66" s="85">
        <v>324.88961799999998</v>
      </c>
      <c r="AD66" s="85">
        <v>335.07226600000001</v>
      </c>
      <c r="AE66" s="85">
        <v>345.62081899999998</v>
      </c>
      <c r="AF66" s="85">
        <v>356.69064300000002</v>
      </c>
      <c r="AG66" s="85">
        <v>368.11416600000001</v>
      </c>
      <c r="AH66" s="85">
        <v>379.64382899999998</v>
      </c>
      <c r="AI66" s="86">
        <v>3.3336999999999999E-2</v>
      </c>
      <c r="AJ66" s="7"/>
      <c r="AK66" s="4"/>
    </row>
    <row r="67" spans="1:37" ht="15" customHeight="1">
      <c r="A67" s="80" t="s">
        <v>496</v>
      </c>
      <c r="B67" s="84" t="s">
        <v>163</v>
      </c>
      <c r="C67" s="85">
        <v>404.598724</v>
      </c>
      <c r="D67" s="85">
        <v>404.21261600000003</v>
      </c>
      <c r="E67" s="85">
        <v>403.137878</v>
      </c>
      <c r="F67" s="85">
        <v>401.34677099999999</v>
      </c>
      <c r="G67" s="85">
        <v>398.81735200000003</v>
      </c>
      <c r="H67" s="85">
        <v>395.58157299999999</v>
      </c>
      <c r="I67" s="85">
        <v>391.73510700000003</v>
      </c>
      <c r="J67" s="85">
        <v>387.37966899999998</v>
      </c>
      <c r="K67" s="85">
        <v>382.65322900000001</v>
      </c>
      <c r="L67" s="85">
        <v>377.73535199999998</v>
      </c>
      <c r="M67" s="85">
        <v>372.833099</v>
      </c>
      <c r="N67" s="85">
        <v>368.03909299999998</v>
      </c>
      <c r="O67" s="85">
        <v>367.03213499999998</v>
      </c>
      <c r="P67" s="85">
        <v>366.47030599999999</v>
      </c>
      <c r="Q67" s="85">
        <v>366.53228799999999</v>
      </c>
      <c r="R67" s="85">
        <v>366.66787699999998</v>
      </c>
      <c r="S67" s="85">
        <v>366.27560399999999</v>
      </c>
      <c r="T67" s="85">
        <v>365.570312</v>
      </c>
      <c r="U67" s="85">
        <v>366.37088</v>
      </c>
      <c r="V67" s="85">
        <v>368.10003699999999</v>
      </c>
      <c r="W67" s="85">
        <v>372.10183699999999</v>
      </c>
      <c r="X67" s="85">
        <v>377.199951</v>
      </c>
      <c r="Y67" s="85">
        <v>383.17861900000003</v>
      </c>
      <c r="Z67" s="85">
        <v>389.860229</v>
      </c>
      <c r="AA67" s="85">
        <v>397.048248</v>
      </c>
      <c r="AB67" s="85">
        <v>404.580872</v>
      </c>
      <c r="AC67" s="85">
        <v>412.38714599999997</v>
      </c>
      <c r="AD67" s="85">
        <v>420.43597399999999</v>
      </c>
      <c r="AE67" s="85">
        <v>428.72024499999998</v>
      </c>
      <c r="AF67" s="85">
        <v>437.249573</v>
      </c>
      <c r="AG67" s="85">
        <v>446.05248999999998</v>
      </c>
      <c r="AH67" s="85">
        <v>455.136169</v>
      </c>
      <c r="AI67" s="86">
        <v>3.8040000000000001E-3</v>
      </c>
      <c r="AJ67" s="7"/>
      <c r="AK67" s="4"/>
    </row>
    <row r="68" spans="1:37" ht="15" customHeight="1">
      <c r="A68" s="80" t="s">
        <v>495</v>
      </c>
      <c r="B68" s="83" t="s">
        <v>196</v>
      </c>
      <c r="C68" s="87">
        <v>35165.867187999997</v>
      </c>
      <c r="D68" s="87">
        <v>36760.769530999998</v>
      </c>
      <c r="E68" s="87">
        <v>38390.847655999998</v>
      </c>
      <c r="F68" s="87">
        <v>40039.78125</v>
      </c>
      <c r="G68" s="87">
        <v>41714.566405999998</v>
      </c>
      <c r="H68" s="87">
        <v>43409.695312000003</v>
      </c>
      <c r="I68" s="87">
        <v>45142.746094000002</v>
      </c>
      <c r="J68" s="87">
        <v>46901.296875</v>
      </c>
      <c r="K68" s="87">
        <v>48678.175780999998</v>
      </c>
      <c r="L68" s="87">
        <v>50463.972655999998</v>
      </c>
      <c r="M68" s="87">
        <v>52288.796875</v>
      </c>
      <c r="N68" s="87">
        <v>54141.761719000002</v>
      </c>
      <c r="O68" s="87">
        <v>56018.589844000002</v>
      </c>
      <c r="P68" s="87">
        <v>57926.460937999997</v>
      </c>
      <c r="Q68" s="87">
        <v>59883.339844000002</v>
      </c>
      <c r="R68" s="87">
        <v>61879.378905999998</v>
      </c>
      <c r="S68" s="87">
        <v>63924.835937999997</v>
      </c>
      <c r="T68" s="87">
        <v>66002.171875</v>
      </c>
      <c r="U68" s="87">
        <v>68128.203125</v>
      </c>
      <c r="V68" s="87">
        <v>70270.53125</v>
      </c>
      <c r="W68" s="87">
        <v>72454.460938000004</v>
      </c>
      <c r="X68" s="87">
        <v>74676.390625</v>
      </c>
      <c r="Y68" s="87">
        <v>76956.101561999996</v>
      </c>
      <c r="Z68" s="87">
        <v>79299.164061999996</v>
      </c>
      <c r="AA68" s="87">
        <v>81691.84375</v>
      </c>
      <c r="AB68" s="87">
        <v>84119.320311999996</v>
      </c>
      <c r="AC68" s="87">
        <v>86592.617188000004</v>
      </c>
      <c r="AD68" s="87">
        <v>89108.351561999996</v>
      </c>
      <c r="AE68" s="87">
        <v>91650.382811999996</v>
      </c>
      <c r="AF68" s="87">
        <v>94204.367188000004</v>
      </c>
      <c r="AG68" s="87">
        <v>96807.4375</v>
      </c>
      <c r="AH68" s="87">
        <v>99451.21875</v>
      </c>
      <c r="AI68" s="88">
        <v>3.4104000000000002E-2</v>
      </c>
      <c r="AJ68" s="9"/>
      <c r="AK68" s="2"/>
    </row>
    <row r="71" spans="1:37" ht="15" customHeight="1">
      <c r="A71" s="77"/>
      <c r="B71" s="83" t="s">
        <v>494</v>
      </c>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row>
    <row r="72" spans="1:37" ht="15" customHeight="1">
      <c r="A72" s="80" t="s">
        <v>493</v>
      </c>
      <c r="B72" s="84" t="s">
        <v>261</v>
      </c>
      <c r="C72" s="85">
        <v>7149.0898440000001</v>
      </c>
      <c r="D72" s="85">
        <v>7430.1474609999996</v>
      </c>
      <c r="E72" s="85">
        <v>7709.6508789999998</v>
      </c>
      <c r="F72" s="85">
        <v>7979.9873049999997</v>
      </c>
      <c r="G72" s="85">
        <v>8243.9091800000006</v>
      </c>
      <c r="H72" s="85">
        <v>8503.4287110000005</v>
      </c>
      <c r="I72" s="85">
        <v>8756.078125</v>
      </c>
      <c r="J72" s="85">
        <v>8999.0488280000009</v>
      </c>
      <c r="K72" s="85">
        <v>9237.9707030000009</v>
      </c>
      <c r="L72" s="85">
        <v>9475.3574219999991</v>
      </c>
      <c r="M72" s="85">
        <v>9704.4248050000006</v>
      </c>
      <c r="N72" s="85">
        <v>9927.0664059999999</v>
      </c>
      <c r="O72" s="85">
        <v>10113.441406</v>
      </c>
      <c r="P72" s="85">
        <v>10277.547852</v>
      </c>
      <c r="Q72" s="85">
        <v>10439.054688</v>
      </c>
      <c r="R72" s="85">
        <v>10591.732421999999</v>
      </c>
      <c r="S72" s="85">
        <v>10734.713867</v>
      </c>
      <c r="T72" s="85">
        <v>10880.235352</v>
      </c>
      <c r="U72" s="85">
        <v>11022.016602</v>
      </c>
      <c r="V72" s="85">
        <v>11157.21875</v>
      </c>
      <c r="W72" s="85">
        <v>11286.831055000001</v>
      </c>
      <c r="X72" s="85">
        <v>11416.875</v>
      </c>
      <c r="Y72" s="85">
        <v>11551.203125</v>
      </c>
      <c r="Z72" s="85">
        <v>11693.677734000001</v>
      </c>
      <c r="AA72" s="85">
        <v>11847.463867</v>
      </c>
      <c r="AB72" s="85">
        <v>12013.581055000001</v>
      </c>
      <c r="AC72" s="85">
        <v>12180.447265999999</v>
      </c>
      <c r="AD72" s="85">
        <v>12354.279296999999</v>
      </c>
      <c r="AE72" s="85">
        <v>12529.626953000001</v>
      </c>
      <c r="AF72" s="85">
        <v>12680.561523</v>
      </c>
      <c r="AG72" s="85">
        <v>12823.140625</v>
      </c>
      <c r="AH72" s="85">
        <v>12963.539062</v>
      </c>
      <c r="AI72" s="86">
        <v>1.9383999999999998E-2</v>
      </c>
      <c r="AJ72" s="7"/>
      <c r="AK72" s="4"/>
    </row>
    <row r="73" spans="1:37" ht="15" customHeight="1">
      <c r="A73" s="80" t="s">
        <v>492</v>
      </c>
      <c r="B73" s="84" t="s">
        <v>167</v>
      </c>
      <c r="C73" s="85">
        <v>4129.2944340000004</v>
      </c>
      <c r="D73" s="85">
        <v>4330.513672</v>
      </c>
      <c r="E73" s="85">
        <v>4530.4936520000001</v>
      </c>
      <c r="F73" s="85">
        <v>4727.3789059999999</v>
      </c>
      <c r="G73" s="85">
        <v>4914.4936520000001</v>
      </c>
      <c r="H73" s="85">
        <v>5094.9301759999998</v>
      </c>
      <c r="I73" s="85">
        <v>5270.5688479999999</v>
      </c>
      <c r="J73" s="85">
        <v>5440.3579099999997</v>
      </c>
      <c r="K73" s="85">
        <v>5609.1777339999999</v>
      </c>
      <c r="L73" s="85">
        <v>5779.1899409999996</v>
      </c>
      <c r="M73" s="85">
        <v>5943.5883789999998</v>
      </c>
      <c r="N73" s="85">
        <v>6104.2802730000003</v>
      </c>
      <c r="O73" s="85">
        <v>6240.7226559999999</v>
      </c>
      <c r="P73" s="85">
        <v>6357.9365230000003</v>
      </c>
      <c r="Q73" s="85">
        <v>6473.5253910000001</v>
      </c>
      <c r="R73" s="85">
        <v>6581.6621089999999</v>
      </c>
      <c r="S73" s="85">
        <v>6681.4521480000003</v>
      </c>
      <c r="T73" s="85">
        <v>6784.3813479999999</v>
      </c>
      <c r="U73" s="85">
        <v>6884.9604490000002</v>
      </c>
      <c r="V73" s="85">
        <v>6980.0820309999999</v>
      </c>
      <c r="W73" s="85">
        <v>7070.8339839999999</v>
      </c>
      <c r="X73" s="85">
        <v>7162.2456050000001</v>
      </c>
      <c r="Y73" s="85">
        <v>7258.9277339999999</v>
      </c>
      <c r="Z73" s="85">
        <v>7362.1088870000003</v>
      </c>
      <c r="AA73" s="85">
        <v>7473.7807620000003</v>
      </c>
      <c r="AB73" s="85">
        <v>7594.4682620000003</v>
      </c>
      <c r="AC73" s="85">
        <v>7721.6635740000002</v>
      </c>
      <c r="AD73" s="85">
        <v>7855.0346680000002</v>
      </c>
      <c r="AE73" s="85">
        <v>7986.783203</v>
      </c>
      <c r="AF73" s="85">
        <v>8120.1821289999998</v>
      </c>
      <c r="AG73" s="85">
        <v>8252.4638670000004</v>
      </c>
      <c r="AH73" s="85">
        <v>8380.3710940000001</v>
      </c>
      <c r="AI73" s="86">
        <v>2.3094E-2</v>
      </c>
      <c r="AJ73" s="7"/>
      <c r="AK73" s="4"/>
    </row>
    <row r="74" spans="1:37" ht="15" customHeight="1">
      <c r="A74" s="80" t="s">
        <v>491</v>
      </c>
      <c r="B74" s="84" t="s">
        <v>165</v>
      </c>
      <c r="C74" s="85">
        <v>589.604919</v>
      </c>
      <c r="D74" s="85">
        <v>603.96301300000005</v>
      </c>
      <c r="E74" s="85">
        <v>620.01348900000005</v>
      </c>
      <c r="F74" s="85">
        <v>633.53955099999996</v>
      </c>
      <c r="G74" s="85">
        <v>645.88330099999996</v>
      </c>
      <c r="H74" s="85">
        <v>660.711365</v>
      </c>
      <c r="I74" s="85">
        <v>677.00244099999998</v>
      </c>
      <c r="J74" s="85">
        <v>693.30505400000004</v>
      </c>
      <c r="K74" s="85">
        <v>710.28826900000001</v>
      </c>
      <c r="L74" s="85">
        <v>728.20361300000002</v>
      </c>
      <c r="M74" s="85">
        <v>747.20678699999996</v>
      </c>
      <c r="N74" s="85">
        <v>766.65765399999998</v>
      </c>
      <c r="O74" s="85">
        <v>787.51507600000002</v>
      </c>
      <c r="P74" s="85">
        <v>809.15270999999996</v>
      </c>
      <c r="Q74" s="85">
        <v>830.98510699999997</v>
      </c>
      <c r="R74" s="85">
        <v>852.682861</v>
      </c>
      <c r="S74" s="85">
        <v>874.34954800000003</v>
      </c>
      <c r="T74" s="85">
        <v>896.40393100000006</v>
      </c>
      <c r="U74" s="85">
        <v>918.75140399999998</v>
      </c>
      <c r="V74" s="85">
        <v>941.44543499999997</v>
      </c>
      <c r="W74" s="85">
        <v>964.78704800000003</v>
      </c>
      <c r="X74" s="85">
        <v>989.17016599999999</v>
      </c>
      <c r="Y74" s="85">
        <v>1012.676392</v>
      </c>
      <c r="Z74" s="85">
        <v>1036.929443</v>
      </c>
      <c r="AA74" s="85">
        <v>1062.1868899999999</v>
      </c>
      <c r="AB74" s="85">
        <v>1087.996216</v>
      </c>
      <c r="AC74" s="85">
        <v>1114.9882809999999</v>
      </c>
      <c r="AD74" s="85">
        <v>1143.0112300000001</v>
      </c>
      <c r="AE74" s="85">
        <v>1171.653687</v>
      </c>
      <c r="AF74" s="85">
        <v>1200.9104</v>
      </c>
      <c r="AG74" s="85">
        <v>1230.637573</v>
      </c>
      <c r="AH74" s="85">
        <v>1260.9532469999999</v>
      </c>
      <c r="AI74" s="86">
        <v>2.4825E-2</v>
      </c>
      <c r="AJ74" s="7"/>
      <c r="AK74" s="4"/>
    </row>
    <row r="75" spans="1:37" ht="15" customHeight="1">
      <c r="A75" s="80" t="s">
        <v>490</v>
      </c>
      <c r="B75" s="84" t="s">
        <v>163</v>
      </c>
      <c r="C75" s="85">
        <v>2430.1906739999999</v>
      </c>
      <c r="D75" s="85">
        <v>2495.670654</v>
      </c>
      <c r="E75" s="85">
        <v>2559.1435550000001</v>
      </c>
      <c r="F75" s="85">
        <v>2619.0690920000002</v>
      </c>
      <c r="G75" s="85">
        <v>2683.532471</v>
      </c>
      <c r="H75" s="85">
        <v>2747.7873540000001</v>
      </c>
      <c r="I75" s="85">
        <v>2808.5073240000002</v>
      </c>
      <c r="J75" s="85">
        <v>2865.3857419999999</v>
      </c>
      <c r="K75" s="85">
        <v>2918.5046390000002</v>
      </c>
      <c r="L75" s="85">
        <v>2967.9641109999998</v>
      </c>
      <c r="M75" s="85">
        <v>3013.6301269999999</v>
      </c>
      <c r="N75" s="85">
        <v>3056.1286620000001</v>
      </c>
      <c r="O75" s="85">
        <v>3085.2041020000001</v>
      </c>
      <c r="P75" s="85">
        <v>3110.4582519999999</v>
      </c>
      <c r="Q75" s="85">
        <v>3134.5444339999999</v>
      </c>
      <c r="R75" s="85">
        <v>3157.3879390000002</v>
      </c>
      <c r="S75" s="85">
        <v>3178.9123540000001</v>
      </c>
      <c r="T75" s="85">
        <v>3199.4501949999999</v>
      </c>
      <c r="U75" s="85">
        <v>3218.304443</v>
      </c>
      <c r="V75" s="85">
        <v>3235.6918949999999</v>
      </c>
      <c r="W75" s="85">
        <v>3251.209961</v>
      </c>
      <c r="X75" s="85">
        <v>3265.4592290000001</v>
      </c>
      <c r="Y75" s="85">
        <v>3279.5986330000001</v>
      </c>
      <c r="Z75" s="85">
        <v>3294.6391600000002</v>
      </c>
      <c r="AA75" s="85">
        <v>3311.4960940000001</v>
      </c>
      <c r="AB75" s="85">
        <v>3331.1164549999999</v>
      </c>
      <c r="AC75" s="85">
        <v>3343.7954100000002</v>
      </c>
      <c r="AD75" s="85">
        <v>3356.2329100000002</v>
      </c>
      <c r="AE75" s="85">
        <v>3371.1901859999998</v>
      </c>
      <c r="AF75" s="85">
        <v>3359.4685060000002</v>
      </c>
      <c r="AG75" s="85">
        <v>3340.0385740000002</v>
      </c>
      <c r="AH75" s="85">
        <v>3322.2150879999999</v>
      </c>
      <c r="AI75" s="86">
        <v>1.0137E-2</v>
      </c>
      <c r="AJ75" s="7"/>
      <c r="AK75" s="4"/>
    </row>
    <row r="76" spans="1:37" ht="15" customHeight="1">
      <c r="A76" s="80" t="s">
        <v>489</v>
      </c>
      <c r="B76" s="84" t="s">
        <v>256</v>
      </c>
      <c r="C76" s="85">
        <v>856.37652600000001</v>
      </c>
      <c r="D76" s="85">
        <v>867.89764400000001</v>
      </c>
      <c r="E76" s="85">
        <v>878.31689500000005</v>
      </c>
      <c r="F76" s="85">
        <v>888.19970699999999</v>
      </c>
      <c r="G76" s="85">
        <v>897.91412400000002</v>
      </c>
      <c r="H76" s="85">
        <v>908.04010000000005</v>
      </c>
      <c r="I76" s="85">
        <v>917.65155000000004</v>
      </c>
      <c r="J76" s="85">
        <v>926.95294200000001</v>
      </c>
      <c r="K76" s="85">
        <v>937.07482900000002</v>
      </c>
      <c r="L76" s="85">
        <v>947.53344700000002</v>
      </c>
      <c r="M76" s="85">
        <v>958.44433600000002</v>
      </c>
      <c r="N76" s="85">
        <v>970.098206</v>
      </c>
      <c r="O76" s="85">
        <v>985.87939500000005</v>
      </c>
      <c r="P76" s="85">
        <v>1003.090332</v>
      </c>
      <c r="Q76" s="85">
        <v>1022.111816</v>
      </c>
      <c r="R76" s="85">
        <v>1042.4332280000001</v>
      </c>
      <c r="S76" s="85">
        <v>1063.669067</v>
      </c>
      <c r="T76" s="85">
        <v>1085.194092</v>
      </c>
      <c r="U76" s="85">
        <v>1107.2771</v>
      </c>
      <c r="V76" s="85">
        <v>1129.9720460000001</v>
      </c>
      <c r="W76" s="85">
        <v>1152.22876</v>
      </c>
      <c r="X76" s="85">
        <v>1174.4995120000001</v>
      </c>
      <c r="Y76" s="85">
        <v>1197.0626219999999</v>
      </c>
      <c r="Z76" s="85">
        <v>1220.31665</v>
      </c>
      <c r="AA76" s="85">
        <v>1244.272461</v>
      </c>
      <c r="AB76" s="85">
        <v>1269.1728519999999</v>
      </c>
      <c r="AC76" s="85">
        <v>1295.0936280000001</v>
      </c>
      <c r="AD76" s="85">
        <v>1321.619385</v>
      </c>
      <c r="AE76" s="85">
        <v>1348.3125</v>
      </c>
      <c r="AF76" s="85">
        <v>1375.677612</v>
      </c>
      <c r="AG76" s="85">
        <v>1403.971802</v>
      </c>
      <c r="AH76" s="85">
        <v>1432.8023679999999</v>
      </c>
      <c r="AI76" s="86">
        <v>1.6740999999999999E-2</v>
      </c>
      <c r="AJ76" s="7"/>
      <c r="AK76" s="4"/>
    </row>
    <row r="77" spans="1:37" ht="15" customHeight="1">
      <c r="A77" s="80" t="s">
        <v>488</v>
      </c>
      <c r="B77" s="84" t="s">
        <v>167</v>
      </c>
      <c r="C77" s="85">
        <v>328.062164</v>
      </c>
      <c r="D77" s="85">
        <v>332.85101300000002</v>
      </c>
      <c r="E77" s="85">
        <v>337.16980000000001</v>
      </c>
      <c r="F77" s="85">
        <v>341.45642099999998</v>
      </c>
      <c r="G77" s="85">
        <v>345.91107199999999</v>
      </c>
      <c r="H77" s="85">
        <v>350.89123499999999</v>
      </c>
      <c r="I77" s="85">
        <v>355.61740099999997</v>
      </c>
      <c r="J77" s="85">
        <v>360.14102200000002</v>
      </c>
      <c r="K77" s="85">
        <v>365.11380000000003</v>
      </c>
      <c r="L77" s="85">
        <v>370.25466899999998</v>
      </c>
      <c r="M77" s="85">
        <v>375.45196499999997</v>
      </c>
      <c r="N77" s="85">
        <v>380.79632600000002</v>
      </c>
      <c r="O77" s="85">
        <v>389.32781999999997</v>
      </c>
      <c r="P77" s="85">
        <v>398.22564699999998</v>
      </c>
      <c r="Q77" s="85">
        <v>407.69940200000002</v>
      </c>
      <c r="R77" s="85">
        <v>417.57931500000001</v>
      </c>
      <c r="S77" s="85">
        <v>427.62094100000002</v>
      </c>
      <c r="T77" s="85">
        <v>437.70669600000002</v>
      </c>
      <c r="U77" s="85">
        <v>448.11807299999998</v>
      </c>
      <c r="V77" s="85">
        <v>458.939301</v>
      </c>
      <c r="W77" s="85">
        <v>469.68804899999998</v>
      </c>
      <c r="X77" s="85">
        <v>480.32775900000001</v>
      </c>
      <c r="Y77" s="85">
        <v>491.16882299999997</v>
      </c>
      <c r="Z77" s="85">
        <v>502.21933000000001</v>
      </c>
      <c r="AA77" s="85">
        <v>513.44293200000004</v>
      </c>
      <c r="AB77" s="85">
        <v>524.74414100000001</v>
      </c>
      <c r="AC77" s="85">
        <v>536.32482900000002</v>
      </c>
      <c r="AD77" s="85">
        <v>548.13476600000001</v>
      </c>
      <c r="AE77" s="85">
        <v>560.02844200000004</v>
      </c>
      <c r="AF77" s="85">
        <v>572.13201900000001</v>
      </c>
      <c r="AG77" s="85">
        <v>584.57080099999996</v>
      </c>
      <c r="AH77" s="85">
        <v>597.13214100000005</v>
      </c>
      <c r="AI77" s="86">
        <v>1.9508000000000001E-2</v>
      </c>
      <c r="AJ77" s="7"/>
      <c r="AK77" s="4"/>
    </row>
    <row r="78" spans="1:37" ht="15" customHeight="1">
      <c r="A78" s="80" t="s">
        <v>487</v>
      </c>
      <c r="B78" s="84" t="s">
        <v>165</v>
      </c>
      <c r="C78" s="85">
        <v>128.29904199999999</v>
      </c>
      <c r="D78" s="85">
        <v>131.94300799999999</v>
      </c>
      <c r="E78" s="85">
        <v>135.56373600000001</v>
      </c>
      <c r="F78" s="85">
        <v>139.248413</v>
      </c>
      <c r="G78" s="85">
        <v>143.090225</v>
      </c>
      <c r="H78" s="85">
        <v>147.172684</v>
      </c>
      <c r="I78" s="85">
        <v>151.22442599999999</v>
      </c>
      <c r="J78" s="85">
        <v>155.26715100000001</v>
      </c>
      <c r="K78" s="85">
        <v>159.637665</v>
      </c>
      <c r="L78" s="85">
        <v>164.199997</v>
      </c>
      <c r="M78" s="85">
        <v>168.90034499999999</v>
      </c>
      <c r="N78" s="85">
        <v>173.79200700000001</v>
      </c>
      <c r="O78" s="85">
        <v>179.225662</v>
      </c>
      <c r="P78" s="85">
        <v>184.94044500000001</v>
      </c>
      <c r="Q78" s="85">
        <v>191.06141700000001</v>
      </c>
      <c r="R78" s="85">
        <v>197.50245699999999</v>
      </c>
      <c r="S78" s="85">
        <v>204.130875</v>
      </c>
      <c r="T78" s="85">
        <v>210.88200399999999</v>
      </c>
      <c r="U78" s="85">
        <v>217.92248499999999</v>
      </c>
      <c r="V78" s="85">
        <v>225.308426</v>
      </c>
      <c r="W78" s="85">
        <v>232.75947600000001</v>
      </c>
      <c r="X78" s="85">
        <v>240.474716</v>
      </c>
      <c r="Y78" s="85">
        <v>248.20082099999999</v>
      </c>
      <c r="Z78" s="85">
        <v>256.17166099999997</v>
      </c>
      <c r="AA78" s="85">
        <v>264.36798099999999</v>
      </c>
      <c r="AB78" s="85">
        <v>272.73266599999999</v>
      </c>
      <c r="AC78" s="85">
        <v>281.39382899999998</v>
      </c>
      <c r="AD78" s="85">
        <v>290.323578</v>
      </c>
      <c r="AE78" s="85">
        <v>299.43194599999998</v>
      </c>
      <c r="AF78" s="85">
        <v>308.800995</v>
      </c>
      <c r="AG78" s="85">
        <v>318.51483200000001</v>
      </c>
      <c r="AH78" s="85">
        <v>328.43481400000002</v>
      </c>
      <c r="AI78" s="86">
        <v>3.0786000000000001E-2</v>
      </c>
      <c r="AJ78" s="7"/>
      <c r="AK78" s="4"/>
    </row>
    <row r="79" spans="1:37" ht="15" customHeight="1">
      <c r="A79" s="80" t="s">
        <v>486</v>
      </c>
      <c r="B79" s="84" t="s">
        <v>163</v>
      </c>
      <c r="C79" s="85">
        <v>400.01531999999997</v>
      </c>
      <c r="D79" s="85">
        <v>403.10363799999999</v>
      </c>
      <c r="E79" s="85">
        <v>405.58334400000001</v>
      </c>
      <c r="F79" s="85">
        <v>407.494843</v>
      </c>
      <c r="G79" s="85">
        <v>408.91284200000001</v>
      </c>
      <c r="H79" s="85">
        <v>409.97619600000002</v>
      </c>
      <c r="I79" s="85">
        <v>410.80972300000002</v>
      </c>
      <c r="J79" s="85">
        <v>411.54473899999999</v>
      </c>
      <c r="K79" s="85">
        <v>412.323395</v>
      </c>
      <c r="L79" s="85">
        <v>413.07879600000001</v>
      </c>
      <c r="M79" s="85">
        <v>414.09207199999997</v>
      </c>
      <c r="N79" s="85">
        <v>415.50988799999999</v>
      </c>
      <c r="O79" s="85">
        <v>417.32592799999998</v>
      </c>
      <c r="P79" s="85">
        <v>419.924286</v>
      </c>
      <c r="Q79" s="85">
        <v>423.35098299999999</v>
      </c>
      <c r="R79" s="85">
        <v>427.35144000000003</v>
      </c>
      <c r="S79" s="85">
        <v>431.91720600000002</v>
      </c>
      <c r="T79" s="85">
        <v>436.60537699999998</v>
      </c>
      <c r="U79" s="85">
        <v>441.23654199999999</v>
      </c>
      <c r="V79" s="85">
        <v>445.724335</v>
      </c>
      <c r="W79" s="85">
        <v>449.78125</v>
      </c>
      <c r="X79" s="85">
        <v>453.69702100000001</v>
      </c>
      <c r="Y79" s="85">
        <v>457.69296300000002</v>
      </c>
      <c r="Z79" s="85">
        <v>461.92572000000001</v>
      </c>
      <c r="AA79" s="85">
        <v>466.46151700000001</v>
      </c>
      <c r="AB79" s="85">
        <v>471.69598400000001</v>
      </c>
      <c r="AC79" s="85">
        <v>477.375</v>
      </c>
      <c r="AD79" s="85">
        <v>483.16101099999997</v>
      </c>
      <c r="AE79" s="85">
        <v>488.85211199999998</v>
      </c>
      <c r="AF79" s="85">
        <v>494.744598</v>
      </c>
      <c r="AG79" s="85">
        <v>500.88613900000001</v>
      </c>
      <c r="AH79" s="85">
        <v>507.23538200000002</v>
      </c>
      <c r="AI79" s="86">
        <v>7.6899999999999998E-3</v>
      </c>
      <c r="AJ79" s="7"/>
      <c r="AK79" s="4"/>
    </row>
    <row r="80" spans="1:37" ht="15" customHeight="1">
      <c r="A80" s="80" t="s">
        <v>485</v>
      </c>
      <c r="B80" s="84" t="s">
        <v>251</v>
      </c>
      <c r="C80" s="85">
        <v>794.45788600000003</v>
      </c>
      <c r="D80" s="85">
        <v>842.16772500000002</v>
      </c>
      <c r="E80" s="85">
        <v>890.77868699999999</v>
      </c>
      <c r="F80" s="85">
        <v>940.500854</v>
      </c>
      <c r="G80" s="85">
        <v>991.15661599999999</v>
      </c>
      <c r="H80" s="85">
        <v>1042.9216309999999</v>
      </c>
      <c r="I80" s="85">
        <v>1095.237061</v>
      </c>
      <c r="J80" s="85">
        <v>1148.195068</v>
      </c>
      <c r="K80" s="85">
        <v>1202.155518</v>
      </c>
      <c r="L80" s="85">
        <v>1257.215698</v>
      </c>
      <c r="M80" s="85">
        <v>1312.9758300000001</v>
      </c>
      <c r="N80" s="85">
        <v>1370.0897219999999</v>
      </c>
      <c r="O80" s="85">
        <v>1428.0952150000001</v>
      </c>
      <c r="P80" s="85">
        <v>1487.206177</v>
      </c>
      <c r="Q80" s="85">
        <v>1546.9842530000001</v>
      </c>
      <c r="R80" s="85">
        <v>1607.5775149999999</v>
      </c>
      <c r="S80" s="85">
        <v>1669.341553</v>
      </c>
      <c r="T80" s="85">
        <v>1731.924683</v>
      </c>
      <c r="U80" s="85">
        <v>1795.2633060000001</v>
      </c>
      <c r="V80" s="85">
        <v>1858.9270019999999</v>
      </c>
      <c r="W80" s="85">
        <v>1922.598389</v>
      </c>
      <c r="X80" s="85">
        <v>1992.17688</v>
      </c>
      <c r="Y80" s="85">
        <v>2058.6616210000002</v>
      </c>
      <c r="Z80" s="85">
        <v>2124.4025879999999</v>
      </c>
      <c r="AA80" s="85">
        <v>2190.1062010000001</v>
      </c>
      <c r="AB80" s="85">
        <v>2255.4506839999999</v>
      </c>
      <c r="AC80" s="85">
        <v>2320.0786130000001</v>
      </c>
      <c r="AD80" s="85">
        <v>2384.3642580000001</v>
      </c>
      <c r="AE80" s="85">
        <v>2448.5471189999998</v>
      </c>
      <c r="AF80" s="85">
        <v>2513.0866700000001</v>
      </c>
      <c r="AG80" s="85">
        <v>2578.1125489999999</v>
      </c>
      <c r="AH80" s="85">
        <v>2643.1206050000001</v>
      </c>
      <c r="AI80" s="86">
        <v>3.9537999999999997E-2</v>
      </c>
      <c r="AJ80" s="7"/>
      <c r="AK80" s="4"/>
    </row>
    <row r="81" spans="1:37" ht="15" customHeight="1">
      <c r="A81" s="80" t="s">
        <v>484</v>
      </c>
      <c r="B81" s="84" t="s">
        <v>167</v>
      </c>
      <c r="C81" s="85">
        <v>471.28247099999999</v>
      </c>
      <c r="D81" s="85">
        <v>501.94793700000002</v>
      </c>
      <c r="E81" s="85">
        <v>533.37548800000002</v>
      </c>
      <c r="F81" s="85">
        <v>565.57226600000001</v>
      </c>
      <c r="G81" s="85">
        <v>598.51281700000004</v>
      </c>
      <c r="H81" s="85">
        <v>632.26635699999997</v>
      </c>
      <c r="I81" s="85">
        <v>666.689392</v>
      </c>
      <c r="J81" s="85">
        <v>701.737976</v>
      </c>
      <c r="K81" s="85">
        <v>737.45513900000003</v>
      </c>
      <c r="L81" s="85">
        <v>773.84130900000002</v>
      </c>
      <c r="M81" s="85">
        <v>810.65454099999999</v>
      </c>
      <c r="N81" s="85">
        <v>848.40124500000002</v>
      </c>
      <c r="O81" s="85">
        <v>886.18499799999995</v>
      </c>
      <c r="P81" s="85">
        <v>924.849243</v>
      </c>
      <c r="Q81" s="85">
        <v>963.47723399999995</v>
      </c>
      <c r="R81" s="85">
        <v>1002.484009</v>
      </c>
      <c r="S81" s="85">
        <v>1042.3359379999999</v>
      </c>
      <c r="T81" s="85">
        <v>1082.764038</v>
      </c>
      <c r="U81" s="85">
        <v>1123.422241</v>
      </c>
      <c r="V81" s="85">
        <v>1163.9812010000001</v>
      </c>
      <c r="W81" s="85">
        <v>1204.618164</v>
      </c>
      <c r="X81" s="85">
        <v>1245.534058</v>
      </c>
      <c r="Y81" s="85">
        <v>1286.9023440000001</v>
      </c>
      <c r="Z81" s="85">
        <v>1327.2152100000001</v>
      </c>
      <c r="AA81" s="85">
        <v>1367.377686</v>
      </c>
      <c r="AB81" s="85">
        <v>1407.2303469999999</v>
      </c>
      <c r="AC81" s="85">
        <v>1446.332764</v>
      </c>
      <c r="AD81" s="85">
        <v>1484.8211670000001</v>
      </c>
      <c r="AE81" s="85">
        <v>1523.2646480000001</v>
      </c>
      <c r="AF81" s="85">
        <v>1561.770264</v>
      </c>
      <c r="AG81" s="85">
        <v>1600.2126459999999</v>
      </c>
      <c r="AH81" s="85">
        <v>1638.309814</v>
      </c>
      <c r="AI81" s="86">
        <v>4.1010999999999999E-2</v>
      </c>
      <c r="AJ81" s="7"/>
      <c r="AK81" s="4"/>
    </row>
    <row r="82" spans="1:37" ht="15" customHeight="1">
      <c r="A82" s="80" t="s">
        <v>483</v>
      </c>
      <c r="B82" s="84" t="s">
        <v>165</v>
      </c>
      <c r="C82" s="85">
        <v>43.849991000000003</v>
      </c>
      <c r="D82" s="85">
        <v>49.503132000000001</v>
      </c>
      <c r="E82" s="85">
        <v>55.333781999999999</v>
      </c>
      <c r="F82" s="85">
        <v>61.443390000000001</v>
      </c>
      <c r="G82" s="85">
        <v>67.609375</v>
      </c>
      <c r="H82" s="85">
        <v>73.935149999999993</v>
      </c>
      <c r="I82" s="85">
        <v>80.018837000000005</v>
      </c>
      <c r="J82" s="85">
        <v>86.014281999999994</v>
      </c>
      <c r="K82" s="85">
        <v>92.215941999999998</v>
      </c>
      <c r="L82" s="85">
        <v>98.689919000000003</v>
      </c>
      <c r="M82" s="85">
        <v>105.431862</v>
      </c>
      <c r="N82" s="85">
        <v>112.338463</v>
      </c>
      <c r="O82" s="85">
        <v>119.95475</v>
      </c>
      <c r="P82" s="85">
        <v>127.7089</v>
      </c>
      <c r="Q82" s="85">
        <v>135.93806499999999</v>
      </c>
      <c r="R82" s="85">
        <v>144.54946899999999</v>
      </c>
      <c r="S82" s="85">
        <v>153.24667400000001</v>
      </c>
      <c r="T82" s="85">
        <v>162.04762299999999</v>
      </c>
      <c r="U82" s="85">
        <v>171.01968400000001</v>
      </c>
      <c r="V82" s="85">
        <v>180.30888400000001</v>
      </c>
      <c r="W82" s="85">
        <v>189.47290000000001</v>
      </c>
      <c r="X82" s="85">
        <v>204.12454199999999</v>
      </c>
      <c r="Y82" s="85">
        <v>214.88287399999999</v>
      </c>
      <c r="Z82" s="85">
        <v>225.798126</v>
      </c>
      <c r="AA82" s="85">
        <v>236.933121</v>
      </c>
      <c r="AB82" s="85">
        <v>248.12051400000001</v>
      </c>
      <c r="AC82" s="85">
        <v>259.55221599999999</v>
      </c>
      <c r="AD82" s="85">
        <v>271.17114299999997</v>
      </c>
      <c r="AE82" s="85">
        <v>282.72256499999997</v>
      </c>
      <c r="AF82" s="85">
        <v>294.54879799999998</v>
      </c>
      <c r="AG82" s="85">
        <v>306.85400399999997</v>
      </c>
      <c r="AH82" s="85">
        <v>319.39779700000003</v>
      </c>
      <c r="AI82" s="86">
        <v>6.615E-2</v>
      </c>
      <c r="AJ82" s="7"/>
      <c r="AK82" s="4"/>
    </row>
    <row r="83" spans="1:37" ht="15" customHeight="1">
      <c r="A83" s="80" t="s">
        <v>482</v>
      </c>
      <c r="B83" s="84" t="s">
        <v>163</v>
      </c>
      <c r="C83" s="85">
        <v>279.32540899999998</v>
      </c>
      <c r="D83" s="85">
        <v>290.71670499999999</v>
      </c>
      <c r="E83" s="85">
        <v>302.06942700000002</v>
      </c>
      <c r="F83" s="85">
        <v>313.48519900000002</v>
      </c>
      <c r="G83" s="85">
        <v>325.03439300000002</v>
      </c>
      <c r="H83" s="85">
        <v>336.72009300000002</v>
      </c>
      <c r="I83" s="85">
        <v>348.52880900000002</v>
      </c>
      <c r="J83" s="85">
        <v>360.44278000000003</v>
      </c>
      <c r="K83" s="85">
        <v>372.484467</v>
      </c>
      <c r="L83" s="85">
        <v>384.68441799999999</v>
      </c>
      <c r="M83" s="85">
        <v>396.889343</v>
      </c>
      <c r="N83" s="85">
        <v>409.35006700000002</v>
      </c>
      <c r="O83" s="85">
        <v>421.95538299999998</v>
      </c>
      <c r="P83" s="85">
        <v>434.64804099999998</v>
      </c>
      <c r="Q83" s="85">
        <v>447.56896999999998</v>
      </c>
      <c r="R83" s="85">
        <v>460.54406699999998</v>
      </c>
      <c r="S83" s="85">
        <v>473.75897200000003</v>
      </c>
      <c r="T83" s="85">
        <v>487.113068</v>
      </c>
      <c r="U83" s="85">
        <v>500.82141100000001</v>
      </c>
      <c r="V83" s="85">
        <v>514.63696300000004</v>
      </c>
      <c r="W83" s="85">
        <v>528.507385</v>
      </c>
      <c r="X83" s="85">
        <v>542.51831100000004</v>
      </c>
      <c r="Y83" s="85">
        <v>556.87634300000002</v>
      </c>
      <c r="Z83" s="85">
        <v>571.38928199999998</v>
      </c>
      <c r="AA83" s="85">
        <v>585.79547100000002</v>
      </c>
      <c r="AB83" s="85">
        <v>600.09973100000002</v>
      </c>
      <c r="AC83" s="85">
        <v>614.19348100000002</v>
      </c>
      <c r="AD83" s="85">
        <v>628.37207000000001</v>
      </c>
      <c r="AE83" s="85">
        <v>642.55987500000003</v>
      </c>
      <c r="AF83" s="85">
        <v>656.76763900000003</v>
      </c>
      <c r="AG83" s="85">
        <v>671.04595900000004</v>
      </c>
      <c r="AH83" s="85">
        <v>685.41284199999996</v>
      </c>
      <c r="AI83" s="86">
        <v>2.938E-2</v>
      </c>
      <c r="AJ83" s="7"/>
      <c r="AK83" s="4"/>
    </row>
    <row r="84" spans="1:37" ht="15" customHeight="1">
      <c r="A84" s="80" t="s">
        <v>481</v>
      </c>
      <c r="B84" s="84" t="s">
        <v>246</v>
      </c>
      <c r="C84" s="85">
        <v>1397.778564</v>
      </c>
      <c r="D84" s="85">
        <v>1467.3206789999999</v>
      </c>
      <c r="E84" s="85">
        <v>1538.759033</v>
      </c>
      <c r="F84" s="85">
        <v>1612.034668</v>
      </c>
      <c r="G84" s="85">
        <v>1689.234009</v>
      </c>
      <c r="H84" s="85">
        <v>1767.1823730000001</v>
      </c>
      <c r="I84" s="85">
        <v>1847.184082</v>
      </c>
      <c r="J84" s="85">
        <v>1927.7182620000001</v>
      </c>
      <c r="K84" s="85">
        <v>2010.533203</v>
      </c>
      <c r="L84" s="85">
        <v>2095.1437989999999</v>
      </c>
      <c r="M84" s="85">
        <v>2180.6313479999999</v>
      </c>
      <c r="N84" s="85">
        <v>2267.9448240000002</v>
      </c>
      <c r="O84" s="85">
        <v>2356.6479490000002</v>
      </c>
      <c r="P84" s="85">
        <v>2446.156982</v>
      </c>
      <c r="Q84" s="85">
        <v>2536.6845699999999</v>
      </c>
      <c r="R84" s="85">
        <v>2629.4968260000001</v>
      </c>
      <c r="S84" s="85">
        <v>2722.0395509999998</v>
      </c>
      <c r="T84" s="85">
        <v>2815.110107</v>
      </c>
      <c r="U84" s="85">
        <v>2908.342529</v>
      </c>
      <c r="V84" s="85">
        <v>3001.4167480000001</v>
      </c>
      <c r="W84" s="85">
        <v>3093.6088869999999</v>
      </c>
      <c r="X84" s="85">
        <v>3185.7861330000001</v>
      </c>
      <c r="Y84" s="85">
        <v>3276.783203</v>
      </c>
      <c r="Z84" s="85">
        <v>3368.9089359999998</v>
      </c>
      <c r="AA84" s="85">
        <v>3457.4533689999998</v>
      </c>
      <c r="AB84" s="85">
        <v>3545.4907229999999</v>
      </c>
      <c r="AC84" s="85">
        <v>3628.576904</v>
      </c>
      <c r="AD84" s="85">
        <v>3710.0310060000002</v>
      </c>
      <c r="AE84" s="85">
        <v>3789.8967290000001</v>
      </c>
      <c r="AF84" s="85">
        <v>3868.4384770000001</v>
      </c>
      <c r="AG84" s="85">
        <v>3947.0190429999998</v>
      </c>
      <c r="AH84" s="85">
        <v>4025.7651369999999</v>
      </c>
      <c r="AI84" s="86">
        <v>3.4712E-2</v>
      </c>
      <c r="AJ84" s="7"/>
      <c r="AK84" s="4"/>
    </row>
    <row r="85" spans="1:37" ht="15" customHeight="1">
      <c r="A85" s="80" t="s">
        <v>480</v>
      </c>
      <c r="B85" s="84" t="s">
        <v>167</v>
      </c>
      <c r="C85" s="85">
        <v>832.27911400000005</v>
      </c>
      <c r="D85" s="85">
        <v>867.51068099999998</v>
      </c>
      <c r="E85" s="85">
        <v>903.95800799999995</v>
      </c>
      <c r="F85" s="85">
        <v>941.48480199999995</v>
      </c>
      <c r="G85" s="85">
        <v>982.36883499999999</v>
      </c>
      <c r="H85" s="85">
        <v>1023.501953</v>
      </c>
      <c r="I85" s="85">
        <v>1065.9235839999999</v>
      </c>
      <c r="J85" s="85">
        <v>1108.430298</v>
      </c>
      <c r="K85" s="85">
        <v>1152.7148440000001</v>
      </c>
      <c r="L85" s="85">
        <v>1198.5772710000001</v>
      </c>
      <c r="M85" s="85">
        <v>1244.9300539999999</v>
      </c>
      <c r="N85" s="85">
        <v>1292.545654</v>
      </c>
      <c r="O85" s="85">
        <v>1340.696533</v>
      </c>
      <c r="P85" s="85">
        <v>1388.813721</v>
      </c>
      <c r="Q85" s="85">
        <v>1437.9860839999999</v>
      </c>
      <c r="R85" s="85">
        <v>1489.2312010000001</v>
      </c>
      <c r="S85" s="85">
        <v>1540.1057129999999</v>
      </c>
      <c r="T85" s="85">
        <v>1591.2768550000001</v>
      </c>
      <c r="U85" s="85">
        <v>1642.474976</v>
      </c>
      <c r="V85" s="85">
        <v>1693.4726559999999</v>
      </c>
      <c r="W85" s="85">
        <v>1743.622803</v>
      </c>
      <c r="X85" s="85">
        <v>1793.429932</v>
      </c>
      <c r="Y85" s="85">
        <v>1841.8488769999999</v>
      </c>
      <c r="Z85" s="85">
        <v>1891.7348629999999</v>
      </c>
      <c r="AA85" s="85">
        <v>1939.6024170000001</v>
      </c>
      <c r="AB85" s="85">
        <v>1988.8551030000001</v>
      </c>
      <c r="AC85" s="85">
        <v>2034.0500489999999</v>
      </c>
      <c r="AD85" s="85">
        <v>2078.4514159999999</v>
      </c>
      <c r="AE85" s="85">
        <v>2122.0920409999999</v>
      </c>
      <c r="AF85" s="85">
        <v>2165.1645509999998</v>
      </c>
      <c r="AG85" s="85">
        <v>2208.9296880000002</v>
      </c>
      <c r="AH85" s="85">
        <v>2253.4169919999999</v>
      </c>
      <c r="AI85" s="86">
        <v>3.2652E-2</v>
      </c>
      <c r="AJ85" s="7"/>
      <c r="AK85" s="4"/>
    </row>
    <row r="86" spans="1:37" ht="15" customHeight="1">
      <c r="A86" s="80" t="s">
        <v>479</v>
      </c>
      <c r="B86" s="84" t="s">
        <v>165</v>
      </c>
      <c r="C86" s="85">
        <v>168.342209</v>
      </c>
      <c r="D86" s="85">
        <v>181.86196899999999</v>
      </c>
      <c r="E86" s="85">
        <v>195.737549</v>
      </c>
      <c r="F86" s="85">
        <v>210.06068400000001</v>
      </c>
      <c r="G86" s="85">
        <v>224.712906</v>
      </c>
      <c r="H86" s="85">
        <v>239.633713</v>
      </c>
      <c r="I86" s="85">
        <v>254.988373</v>
      </c>
      <c r="J86" s="85">
        <v>270.45413200000002</v>
      </c>
      <c r="K86" s="85">
        <v>286.10501099999999</v>
      </c>
      <c r="L86" s="85">
        <v>301.63900799999999</v>
      </c>
      <c r="M86" s="85">
        <v>317.19519000000003</v>
      </c>
      <c r="N86" s="85">
        <v>332.93984999999998</v>
      </c>
      <c r="O86" s="85">
        <v>349.18682899999999</v>
      </c>
      <c r="P86" s="85">
        <v>365.93933099999998</v>
      </c>
      <c r="Q86" s="85">
        <v>382.29846199999997</v>
      </c>
      <c r="R86" s="85">
        <v>398.44940200000002</v>
      </c>
      <c r="S86" s="85">
        <v>414.35647599999999</v>
      </c>
      <c r="T86" s="85">
        <v>430.24121100000002</v>
      </c>
      <c r="U86" s="85">
        <v>446.14245599999998</v>
      </c>
      <c r="V86" s="85">
        <v>462.09558099999998</v>
      </c>
      <c r="W86" s="85">
        <v>478.14501999999999</v>
      </c>
      <c r="X86" s="85">
        <v>494.76498400000003</v>
      </c>
      <c r="Y86" s="85">
        <v>511.92507899999998</v>
      </c>
      <c r="Z86" s="85">
        <v>529.19000200000005</v>
      </c>
      <c r="AA86" s="85">
        <v>545.42614700000001</v>
      </c>
      <c r="AB86" s="85">
        <v>560.36377000000005</v>
      </c>
      <c r="AC86" s="85">
        <v>575.00860599999999</v>
      </c>
      <c r="AD86" s="85">
        <v>589.36859100000004</v>
      </c>
      <c r="AE86" s="85">
        <v>603.40716599999996</v>
      </c>
      <c r="AF86" s="85">
        <v>617.09985400000005</v>
      </c>
      <c r="AG86" s="85">
        <v>630.43719499999997</v>
      </c>
      <c r="AH86" s="85">
        <v>643.44171100000005</v>
      </c>
      <c r="AI86" s="86">
        <v>4.4201999999999998E-2</v>
      </c>
      <c r="AJ86" s="7"/>
      <c r="AK86" s="4"/>
    </row>
    <row r="87" spans="1:37" ht="15" customHeight="1">
      <c r="A87" s="80" t="s">
        <v>478</v>
      </c>
      <c r="B87" s="84" t="s">
        <v>163</v>
      </c>
      <c r="C87" s="85">
        <v>397.15728799999999</v>
      </c>
      <c r="D87" s="85">
        <v>417.94802900000002</v>
      </c>
      <c r="E87" s="85">
        <v>439.06350700000002</v>
      </c>
      <c r="F87" s="85">
        <v>460.489105</v>
      </c>
      <c r="G87" s="85">
        <v>482.15219100000002</v>
      </c>
      <c r="H87" s="85">
        <v>504.04675300000002</v>
      </c>
      <c r="I87" s="85">
        <v>526.272156</v>
      </c>
      <c r="J87" s="85">
        <v>548.83392300000003</v>
      </c>
      <c r="K87" s="85">
        <v>571.71343999999999</v>
      </c>
      <c r="L87" s="85">
        <v>594.92755099999999</v>
      </c>
      <c r="M87" s="85">
        <v>618.50610400000005</v>
      </c>
      <c r="N87" s="85">
        <v>642.45922900000005</v>
      </c>
      <c r="O87" s="85">
        <v>666.76470900000004</v>
      </c>
      <c r="P87" s="85">
        <v>691.40386999999998</v>
      </c>
      <c r="Q87" s="85">
        <v>716.40008499999999</v>
      </c>
      <c r="R87" s="85">
        <v>741.81622300000004</v>
      </c>
      <c r="S87" s="85">
        <v>767.57745399999999</v>
      </c>
      <c r="T87" s="85">
        <v>793.59198000000004</v>
      </c>
      <c r="U87" s="85">
        <v>819.725098</v>
      </c>
      <c r="V87" s="85">
        <v>845.84832800000004</v>
      </c>
      <c r="W87" s="85">
        <v>871.84118699999999</v>
      </c>
      <c r="X87" s="85">
        <v>897.59136999999998</v>
      </c>
      <c r="Y87" s="85">
        <v>923.00939900000003</v>
      </c>
      <c r="Z87" s="85">
        <v>947.98419200000001</v>
      </c>
      <c r="AA87" s="85">
        <v>972.42474400000003</v>
      </c>
      <c r="AB87" s="85">
        <v>996.27203399999996</v>
      </c>
      <c r="AC87" s="85">
        <v>1019.51825</v>
      </c>
      <c r="AD87" s="85">
        <v>1042.2109379999999</v>
      </c>
      <c r="AE87" s="85">
        <v>1064.397461</v>
      </c>
      <c r="AF87" s="85">
        <v>1086.1741939999999</v>
      </c>
      <c r="AG87" s="85">
        <v>1107.6521</v>
      </c>
      <c r="AH87" s="85">
        <v>1128.9063719999999</v>
      </c>
      <c r="AI87" s="86">
        <v>3.4272999999999998E-2</v>
      </c>
      <c r="AJ87" s="7"/>
      <c r="AK87" s="4"/>
    </row>
    <row r="88" spans="1:37" ht="15" customHeight="1">
      <c r="A88" s="80" t="s">
        <v>477</v>
      </c>
      <c r="B88" s="84" t="s">
        <v>241</v>
      </c>
      <c r="C88" s="85">
        <v>6162.7353519999997</v>
      </c>
      <c r="D88" s="85">
        <v>6408.0532229999999</v>
      </c>
      <c r="E88" s="85">
        <v>6652.3369140000004</v>
      </c>
      <c r="F88" s="85">
        <v>6895.9702150000003</v>
      </c>
      <c r="G88" s="85">
        <v>7136.8823240000002</v>
      </c>
      <c r="H88" s="85">
        <v>7371.9350590000004</v>
      </c>
      <c r="I88" s="85">
        <v>7601.294922</v>
      </c>
      <c r="J88" s="85">
        <v>7828.2304690000001</v>
      </c>
      <c r="K88" s="85">
        <v>8051.4829099999997</v>
      </c>
      <c r="L88" s="85">
        <v>8268.7011719999991</v>
      </c>
      <c r="M88" s="85">
        <v>8482.6748050000006</v>
      </c>
      <c r="N88" s="85">
        <v>8687.8964840000008</v>
      </c>
      <c r="O88" s="85">
        <v>8883.8886719999991</v>
      </c>
      <c r="P88" s="85">
        <v>9084.9355469999991</v>
      </c>
      <c r="Q88" s="85">
        <v>9279.7255860000005</v>
      </c>
      <c r="R88" s="85">
        <v>9466.9423829999996</v>
      </c>
      <c r="S88" s="85">
        <v>9645.9912110000005</v>
      </c>
      <c r="T88" s="85">
        <v>9821.6308590000008</v>
      </c>
      <c r="U88" s="85">
        <v>9986.7841800000006</v>
      </c>
      <c r="V88" s="85">
        <v>10141.414062</v>
      </c>
      <c r="W88" s="85">
        <v>10287.935546999999</v>
      </c>
      <c r="X88" s="85">
        <v>10426.463867</v>
      </c>
      <c r="Y88" s="85">
        <v>10566.03125</v>
      </c>
      <c r="Z88" s="85">
        <v>10706.112305000001</v>
      </c>
      <c r="AA88" s="85">
        <v>10844.841796999999</v>
      </c>
      <c r="AB88" s="85">
        <v>10978.222656</v>
      </c>
      <c r="AC88" s="85">
        <v>11108.488281</v>
      </c>
      <c r="AD88" s="85">
        <v>11241.760742</v>
      </c>
      <c r="AE88" s="85">
        <v>11398.318359000001</v>
      </c>
      <c r="AF88" s="85">
        <v>11554.322265999999</v>
      </c>
      <c r="AG88" s="85">
        <v>11716.213867</v>
      </c>
      <c r="AH88" s="85">
        <v>11886.504883</v>
      </c>
      <c r="AI88" s="86">
        <v>2.1416000000000001E-2</v>
      </c>
      <c r="AJ88" s="7"/>
      <c r="AK88" s="4"/>
    </row>
    <row r="89" spans="1:37" ht="15" customHeight="1">
      <c r="A89" s="80" t="s">
        <v>476</v>
      </c>
      <c r="B89" s="84" t="s">
        <v>167</v>
      </c>
      <c r="C89" s="85">
        <v>3799.8933109999998</v>
      </c>
      <c r="D89" s="85">
        <v>3976.5515140000002</v>
      </c>
      <c r="E89" s="85">
        <v>4153.5610349999997</v>
      </c>
      <c r="F89" s="85">
        <v>4330.9458009999998</v>
      </c>
      <c r="G89" s="85">
        <v>4506.3955079999996</v>
      </c>
      <c r="H89" s="85">
        <v>4678.3520509999998</v>
      </c>
      <c r="I89" s="85">
        <v>4850.3969729999999</v>
      </c>
      <c r="J89" s="85">
        <v>5024.8984380000002</v>
      </c>
      <c r="K89" s="85">
        <v>5196.591797</v>
      </c>
      <c r="L89" s="85">
        <v>5365.8471680000002</v>
      </c>
      <c r="M89" s="85">
        <v>5534.2451170000004</v>
      </c>
      <c r="N89" s="85">
        <v>5694.5898440000001</v>
      </c>
      <c r="O89" s="85">
        <v>5847.9653319999998</v>
      </c>
      <c r="P89" s="85">
        <v>6001.9301759999998</v>
      </c>
      <c r="Q89" s="85">
        <v>6148.7275390000004</v>
      </c>
      <c r="R89" s="85">
        <v>6290.8608400000003</v>
      </c>
      <c r="S89" s="85">
        <v>6428.9023440000001</v>
      </c>
      <c r="T89" s="85">
        <v>6562.1132809999999</v>
      </c>
      <c r="U89" s="85">
        <v>6694.1601559999999</v>
      </c>
      <c r="V89" s="85">
        <v>6812.9746089999999</v>
      </c>
      <c r="W89" s="85">
        <v>6927.1254879999997</v>
      </c>
      <c r="X89" s="85">
        <v>7036.1884769999997</v>
      </c>
      <c r="Y89" s="85">
        <v>7144.3818359999996</v>
      </c>
      <c r="Z89" s="85">
        <v>7252.3271480000003</v>
      </c>
      <c r="AA89" s="85">
        <v>7357.7880859999996</v>
      </c>
      <c r="AB89" s="85">
        <v>7458.1044920000004</v>
      </c>
      <c r="AC89" s="85">
        <v>7554.9140619999998</v>
      </c>
      <c r="AD89" s="85">
        <v>7653.3798829999996</v>
      </c>
      <c r="AE89" s="85">
        <v>7751.0297849999997</v>
      </c>
      <c r="AF89" s="85">
        <v>7843.578125</v>
      </c>
      <c r="AG89" s="85">
        <v>7936.5444340000004</v>
      </c>
      <c r="AH89" s="85">
        <v>8033.2172849999997</v>
      </c>
      <c r="AI89" s="86">
        <v>2.4442999999999999E-2</v>
      </c>
      <c r="AJ89" s="7"/>
      <c r="AK89" s="4"/>
    </row>
    <row r="90" spans="1:37" ht="15" customHeight="1">
      <c r="A90" s="80" t="s">
        <v>475</v>
      </c>
      <c r="B90" s="84" t="s">
        <v>165</v>
      </c>
      <c r="C90" s="85">
        <v>1028.027466</v>
      </c>
      <c r="D90" s="85">
        <v>1075.401001</v>
      </c>
      <c r="E90" s="85">
        <v>1122.7749020000001</v>
      </c>
      <c r="F90" s="85">
        <v>1170.8873289999999</v>
      </c>
      <c r="G90" s="85">
        <v>1219.5792240000001</v>
      </c>
      <c r="H90" s="85">
        <v>1268.1807859999999</v>
      </c>
      <c r="I90" s="85">
        <v>1313.461182</v>
      </c>
      <c r="J90" s="85">
        <v>1355.0289310000001</v>
      </c>
      <c r="K90" s="85">
        <v>1396.700928</v>
      </c>
      <c r="L90" s="85">
        <v>1435.6623540000001</v>
      </c>
      <c r="M90" s="85">
        <v>1473.7375489999999</v>
      </c>
      <c r="N90" s="85">
        <v>1510.874268</v>
      </c>
      <c r="O90" s="85">
        <v>1544.9423830000001</v>
      </c>
      <c r="P90" s="85">
        <v>1583.038818</v>
      </c>
      <c r="Q90" s="85">
        <v>1623.3950199999999</v>
      </c>
      <c r="R90" s="85">
        <v>1661.457275</v>
      </c>
      <c r="S90" s="85">
        <v>1696.4654539999999</v>
      </c>
      <c r="T90" s="85">
        <v>1732.428101</v>
      </c>
      <c r="U90" s="85">
        <v>1758.9167480000001</v>
      </c>
      <c r="V90" s="85">
        <v>1789.4476320000001</v>
      </c>
      <c r="W90" s="85">
        <v>1818.4746090000001</v>
      </c>
      <c r="X90" s="85">
        <v>1844.9761960000001</v>
      </c>
      <c r="Y90" s="85">
        <v>1871.9291989999999</v>
      </c>
      <c r="Z90" s="85">
        <v>1899.3863530000001</v>
      </c>
      <c r="AA90" s="85">
        <v>1927.1816409999999</v>
      </c>
      <c r="AB90" s="85">
        <v>1955.2745359999999</v>
      </c>
      <c r="AC90" s="85">
        <v>1983.518677</v>
      </c>
      <c r="AD90" s="85">
        <v>2011.7879640000001</v>
      </c>
      <c r="AE90" s="85">
        <v>2062.2583009999998</v>
      </c>
      <c r="AF90" s="85">
        <v>2115.342529</v>
      </c>
      <c r="AG90" s="85">
        <v>2171.9528810000002</v>
      </c>
      <c r="AH90" s="85">
        <v>2231.3715820000002</v>
      </c>
      <c r="AI90" s="86">
        <v>2.5314E-2</v>
      </c>
      <c r="AJ90" s="7"/>
      <c r="AK90" s="4"/>
    </row>
    <row r="91" spans="1:37" ht="15" customHeight="1">
      <c r="A91" s="80" t="s">
        <v>474</v>
      </c>
      <c r="B91" s="84" t="s">
        <v>163</v>
      </c>
      <c r="C91" s="85">
        <v>1334.814453</v>
      </c>
      <c r="D91" s="85">
        <v>1356.1004640000001</v>
      </c>
      <c r="E91" s="85">
        <v>1376.000732</v>
      </c>
      <c r="F91" s="85">
        <v>1394.1373289999999</v>
      </c>
      <c r="G91" s="85">
        <v>1410.9075929999999</v>
      </c>
      <c r="H91" s="85">
        <v>1425.4023440000001</v>
      </c>
      <c r="I91" s="85">
        <v>1437.4366460000001</v>
      </c>
      <c r="J91" s="85">
        <v>1448.3032229999999</v>
      </c>
      <c r="K91" s="85">
        <v>1458.1898189999999</v>
      </c>
      <c r="L91" s="85">
        <v>1467.1918949999999</v>
      </c>
      <c r="M91" s="85">
        <v>1474.692749</v>
      </c>
      <c r="N91" s="85">
        <v>1482.4326169999999</v>
      </c>
      <c r="O91" s="85">
        <v>1490.9814449999999</v>
      </c>
      <c r="P91" s="85">
        <v>1499.966919</v>
      </c>
      <c r="Q91" s="85">
        <v>1507.6026609999999</v>
      </c>
      <c r="R91" s="85">
        <v>1514.6241460000001</v>
      </c>
      <c r="S91" s="85">
        <v>1520.6239009999999</v>
      </c>
      <c r="T91" s="85">
        <v>1527.0898440000001</v>
      </c>
      <c r="U91" s="85">
        <v>1533.7071530000001</v>
      </c>
      <c r="V91" s="85">
        <v>1538.991943</v>
      </c>
      <c r="W91" s="85">
        <v>1542.3358149999999</v>
      </c>
      <c r="X91" s="85">
        <v>1545.2985839999999</v>
      </c>
      <c r="Y91" s="85">
        <v>1549.7202150000001</v>
      </c>
      <c r="Z91" s="85">
        <v>1554.3983149999999</v>
      </c>
      <c r="AA91" s="85">
        <v>1559.871582</v>
      </c>
      <c r="AB91" s="85">
        <v>1564.8438719999999</v>
      </c>
      <c r="AC91" s="85">
        <v>1570.055298</v>
      </c>
      <c r="AD91" s="85">
        <v>1576.5924070000001</v>
      </c>
      <c r="AE91" s="85">
        <v>1585.030029</v>
      </c>
      <c r="AF91" s="85">
        <v>1595.4013669999999</v>
      </c>
      <c r="AG91" s="85">
        <v>1607.716919</v>
      </c>
      <c r="AH91" s="85">
        <v>1621.9157709999999</v>
      </c>
      <c r="AI91" s="86">
        <v>6.3039999999999997E-3</v>
      </c>
      <c r="AJ91" s="7"/>
      <c r="AK91" s="4"/>
    </row>
    <row r="92" spans="1:37" ht="15" customHeight="1">
      <c r="A92" s="80" t="s">
        <v>473</v>
      </c>
      <c r="B92" s="84" t="s">
        <v>236</v>
      </c>
      <c r="C92" s="85">
        <v>1174.7423100000001</v>
      </c>
      <c r="D92" s="85">
        <v>1207.686768</v>
      </c>
      <c r="E92" s="85">
        <v>1242.205688</v>
      </c>
      <c r="F92" s="85">
        <v>1278.2299800000001</v>
      </c>
      <c r="G92" s="85">
        <v>1316.0905760000001</v>
      </c>
      <c r="H92" s="85">
        <v>1355.295288</v>
      </c>
      <c r="I92" s="85">
        <v>1395.733154</v>
      </c>
      <c r="J92" s="85">
        <v>1437.0047609999999</v>
      </c>
      <c r="K92" s="85">
        <v>1478.6892089999999</v>
      </c>
      <c r="L92" s="85">
        <v>1522.385254</v>
      </c>
      <c r="M92" s="85">
        <v>1568.0135499999999</v>
      </c>
      <c r="N92" s="85">
        <v>1614.72522</v>
      </c>
      <c r="O92" s="85">
        <v>1669.972168</v>
      </c>
      <c r="P92" s="85">
        <v>1726.668091</v>
      </c>
      <c r="Q92" s="85">
        <v>1785.729736</v>
      </c>
      <c r="R92" s="85">
        <v>1847.3587649999999</v>
      </c>
      <c r="S92" s="85">
        <v>1911.7426760000001</v>
      </c>
      <c r="T92" s="85">
        <v>1979.413818</v>
      </c>
      <c r="U92" s="85">
        <v>2049.8413089999999</v>
      </c>
      <c r="V92" s="85">
        <v>2122.5446780000002</v>
      </c>
      <c r="W92" s="85">
        <v>2200.0437010000001</v>
      </c>
      <c r="X92" s="85">
        <v>2286.1420899999998</v>
      </c>
      <c r="Y92" s="85">
        <v>2374.9365229999999</v>
      </c>
      <c r="Z92" s="85">
        <v>2468.6303710000002</v>
      </c>
      <c r="AA92" s="85">
        <v>2568.148682</v>
      </c>
      <c r="AB92" s="85">
        <v>2673.8312989999999</v>
      </c>
      <c r="AC92" s="85">
        <v>2784.969482</v>
      </c>
      <c r="AD92" s="85">
        <v>2900.1547850000002</v>
      </c>
      <c r="AE92" s="85">
        <v>3019.9145509999998</v>
      </c>
      <c r="AF92" s="85">
        <v>3145.334961</v>
      </c>
      <c r="AG92" s="85">
        <v>3276.735596</v>
      </c>
      <c r="AH92" s="85">
        <v>3414.1586910000001</v>
      </c>
      <c r="AI92" s="86">
        <v>3.5014999999999998E-2</v>
      </c>
      <c r="AJ92" s="7"/>
      <c r="AK92" s="4"/>
    </row>
    <row r="93" spans="1:37" ht="15" customHeight="1">
      <c r="A93" s="80" t="s">
        <v>472</v>
      </c>
      <c r="B93" s="84" t="s">
        <v>167</v>
      </c>
      <c r="C93" s="85">
        <v>516.48785399999997</v>
      </c>
      <c r="D93" s="85">
        <v>534.23168899999996</v>
      </c>
      <c r="E93" s="85">
        <v>552.87341300000003</v>
      </c>
      <c r="F93" s="85">
        <v>572.52624500000002</v>
      </c>
      <c r="G93" s="85">
        <v>593.22576900000001</v>
      </c>
      <c r="H93" s="85">
        <v>614.72534199999996</v>
      </c>
      <c r="I93" s="85">
        <v>636.77417000000003</v>
      </c>
      <c r="J93" s="85">
        <v>659.28881799999999</v>
      </c>
      <c r="K93" s="85">
        <v>682.38378899999998</v>
      </c>
      <c r="L93" s="85">
        <v>706.19921899999997</v>
      </c>
      <c r="M93" s="85">
        <v>730.95165999999995</v>
      </c>
      <c r="N93" s="85">
        <v>756.40801999999996</v>
      </c>
      <c r="O93" s="85">
        <v>788.51525900000001</v>
      </c>
      <c r="P93" s="85">
        <v>821.66216999999995</v>
      </c>
      <c r="Q93" s="85">
        <v>856.59454300000004</v>
      </c>
      <c r="R93" s="85">
        <v>893.50970500000005</v>
      </c>
      <c r="S93" s="85">
        <v>932.27294900000004</v>
      </c>
      <c r="T93" s="85">
        <v>972.92138699999998</v>
      </c>
      <c r="U93" s="85">
        <v>1015.387207</v>
      </c>
      <c r="V93" s="85">
        <v>1059.741943</v>
      </c>
      <c r="W93" s="85">
        <v>1106.2196039999999</v>
      </c>
      <c r="X93" s="85">
        <v>1158.114014</v>
      </c>
      <c r="Y93" s="85">
        <v>1209.739746</v>
      </c>
      <c r="Z93" s="85">
        <v>1263.4270019999999</v>
      </c>
      <c r="AA93" s="85">
        <v>1319.581543</v>
      </c>
      <c r="AB93" s="85">
        <v>1378.3916019999999</v>
      </c>
      <c r="AC93" s="85">
        <v>1440.023193</v>
      </c>
      <c r="AD93" s="85">
        <v>1504.4844969999999</v>
      </c>
      <c r="AE93" s="85">
        <v>1571.1389160000001</v>
      </c>
      <c r="AF93" s="85">
        <v>1641.1098629999999</v>
      </c>
      <c r="AG93" s="85">
        <v>1714.712769</v>
      </c>
      <c r="AH93" s="85">
        <v>1791.9243160000001</v>
      </c>
      <c r="AI93" s="86">
        <v>4.0945000000000002E-2</v>
      </c>
      <c r="AJ93" s="7"/>
      <c r="AK93" s="4"/>
    </row>
    <row r="94" spans="1:37" ht="15" customHeight="1">
      <c r="A94" s="80" t="s">
        <v>471</v>
      </c>
      <c r="B94" s="84" t="s">
        <v>165</v>
      </c>
      <c r="C94" s="85">
        <v>198.976776</v>
      </c>
      <c r="D94" s="85">
        <v>212.781586</v>
      </c>
      <c r="E94" s="85">
        <v>227.20426900000001</v>
      </c>
      <c r="F94" s="85">
        <v>242.04608200000001</v>
      </c>
      <c r="G94" s="85">
        <v>257.60806300000002</v>
      </c>
      <c r="H94" s="85">
        <v>273.72692899999998</v>
      </c>
      <c r="I94" s="85">
        <v>290.61676</v>
      </c>
      <c r="J94" s="85">
        <v>307.98501599999997</v>
      </c>
      <c r="K94" s="85">
        <v>325.27066000000002</v>
      </c>
      <c r="L94" s="85">
        <v>343.90231299999999</v>
      </c>
      <c r="M94" s="85">
        <v>363.54013099999997</v>
      </c>
      <c r="N94" s="85">
        <v>383.63079800000003</v>
      </c>
      <c r="O94" s="85">
        <v>404.35668900000002</v>
      </c>
      <c r="P94" s="85">
        <v>425.580536</v>
      </c>
      <c r="Q94" s="85">
        <v>447.32775900000001</v>
      </c>
      <c r="R94" s="85">
        <v>469.5849</v>
      </c>
      <c r="S94" s="85">
        <v>492.723724</v>
      </c>
      <c r="T94" s="85">
        <v>517.25219700000002</v>
      </c>
      <c r="U94" s="85">
        <v>542.73968500000001</v>
      </c>
      <c r="V94" s="85">
        <v>568.63946499999997</v>
      </c>
      <c r="W94" s="85">
        <v>595.78094499999997</v>
      </c>
      <c r="X94" s="85">
        <v>624.02783199999999</v>
      </c>
      <c r="Y94" s="85">
        <v>653.11889599999995</v>
      </c>
      <c r="Z94" s="85">
        <v>682.95355199999995</v>
      </c>
      <c r="AA94" s="85">
        <v>714.08129899999994</v>
      </c>
      <c r="AB94" s="85">
        <v>746.79150400000003</v>
      </c>
      <c r="AC94" s="85">
        <v>780.337402</v>
      </c>
      <c r="AD94" s="85">
        <v>813.52288799999997</v>
      </c>
      <c r="AE94" s="85">
        <v>847.66766399999995</v>
      </c>
      <c r="AF94" s="85">
        <v>882.80542000000003</v>
      </c>
      <c r="AG94" s="85">
        <v>918.98364300000003</v>
      </c>
      <c r="AH94" s="85">
        <v>956.24603300000001</v>
      </c>
      <c r="AI94" s="86">
        <v>5.1943999999999997E-2</v>
      </c>
      <c r="AJ94" s="7"/>
      <c r="AK94" s="4"/>
    </row>
    <row r="95" spans="1:37" ht="15" customHeight="1">
      <c r="A95" s="80" t="s">
        <v>470</v>
      </c>
      <c r="B95" s="84" t="s">
        <v>163</v>
      </c>
      <c r="C95" s="85">
        <v>459.27773999999999</v>
      </c>
      <c r="D95" s="85">
        <v>460.67340100000001</v>
      </c>
      <c r="E95" s="85">
        <v>462.12795999999997</v>
      </c>
      <c r="F95" s="85">
        <v>463.657715</v>
      </c>
      <c r="G95" s="85">
        <v>465.25668300000001</v>
      </c>
      <c r="H95" s="85">
        <v>466.84304800000001</v>
      </c>
      <c r="I95" s="85">
        <v>468.34216300000003</v>
      </c>
      <c r="J95" s="85">
        <v>469.73092700000001</v>
      </c>
      <c r="K95" s="85">
        <v>471.03472900000003</v>
      </c>
      <c r="L95" s="85">
        <v>472.283661</v>
      </c>
      <c r="M95" s="85">
        <v>473.52175899999997</v>
      </c>
      <c r="N95" s="85">
        <v>474.68643200000002</v>
      </c>
      <c r="O95" s="85">
        <v>477.100281</v>
      </c>
      <c r="P95" s="85">
        <v>479.42544600000002</v>
      </c>
      <c r="Q95" s="85">
        <v>481.807343</v>
      </c>
      <c r="R95" s="85">
        <v>484.26413000000002</v>
      </c>
      <c r="S95" s="85">
        <v>486.74600199999998</v>
      </c>
      <c r="T95" s="85">
        <v>489.240295</v>
      </c>
      <c r="U95" s="85">
        <v>491.71432499999997</v>
      </c>
      <c r="V95" s="85">
        <v>494.16332999999997</v>
      </c>
      <c r="W95" s="85">
        <v>498.04312099999999</v>
      </c>
      <c r="X95" s="85">
        <v>504.00030500000003</v>
      </c>
      <c r="Y95" s="85">
        <v>512.07794200000001</v>
      </c>
      <c r="Z95" s="85">
        <v>522.24981700000001</v>
      </c>
      <c r="AA95" s="85">
        <v>534.48584000000005</v>
      </c>
      <c r="AB95" s="85">
        <v>548.64819299999999</v>
      </c>
      <c r="AC95" s="85">
        <v>564.60894800000005</v>
      </c>
      <c r="AD95" s="85">
        <v>582.14733899999999</v>
      </c>
      <c r="AE95" s="85">
        <v>601.10790999999995</v>
      </c>
      <c r="AF95" s="85">
        <v>621.41980000000001</v>
      </c>
      <c r="AG95" s="85">
        <v>643.03924600000005</v>
      </c>
      <c r="AH95" s="85">
        <v>665.98828100000003</v>
      </c>
      <c r="AI95" s="86">
        <v>1.206E-2</v>
      </c>
      <c r="AJ95" s="7"/>
      <c r="AK95" s="4"/>
    </row>
    <row r="96" spans="1:37" ht="15" customHeight="1">
      <c r="A96" s="80" t="s">
        <v>469</v>
      </c>
      <c r="B96" s="84" t="s">
        <v>231</v>
      </c>
      <c r="C96" s="85">
        <v>1905.7021480000001</v>
      </c>
      <c r="D96" s="85">
        <v>2008.248047</v>
      </c>
      <c r="E96" s="85">
        <v>2118.6145019999999</v>
      </c>
      <c r="F96" s="85">
        <v>2226.3388669999999</v>
      </c>
      <c r="G96" s="85">
        <v>2336.4968260000001</v>
      </c>
      <c r="H96" s="85">
        <v>2445.48999</v>
      </c>
      <c r="I96" s="85">
        <v>2554.952393</v>
      </c>
      <c r="J96" s="85">
        <v>2676.0034179999998</v>
      </c>
      <c r="K96" s="85">
        <v>2779.6435550000001</v>
      </c>
      <c r="L96" s="85">
        <v>2883.9182129999999</v>
      </c>
      <c r="M96" s="85">
        <v>3011.5253910000001</v>
      </c>
      <c r="N96" s="85">
        <v>3117.2614749999998</v>
      </c>
      <c r="O96" s="85">
        <v>3239.3249510000001</v>
      </c>
      <c r="P96" s="85">
        <v>3363.2365719999998</v>
      </c>
      <c r="Q96" s="85">
        <v>3476.7844239999999</v>
      </c>
      <c r="R96" s="85">
        <v>3603.6040039999998</v>
      </c>
      <c r="S96" s="85">
        <v>3733.3488769999999</v>
      </c>
      <c r="T96" s="85">
        <v>3866.5559079999998</v>
      </c>
      <c r="U96" s="85">
        <v>4001.3579100000002</v>
      </c>
      <c r="V96" s="85">
        <v>4137.5483400000003</v>
      </c>
      <c r="W96" s="85">
        <v>4283.361328</v>
      </c>
      <c r="X96" s="85">
        <v>4447.9248049999997</v>
      </c>
      <c r="Y96" s="85">
        <v>4589.7744140000004</v>
      </c>
      <c r="Z96" s="85">
        <v>4725.3461909999996</v>
      </c>
      <c r="AA96" s="85">
        <v>4902.4594729999999</v>
      </c>
      <c r="AB96" s="85">
        <v>5036.5678710000002</v>
      </c>
      <c r="AC96" s="85">
        <v>5213.0395509999998</v>
      </c>
      <c r="AD96" s="85">
        <v>5342.0683589999999</v>
      </c>
      <c r="AE96" s="85">
        <v>5509.4877930000002</v>
      </c>
      <c r="AF96" s="85">
        <v>5622.7128910000001</v>
      </c>
      <c r="AG96" s="85">
        <v>5785.9814450000003</v>
      </c>
      <c r="AH96" s="85">
        <v>5922.0078119999998</v>
      </c>
      <c r="AI96" s="86">
        <v>3.7252E-2</v>
      </c>
      <c r="AJ96" s="7"/>
      <c r="AK96" s="4"/>
    </row>
    <row r="97" spans="1:37" ht="15" customHeight="1">
      <c r="A97" s="80" t="s">
        <v>468</v>
      </c>
      <c r="B97" s="84" t="s">
        <v>167</v>
      </c>
      <c r="C97" s="85">
        <v>803.206909</v>
      </c>
      <c r="D97" s="85">
        <v>846.17730700000004</v>
      </c>
      <c r="E97" s="85">
        <v>890.54467799999998</v>
      </c>
      <c r="F97" s="85">
        <v>936.72729500000003</v>
      </c>
      <c r="G97" s="85">
        <v>984.87744099999998</v>
      </c>
      <c r="H97" s="85">
        <v>1034.576294</v>
      </c>
      <c r="I97" s="85">
        <v>1085.53772</v>
      </c>
      <c r="J97" s="85">
        <v>1137.731567</v>
      </c>
      <c r="K97" s="85">
        <v>1190.590698</v>
      </c>
      <c r="L97" s="85">
        <v>1244.6053469999999</v>
      </c>
      <c r="M97" s="85">
        <v>1299.276245</v>
      </c>
      <c r="N97" s="85">
        <v>1354.1982419999999</v>
      </c>
      <c r="O97" s="85">
        <v>1409.739014</v>
      </c>
      <c r="P97" s="85">
        <v>1465.9288329999999</v>
      </c>
      <c r="Q97" s="85">
        <v>1524.1206050000001</v>
      </c>
      <c r="R97" s="85">
        <v>1584.145264</v>
      </c>
      <c r="S97" s="85">
        <v>1645.1707759999999</v>
      </c>
      <c r="T97" s="85">
        <v>1708.1236570000001</v>
      </c>
      <c r="U97" s="85">
        <v>1771.4959719999999</v>
      </c>
      <c r="V97" s="85">
        <v>1835.5126949999999</v>
      </c>
      <c r="W97" s="85">
        <v>1898.6911620000001</v>
      </c>
      <c r="X97" s="85">
        <v>1962.195068</v>
      </c>
      <c r="Y97" s="85">
        <v>2026.384033</v>
      </c>
      <c r="Z97" s="85">
        <v>2091.6411130000001</v>
      </c>
      <c r="AA97" s="85">
        <v>2157.8161620000001</v>
      </c>
      <c r="AB97" s="85">
        <v>2225.419922</v>
      </c>
      <c r="AC97" s="85">
        <v>2291.9978030000002</v>
      </c>
      <c r="AD97" s="85">
        <v>2358.7409670000002</v>
      </c>
      <c r="AE97" s="85">
        <v>2424.6508789999998</v>
      </c>
      <c r="AF97" s="85">
        <v>2489.0864259999998</v>
      </c>
      <c r="AG97" s="85">
        <v>2552.3059079999998</v>
      </c>
      <c r="AH97" s="85">
        <v>2615.039307</v>
      </c>
      <c r="AI97" s="86">
        <v>3.8811999999999999E-2</v>
      </c>
      <c r="AJ97" s="7"/>
      <c r="AK97" s="4"/>
    </row>
    <row r="98" spans="1:37" ht="15" customHeight="1">
      <c r="A98" s="80" t="s">
        <v>467</v>
      </c>
      <c r="B98" s="84" t="s">
        <v>165</v>
      </c>
      <c r="C98" s="85">
        <v>899.12304700000004</v>
      </c>
      <c r="D98" s="85">
        <v>957.90020800000002</v>
      </c>
      <c r="E98" s="85">
        <v>1023.319092</v>
      </c>
      <c r="F98" s="85">
        <v>1084.5397949999999</v>
      </c>
      <c r="G98" s="85">
        <v>1146.512817</v>
      </c>
      <c r="H98" s="85">
        <v>1206.086548</v>
      </c>
      <c r="I98" s="85">
        <v>1265.1816409999999</v>
      </c>
      <c r="J98" s="85">
        <v>1334.915405</v>
      </c>
      <c r="K98" s="85">
        <v>1386.7667240000001</v>
      </c>
      <c r="L98" s="85">
        <v>1438.2154539999999</v>
      </c>
      <c r="M98" s="85">
        <v>1512.3544919999999</v>
      </c>
      <c r="N98" s="85">
        <v>1564.291626</v>
      </c>
      <c r="O98" s="85">
        <v>1631.772217</v>
      </c>
      <c r="P98" s="85">
        <v>1700.330078</v>
      </c>
      <c r="Q98" s="85">
        <v>1756.295044</v>
      </c>
      <c r="R98" s="85">
        <v>1823.2238769999999</v>
      </c>
      <c r="S98" s="85">
        <v>1891.5896</v>
      </c>
      <c r="T98" s="85">
        <v>1961.094971</v>
      </c>
      <c r="U98" s="85">
        <v>2031.2734379999999</v>
      </c>
      <c r="V98" s="85">
        <v>2101.8686520000001</v>
      </c>
      <c r="W98" s="85">
        <v>2182.6689449999999</v>
      </c>
      <c r="X98" s="85">
        <v>2281.648193</v>
      </c>
      <c r="Y98" s="85">
        <v>2357.0590820000002</v>
      </c>
      <c r="Z98" s="85">
        <v>2424.9738769999999</v>
      </c>
      <c r="AA98" s="85">
        <v>2533.3549800000001</v>
      </c>
      <c r="AB98" s="85">
        <v>2597.157471</v>
      </c>
      <c r="AC98" s="85">
        <v>2704.1721189999998</v>
      </c>
      <c r="AD98" s="85">
        <v>2763.2768550000001</v>
      </c>
      <c r="AE98" s="85">
        <v>2861.3078609999998</v>
      </c>
      <c r="AF98" s="85">
        <v>2906.3229980000001</v>
      </c>
      <c r="AG98" s="85">
        <v>3002.3183589999999</v>
      </c>
      <c r="AH98" s="85">
        <v>3071.1843260000001</v>
      </c>
      <c r="AI98" s="86">
        <v>4.0420999999999999E-2</v>
      </c>
      <c r="AJ98" s="7"/>
      <c r="AK98" s="4"/>
    </row>
    <row r="99" spans="1:37" ht="15" customHeight="1">
      <c r="A99" s="80" t="s">
        <v>466</v>
      </c>
      <c r="B99" s="84" t="s">
        <v>163</v>
      </c>
      <c r="C99" s="85">
        <v>203.372162</v>
      </c>
      <c r="D99" s="85">
        <v>204.170502</v>
      </c>
      <c r="E99" s="85">
        <v>204.75079299999999</v>
      </c>
      <c r="F99" s="85">
        <v>205.071686</v>
      </c>
      <c r="G99" s="85">
        <v>205.10661300000001</v>
      </c>
      <c r="H99" s="85">
        <v>204.82725500000001</v>
      </c>
      <c r="I99" s="85">
        <v>204.23323099999999</v>
      </c>
      <c r="J99" s="85">
        <v>203.356461</v>
      </c>
      <c r="K99" s="85">
        <v>202.28623999999999</v>
      </c>
      <c r="L99" s="85">
        <v>201.09741199999999</v>
      </c>
      <c r="M99" s="85">
        <v>199.894409</v>
      </c>
      <c r="N99" s="85">
        <v>198.77166700000001</v>
      </c>
      <c r="O99" s="85">
        <v>197.81376599999999</v>
      </c>
      <c r="P99" s="85">
        <v>196.97787500000001</v>
      </c>
      <c r="Q99" s="85">
        <v>196.36892700000001</v>
      </c>
      <c r="R99" s="85">
        <v>196.23478700000001</v>
      </c>
      <c r="S99" s="85">
        <v>196.58871500000001</v>
      </c>
      <c r="T99" s="85">
        <v>197.337219</v>
      </c>
      <c r="U99" s="85">
        <v>198.58847</v>
      </c>
      <c r="V99" s="85">
        <v>200.167068</v>
      </c>
      <c r="W99" s="85">
        <v>202.00108299999999</v>
      </c>
      <c r="X99" s="85">
        <v>204.08163500000001</v>
      </c>
      <c r="Y99" s="85">
        <v>206.33120700000001</v>
      </c>
      <c r="Z99" s="85">
        <v>208.731155</v>
      </c>
      <c r="AA99" s="85">
        <v>211.28865099999999</v>
      </c>
      <c r="AB99" s="85">
        <v>213.99078399999999</v>
      </c>
      <c r="AC99" s="85">
        <v>216.869553</v>
      </c>
      <c r="AD99" s="85">
        <v>220.050659</v>
      </c>
      <c r="AE99" s="85">
        <v>223.52899199999999</v>
      </c>
      <c r="AF99" s="85">
        <v>227.30358899999999</v>
      </c>
      <c r="AG99" s="85">
        <v>231.35742200000001</v>
      </c>
      <c r="AH99" s="85">
        <v>235.78431699999999</v>
      </c>
      <c r="AI99" s="86">
        <v>4.7819999999999998E-3</v>
      </c>
      <c r="AJ99" s="7"/>
      <c r="AK99" s="4"/>
    </row>
    <row r="100" spans="1:37" ht="15" customHeight="1">
      <c r="A100" s="80" t="s">
        <v>465</v>
      </c>
      <c r="B100" s="84" t="s">
        <v>226</v>
      </c>
      <c r="C100" s="85">
        <v>1263.356689</v>
      </c>
      <c r="D100" s="85">
        <v>1299.899658</v>
      </c>
      <c r="E100" s="85">
        <v>1336.9399410000001</v>
      </c>
      <c r="F100" s="85">
        <v>1374.1805420000001</v>
      </c>
      <c r="G100" s="85">
        <v>1411.0592039999999</v>
      </c>
      <c r="H100" s="85">
        <v>1446.802612</v>
      </c>
      <c r="I100" s="85">
        <v>1482.7739260000001</v>
      </c>
      <c r="J100" s="85">
        <v>1518.5344239999999</v>
      </c>
      <c r="K100" s="85">
        <v>1554.2373050000001</v>
      </c>
      <c r="L100" s="85">
        <v>1589.786621</v>
      </c>
      <c r="M100" s="85">
        <v>1624.9470209999999</v>
      </c>
      <c r="N100" s="85">
        <v>1659.442871</v>
      </c>
      <c r="O100" s="85">
        <v>1694.0112300000001</v>
      </c>
      <c r="P100" s="85">
        <v>1728.426514</v>
      </c>
      <c r="Q100" s="85">
        <v>1763.0048830000001</v>
      </c>
      <c r="R100" s="85">
        <v>1797.9501949999999</v>
      </c>
      <c r="S100" s="85">
        <v>1832.869629</v>
      </c>
      <c r="T100" s="85">
        <v>1867.669678</v>
      </c>
      <c r="U100" s="85">
        <v>1902.453125</v>
      </c>
      <c r="V100" s="85">
        <v>1937.114624</v>
      </c>
      <c r="W100" s="85">
        <v>1972.089111</v>
      </c>
      <c r="X100" s="85">
        <v>2004.744263</v>
      </c>
      <c r="Y100" s="85">
        <v>2040.699707</v>
      </c>
      <c r="Z100" s="85">
        <v>2077.361328</v>
      </c>
      <c r="AA100" s="85">
        <v>2114.5322270000001</v>
      </c>
      <c r="AB100" s="85">
        <v>2152.4160160000001</v>
      </c>
      <c r="AC100" s="85">
        <v>2191.0124510000001</v>
      </c>
      <c r="AD100" s="85">
        <v>2230.0969239999999</v>
      </c>
      <c r="AE100" s="85">
        <v>2269.2382809999999</v>
      </c>
      <c r="AF100" s="85">
        <v>2308.955078</v>
      </c>
      <c r="AG100" s="85">
        <v>2349.3740229999999</v>
      </c>
      <c r="AH100" s="85">
        <v>2390.4760740000002</v>
      </c>
      <c r="AI100" s="86">
        <v>2.0785000000000001E-2</v>
      </c>
      <c r="AJ100" s="7"/>
      <c r="AK100" s="4"/>
    </row>
    <row r="101" spans="1:37" ht="15" customHeight="1">
      <c r="A101" s="80" t="s">
        <v>464</v>
      </c>
      <c r="B101" s="84" t="s">
        <v>167</v>
      </c>
      <c r="C101" s="85">
        <v>774.025757</v>
      </c>
      <c r="D101" s="85">
        <v>795.88177499999995</v>
      </c>
      <c r="E101" s="85">
        <v>818.63525400000003</v>
      </c>
      <c r="F101" s="85">
        <v>841.62030000000004</v>
      </c>
      <c r="G101" s="85">
        <v>864.479736</v>
      </c>
      <c r="H101" s="85">
        <v>887.02960199999995</v>
      </c>
      <c r="I101" s="85">
        <v>909.25018299999999</v>
      </c>
      <c r="J101" s="85">
        <v>931.15362500000003</v>
      </c>
      <c r="K101" s="85">
        <v>952.67095900000004</v>
      </c>
      <c r="L101" s="85">
        <v>973.68823199999997</v>
      </c>
      <c r="M101" s="85">
        <v>994.011169</v>
      </c>
      <c r="N101" s="85">
        <v>1013.146362</v>
      </c>
      <c r="O101" s="85">
        <v>1031.1970209999999</v>
      </c>
      <c r="P101" s="85">
        <v>1048.324341</v>
      </c>
      <c r="Q101" s="85">
        <v>1065.055908</v>
      </c>
      <c r="R101" s="85">
        <v>1081.7426760000001</v>
      </c>
      <c r="S101" s="85">
        <v>1098.2138669999999</v>
      </c>
      <c r="T101" s="85">
        <v>1114.4121090000001</v>
      </c>
      <c r="U101" s="85">
        <v>1130.2285159999999</v>
      </c>
      <c r="V101" s="85">
        <v>1145.755005</v>
      </c>
      <c r="W101" s="85">
        <v>1161.330688</v>
      </c>
      <c r="X101" s="85">
        <v>1177.0898440000001</v>
      </c>
      <c r="Y101" s="85">
        <v>1193.1831050000001</v>
      </c>
      <c r="Z101" s="85">
        <v>1209.7677000000001</v>
      </c>
      <c r="AA101" s="85">
        <v>1226.6801760000001</v>
      </c>
      <c r="AB101" s="85">
        <v>1244.0329589999999</v>
      </c>
      <c r="AC101" s="85">
        <v>1261.890259</v>
      </c>
      <c r="AD101" s="85">
        <v>1280.059082</v>
      </c>
      <c r="AE101" s="85">
        <v>1298.2380370000001</v>
      </c>
      <c r="AF101" s="85">
        <v>1316.7514650000001</v>
      </c>
      <c r="AG101" s="85">
        <v>1335.5397949999999</v>
      </c>
      <c r="AH101" s="85">
        <v>1354.37915</v>
      </c>
      <c r="AI101" s="86">
        <v>1.8211999999999999E-2</v>
      </c>
      <c r="AJ101" s="7"/>
      <c r="AK101" s="4"/>
    </row>
    <row r="102" spans="1:37" ht="15" customHeight="1">
      <c r="A102" s="80" t="s">
        <v>463</v>
      </c>
      <c r="B102" s="84" t="s">
        <v>165</v>
      </c>
      <c r="C102" s="85">
        <v>145.63334699999999</v>
      </c>
      <c r="D102" s="85">
        <v>151.16677899999999</v>
      </c>
      <c r="E102" s="85">
        <v>156.45130900000001</v>
      </c>
      <c r="F102" s="85">
        <v>161.88081399999999</v>
      </c>
      <c r="G102" s="85">
        <v>167.23361199999999</v>
      </c>
      <c r="H102" s="85">
        <v>171.89117400000001</v>
      </c>
      <c r="I102" s="85">
        <v>177.20509300000001</v>
      </c>
      <c r="J102" s="85">
        <v>182.69113200000001</v>
      </c>
      <c r="K102" s="85">
        <v>188.55007900000001</v>
      </c>
      <c r="L102" s="85">
        <v>194.75839199999999</v>
      </c>
      <c r="M102" s="85">
        <v>201.26684599999999</v>
      </c>
      <c r="N102" s="85">
        <v>208.26857000000001</v>
      </c>
      <c r="O102" s="85">
        <v>216.348129</v>
      </c>
      <c r="P102" s="85">
        <v>225.05259699999999</v>
      </c>
      <c r="Q102" s="85">
        <v>234.13665800000001</v>
      </c>
      <c r="R102" s="85">
        <v>243.43911700000001</v>
      </c>
      <c r="S102" s="85">
        <v>252.732574</v>
      </c>
      <c r="T102" s="85">
        <v>262.030823</v>
      </c>
      <c r="U102" s="85">
        <v>271.56683299999997</v>
      </c>
      <c r="V102" s="85">
        <v>281.18255599999998</v>
      </c>
      <c r="W102" s="85">
        <v>291.03222699999998</v>
      </c>
      <c r="X102" s="85">
        <v>298.390717</v>
      </c>
      <c r="Y102" s="85">
        <v>308.73748799999998</v>
      </c>
      <c r="Z102" s="85">
        <v>319.33560199999999</v>
      </c>
      <c r="AA102" s="85">
        <v>330.16247600000003</v>
      </c>
      <c r="AB102" s="85">
        <v>341.316284</v>
      </c>
      <c r="AC102" s="85">
        <v>352.75372299999998</v>
      </c>
      <c r="AD102" s="85">
        <v>364.47079500000001</v>
      </c>
      <c r="AE102" s="85">
        <v>376.37344400000001</v>
      </c>
      <c r="AF102" s="85">
        <v>388.66867100000002</v>
      </c>
      <c r="AG102" s="85">
        <v>401.514771</v>
      </c>
      <c r="AH102" s="85">
        <v>415.09945699999997</v>
      </c>
      <c r="AI102" s="86">
        <v>3.4365E-2</v>
      </c>
      <c r="AJ102" s="7"/>
      <c r="AK102" s="4"/>
    </row>
    <row r="103" spans="1:37" ht="15" customHeight="1">
      <c r="A103" s="80" t="s">
        <v>462</v>
      </c>
      <c r="B103" s="84" t="s">
        <v>163</v>
      </c>
      <c r="C103" s="85">
        <v>343.69754</v>
      </c>
      <c r="D103" s="85">
        <v>352.85110500000002</v>
      </c>
      <c r="E103" s="85">
        <v>361.853455</v>
      </c>
      <c r="F103" s="85">
        <v>370.67944299999999</v>
      </c>
      <c r="G103" s="85">
        <v>379.34579500000001</v>
      </c>
      <c r="H103" s="85">
        <v>387.88180499999999</v>
      </c>
      <c r="I103" s="85">
        <v>396.31863399999997</v>
      </c>
      <c r="J103" s="85">
        <v>404.68963600000001</v>
      </c>
      <c r="K103" s="85">
        <v>413.01626599999997</v>
      </c>
      <c r="L103" s="85">
        <v>421.33990499999999</v>
      </c>
      <c r="M103" s="85">
        <v>429.66897599999999</v>
      </c>
      <c r="N103" s="85">
        <v>438.027985</v>
      </c>
      <c r="O103" s="85">
        <v>446.46606400000002</v>
      </c>
      <c r="P103" s="85">
        <v>455.04959100000002</v>
      </c>
      <c r="Q103" s="85">
        <v>463.81222500000001</v>
      </c>
      <c r="R103" s="85">
        <v>472.768372</v>
      </c>
      <c r="S103" s="85">
        <v>481.92321800000002</v>
      </c>
      <c r="T103" s="85">
        <v>491.22686800000002</v>
      </c>
      <c r="U103" s="85">
        <v>500.65768400000002</v>
      </c>
      <c r="V103" s="85">
        <v>510.17715500000003</v>
      </c>
      <c r="W103" s="85">
        <v>519.72625700000003</v>
      </c>
      <c r="X103" s="85">
        <v>529.26367200000004</v>
      </c>
      <c r="Y103" s="85">
        <v>538.77911400000005</v>
      </c>
      <c r="Z103" s="85">
        <v>548.25811799999997</v>
      </c>
      <c r="AA103" s="85">
        <v>557.68945299999996</v>
      </c>
      <c r="AB103" s="85">
        <v>567.06664999999998</v>
      </c>
      <c r="AC103" s="85">
        <v>576.36840800000004</v>
      </c>
      <c r="AD103" s="85">
        <v>585.56707800000004</v>
      </c>
      <c r="AE103" s="85">
        <v>594.62676999999996</v>
      </c>
      <c r="AF103" s="85">
        <v>603.534851</v>
      </c>
      <c r="AG103" s="85">
        <v>612.31945800000005</v>
      </c>
      <c r="AH103" s="85">
        <v>620.99749799999995</v>
      </c>
      <c r="AI103" s="86">
        <v>1.9265999999999998E-2</v>
      </c>
      <c r="AJ103" s="7"/>
      <c r="AK103" s="4"/>
    </row>
    <row r="104" spans="1:37" ht="15" customHeight="1">
      <c r="A104" s="80" t="s">
        <v>461</v>
      </c>
      <c r="B104" s="84" t="s">
        <v>221</v>
      </c>
      <c r="C104" s="85">
        <v>4422.9941410000001</v>
      </c>
      <c r="D104" s="85">
        <v>4884.7607420000004</v>
      </c>
      <c r="E104" s="85">
        <v>5359.7285160000001</v>
      </c>
      <c r="F104" s="85">
        <v>5860.3315430000002</v>
      </c>
      <c r="G104" s="85">
        <v>6350.8598629999997</v>
      </c>
      <c r="H104" s="85">
        <v>6860.2700199999999</v>
      </c>
      <c r="I104" s="85">
        <v>7392.9326170000004</v>
      </c>
      <c r="J104" s="85">
        <v>7935.3320309999999</v>
      </c>
      <c r="K104" s="85">
        <v>8513.4667969999991</v>
      </c>
      <c r="L104" s="85">
        <v>9113.8476559999999</v>
      </c>
      <c r="M104" s="85">
        <v>9714.9707030000009</v>
      </c>
      <c r="N104" s="85">
        <v>10354.292969</v>
      </c>
      <c r="O104" s="85">
        <v>10983.057617</v>
      </c>
      <c r="P104" s="85">
        <v>11628.414062</v>
      </c>
      <c r="Q104" s="85">
        <v>12305.232421999999</v>
      </c>
      <c r="R104" s="85">
        <v>12994.988281</v>
      </c>
      <c r="S104" s="85">
        <v>13705.773438</v>
      </c>
      <c r="T104" s="85">
        <v>14437.082031</v>
      </c>
      <c r="U104" s="85">
        <v>15188.026367</v>
      </c>
      <c r="V104" s="85">
        <v>15958.956055000001</v>
      </c>
      <c r="W104" s="85">
        <v>16722.707031000002</v>
      </c>
      <c r="X104" s="85">
        <v>17434.71875</v>
      </c>
      <c r="Y104" s="85">
        <v>18225.933593999998</v>
      </c>
      <c r="Z104" s="85">
        <v>19035.435547000001</v>
      </c>
      <c r="AA104" s="85">
        <v>19811.544922000001</v>
      </c>
      <c r="AB104" s="85">
        <v>20638.294922000001</v>
      </c>
      <c r="AC104" s="85">
        <v>21422.673827999999</v>
      </c>
      <c r="AD104" s="85">
        <v>22256.927734000001</v>
      </c>
      <c r="AE104" s="85">
        <v>23033.798827999999</v>
      </c>
      <c r="AF104" s="85">
        <v>23885.296875</v>
      </c>
      <c r="AG104" s="85">
        <v>24682.544922000001</v>
      </c>
      <c r="AH104" s="85">
        <v>25500.136718999998</v>
      </c>
      <c r="AI104" s="86">
        <v>5.8139000000000003E-2</v>
      </c>
      <c r="AJ104" s="7"/>
      <c r="AK104" s="4"/>
    </row>
    <row r="105" spans="1:37" ht="15" customHeight="1">
      <c r="A105" s="80" t="s">
        <v>460</v>
      </c>
      <c r="B105" s="84" t="s">
        <v>167</v>
      </c>
      <c r="C105" s="85">
        <v>3469.8801269999999</v>
      </c>
      <c r="D105" s="85">
        <v>3831.3286130000001</v>
      </c>
      <c r="E105" s="85">
        <v>4210.6313479999999</v>
      </c>
      <c r="F105" s="85">
        <v>4602.9248049999997</v>
      </c>
      <c r="G105" s="85">
        <v>4997.3642579999996</v>
      </c>
      <c r="H105" s="85">
        <v>5408.6352539999998</v>
      </c>
      <c r="I105" s="85">
        <v>5839.7709960000002</v>
      </c>
      <c r="J105" s="85">
        <v>6292.4072269999997</v>
      </c>
      <c r="K105" s="85">
        <v>6761.4121089999999</v>
      </c>
      <c r="L105" s="85">
        <v>7248.7856449999999</v>
      </c>
      <c r="M105" s="85">
        <v>7754.2138670000004</v>
      </c>
      <c r="N105" s="85">
        <v>8276.7236329999996</v>
      </c>
      <c r="O105" s="85">
        <v>8801.6044920000004</v>
      </c>
      <c r="P105" s="85">
        <v>9343.2363280000009</v>
      </c>
      <c r="Q105" s="85">
        <v>9901.9921880000002</v>
      </c>
      <c r="R105" s="85">
        <v>10478.706055000001</v>
      </c>
      <c r="S105" s="85">
        <v>11071.036133</v>
      </c>
      <c r="T105" s="85">
        <v>11678.764648</v>
      </c>
      <c r="U105" s="85">
        <v>12300.502930000001</v>
      </c>
      <c r="V105" s="85">
        <v>12936.494140999999</v>
      </c>
      <c r="W105" s="85">
        <v>13569.354492</v>
      </c>
      <c r="X105" s="85">
        <v>14169.570312</v>
      </c>
      <c r="Y105" s="85">
        <v>14816.330078000001</v>
      </c>
      <c r="Z105" s="85">
        <v>15470.614258</v>
      </c>
      <c r="AA105" s="85">
        <v>16129.895508</v>
      </c>
      <c r="AB105" s="85">
        <v>16792.859375</v>
      </c>
      <c r="AC105" s="85">
        <v>17457.908202999999</v>
      </c>
      <c r="AD105" s="85">
        <v>18125.642577999999</v>
      </c>
      <c r="AE105" s="85">
        <v>18796.701172000001</v>
      </c>
      <c r="AF105" s="85">
        <v>19466.800781000002</v>
      </c>
      <c r="AG105" s="85">
        <v>20134.980468999998</v>
      </c>
      <c r="AH105" s="85">
        <v>20802.761718999998</v>
      </c>
      <c r="AI105" s="86">
        <v>5.9475E-2</v>
      </c>
      <c r="AJ105" s="7"/>
      <c r="AK105" s="4"/>
    </row>
    <row r="106" spans="1:37" ht="15" customHeight="1">
      <c r="A106" s="80" t="s">
        <v>459</v>
      </c>
      <c r="B106" s="84" t="s">
        <v>165</v>
      </c>
      <c r="C106" s="85">
        <v>680.442139</v>
      </c>
      <c r="D106" s="85">
        <v>754.73040800000001</v>
      </c>
      <c r="E106" s="85">
        <v>826.01428199999998</v>
      </c>
      <c r="F106" s="85">
        <v>908.64752199999998</v>
      </c>
      <c r="G106" s="85">
        <v>978.63665800000001</v>
      </c>
      <c r="H106" s="85">
        <v>1049.61853</v>
      </c>
      <c r="I106" s="85">
        <v>1122.9646</v>
      </c>
      <c r="J106" s="85">
        <v>1183.6094969999999</v>
      </c>
      <c r="K106" s="85">
        <v>1262.6835940000001</v>
      </c>
      <c r="L106" s="85">
        <v>1344.676025</v>
      </c>
      <c r="M106" s="85">
        <v>1408.4338379999999</v>
      </c>
      <c r="N106" s="85">
        <v>1492.4600829999999</v>
      </c>
      <c r="O106" s="85">
        <v>1562.7485349999999</v>
      </c>
      <c r="P106" s="85">
        <v>1632.1083980000001</v>
      </c>
      <c r="Q106" s="85">
        <v>1715.0042719999999</v>
      </c>
      <c r="R106" s="85">
        <v>1792.091064</v>
      </c>
      <c r="S106" s="85">
        <v>1873.8238530000001</v>
      </c>
      <c r="T106" s="85">
        <v>1959.9227289999999</v>
      </c>
      <c r="U106" s="85">
        <v>2050.897461</v>
      </c>
      <c r="V106" s="85">
        <v>2146.8522950000001</v>
      </c>
      <c r="W106" s="85">
        <v>2238.0251459999999</v>
      </c>
      <c r="X106" s="85">
        <v>2309.4594729999999</v>
      </c>
      <c r="Y106" s="85">
        <v>2412.8635250000002</v>
      </c>
      <c r="Z106" s="85">
        <v>2526.3464359999998</v>
      </c>
      <c r="AA106" s="85">
        <v>2600.7382809999999</v>
      </c>
      <c r="AB106" s="85">
        <v>2721.3684079999998</v>
      </c>
      <c r="AC106" s="85">
        <v>2796.829346</v>
      </c>
      <c r="AD106" s="85">
        <v>2918.7502439999998</v>
      </c>
      <c r="AE106" s="85">
        <v>2979.321289</v>
      </c>
      <c r="AF106" s="85">
        <v>3087.8149410000001</v>
      </c>
      <c r="AG106" s="85">
        <v>3138.4375</v>
      </c>
      <c r="AH106" s="85">
        <v>3210.54126</v>
      </c>
      <c r="AI106" s="86">
        <v>5.1319999999999998E-2</v>
      </c>
      <c r="AJ106" s="7"/>
      <c r="AK106" s="4"/>
    </row>
    <row r="107" spans="1:37" ht="15" customHeight="1">
      <c r="A107" s="80" t="s">
        <v>458</v>
      </c>
      <c r="B107" s="84" t="s">
        <v>163</v>
      </c>
      <c r="C107" s="85">
        <v>272.671875</v>
      </c>
      <c r="D107" s="85">
        <v>298.70190400000001</v>
      </c>
      <c r="E107" s="85">
        <v>323.082855</v>
      </c>
      <c r="F107" s="85">
        <v>348.759277</v>
      </c>
      <c r="G107" s="85">
        <v>374.85906999999997</v>
      </c>
      <c r="H107" s="85">
        <v>402.01611300000002</v>
      </c>
      <c r="I107" s="85">
        <v>430.19702100000001</v>
      </c>
      <c r="J107" s="85">
        <v>459.31549100000001</v>
      </c>
      <c r="K107" s="85">
        <v>489.37103300000001</v>
      </c>
      <c r="L107" s="85">
        <v>520.38580300000001</v>
      </c>
      <c r="M107" s="85">
        <v>552.32324200000005</v>
      </c>
      <c r="N107" s="85">
        <v>585.10949700000003</v>
      </c>
      <c r="O107" s="85">
        <v>618.70440699999995</v>
      </c>
      <c r="P107" s="85">
        <v>653.06939699999998</v>
      </c>
      <c r="Q107" s="85">
        <v>688.23675500000002</v>
      </c>
      <c r="R107" s="85">
        <v>724.19189500000005</v>
      </c>
      <c r="S107" s="85">
        <v>760.91265899999996</v>
      </c>
      <c r="T107" s="85">
        <v>798.39465299999995</v>
      </c>
      <c r="U107" s="85">
        <v>836.62561000000005</v>
      </c>
      <c r="V107" s="85">
        <v>875.60980199999995</v>
      </c>
      <c r="W107" s="85">
        <v>915.32690400000001</v>
      </c>
      <c r="X107" s="85">
        <v>955.69030799999996</v>
      </c>
      <c r="Y107" s="85">
        <v>996.73956299999998</v>
      </c>
      <c r="Z107" s="85">
        <v>1038.4750979999999</v>
      </c>
      <c r="AA107" s="85">
        <v>1080.911987</v>
      </c>
      <c r="AB107" s="85">
        <v>1124.0665280000001</v>
      </c>
      <c r="AC107" s="85">
        <v>1167.9364009999999</v>
      </c>
      <c r="AD107" s="85">
        <v>1212.5349120000001</v>
      </c>
      <c r="AE107" s="85">
        <v>1257.7761230000001</v>
      </c>
      <c r="AF107" s="85">
        <v>1330.6820070000001</v>
      </c>
      <c r="AG107" s="85">
        <v>1409.126831</v>
      </c>
      <c r="AH107" s="85">
        <v>1486.8332519999999</v>
      </c>
      <c r="AI107" s="86">
        <v>5.6238999999999997E-2</v>
      </c>
      <c r="AJ107" s="7"/>
      <c r="AK107" s="4"/>
    </row>
    <row r="108" spans="1:37" ht="15" customHeight="1">
      <c r="A108" s="80" t="s">
        <v>457</v>
      </c>
      <c r="B108" s="84" t="s">
        <v>216</v>
      </c>
      <c r="C108" s="85">
        <v>1123.5104980000001</v>
      </c>
      <c r="D108" s="85">
        <v>1189.5642089999999</v>
      </c>
      <c r="E108" s="85">
        <v>1255.248047</v>
      </c>
      <c r="F108" s="85">
        <v>1320.5692140000001</v>
      </c>
      <c r="G108" s="85">
        <v>1385.600952</v>
      </c>
      <c r="H108" s="85">
        <v>1450.095581</v>
      </c>
      <c r="I108" s="85">
        <v>1513.9951169999999</v>
      </c>
      <c r="J108" s="85">
        <v>1577.082764</v>
      </c>
      <c r="K108" s="85">
        <v>1639.0758060000001</v>
      </c>
      <c r="L108" s="85">
        <v>1699.919312</v>
      </c>
      <c r="M108" s="85">
        <v>1760.0079350000001</v>
      </c>
      <c r="N108" s="85">
        <v>1818.6049800000001</v>
      </c>
      <c r="O108" s="85">
        <v>1875.0732419999999</v>
      </c>
      <c r="P108" s="85">
        <v>1929.7543949999999</v>
      </c>
      <c r="Q108" s="85">
        <v>1982.5848390000001</v>
      </c>
      <c r="R108" s="85">
        <v>2033.434937</v>
      </c>
      <c r="S108" s="85">
        <v>2082.4875489999999</v>
      </c>
      <c r="T108" s="85">
        <v>2129.7563479999999</v>
      </c>
      <c r="U108" s="85">
        <v>2175.4067380000001</v>
      </c>
      <c r="V108" s="85">
        <v>2219.6247560000002</v>
      </c>
      <c r="W108" s="85">
        <v>2262.2094729999999</v>
      </c>
      <c r="X108" s="85">
        <v>2302.0415039999998</v>
      </c>
      <c r="Y108" s="85">
        <v>2340.1691890000002</v>
      </c>
      <c r="Z108" s="85">
        <v>2376.5520019999999</v>
      </c>
      <c r="AA108" s="85">
        <v>2411.2451169999999</v>
      </c>
      <c r="AB108" s="85">
        <v>2444.0639649999998</v>
      </c>
      <c r="AC108" s="85">
        <v>2475.123779</v>
      </c>
      <c r="AD108" s="85">
        <v>2504.1789549999999</v>
      </c>
      <c r="AE108" s="85">
        <v>2531.1057129999999</v>
      </c>
      <c r="AF108" s="85">
        <v>2556.1108399999998</v>
      </c>
      <c r="AG108" s="85">
        <v>2579.85376</v>
      </c>
      <c r="AH108" s="85">
        <v>2601.8544919999999</v>
      </c>
      <c r="AI108" s="86">
        <v>2.7459999999999998E-2</v>
      </c>
      <c r="AJ108" s="7"/>
      <c r="AK108" s="4"/>
    </row>
    <row r="109" spans="1:37" ht="15" customHeight="1">
      <c r="A109" s="80" t="s">
        <v>456</v>
      </c>
      <c r="B109" s="84" t="s">
        <v>167</v>
      </c>
      <c r="C109" s="85">
        <v>525.91564900000003</v>
      </c>
      <c r="D109" s="85">
        <v>559.51788299999998</v>
      </c>
      <c r="E109" s="85">
        <v>593.45837400000005</v>
      </c>
      <c r="F109" s="85">
        <v>627.59149200000002</v>
      </c>
      <c r="G109" s="85">
        <v>661.87323000000004</v>
      </c>
      <c r="H109" s="85">
        <v>696.22515899999996</v>
      </c>
      <c r="I109" s="85">
        <v>730.75329599999998</v>
      </c>
      <c r="J109" s="85">
        <v>765.33154300000001</v>
      </c>
      <c r="K109" s="85">
        <v>799.70428500000003</v>
      </c>
      <c r="L109" s="85">
        <v>833.76483199999996</v>
      </c>
      <c r="M109" s="85">
        <v>867.48358199999996</v>
      </c>
      <c r="N109" s="85">
        <v>900.778503</v>
      </c>
      <c r="O109" s="85">
        <v>933.51385500000004</v>
      </c>
      <c r="P109" s="85">
        <v>965.58496100000002</v>
      </c>
      <c r="Q109" s="85">
        <v>996.90563999999995</v>
      </c>
      <c r="R109" s="85">
        <v>1027.306885</v>
      </c>
      <c r="S109" s="85">
        <v>1056.833374</v>
      </c>
      <c r="T109" s="85">
        <v>1085.3638920000001</v>
      </c>
      <c r="U109" s="85">
        <v>1112.992798</v>
      </c>
      <c r="V109" s="85">
        <v>1139.9027100000001</v>
      </c>
      <c r="W109" s="85">
        <v>1165.9770510000001</v>
      </c>
      <c r="X109" s="85">
        <v>1190.0886230000001</v>
      </c>
      <c r="Y109" s="85">
        <v>1213.2181399999999</v>
      </c>
      <c r="Z109" s="85">
        <v>1235.3214109999999</v>
      </c>
      <c r="AA109" s="85">
        <v>1256.445068</v>
      </c>
      <c r="AB109" s="85">
        <v>1276.3901370000001</v>
      </c>
      <c r="AC109" s="85">
        <v>1295.299927</v>
      </c>
      <c r="AD109" s="85">
        <v>1312.9554439999999</v>
      </c>
      <c r="AE109" s="85">
        <v>1329.2470699999999</v>
      </c>
      <c r="AF109" s="85">
        <v>1344.3739009999999</v>
      </c>
      <c r="AG109" s="85">
        <v>1358.9293210000001</v>
      </c>
      <c r="AH109" s="85">
        <v>1372.3714600000001</v>
      </c>
      <c r="AI109" s="86">
        <v>3.1424000000000001E-2</v>
      </c>
      <c r="AJ109" s="7"/>
      <c r="AK109" s="4"/>
    </row>
    <row r="110" spans="1:37" ht="15" customHeight="1">
      <c r="A110" s="80" t="s">
        <v>455</v>
      </c>
      <c r="B110" s="84" t="s">
        <v>165</v>
      </c>
      <c r="C110" s="85">
        <v>478.66931199999999</v>
      </c>
      <c r="D110" s="85">
        <v>505.88464399999998</v>
      </c>
      <c r="E110" s="85">
        <v>532.44354199999998</v>
      </c>
      <c r="F110" s="85">
        <v>558.51916500000004</v>
      </c>
      <c r="G110" s="85">
        <v>584.24749799999995</v>
      </c>
      <c r="H110" s="85">
        <v>609.47027600000001</v>
      </c>
      <c r="I110" s="85">
        <v>634.03851299999997</v>
      </c>
      <c r="J110" s="85">
        <v>657.87512200000003</v>
      </c>
      <c r="K110" s="85">
        <v>680.96557600000006</v>
      </c>
      <c r="L110" s="85">
        <v>703.37176499999998</v>
      </c>
      <c r="M110" s="85">
        <v>725.52929700000004</v>
      </c>
      <c r="N110" s="85">
        <v>746.79907200000002</v>
      </c>
      <c r="O110" s="85">
        <v>766.69671600000004</v>
      </c>
      <c r="P110" s="85">
        <v>785.67492700000003</v>
      </c>
      <c r="Q110" s="85">
        <v>803.75567599999999</v>
      </c>
      <c r="R110" s="85">
        <v>820.97833300000002</v>
      </c>
      <c r="S110" s="85">
        <v>837.47839399999998</v>
      </c>
      <c r="T110" s="85">
        <v>853.39660600000002</v>
      </c>
      <c r="U110" s="85">
        <v>868.79907200000002</v>
      </c>
      <c r="V110" s="85">
        <v>883.67553699999996</v>
      </c>
      <c r="W110" s="85">
        <v>897.91876200000002</v>
      </c>
      <c r="X110" s="85">
        <v>911.51635699999997</v>
      </c>
      <c r="Y110" s="85">
        <v>924.52002000000005</v>
      </c>
      <c r="Z110" s="85">
        <v>936.92596400000002</v>
      </c>
      <c r="AA110" s="85">
        <v>948.73101799999995</v>
      </c>
      <c r="AB110" s="85">
        <v>959.93151899999998</v>
      </c>
      <c r="AC110" s="85">
        <v>970.483521</v>
      </c>
      <c r="AD110" s="85">
        <v>980.33593800000006</v>
      </c>
      <c r="AE110" s="85">
        <v>989.448486</v>
      </c>
      <c r="AF110" s="85">
        <v>997.817993</v>
      </c>
      <c r="AG110" s="85">
        <v>1005.511475</v>
      </c>
      <c r="AH110" s="85">
        <v>1012.589478</v>
      </c>
      <c r="AI110" s="86">
        <v>2.4464E-2</v>
      </c>
      <c r="AJ110" s="7"/>
      <c r="AK110" s="4"/>
    </row>
    <row r="111" spans="1:37" ht="15" customHeight="1">
      <c r="A111" s="80" t="s">
        <v>454</v>
      </c>
      <c r="B111" s="84" t="s">
        <v>163</v>
      </c>
      <c r="C111" s="85">
        <v>118.925545</v>
      </c>
      <c r="D111" s="85">
        <v>124.161568</v>
      </c>
      <c r="E111" s="85">
        <v>129.34625199999999</v>
      </c>
      <c r="F111" s="85">
        <v>134.458664</v>
      </c>
      <c r="G111" s="85">
        <v>139.48019400000001</v>
      </c>
      <c r="H111" s="85">
        <v>144.400116</v>
      </c>
      <c r="I111" s="85">
        <v>149.203384</v>
      </c>
      <c r="J111" s="85">
        <v>153.87616</v>
      </c>
      <c r="K111" s="85">
        <v>158.405914</v>
      </c>
      <c r="L111" s="85">
        <v>162.78270000000001</v>
      </c>
      <c r="M111" s="85">
        <v>166.99496500000001</v>
      </c>
      <c r="N111" s="85">
        <v>171.02737400000001</v>
      </c>
      <c r="O111" s="85">
        <v>174.86264</v>
      </c>
      <c r="P111" s="85">
        <v>178.49444600000001</v>
      </c>
      <c r="Q111" s="85">
        <v>181.923416</v>
      </c>
      <c r="R111" s="85">
        <v>185.14982599999999</v>
      </c>
      <c r="S111" s="85">
        <v>188.17567399999999</v>
      </c>
      <c r="T111" s="85">
        <v>190.995926</v>
      </c>
      <c r="U111" s="85">
        <v>193.614868</v>
      </c>
      <c r="V111" s="85">
        <v>196.046539</v>
      </c>
      <c r="W111" s="85">
        <v>198.31366</v>
      </c>
      <c r="X111" s="85">
        <v>200.436508</v>
      </c>
      <c r="Y111" s="85">
        <v>202.43083200000001</v>
      </c>
      <c r="Z111" s="85">
        <v>204.304779</v>
      </c>
      <c r="AA111" s="85">
        <v>206.06918300000001</v>
      </c>
      <c r="AB111" s="85">
        <v>207.742233</v>
      </c>
      <c r="AC111" s="85">
        <v>209.340363</v>
      </c>
      <c r="AD111" s="85">
        <v>210.88751199999999</v>
      </c>
      <c r="AE111" s="85">
        <v>212.41017199999999</v>
      </c>
      <c r="AF111" s="85">
        <v>213.91892999999999</v>
      </c>
      <c r="AG111" s="85">
        <v>215.412903</v>
      </c>
      <c r="AH111" s="85">
        <v>216.89359999999999</v>
      </c>
      <c r="AI111" s="86">
        <v>1.9573E-2</v>
      </c>
      <c r="AJ111" s="7"/>
      <c r="AK111" s="4"/>
    </row>
    <row r="112" spans="1:37" ht="15" customHeight="1">
      <c r="A112" s="80" t="s">
        <v>453</v>
      </c>
      <c r="B112" s="84" t="s">
        <v>211</v>
      </c>
      <c r="C112" s="85">
        <v>2613.5104980000001</v>
      </c>
      <c r="D112" s="85">
        <v>2858.9804690000001</v>
      </c>
      <c r="E112" s="85">
        <v>3114.2534179999998</v>
      </c>
      <c r="F112" s="85">
        <v>3380.665039</v>
      </c>
      <c r="G112" s="85">
        <v>3658.6032709999999</v>
      </c>
      <c r="H112" s="85">
        <v>3948.5805660000001</v>
      </c>
      <c r="I112" s="85">
        <v>4250.4653319999998</v>
      </c>
      <c r="J112" s="85">
        <v>4564.1313479999999</v>
      </c>
      <c r="K112" s="85">
        <v>4888.6962890000004</v>
      </c>
      <c r="L112" s="85">
        <v>5224.6416019999997</v>
      </c>
      <c r="M112" s="85">
        <v>5573.5634769999997</v>
      </c>
      <c r="N112" s="85">
        <v>5936.2602539999998</v>
      </c>
      <c r="O112" s="85">
        <v>6311.8481449999999</v>
      </c>
      <c r="P112" s="85">
        <v>6695.9287109999996</v>
      </c>
      <c r="Q112" s="85">
        <v>7094.4877930000002</v>
      </c>
      <c r="R112" s="85">
        <v>7507.2880859999996</v>
      </c>
      <c r="S112" s="85">
        <v>7931.6704099999997</v>
      </c>
      <c r="T112" s="85">
        <v>8366.1337889999995</v>
      </c>
      <c r="U112" s="85">
        <v>8813.6152340000008</v>
      </c>
      <c r="V112" s="85">
        <v>9272.3564449999994</v>
      </c>
      <c r="W112" s="85">
        <v>9743.5712889999995</v>
      </c>
      <c r="X112" s="85">
        <v>10228.949219</v>
      </c>
      <c r="Y112" s="85">
        <v>10729.089844</v>
      </c>
      <c r="Z112" s="85">
        <v>11241.818359000001</v>
      </c>
      <c r="AA112" s="85">
        <v>11765.632812</v>
      </c>
      <c r="AB112" s="85">
        <v>12300.565430000001</v>
      </c>
      <c r="AC112" s="85">
        <v>12848.630859000001</v>
      </c>
      <c r="AD112" s="85">
        <v>13405.821289</v>
      </c>
      <c r="AE112" s="85">
        <v>13971.935546999999</v>
      </c>
      <c r="AF112" s="85">
        <v>14549.634765999999</v>
      </c>
      <c r="AG112" s="85">
        <v>15134.383789</v>
      </c>
      <c r="AH112" s="85">
        <v>15730.121094</v>
      </c>
      <c r="AI112" s="86">
        <v>5.9608000000000001E-2</v>
      </c>
      <c r="AJ112" s="7"/>
      <c r="AK112" s="4"/>
    </row>
    <row r="113" spans="1:37" ht="15" customHeight="1">
      <c r="A113" s="80" t="s">
        <v>452</v>
      </c>
      <c r="B113" s="84" t="s">
        <v>167</v>
      </c>
      <c r="C113" s="85">
        <v>1520.4195560000001</v>
      </c>
      <c r="D113" s="85">
        <v>1670.9555660000001</v>
      </c>
      <c r="E113" s="85">
        <v>1827.833496</v>
      </c>
      <c r="F113" s="85">
        <v>1991.9536129999999</v>
      </c>
      <c r="G113" s="85">
        <v>2163.638672</v>
      </c>
      <c r="H113" s="85">
        <v>2343.0395509999998</v>
      </c>
      <c r="I113" s="85">
        <v>2530.1240229999999</v>
      </c>
      <c r="J113" s="85">
        <v>2724.9572750000002</v>
      </c>
      <c r="K113" s="85">
        <v>2927.1098630000001</v>
      </c>
      <c r="L113" s="85">
        <v>3136.454346</v>
      </c>
      <c r="M113" s="85">
        <v>3354.0024410000001</v>
      </c>
      <c r="N113" s="85">
        <v>3580.6040039999998</v>
      </c>
      <c r="O113" s="85">
        <v>3815.4001459999999</v>
      </c>
      <c r="P113" s="85">
        <v>4055.642578</v>
      </c>
      <c r="Q113" s="85">
        <v>4306.0351559999999</v>
      </c>
      <c r="R113" s="85">
        <v>4566.6660160000001</v>
      </c>
      <c r="S113" s="85">
        <v>4835.2939450000003</v>
      </c>
      <c r="T113" s="85">
        <v>5109.1401370000003</v>
      </c>
      <c r="U113" s="85">
        <v>5392.2465819999998</v>
      </c>
      <c r="V113" s="85">
        <v>5683.7045900000003</v>
      </c>
      <c r="W113" s="85">
        <v>5983.6298829999996</v>
      </c>
      <c r="X113" s="85">
        <v>6292.46875</v>
      </c>
      <c r="Y113" s="85">
        <v>6610.0561520000001</v>
      </c>
      <c r="Z113" s="85">
        <v>6935.5371089999999</v>
      </c>
      <c r="AA113" s="85">
        <v>7268.0698240000002</v>
      </c>
      <c r="AB113" s="85">
        <v>7607.0546880000002</v>
      </c>
      <c r="AC113" s="85">
        <v>7954.4868159999996</v>
      </c>
      <c r="AD113" s="85">
        <v>8306.5361329999996</v>
      </c>
      <c r="AE113" s="85">
        <v>8663.2773440000001</v>
      </c>
      <c r="AF113" s="85">
        <v>9026.3212889999995</v>
      </c>
      <c r="AG113" s="85">
        <v>9394.1914059999999</v>
      </c>
      <c r="AH113" s="85">
        <v>9768.8222659999992</v>
      </c>
      <c r="AI113" s="86">
        <v>6.1844000000000003E-2</v>
      </c>
      <c r="AJ113" s="7"/>
      <c r="AK113" s="4"/>
    </row>
    <row r="114" spans="1:37" ht="15" customHeight="1">
      <c r="A114" s="80" t="s">
        <v>451</v>
      </c>
      <c r="B114" s="84" t="s">
        <v>165</v>
      </c>
      <c r="C114" s="85">
        <v>615.46002199999998</v>
      </c>
      <c r="D114" s="85">
        <v>672.41674799999998</v>
      </c>
      <c r="E114" s="85">
        <v>731.434753</v>
      </c>
      <c r="F114" s="85">
        <v>792.84844999999996</v>
      </c>
      <c r="G114" s="85">
        <v>856.63445999999999</v>
      </c>
      <c r="H114" s="85">
        <v>923.08758499999999</v>
      </c>
      <c r="I114" s="85">
        <v>992.09204099999999</v>
      </c>
      <c r="J114" s="85">
        <v>1063.540894</v>
      </c>
      <c r="K114" s="85">
        <v>1136.7852780000001</v>
      </c>
      <c r="L114" s="85">
        <v>1212.3638920000001</v>
      </c>
      <c r="M114" s="85">
        <v>1290.8469239999999</v>
      </c>
      <c r="N114" s="85">
        <v>1372.1407469999999</v>
      </c>
      <c r="O114" s="85">
        <v>1456.184937</v>
      </c>
      <c r="P114" s="85">
        <v>1541.3110349999999</v>
      </c>
      <c r="Q114" s="85">
        <v>1628.7246090000001</v>
      </c>
      <c r="R114" s="85">
        <v>1718.040283</v>
      </c>
      <c r="S114" s="85">
        <v>1808.8292240000001</v>
      </c>
      <c r="T114" s="85">
        <v>1902.373413</v>
      </c>
      <c r="U114" s="85">
        <v>1997.7691649999999</v>
      </c>
      <c r="V114" s="85">
        <v>2094.1208499999998</v>
      </c>
      <c r="W114" s="85">
        <v>2192.5217290000001</v>
      </c>
      <c r="X114" s="85">
        <v>2294.0405270000001</v>
      </c>
      <c r="Y114" s="85">
        <v>2399.6831050000001</v>
      </c>
      <c r="Z114" s="85">
        <v>2508.1704100000002</v>
      </c>
      <c r="AA114" s="85">
        <v>2618.7473140000002</v>
      </c>
      <c r="AB114" s="85">
        <v>2732.1684570000002</v>
      </c>
      <c r="AC114" s="85">
        <v>2848.51001</v>
      </c>
      <c r="AD114" s="85">
        <v>2967.7104490000002</v>
      </c>
      <c r="AE114" s="85">
        <v>3089.6518550000001</v>
      </c>
      <c r="AF114" s="85">
        <v>3215.391846</v>
      </c>
      <c r="AG114" s="85">
        <v>3341.9848630000001</v>
      </c>
      <c r="AH114" s="85">
        <v>3471.2446289999998</v>
      </c>
      <c r="AI114" s="86">
        <v>5.7389000000000003E-2</v>
      </c>
      <c r="AJ114" s="7"/>
      <c r="AK114" s="4"/>
    </row>
    <row r="115" spans="1:37" ht="15" customHeight="1">
      <c r="A115" s="80" t="s">
        <v>450</v>
      </c>
      <c r="B115" s="84" t="s">
        <v>163</v>
      </c>
      <c r="C115" s="85">
        <v>477.63085899999999</v>
      </c>
      <c r="D115" s="85">
        <v>515.60821499999997</v>
      </c>
      <c r="E115" s="85">
        <v>554.98510699999997</v>
      </c>
      <c r="F115" s="85">
        <v>595.862976</v>
      </c>
      <c r="G115" s="85">
        <v>638.33007799999996</v>
      </c>
      <c r="H115" s="85">
        <v>682.45343000000003</v>
      </c>
      <c r="I115" s="85">
        <v>728.24920699999996</v>
      </c>
      <c r="J115" s="85">
        <v>775.63317900000004</v>
      </c>
      <c r="K115" s="85">
        <v>824.80145300000004</v>
      </c>
      <c r="L115" s="85">
        <v>875.82324200000005</v>
      </c>
      <c r="M115" s="85">
        <v>928.71392800000001</v>
      </c>
      <c r="N115" s="85">
        <v>983.51550299999997</v>
      </c>
      <c r="O115" s="85">
        <v>1040.263062</v>
      </c>
      <c r="P115" s="85">
        <v>1098.974976</v>
      </c>
      <c r="Q115" s="85">
        <v>1159.728149</v>
      </c>
      <c r="R115" s="85">
        <v>1222.581909</v>
      </c>
      <c r="S115" s="85">
        <v>1287.5473629999999</v>
      </c>
      <c r="T115" s="85">
        <v>1354.620361</v>
      </c>
      <c r="U115" s="85">
        <v>1423.599121</v>
      </c>
      <c r="V115" s="85">
        <v>1494.531616</v>
      </c>
      <c r="W115" s="85">
        <v>1567.4197999999999</v>
      </c>
      <c r="X115" s="85">
        <v>1642.4399410000001</v>
      </c>
      <c r="Y115" s="85">
        <v>1719.3500979999999</v>
      </c>
      <c r="Z115" s="85">
        <v>1798.1118160000001</v>
      </c>
      <c r="AA115" s="85">
        <v>1878.8157960000001</v>
      </c>
      <c r="AB115" s="85">
        <v>1961.3431399999999</v>
      </c>
      <c r="AC115" s="85">
        <v>2045.633423</v>
      </c>
      <c r="AD115" s="85">
        <v>2131.5749510000001</v>
      </c>
      <c r="AE115" s="85">
        <v>2219.005615</v>
      </c>
      <c r="AF115" s="85">
        <v>2307.9213869999999</v>
      </c>
      <c r="AG115" s="85">
        <v>2398.2080080000001</v>
      </c>
      <c r="AH115" s="85">
        <v>2490.0546880000002</v>
      </c>
      <c r="AI115" s="86">
        <v>5.4709000000000001E-2</v>
      </c>
      <c r="AJ115" s="7"/>
      <c r="AK115" s="4"/>
    </row>
    <row r="116" spans="1:37" ht="15" customHeight="1">
      <c r="A116" s="80" t="s">
        <v>449</v>
      </c>
      <c r="B116" s="84" t="s">
        <v>206</v>
      </c>
      <c r="C116" s="85">
        <v>854.683899</v>
      </c>
      <c r="D116" s="85">
        <v>920.845642</v>
      </c>
      <c r="E116" s="85">
        <v>990.37237500000003</v>
      </c>
      <c r="F116" s="85">
        <v>1063.853638</v>
      </c>
      <c r="G116" s="85">
        <v>1142.144043</v>
      </c>
      <c r="H116" s="85">
        <v>1225.1748050000001</v>
      </c>
      <c r="I116" s="85">
        <v>1312.6530760000001</v>
      </c>
      <c r="J116" s="85">
        <v>1405.5371090000001</v>
      </c>
      <c r="K116" s="85">
        <v>1503.1251219999999</v>
      </c>
      <c r="L116" s="85">
        <v>1606.1877440000001</v>
      </c>
      <c r="M116" s="85">
        <v>1715.1445309999999</v>
      </c>
      <c r="N116" s="85">
        <v>1829.916626</v>
      </c>
      <c r="O116" s="85">
        <v>1950.6514890000001</v>
      </c>
      <c r="P116" s="85">
        <v>2075.0283199999999</v>
      </c>
      <c r="Q116" s="85">
        <v>2206.180664</v>
      </c>
      <c r="R116" s="85">
        <v>2345.0966800000001</v>
      </c>
      <c r="S116" s="85">
        <v>2490.4350589999999</v>
      </c>
      <c r="T116" s="85">
        <v>2642.2788089999999</v>
      </c>
      <c r="U116" s="85">
        <v>2801.3232419999999</v>
      </c>
      <c r="V116" s="85">
        <v>2967.444336</v>
      </c>
      <c r="W116" s="85">
        <v>3157.2456050000001</v>
      </c>
      <c r="X116" s="85">
        <v>3388.2526859999998</v>
      </c>
      <c r="Y116" s="85">
        <v>3604.2514649999998</v>
      </c>
      <c r="Z116" s="85">
        <v>3830.8178710000002</v>
      </c>
      <c r="AA116" s="85">
        <v>4068.8803710000002</v>
      </c>
      <c r="AB116" s="85">
        <v>4318.2617190000001</v>
      </c>
      <c r="AC116" s="85">
        <v>4591.8793949999999</v>
      </c>
      <c r="AD116" s="85">
        <v>4880.9399409999996</v>
      </c>
      <c r="AE116" s="85">
        <v>5182.7431640000004</v>
      </c>
      <c r="AF116" s="85">
        <v>5500.0166019999997</v>
      </c>
      <c r="AG116" s="85">
        <v>5835.7060549999997</v>
      </c>
      <c r="AH116" s="85">
        <v>6187.9848629999997</v>
      </c>
      <c r="AI116" s="86">
        <v>6.5942000000000001E-2</v>
      </c>
      <c r="AJ116" s="7"/>
      <c r="AK116" s="4"/>
    </row>
    <row r="117" spans="1:37" ht="15" customHeight="1">
      <c r="A117" s="80" t="s">
        <v>448</v>
      </c>
      <c r="B117" s="84" t="s">
        <v>167</v>
      </c>
      <c r="C117" s="85">
        <v>576.50146500000005</v>
      </c>
      <c r="D117" s="85">
        <v>621.96618699999999</v>
      </c>
      <c r="E117" s="85">
        <v>670.154358</v>
      </c>
      <c r="F117" s="85">
        <v>721.21319600000004</v>
      </c>
      <c r="G117" s="85">
        <v>775.53961200000003</v>
      </c>
      <c r="H117" s="85">
        <v>832.99316399999998</v>
      </c>
      <c r="I117" s="85">
        <v>893.61932400000001</v>
      </c>
      <c r="J117" s="85">
        <v>958.332764</v>
      </c>
      <c r="K117" s="85">
        <v>1026.2164310000001</v>
      </c>
      <c r="L117" s="85">
        <v>1098.150513</v>
      </c>
      <c r="M117" s="85">
        <v>1174.7181399999999</v>
      </c>
      <c r="N117" s="85">
        <v>1255.7823490000001</v>
      </c>
      <c r="O117" s="85">
        <v>1340.685303</v>
      </c>
      <c r="P117" s="85">
        <v>1427.5249020000001</v>
      </c>
      <c r="Q117" s="85">
        <v>1519.212158</v>
      </c>
      <c r="R117" s="85">
        <v>1616.8161620000001</v>
      </c>
      <c r="S117" s="85">
        <v>1719.0985109999999</v>
      </c>
      <c r="T117" s="85">
        <v>1825.8316649999999</v>
      </c>
      <c r="U117" s="85">
        <v>1937.6998289999999</v>
      </c>
      <c r="V117" s="85">
        <v>2054.5622560000002</v>
      </c>
      <c r="W117" s="85">
        <v>2193.2841800000001</v>
      </c>
      <c r="X117" s="85">
        <v>2368.467529</v>
      </c>
      <c r="Y117" s="85">
        <v>2528.5646969999998</v>
      </c>
      <c r="Z117" s="85">
        <v>2697.1770019999999</v>
      </c>
      <c r="AA117" s="85">
        <v>2875.0607909999999</v>
      </c>
      <c r="AB117" s="85">
        <v>3062.0878910000001</v>
      </c>
      <c r="AC117" s="85">
        <v>3259.561279</v>
      </c>
      <c r="AD117" s="85">
        <v>3467.0554200000001</v>
      </c>
      <c r="AE117" s="85">
        <v>3684.1877439999998</v>
      </c>
      <c r="AF117" s="85">
        <v>3912.9047850000002</v>
      </c>
      <c r="AG117" s="85">
        <v>4155.3198240000002</v>
      </c>
      <c r="AH117" s="85">
        <v>4410.216797</v>
      </c>
      <c r="AI117" s="86">
        <v>6.7836999999999995E-2</v>
      </c>
      <c r="AJ117" s="7"/>
      <c r="AK117" s="4"/>
    </row>
    <row r="118" spans="1:37" ht="15" customHeight="1">
      <c r="A118" s="80" t="s">
        <v>447</v>
      </c>
      <c r="B118" s="84" t="s">
        <v>165</v>
      </c>
      <c r="C118" s="85">
        <v>154.50418099999999</v>
      </c>
      <c r="D118" s="85">
        <v>167.30943300000001</v>
      </c>
      <c r="E118" s="85">
        <v>180.345947</v>
      </c>
      <c r="F118" s="85">
        <v>194.04527300000001</v>
      </c>
      <c r="G118" s="85">
        <v>208.85107400000001</v>
      </c>
      <c r="H118" s="85">
        <v>224.78143299999999</v>
      </c>
      <c r="I118" s="85">
        <v>241.47468599999999</v>
      </c>
      <c r="J118" s="85">
        <v>258.96716300000003</v>
      </c>
      <c r="K118" s="85">
        <v>277.45437600000002</v>
      </c>
      <c r="L118" s="85">
        <v>296.81124899999998</v>
      </c>
      <c r="M118" s="85">
        <v>316.86044299999998</v>
      </c>
      <c r="N118" s="85">
        <v>337.645081</v>
      </c>
      <c r="O118" s="85">
        <v>359.93994099999998</v>
      </c>
      <c r="P118" s="85">
        <v>383.294647</v>
      </c>
      <c r="Q118" s="85">
        <v>407.890961</v>
      </c>
      <c r="R118" s="85">
        <v>433.61376999999999</v>
      </c>
      <c r="S118" s="85">
        <v>460.36834700000003</v>
      </c>
      <c r="T118" s="85">
        <v>488.35116599999998</v>
      </c>
      <c r="U118" s="85">
        <v>517.55487100000005</v>
      </c>
      <c r="V118" s="85">
        <v>547.98217799999998</v>
      </c>
      <c r="W118" s="85">
        <v>579.41863999999998</v>
      </c>
      <c r="X118" s="85">
        <v>614.70550500000002</v>
      </c>
      <c r="Y118" s="85">
        <v>649.17834500000004</v>
      </c>
      <c r="Z118" s="85">
        <v>684.83673099999999</v>
      </c>
      <c r="AA118" s="85">
        <v>721.80633499999999</v>
      </c>
      <c r="AB118" s="85">
        <v>759.97595200000001</v>
      </c>
      <c r="AC118" s="85">
        <v>799.60247800000002</v>
      </c>
      <c r="AD118" s="85">
        <v>840.49352999999996</v>
      </c>
      <c r="AE118" s="85">
        <v>882.475098</v>
      </c>
      <c r="AF118" s="85">
        <v>925.95013400000005</v>
      </c>
      <c r="AG118" s="85">
        <v>971.33727999999996</v>
      </c>
      <c r="AH118" s="85">
        <v>1018.240112</v>
      </c>
      <c r="AI118" s="86">
        <v>6.2714000000000006E-2</v>
      </c>
      <c r="AJ118" s="7"/>
      <c r="AK118" s="4"/>
    </row>
    <row r="119" spans="1:37" ht="15" customHeight="1">
      <c r="A119" s="80" t="s">
        <v>446</v>
      </c>
      <c r="B119" s="84" t="s">
        <v>163</v>
      </c>
      <c r="C119" s="85">
        <v>123.678284</v>
      </c>
      <c r="D119" s="85">
        <v>131.56999200000001</v>
      </c>
      <c r="E119" s="85">
        <v>139.87207000000001</v>
      </c>
      <c r="F119" s="85">
        <v>148.595169</v>
      </c>
      <c r="G119" s="85">
        <v>157.753387</v>
      </c>
      <c r="H119" s="85">
        <v>167.40016199999999</v>
      </c>
      <c r="I119" s="85">
        <v>177.55903599999999</v>
      </c>
      <c r="J119" s="85">
        <v>188.23722799999999</v>
      </c>
      <c r="K119" s="85">
        <v>199.45439099999999</v>
      </c>
      <c r="L119" s="85">
        <v>211.22598300000001</v>
      </c>
      <c r="M119" s="85">
        <v>223.565887</v>
      </c>
      <c r="N119" s="85">
        <v>236.489182</v>
      </c>
      <c r="O119" s="85">
        <v>250.02619899999999</v>
      </c>
      <c r="P119" s="85">
        <v>264.20880099999999</v>
      </c>
      <c r="Q119" s="85">
        <v>279.07739299999997</v>
      </c>
      <c r="R119" s="85">
        <v>294.66687000000002</v>
      </c>
      <c r="S119" s="85">
        <v>310.96816999999999</v>
      </c>
      <c r="T119" s="85">
        <v>328.096069</v>
      </c>
      <c r="U119" s="85">
        <v>346.06866500000001</v>
      </c>
      <c r="V119" s="85">
        <v>364.89978000000002</v>
      </c>
      <c r="W119" s="85">
        <v>384.54260299999999</v>
      </c>
      <c r="X119" s="85">
        <v>405.07952899999998</v>
      </c>
      <c r="Y119" s="85">
        <v>426.50830100000002</v>
      </c>
      <c r="Z119" s="85">
        <v>448.80407700000001</v>
      </c>
      <c r="AA119" s="85">
        <v>472.01315299999999</v>
      </c>
      <c r="AB119" s="85">
        <v>496.19754</v>
      </c>
      <c r="AC119" s="85">
        <v>532.71569799999997</v>
      </c>
      <c r="AD119" s="85">
        <v>573.39129600000001</v>
      </c>
      <c r="AE119" s="85">
        <v>616.08026099999995</v>
      </c>
      <c r="AF119" s="85">
        <v>661.16143799999998</v>
      </c>
      <c r="AG119" s="85">
        <v>709.04882799999996</v>
      </c>
      <c r="AH119" s="85">
        <v>759.52795400000002</v>
      </c>
      <c r="AI119" s="86">
        <v>6.0297000000000003E-2</v>
      </c>
      <c r="AJ119" s="7"/>
      <c r="AK119" s="4"/>
    </row>
    <row r="120" spans="1:37" ht="15" customHeight="1">
      <c r="A120" s="80" t="s">
        <v>445</v>
      </c>
      <c r="B120" s="84" t="s">
        <v>201</v>
      </c>
      <c r="C120" s="85">
        <v>824.51208499999996</v>
      </c>
      <c r="D120" s="85">
        <v>848.24487299999998</v>
      </c>
      <c r="E120" s="85">
        <v>871.97851600000001</v>
      </c>
      <c r="F120" s="85">
        <v>896.24121100000002</v>
      </c>
      <c r="G120" s="85">
        <v>920.93249500000002</v>
      </c>
      <c r="H120" s="85">
        <v>944.68542500000001</v>
      </c>
      <c r="I120" s="85">
        <v>967.66613800000005</v>
      </c>
      <c r="J120" s="85">
        <v>992.03845200000001</v>
      </c>
      <c r="K120" s="85">
        <v>1016.760193</v>
      </c>
      <c r="L120" s="85">
        <v>1042.3271480000001</v>
      </c>
      <c r="M120" s="85">
        <v>1068.325439</v>
      </c>
      <c r="N120" s="85">
        <v>1094.591797</v>
      </c>
      <c r="O120" s="85">
        <v>1128.0974120000001</v>
      </c>
      <c r="P120" s="85">
        <v>1161.932251</v>
      </c>
      <c r="Q120" s="85">
        <v>1197.4663089999999</v>
      </c>
      <c r="R120" s="85">
        <v>1234.238159</v>
      </c>
      <c r="S120" s="85">
        <v>1271.486328</v>
      </c>
      <c r="T120" s="85">
        <v>1309.1811520000001</v>
      </c>
      <c r="U120" s="85">
        <v>1348.8955080000001</v>
      </c>
      <c r="V120" s="85">
        <v>1390.8256839999999</v>
      </c>
      <c r="W120" s="85">
        <v>1434.772217</v>
      </c>
      <c r="X120" s="85">
        <v>1490.448975</v>
      </c>
      <c r="Y120" s="85">
        <v>1537.98999</v>
      </c>
      <c r="Z120" s="85">
        <v>1587.5211179999999</v>
      </c>
      <c r="AA120" s="85">
        <v>1638.756226</v>
      </c>
      <c r="AB120" s="85">
        <v>1691.5485839999999</v>
      </c>
      <c r="AC120" s="85">
        <v>1748.3320309999999</v>
      </c>
      <c r="AD120" s="85">
        <v>1808.171143</v>
      </c>
      <c r="AE120" s="85">
        <v>1869.014404</v>
      </c>
      <c r="AF120" s="85">
        <v>1931.311768</v>
      </c>
      <c r="AG120" s="85">
        <v>1994.810669</v>
      </c>
      <c r="AH120" s="85">
        <v>2059.157471</v>
      </c>
      <c r="AI120" s="86">
        <v>2.9964999999999999E-2</v>
      </c>
      <c r="AJ120" s="7"/>
      <c r="AK120" s="4"/>
    </row>
    <row r="121" spans="1:37" ht="15" customHeight="1">
      <c r="A121" s="80" t="s">
        <v>444</v>
      </c>
      <c r="B121" s="84" t="s">
        <v>167</v>
      </c>
      <c r="C121" s="85">
        <v>325.288971</v>
      </c>
      <c r="D121" s="85">
        <v>341.76504499999999</v>
      </c>
      <c r="E121" s="85">
        <v>358.67407200000002</v>
      </c>
      <c r="F121" s="85">
        <v>376.55542000000003</v>
      </c>
      <c r="G121" s="85">
        <v>395.33776899999998</v>
      </c>
      <c r="H121" s="85">
        <v>413.80139200000002</v>
      </c>
      <c r="I121" s="85">
        <v>431.76129200000003</v>
      </c>
      <c r="J121" s="85">
        <v>449.54046599999998</v>
      </c>
      <c r="K121" s="85">
        <v>467.66729700000002</v>
      </c>
      <c r="L121" s="85">
        <v>486.53460699999999</v>
      </c>
      <c r="M121" s="85">
        <v>505.86639400000001</v>
      </c>
      <c r="N121" s="85">
        <v>525.56243900000004</v>
      </c>
      <c r="O121" s="85">
        <v>551.20898399999999</v>
      </c>
      <c r="P121" s="85">
        <v>577.36187700000005</v>
      </c>
      <c r="Q121" s="85">
        <v>605.17486599999995</v>
      </c>
      <c r="R121" s="85">
        <v>634.17199700000003</v>
      </c>
      <c r="S121" s="85">
        <v>663.88293499999997</v>
      </c>
      <c r="T121" s="85">
        <v>694.29724099999999</v>
      </c>
      <c r="U121" s="85">
        <v>725.78997800000002</v>
      </c>
      <c r="V121" s="85">
        <v>758.27136199999995</v>
      </c>
      <c r="W121" s="85">
        <v>791.64160200000003</v>
      </c>
      <c r="X121" s="85">
        <v>835.75585899999999</v>
      </c>
      <c r="Y121" s="85">
        <v>870.93756099999996</v>
      </c>
      <c r="Z121" s="85">
        <v>907.44329800000003</v>
      </c>
      <c r="AA121" s="85">
        <v>945.10382100000004</v>
      </c>
      <c r="AB121" s="85">
        <v>983.82818599999996</v>
      </c>
      <c r="AC121" s="85">
        <v>1023.6828</v>
      </c>
      <c r="AD121" s="85">
        <v>1064.834106</v>
      </c>
      <c r="AE121" s="85">
        <v>1106.600586</v>
      </c>
      <c r="AF121" s="85">
        <v>1149.329712</v>
      </c>
      <c r="AG121" s="85">
        <v>1192.7998050000001</v>
      </c>
      <c r="AH121" s="85">
        <v>1236.7258300000001</v>
      </c>
      <c r="AI121" s="86">
        <v>4.4021999999999999E-2</v>
      </c>
      <c r="AJ121" s="7"/>
      <c r="AK121" s="4"/>
    </row>
    <row r="122" spans="1:37" ht="15" customHeight="1">
      <c r="A122" s="80" t="s">
        <v>443</v>
      </c>
      <c r="B122" s="84" t="s">
        <v>165</v>
      </c>
      <c r="C122" s="85">
        <v>133.36389199999999</v>
      </c>
      <c r="D122" s="85">
        <v>140.325897</v>
      </c>
      <c r="E122" s="85">
        <v>147.392426</v>
      </c>
      <c r="F122" s="85">
        <v>154.57566800000001</v>
      </c>
      <c r="G122" s="85">
        <v>161.85990899999999</v>
      </c>
      <c r="H122" s="85">
        <v>169.242615</v>
      </c>
      <c r="I122" s="85">
        <v>176.715408</v>
      </c>
      <c r="J122" s="85">
        <v>184.24485799999999</v>
      </c>
      <c r="K122" s="85">
        <v>191.82515000000001</v>
      </c>
      <c r="L122" s="85">
        <v>199.453812</v>
      </c>
      <c r="M122" s="85">
        <v>207.07591199999999</v>
      </c>
      <c r="N122" s="85">
        <v>214.657364</v>
      </c>
      <c r="O122" s="85">
        <v>222.18211400000001</v>
      </c>
      <c r="P122" s="85">
        <v>229.63755800000001</v>
      </c>
      <c r="Q122" s="85">
        <v>236.972916</v>
      </c>
      <c r="R122" s="85">
        <v>244.33438100000001</v>
      </c>
      <c r="S122" s="85">
        <v>251.54676799999999</v>
      </c>
      <c r="T122" s="85">
        <v>258.59628300000003</v>
      </c>
      <c r="U122" s="85">
        <v>265.49148600000001</v>
      </c>
      <c r="V122" s="85">
        <v>272.21099900000002</v>
      </c>
      <c r="W122" s="85">
        <v>278.78561400000001</v>
      </c>
      <c r="X122" s="85">
        <v>285.24993899999998</v>
      </c>
      <c r="Y122" s="85">
        <v>291.63067599999999</v>
      </c>
      <c r="Z122" s="85">
        <v>297.97442599999999</v>
      </c>
      <c r="AA122" s="85">
        <v>304.36108400000001</v>
      </c>
      <c r="AB122" s="85">
        <v>310.89648399999999</v>
      </c>
      <c r="AC122" s="85">
        <v>320.01882899999998</v>
      </c>
      <c r="AD122" s="85">
        <v>330.65777600000001</v>
      </c>
      <c r="AE122" s="85">
        <v>341.45043900000002</v>
      </c>
      <c r="AF122" s="85">
        <v>352.48928799999999</v>
      </c>
      <c r="AG122" s="85">
        <v>363.71521000000001</v>
      </c>
      <c r="AH122" s="85">
        <v>375.05230699999998</v>
      </c>
      <c r="AI122" s="86">
        <v>3.3917000000000003E-2</v>
      </c>
      <c r="AJ122" s="7"/>
      <c r="AK122" s="4"/>
    </row>
    <row r="123" spans="1:37" ht="15" customHeight="1">
      <c r="A123" s="80" t="s">
        <v>442</v>
      </c>
      <c r="B123" s="84" t="s">
        <v>163</v>
      </c>
      <c r="C123" s="85">
        <v>365.85922199999999</v>
      </c>
      <c r="D123" s="85">
        <v>366.15390000000002</v>
      </c>
      <c r="E123" s="85">
        <v>365.91198700000001</v>
      </c>
      <c r="F123" s="85">
        <v>365.11007699999999</v>
      </c>
      <c r="G123" s="85">
        <v>363.73483299999998</v>
      </c>
      <c r="H123" s="85">
        <v>361.64138800000001</v>
      </c>
      <c r="I123" s="85">
        <v>359.18948399999999</v>
      </c>
      <c r="J123" s="85">
        <v>358.25311299999998</v>
      </c>
      <c r="K123" s="85">
        <v>357.26776100000001</v>
      </c>
      <c r="L123" s="85">
        <v>356.33874500000002</v>
      </c>
      <c r="M123" s="85">
        <v>355.38308699999999</v>
      </c>
      <c r="N123" s="85">
        <v>354.37197900000001</v>
      </c>
      <c r="O123" s="85">
        <v>354.70626800000002</v>
      </c>
      <c r="P123" s="85">
        <v>354.93277</v>
      </c>
      <c r="Q123" s="85">
        <v>355.31857300000001</v>
      </c>
      <c r="R123" s="85">
        <v>355.73184199999997</v>
      </c>
      <c r="S123" s="85">
        <v>356.05660999999998</v>
      </c>
      <c r="T123" s="85">
        <v>356.287598</v>
      </c>
      <c r="U123" s="85">
        <v>357.61404399999998</v>
      </c>
      <c r="V123" s="85">
        <v>360.34320100000002</v>
      </c>
      <c r="W123" s="85">
        <v>364.34500100000002</v>
      </c>
      <c r="X123" s="85">
        <v>369.44311499999998</v>
      </c>
      <c r="Y123" s="85">
        <v>375.421783</v>
      </c>
      <c r="Z123" s="85">
        <v>382.10339399999998</v>
      </c>
      <c r="AA123" s="85">
        <v>389.29141199999998</v>
      </c>
      <c r="AB123" s="85">
        <v>396.82403599999998</v>
      </c>
      <c r="AC123" s="85">
        <v>404.63031000000001</v>
      </c>
      <c r="AD123" s="85">
        <v>412.67913800000002</v>
      </c>
      <c r="AE123" s="85">
        <v>420.96340900000001</v>
      </c>
      <c r="AF123" s="85">
        <v>429.49273699999998</v>
      </c>
      <c r="AG123" s="85">
        <v>438.29565400000001</v>
      </c>
      <c r="AH123" s="85">
        <v>447.37933299999997</v>
      </c>
      <c r="AI123" s="86">
        <v>6.5100000000000002E-3</v>
      </c>
      <c r="AJ123" s="7"/>
      <c r="AK123" s="4"/>
    </row>
    <row r="124" spans="1:37" ht="15" customHeight="1">
      <c r="A124" s="80" t="s">
        <v>441</v>
      </c>
      <c r="B124" s="83" t="s">
        <v>196</v>
      </c>
      <c r="C124" s="87">
        <v>30543.449218999998</v>
      </c>
      <c r="D124" s="87">
        <v>32233.816406000002</v>
      </c>
      <c r="E124" s="87">
        <v>33959.179687999997</v>
      </c>
      <c r="F124" s="87">
        <v>35717.105469000002</v>
      </c>
      <c r="G124" s="87">
        <v>37480.878905999998</v>
      </c>
      <c r="H124" s="87">
        <v>39269.890625</v>
      </c>
      <c r="I124" s="87">
        <v>41088.625</v>
      </c>
      <c r="J124" s="87">
        <v>42935.8125</v>
      </c>
      <c r="K124" s="87">
        <v>44812.910155999998</v>
      </c>
      <c r="L124" s="87">
        <v>46726.964844000002</v>
      </c>
      <c r="M124" s="87">
        <v>48675.65625</v>
      </c>
      <c r="N124" s="87">
        <v>50648.191405999998</v>
      </c>
      <c r="O124" s="87">
        <v>52619.992187999997</v>
      </c>
      <c r="P124" s="87">
        <v>54608.332030999998</v>
      </c>
      <c r="Q124" s="87">
        <v>56636.03125</v>
      </c>
      <c r="R124" s="87">
        <v>58702.136719000002</v>
      </c>
      <c r="S124" s="87">
        <v>60795.558594000002</v>
      </c>
      <c r="T124" s="87">
        <v>62932.175780999998</v>
      </c>
      <c r="U124" s="87">
        <v>65100.597655999998</v>
      </c>
      <c r="V124" s="87">
        <v>67295.359375</v>
      </c>
      <c r="W124" s="87">
        <v>69519.203125</v>
      </c>
      <c r="X124" s="87">
        <v>71779.023438000004</v>
      </c>
      <c r="Y124" s="87">
        <v>74092.585938000004</v>
      </c>
      <c r="Z124" s="87">
        <v>76456.90625</v>
      </c>
      <c r="AA124" s="87">
        <v>78865.335938000004</v>
      </c>
      <c r="AB124" s="87">
        <v>81317.460938000004</v>
      </c>
      <c r="AC124" s="87">
        <v>83808.335938000004</v>
      </c>
      <c r="AD124" s="87">
        <v>86340.429688000004</v>
      </c>
      <c r="AE124" s="87">
        <v>88901.945311999996</v>
      </c>
      <c r="AF124" s="87">
        <v>91491.46875</v>
      </c>
      <c r="AG124" s="87">
        <v>94107.851561999996</v>
      </c>
      <c r="AH124" s="87">
        <v>96757.632811999996</v>
      </c>
      <c r="AI124" s="88">
        <v>3.7895999999999999E-2</v>
      </c>
      <c r="AJ124" s="9"/>
      <c r="AK124" s="2"/>
    </row>
    <row r="127" spans="1:37" ht="15" customHeight="1">
      <c r="A127" s="77"/>
      <c r="B127" s="83" t="s">
        <v>440</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row>
    <row r="128" spans="1:37" ht="15" customHeight="1">
      <c r="A128" s="80" t="s">
        <v>439</v>
      </c>
      <c r="B128" s="84" t="s">
        <v>261</v>
      </c>
      <c r="C128" s="85">
        <v>973.12213099999997</v>
      </c>
      <c r="D128" s="85">
        <v>942.85632299999997</v>
      </c>
      <c r="E128" s="85">
        <v>909.33880599999998</v>
      </c>
      <c r="F128" s="85">
        <v>868.06384300000002</v>
      </c>
      <c r="G128" s="85">
        <v>841.17053199999998</v>
      </c>
      <c r="H128" s="85">
        <v>812.41546600000004</v>
      </c>
      <c r="I128" s="85">
        <v>782.82458499999996</v>
      </c>
      <c r="J128" s="85">
        <v>755.99334699999997</v>
      </c>
      <c r="K128" s="85">
        <v>723.95721400000002</v>
      </c>
      <c r="L128" s="85">
        <v>683.40380900000002</v>
      </c>
      <c r="M128" s="85">
        <v>638.41986099999997</v>
      </c>
      <c r="N128" s="85">
        <v>584.97216800000001</v>
      </c>
      <c r="O128" s="85">
        <v>543.10894800000005</v>
      </c>
      <c r="P128" s="85">
        <v>512.85180700000001</v>
      </c>
      <c r="Q128" s="85">
        <v>481.51669299999998</v>
      </c>
      <c r="R128" s="85">
        <v>457.67697099999998</v>
      </c>
      <c r="S128" s="85">
        <v>442.37338299999999</v>
      </c>
      <c r="T128" s="85">
        <v>425.20105000000001</v>
      </c>
      <c r="U128" s="85">
        <v>406.23703</v>
      </c>
      <c r="V128" s="85">
        <v>385.857483</v>
      </c>
      <c r="W128" s="85">
        <v>363.65612800000002</v>
      </c>
      <c r="X128" s="85">
        <v>339.603455</v>
      </c>
      <c r="Y128" s="85">
        <v>317.10351600000001</v>
      </c>
      <c r="Z128" s="85">
        <v>295.47885100000002</v>
      </c>
      <c r="AA128" s="85">
        <v>273.40704299999999</v>
      </c>
      <c r="AB128" s="85">
        <v>245.305038</v>
      </c>
      <c r="AC128" s="85">
        <v>216.23228499999999</v>
      </c>
      <c r="AD128" s="85">
        <v>187.24876399999999</v>
      </c>
      <c r="AE128" s="85">
        <v>157.669479</v>
      </c>
      <c r="AF128" s="85">
        <v>123.06326300000001</v>
      </c>
      <c r="AG128" s="85">
        <v>93.428741000000002</v>
      </c>
      <c r="AH128" s="85">
        <v>69.248313999999993</v>
      </c>
      <c r="AI128" s="86">
        <v>-8.1719E-2</v>
      </c>
      <c r="AJ128" s="7"/>
      <c r="AK128" s="4"/>
    </row>
    <row r="129" spans="1:37" ht="15" customHeight="1">
      <c r="A129" s="80" t="s">
        <v>438</v>
      </c>
      <c r="B129" s="84" t="s">
        <v>167</v>
      </c>
      <c r="C129" s="85">
        <v>362.63137799999998</v>
      </c>
      <c r="D129" s="85">
        <v>348.45211799999998</v>
      </c>
      <c r="E129" s="85">
        <v>332.59316999999999</v>
      </c>
      <c r="F129" s="85">
        <v>315.19085699999999</v>
      </c>
      <c r="G129" s="85">
        <v>295.93652300000002</v>
      </c>
      <c r="H129" s="85">
        <v>274.90228300000001</v>
      </c>
      <c r="I129" s="85">
        <v>253.03149400000001</v>
      </c>
      <c r="J129" s="85">
        <v>234.24078399999999</v>
      </c>
      <c r="K129" s="85">
        <v>210.52784700000001</v>
      </c>
      <c r="L129" s="85">
        <v>179.148651</v>
      </c>
      <c r="M129" s="85">
        <v>144.198578</v>
      </c>
      <c r="N129" s="85">
        <v>101.705338</v>
      </c>
      <c r="O129" s="85">
        <v>71.566695999999993</v>
      </c>
      <c r="P129" s="85">
        <v>53.853915999999998</v>
      </c>
      <c r="Q129" s="85">
        <v>36</v>
      </c>
      <c r="R129" s="85">
        <v>26</v>
      </c>
      <c r="S129" s="85">
        <v>26</v>
      </c>
      <c r="T129" s="85">
        <v>23</v>
      </c>
      <c r="U129" s="85">
        <v>19.077349000000002</v>
      </c>
      <c r="V129" s="85">
        <v>17</v>
      </c>
      <c r="W129" s="85">
        <v>15</v>
      </c>
      <c r="X129" s="85">
        <v>12</v>
      </c>
      <c r="Y129" s="85">
        <v>9</v>
      </c>
      <c r="Z129" s="85">
        <v>8</v>
      </c>
      <c r="AA129" s="85">
        <v>8</v>
      </c>
      <c r="AB129" s="85">
        <v>7</v>
      </c>
      <c r="AC129" s="85">
        <v>6</v>
      </c>
      <c r="AD129" s="85">
        <v>3</v>
      </c>
      <c r="AE129" s="85">
        <v>3</v>
      </c>
      <c r="AF129" s="85">
        <v>2</v>
      </c>
      <c r="AG129" s="85">
        <v>0.86185800000000001</v>
      </c>
      <c r="AH129" s="85">
        <v>0</v>
      </c>
      <c r="AI129" s="86" t="s">
        <v>184</v>
      </c>
      <c r="AJ129" s="7"/>
      <c r="AK129" s="4"/>
    </row>
    <row r="130" spans="1:37" ht="15" customHeight="1">
      <c r="A130" s="80" t="s">
        <v>437</v>
      </c>
      <c r="B130" s="84" t="s">
        <v>165</v>
      </c>
      <c r="C130" s="85">
        <v>52.558323000000001</v>
      </c>
      <c r="D130" s="85">
        <v>39.730072</v>
      </c>
      <c r="E130" s="85">
        <v>25.877890000000001</v>
      </c>
      <c r="F130" s="85">
        <v>6.4142299999999999</v>
      </c>
      <c r="G130" s="85">
        <v>3.8382520000000002</v>
      </c>
      <c r="H130" s="85">
        <v>1.897764</v>
      </c>
      <c r="I130" s="85">
        <v>0.72859300000000005</v>
      </c>
      <c r="J130" s="85">
        <v>0.38184000000000001</v>
      </c>
      <c r="K130" s="85">
        <v>0.26483299999999999</v>
      </c>
      <c r="L130" s="85">
        <v>0.18105399999999999</v>
      </c>
      <c r="M130" s="85">
        <v>0.121984</v>
      </c>
      <c r="N130" s="85">
        <v>1.5894999999999999E-2</v>
      </c>
      <c r="O130" s="85">
        <v>1.065E-2</v>
      </c>
      <c r="P130" s="85">
        <v>0</v>
      </c>
      <c r="Q130" s="85">
        <v>0</v>
      </c>
      <c r="R130" s="85">
        <v>0</v>
      </c>
      <c r="S130" s="85">
        <v>0</v>
      </c>
      <c r="T130" s="85">
        <v>0</v>
      </c>
      <c r="U130" s="85">
        <v>0</v>
      </c>
      <c r="V130" s="85">
        <v>0</v>
      </c>
      <c r="W130" s="85">
        <v>0</v>
      </c>
      <c r="X130" s="85">
        <v>0</v>
      </c>
      <c r="Y130" s="85">
        <v>0</v>
      </c>
      <c r="Z130" s="85">
        <v>0</v>
      </c>
      <c r="AA130" s="85">
        <v>0</v>
      </c>
      <c r="AB130" s="85">
        <v>0</v>
      </c>
      <c r="AC130" s="85">
        <v>0</v>
      </c>
      <c r="AD130" s="85">
        <v>0</v>
      </c>
      <c r="AE130" s="85">
        <v>0</v>
      </c>
      <c r="AF130" s="85">
        <v>0</v>
      </c>
      <c r="AG130" s="85">
        <v>0</v>
      </c>
      <c r="AH130" s="85">
        <v>0</v>
      </c>
      <c r="AI130" s="86" t="s">
        <v>184</v>
      </c>
      <c r="AJ130" s="7"/>
      <c r="AK130" s="4"/>
    </row>
    <row r="131" spans="1:37" ht="15" customHeight="1">
      <c r="A131" s="80" t="s">
        <v>436</v>
      </c>
      <c r="B131" s="84" t="s">
        <v>163</v>
      </c>
      <c r="C131" s="85">
        <v>557.93243399999994</v>
      </c>
      <c r="D131" s="85">
        <v>554.67413299999998</v>
      </c>
      <c r="E131" s="85">
        <v>550.86773700000003</v>
      </c>
      <c r="F131" s="85">
        <v>546.45880099999999</v>
      </c>
      <c r="G131" s="85">
        <v>541.39575200000002</v>
      </c>
      <c r="H131" s="85">
        <v>535.61541699999998</v>
      </c>
      <c r="I131" s="85">
        <v>529.06451400000003</v>
      </c>
      <c r="J131" s="85">
        <v>521.37072799999999</v>
      </c>
      <c r="K131" s="85">
        <v>513.16455099999996</v>
      </c>
      <c r="L131" s="85">
        <v>504.07409699999999</v>
      </c>
      <c r="M131" s="85">
        <v>494.09930400000002</v>
      </c>
      <c r="N131" s="85">
        <v>483.25091600000002</v>
      </c>
      <c r="O131" s="85">
        <v>471.531586</v>
      </c>
      <c r="P131" s="85">
        <v>458.99789399999997</v>
      </c>
      <c r="Q131" s="85">
        <v>445.51669299999998</v>
      </c>
      <c r="R131" s="85">
        <v>431.67697099999998</v>
      </c>
      <c r="S131" s="85">
        <v>416.37338299999999</v>
      </c>
      <c r="T131" s="85">
        <v>402.20105000000001</v>
      </c>
      <c r="U131" s="85">
        <v>387.15966800000001</v>
      </c>
      <c r="V131" s="85">
        <v>368.857483</v>
      </c>
      <c r="W131" s="85">
        <v>348.65612800000002</v>
      </c>
      <c r="X131" s="85">
        <v>327.603455</v>
      </c>
      <c r="Y131" s="85">
        <v>308.10351600000001</v>
      </c>
      <c r="Z131" s="85">
        <v>287.47885100000002</v>
      </c>
      <c r="AA131" s="85">
        <v>265.40704299999999</v>
      </c>
      <c r="AB131" s="85">
        <v>238.305038</v>
      </c>
      <c r="AC131" s="85">
        <v>210.23228499999999</v>
      </c>
      <c r="AD131" s="85">
        <v>184.24876399999999</v>
      </c>
      <c r="AE131" s="85">
        <v>154.669479</v>
      </c>
      <c r="AF131" s="85">
        <v>121.06326300000001</v>
      </c>
      <c r="AG131" s="85">
        <v>92.566879</v>
      </c>
      <c r="AH131" s="85">
        <v>69.248313999999993</v>
      </c>
      <c r="AI131" s="86">
        <v>-6.5092999999999998E-2</v>
      </c>
      <c r="AJ131" s="7"/>
      <c r="AK131" s="4"/>
    </row>
    <row r="132" spans="1:37" ht="15" customHeight="1">
      <c r="A132" s="80" t="s">
        <v>435</v>
      </c>
      <c r="B132" s="84" t="s">
        <v>256</v>
      </c>
      <c r="C132" s="85">
        <v>61.695587000000003</v>
      </c>
      <c r="D132" s="85">
        <v>59.671332999999997</v>
      </c>
      <c r="E132" s="85">
        <v>57.452938000000003</v>
      </c>
      <c r="F132" s="85">
        <v>55.273555999999999</v>
      </c>
      <c r="G132" s="85">
        <v>53.191319</v>
      </c>
      <c r="H132" s="85">
        <v>50.163567</v>
      </c>
      <c r="I132" s="85">
        <v>47.759017999999998</v>
      </c>
      <c r="J132" s="85">
        <v>45.514240000000001</v>
      </c>
      <c r="K132" s="85">
        <v>42.996505999999997</v>
      </c>
      <c r="L132" s="85">
        <v>40.356921999999997</v>
      </c>
      <c r="M132" s="85">
        <v>37.492012000000003</v>
      </c>
      <c r="N132" s="85">
        <v>34.461933000000002</v>
      </c>
      <c r="O132" s="85">
        <v>31.371628000000001</v>
      </c>
      <c r="P132" s="85">
        <v>28.320882999999998</v>
      </c>
      <c r="Q132" s="85">
        <v>24.469107000000001</v>
      </c>
      <c r="R132" s="85">
        <v>21.060804000000001</v>
      </c>
      <c r="S132" s="85">
        <v>18.179544</v>
      </c>
      <c r="T132" s="85">
        <v>15.775371</v>
      </c>
      <c r="U132" s="85">
        <v>13.654145</v>
      </c>
      <c r="V132" s="85">
        <v>11.159050000000001</v>
      </c>
      <c r="W132" s="85">
        <v>9.8747620000000005</v>
      </c>
      <c r="X132" s="85">
        <v>8.8106039999999997</v>
      </c>
      <c r="Y132" s="85">
        <v>7.5985129999999996</v>
      </c>
      <c r="Z132" s="85">
        <v>5.946968</v>
      </c>
      <c r="AA132" s="85">
        <v>5.529007</v>
      </c>
      <c r="AB132" s="85">
        <v>4.4331639999999997</v>
      </c>
      <c r="AC132" s="85">
        <v>3.5822509999999999</v>
      </c>
      <c r="AD132" s="85">
        <v>2.6791779999999998</v>
      </c>
      <c r="AE132" s="85">
        <v>2.1006589999999998</v>
      </c>
      <c r="AF132" s="85">
        <v>1.6871449999999999</v>
      </c>
      <c r="AG132" s="85">
        <v>0.94831200000000004</v>
      </c>
      <c r="AH132" s="85">
        <v>0.52304799999999996</v>
      </c>
      <c r="AI132" s="86">
        <v>-0.142626</v>
      </c>
      <c r="AJ132" s="7"/>
      <c r="AK132" s="4"/>
    </row>
    <row r="133" spans="1:37" ht="15" customHeight="1">
      <c r="A133" s="80" t="s">
        <v>434</v>
      </c>
      <c r="B133" s="84" t="s">
        <v>167</v>
      </c>
      <c r="C133" s="85">
        <v>4.4590550000000002</v>
      </c>
      <c r="D133" s="85">
        <v>3.44611</v>
      </c>
      <c r="E133" s="85">
        <v>2.933837</v>
      </c>
      <c r="F133" s="85">
        <v>2.5199509999999998</v>
      </c>
      <c r="G133" s="85">
        <v>2.1808320000000001</v>
      </c>
      <c r="H133" s="85">
        <v>1.9070050000000001</v>
      </c>
      <c r="I133" s="85">
        <v>1.6891080000000001</v>
      </c>
      <c r="J133" s="85">
        <v>1.518238</v>
      </c>
      <c r="K133" s="85">
        <v>1.386199</v>
      </c>
      <c r="L133" s="85">
        <v>1.2856639999999999</v>
      </c>
      <c r="M133" s="85">
        <v>1.210243</v>
      </c>
      <c r="N133" s="85">
        <v>1.154501</v>
      </c>
      <c r="O133" s="85">
        <v>1.1139209999999999</v>
      </c>
      <c r="P133" s="85">
        <v>1.084822</v>
      </c>
      <c r="Q133" s="85">
        <v>0.29505900000000002</v>
      </c>
      <c r="R133" s="85">
        <v>2.1298999999999998E-2</v>
      </c>
      <c r="S133" s="85">
        <v>0</v>
      </c>
      <c r="T133" s="85">
        <v>0</v>
      </c>
      <c r="U133" s="85">
        <v>0</v>
      </c>
      <c r="V133" s="85">
        <v>0</v>
      </c>
      <c r="W133" s="85">
        <v>0</v>
      </c>
      <c r="X133" s="85">
        <v>0</v>
      </c>
      <c r="Y133" s="85">
        <v>0</v>
      </c>
      <c r="Z133" s="85">
        <v>0</v>
      </c>
      <c r="AA133" s="85">
        <v>0</v>
      </c>
      <c r="AB133" s="85">
        <v>0</v>
      </c>
      <c r="AC133" s="85">
        <v>0</v>
      </c>
      <c r="AD133" s="85">
        <v>0</v>
      </c>
      <c r="AE133" s="85">
        <v>0</v>
      </c>
      <c r="AF133" s="85">
        <v>0</v>
      </c>
      <c r="AG133" s="85">
        <v>0</v>
      </c>
      <c r="AH133" s="85">
        <v>0</v>
      </c>
      <c r="AI133" s="86" t="s">
        <v>184</v>
      </c>
      <c r="AJ133" s="7"/>
      <c r="AK133" s="4"/>
    </row>
    <row r="134" spans="1:37" ht="15" customHeight="1">
      <c r="A134" s="80" t="s">
        <v>433</v>
      </c>
      <c r="B134" s="84" t="s">
        <v>165</v>
      </c>
      <c r="C134" s="85">
        <v>1</v>
      </c>
      <c r="D134" s="85">
        <v>1</v>
      </c>
      <c r="E134" s="85">
        <v>1</v>
      </c>
      <c r="F134" s="85">
        <v>1</v>
      </c>
      <c r="G134" s="85">
        <v>0.71148800000000001</v>
      </c>
      <c r="H134" s="85">
        <v>0</v>
      </c>
      <c r="I134" s="85">
        <v>0</v>
      </c>
      <c r="J134" s="85">
        <v>0</v>
      </c>
      <c r="K134" s="85">
        <v>0</v>
      </c>
      <c r="L134" s="85">
        <v>0</v>
      </c>
      <c r="M134" s="85">
        <v>0</v>
      </c>
      <c r="N134" s="85">
        <v>0</v>
      </c>
      <c r="O134" s="85">
        <v>0</v>
      </c>
      <c r="P134" s="85">
        <v>0</v>
      </c>
      <c r="Q134" s="85">
        <v>0</v>
      </c>
      <c r="R134" s="85">
        <v>0</v>
      </c>
      <c r="S134" s="85">
        <v>0</v>
      </c>
      <c r="T134" s="85">
        <v>0</v>
      </c>
      <c r="U134" s="85">
        <v>0</v>
      </c>
      <c r="V134" s="85">
        <v>0</v>
      </c>
      <c r="W134" s="85">
        <v>0</v>
      </c>
      <c r="X134" s="85">
        <v>0</v>
      </c>
      <c r="Y134" s="85">
        <v>0</v>
      </c>
      <c r="Z134" s="85">
        <v>0</v>
      </c>
      <c r="AA134" s="85">
        <v>0</v>
      </c>
      <c r="AB134" s="85">
        <v>0</v>
      </c>
      <c r="AC134" s="85">
        <v>0</v>
      </c>
      <c r="AD134" s="85">
        <v>0</v>
      </c>
      <c r="AE134" s="85">
        <v>0</v>
      </c>
      <c r="AF134" s="85">
        <v>0</v>
      </c>
      <c r="AG134" s="85">
        <v>0</v>
      </c>
      <c r="AH134" s="85">
        <v>0</v>
      </c>
      <c r="AI134" s="86" t="s">
        <v>184</v>
      </c>
      <c r="AJ134" s="7"/>
      <c r="AK134" s="4"/>
    </row>
    <row r="135" spans="1:37" ht="15" customHeight="1">
      <c r="A135" s="80" t="s">
        <v>432</v>
      </c>
      <c r="B135" s="84" t="s">
        <v>163</v>
      </c>
      <c r="C135" s="85">
        <v>56.236530000000002</v>
      </c>
      <c r="D135" s="85">
        <v>55.225223999999997</v>
      </c>
      <c r="E135" s="85">
        <v>53.519100000000002</v>
      </c>
      <c r="F135" s="85">
        <v>51.753605</v>
      </c>
      <c r="G135" s="85">
        <v>50.298999999999999</v>
      </c>
      <c r="H135" s="85">
        <v>48.256560999999998</v>
      </c>
      <c r="I135" s="85">
        <v>46.069912000000002</v>
      </c>
      <c r="J135" s="85">
        <v>43.996001999999997</v>
      </c>
      <c r="K135" s="85">
        <v>41.610306000000001</v>
      </c>
      <c r="L135" s="85">
        <v>39.071258999999998</v>
      </c>
      <c r="M135" s="85">
        <v>36.281768999999997</v>
      </c>
      <c r="N135" s="85">
        <v>33.307429999999997</v>
      </c>
      <c r="O135" s="85">
        <v>30.257708000000001</v>
      </c>
      <c r="P135" s="85">
        <v>27.236060999999999</v>
      </c>
      <c r="Q135" s="85">
        <v>24.174047000000002</v>
      </c>
      <c r="R135" s="85">
        <v>21.039504999999998</v>
      </c>
      <c r="S135" s="85">
        <v>18.179544</v>
      </c>
      <c r="T135" s="85">
        <v>15.775371</v>
      </c>
      <c r="U135" s="85">
        <v>13.654145</v>
      </c>
      <c r="V135" s="85">
        <v>11.159050000000001</v>
      </c>
      <c r="W135" s="85">
        <v>9.8747620000000005</v>
      </c>
      <c r="X135" s="85">
        <v>8.8106039999999997</v>
      </c>
      <c r="Y135" s="85">
        <v>7.5985129999999996</v>
      </c>
      <c r="Z135" s="85">
        <v>5.946968</v>
      </c>
      <c r="AA135" s="85">
        <v>5.529007</v>
      </c>
      <c r="AB135" s="85">
        <v>4.4331639999999997</v>
      </c>
      <c r="AC135" s="85">
        <v>3.5822509999999999</v>
      </c>
      <c r="AD135" s="85">
        <v>2.6791779999999998</v>
      </c>
      <c r="AE135" s="85">
        <v>2.1006589999999998</v>
      </c>
      <c r="AF135" s="85">
        <v>1.6871449999999999</v>
      </c>
      <c r="AG135" s="85">
        <v>0.94831200000000004</v>
      </c>
      <c r="AH135" s="85">
        <v>0.52304799999999996</v>
      </c>
      <c r="AI135" s="86">
        <v>-0.14005899999999999</v>
      </c>
      <c r="AJ135" s="7"/>
      <c r="AK135" s="4"/>
    </row>
    <row r="136" spans="1:37" ht="15" customHeight="1">
      <c r="A136" s="80" t="s">
        <v>431</v>
      </c>
      <c r="B136" s="84" t="s">
        <v>251</v>
      </c>
      <c r="C136" s="85">
        <v>60.982719000000003</v>
      </c>
      <c r="D136" s="85">
        <v>59.427120000000002</v>
      </c>
      <c r="E136" s="85">
        <v>58.298141000000001</v>
      </c>
      <c r="F136" s="85">
        <v>56.895690999999999</v>
      </c>
      <c r="G136" s="85">
        <v>55.146602999999999</v>
      </c>
      <c r="H136" s="85">
        <v>52.943474000000002</v>
      </c>
      <c r="I136" s="85">
        <v>50.188400000000001</v>
      </c>
      <c r="J136" s="85">
        <v>46.835853999999998</v>
      </c>
      <c r="K136" s="85">
        <v>42.833069000000002</v>
      </c>
      <c r="L136" s="85">
        <v>38.079624000000003</v>
      </c>
      <c r="M136" s="85">
        <v>33.185364</v>
      </c>
      <c r="N136" s="85">
        <v>27.601475000000001</v>
      </c>
      <c r="O136" s="85">
        <v>22.920438999999998</v>
      </c>
      <c r="P136" s="85">
        <v>18.589324999999999</v>
      </c>
      <c r="Q136" s="85">
        <v>15.749454999999999</v>
      </c>
      <c r="R136" s="85">
        <v>13.628861000000001</v>
      </c>
      <c r="S136" s="85">
        <v>11.872077000000001</v>
      </c>
      <c r="T136" s="85">
        <v>10.281026000000001</v>
      </c>
      <c r="U136" s="85">
        <v>8.8282550000000004</v>
      </c>
      <c r="V136" s="85">
        <v>7.2899700000000003</v>
      </c>
      <c r="W136" s="85">
        <v>5.7042820000000001</v>
      </c>
      <c r="X136" s="85">
        <v>3.7108379999999999</v>
      </c>
      <c r="Y136" s="85">
        <v>2.1350449999999999</v>
      </c>
      <c r="Z136" s="85">
        <v>1.2833859999999999</v>
      </c>
      <c r="AA136" s="85">
        <v>0.70469400000000004</v>
      </c>
      <c r="AB136" s="85">
        <v>0.27679500000000001</v>
      </c>
      <c r="AC136" s="85">
        <v>0</v>
      </c>
      <c r="AD136" s="85">
        <v>0</v>
      </c>
      <c r="AE136" s="85">
        <v>0</v>
      </c>
      <c r="AF136" s="85">
        <v>0</v>
      </c>
      <c r="AG136" s="85">
        <v>0</v>
      </c>
      <c r="AH136" s="85">
        <v>0</v>
      </c>
      <c r="AI136" s="86" t="s">
        <v>184</v>
      </c>
      <c r="AJ136" s="7"/>
      <c r="AK136" s="4"/>
    </row>
    <row r="137" spans="1:37" ht="15" customHeight="1">
      <c r="A137" s="80" t="s">
        <v>430</v>
      </c>
      <c r="B137" s="84" t="s">
        <v>167</v>
      </c>
      <c r="C137" s="85">
        <v>35.446449000000001</v>
      </c>
      <c r="D137" s="85">
        <v>34.229667999999997</v>
      </c>
      <c r="E137" s="85">
        <v>33.38588</v>
      </c>
      <c r="F137" s="85">
        <v>32.298065000000001</v>
      </c>
      <c r="G137" s="85">
        <v>30.963507</v>
      </c>
      <c r="H137" s="85">
        <v>29.296461000000001</v>
      </c>
      <c r="I137" s="85">
        <v>27.222218000000002</v>
      </c>
      <c r="J137" s="85">
        <v>24.717661</v>
      </c>
      <c r="K137" s="85">
        <v>21.74334</v>
      </c>
      <c r="L137" s="85">
        <v>18.202337</v>
      </c>
      <c r="M137" s="85">
        <v>14.510662999999999</v>
      </c>
      <c r="N137" s="85">
        <v>10.319381</v>
      </c>
      <c r="O137" s="85">
        <v>7.0877629999999998</v>
      </c>
      <c r="P137" s="85">
        <v>4.1812040000000001</v>
      </c>
      <c r="Q137" s="85">
        <v>2.8133300000000001</v>
      </c>
      <c r="R137" s="85">
        <v>2.0312269999999999</v>
      </c>
      <c r="S137" s="85">
        <v>1.588004</v>
      </c>
      <c r="T137" s="85">
        <v>1.370385</v>
      </c>
      <c r="U137" s="85">
        <v>1.2495810000000001</v>
      </c>
      <c r="V137" s="85">
        <v>1.171257</v>
      </c>
      <c r="W137" s="85">
        <v>1.118136</v>
      </c>
      <c r="X137" s="85">
        <v>0.84543500000000005</v>
      </c>
      <c r="Y137" s="85">
        <v>5.3342000000000001E-2</v>
      </c>
      <c r="Z137" s="85">
        <v>0</v>
      </c>
      <c r="AA137" s="85">
        <v>0</v>
      </c>
      <c r="AB137" s="85">
        <v>0</v>
      </c>
      <c r="AC137" s="85">
        <v>0</v>
      </c>
      <c r="AD137" s="85">
        <v>0</v>
      </c>
      <c r="AE137" s="85">
        <v>0</v>
      </c>
      <c r="AF137" s="85">
        <v>0</v>
      </c>
      <c r="AG137" s="85">
        <v>0</v>
      </c>
      <c r="AH137" s="85">
        <v>0</v>
      </c>
      <c r="AI137" s="86" t="s">
        <v>184</v>
      </c>
      <c r="AJ137" s="7"/>
      <c r="AK137" s="4"/>
    </row>
    <row r="138" spans="1:37" ht="15" customHeight="1">
      <c r="A138" s="80" t="s">
        <v>429</v>
      </c>
      <c r="B138" s="84" t="s">
        <v>165</v>
      </c>
      <c r="C138" s="85">
        <v>0.23446900000000001</v>
      </c>
      <c r="D138" s="85">
        <v>0.13982700000000001</v>
      </c>
      <c r="E138" s="85">
        <v>7.6891000000000001E-2</v>
      </c>
      <c r="F138" s="85">
        <v>3.7864000000000002E-2</v>
      </c>
      <c r="G138" s="85">
        <v>1.601E-2</v>
      </c>
      <c r="H138" s="85">
        <v>5.47E-3</v>
      </c>
      <c r="I138" s="85">
        <v>1.403E-3</v>
      </c>
      <c r="J138" s="85">
        <v>4.0400000000000001E-4</v>
      </c>
      <c r="K138" s="85">
        <v>2.7E-4</v>
      </c>
      <c r="L138" s="85">
        <v>0</v>
      </c>
      <c r="M138" s="85">
        <v>0</v>
      </c>
      <c r="N138" s="85">
        <v>0</v>
      </c>
      <c r="O138" s="85">
        <v>0</v>
      </c>
      <c r="P138" s="85">
        <v>0</v>
      </c>
      <c r="Q138" s="85">
        <v>0</v>
      </c>
      <c r="R138" s="85">
        <v>0</v>
      </c>
      <c r="S138" s="85">
        <v>0</v>
      </c>
      <c r="T138" s="85">
        <v>0</v>
      </c>
      <c r="U138" s="85">
        <v>0</v>
      </c>
      <c r="V138" s="85">
        <v>0</v>
      </c>
      <c r="W138" s="85">
        <v>0</v>
      </c>
      <c r="X138" s="85">
        <v>0</v>
      </c>
      <c r="Y138" s="85">
        <v>0</v>
      </c>
      <c r="Z138" s="85">
        <v>0</v>
      </c>
      <c r="AA138" s="85">
        <v>0</v>
      </c>
      <c r="AB138" s="85">
        <v>0</v>
      </c>
      <c r="AC138" s="85">
        <v>0</v>
      </c>
      <c r="AD138" s="85">
        <v>0</v>
      </c>
      <c r="AE138" s="85">
        <v>0</v>
      </c>
      <c r="AF138" s="85">
        <v>0</v>
      </c>
      <c r="AG138" s="85">
        <v>0</v>
      </c>
      <c r="AH138" s="85">
        <v>0</v>
      </c>
      <c r="AI138" s="86" t="s">
        <v>184</v>
      </c>
      <c r="AJ138" s="7"/>
      <c r="AK138" s="4"/>
    </row>
    <row r="139" spans="1:37" ht="15" customHeight="1">
      <c r="A139" s="80" t="s">
        <v>428</v>
      </c>
      <c r="B139" s="84" t="s">
        <v>163</v>
      </c>
      <c r="C139" s="85">
        <v>25.301801999999999</v>
      </c>
      <c r="D139" s="85">
        <v>25.057625000000002</v>
      </c>
      <c r="E139" s="85">
        <v>24.835370999999999</v>
      </c>
      <c r="F139" s="85">
        <v>24.559763</v>
      </c>
      <c r="G139" s="85">
        <v>24.167086000000001</v>
      </c>
      <c r="H139" s="85">
        <v>23.641544</v>
      </c>
      <c r="I139" s="85">
        <v>22.964780999999999</v>
      </c>
      <c r="J139" s="85">
        <v>22.117785999999999</v>
      </c>
      <c r="K139" s="85">
        <v>21.089458</v>
      </c>
      <c r="L139" s="85">
        <v>19.877286999999999</v>
      </c>
      <c r="M139" s="85">
        <v>18.674700000000001</v>
      </c>
      <c r="N139" s="85">
        <v>17.282093</v>
      </c>
      <c r="O139" s="85">
        <v>15.832675</v>
      </c>
      <c r="P139" s="85">
        <v>14.408121</v>
      </c>
      <c r="Q139" s="85">
        <v>12.936125000000001</v>
      </c>
      <c r="R139" s="85">
        <v>11.597633999999999</v>
      </c>
      <c r="S139" s="85">
        <v>10.284072999999999</v>
      </c>
      <c r="T139" s="85">
        <v>8.910641</v>
      </c>
      <c r="U139" s="85">
        <v>7.5786730000000002</v>
      </c>
      <c r="V139" s="85">
        <v>6.1187129999999996</v>
      </c>
      <c r="W139" s="85">
        <v>4.5861460000000003</v>
      </c>
      <c r="X139" s="85">
        <v>2.8654030000000001</v>
      </c>
      <c r="Y139" s="85">
        <v>2.0817019999999999</v>
      </c>
      <c r="Z139" s="85">
        <v>1.2833859999999999</v>
      </c>
      <c r="AA139" s="85">
        <v>0.70469400000000004</v>
      </c>
      <c r="AB139" s="85">
        <v>0.27679500000000001</v>
      </c>
      <c r="AC139" s="85">
        <v>0</v>
      </c>
      <c r="AD139" s="85">
        <v>0</v>
      </c>
      <c r="AE139" s="85">
        <v>0</v>
      </c>
      <c r="AF139" s="85">
        <v>0</v>
      </c>
      <c r="AG139" s="85">
        <v>0</v>
      </c>
      <c r="AH139" s="85">
        <v>0</v>
      </c>
      <c r="AI139" s="86" t="s">
        <v>184</v>
      </c>
      <c r="AJ139" s="7"/>
      <c r="AK139" s="4"/>
    </row>
    <row r="140" spans="1:37" ht="15" customHeight="1">
      <c r="A140" s="80" t="s">
        <v>427</v>
      </c>
      <c r="B140" s="84" t="s">
        <v>246</v>
      </c>
      <c r="C140" s="85">
        <v>128.10488900000001</v>
      </c>
      <c r="D140" s="85">
        <v>122.99266799999999</v>
      </c>
      <c r="E140" s="85">
        <v>117.676682</v>
      </c>
      <c r="F140" s="85">
        <v>112.690331</v>
      </c>
      <c r="G140" s="85">
        <v>106.35902400000001</v>
      </c>
      <c r="H140" s="85">
        <v>102.419937</v>
      </c>
      <c r="I140" s="85">
        <v>98.970253</v>
      </c>
      <c r="J140" s="85">
        <v>97.174576000000002</v>
      </c>
      <c r="K140" s="85">
        <v>94.833740000000006</v>
      </c>
      <c r="L140" s="85">
        <v>91.983138999999994</v>
      </c>
      <c r="M140" s="85">
        <v>89.416533999999999</v>
      </c>
      <c r="N140" s="85">
        <v>86.238906999999998</v>
      </c>
      <c r="O140" s="85">
        <v>83.070366000000007</v>
      </c>
      <c r="P140" s="85">
        <v>80.212211999999994</v>
      </c>
      <c r="Q140" s="85">
        <v>77.463211000000001</v>
      </c>
      <c r="R140" s="85">
        <v>74.199332999999996</v>
      </c>
      <c r="S140" s="85">
        <v>70.396500000000003</v>
      </c>
      <c r="T140" s="85">
        <v>66.839478</v>
      </c>
      <c r="U140" s="85">
        <v>64.775374999999997</v>
      </c>
      <c r="V140" s="85">
        <v>60.229652000000002</v>
      </c>
      <c r="W140" s="85">
        <v>58.396712999999998</v>
      </c>
      <c r="X140" s="85">
        <v>51.557251000000001</v>
      </c>
      <c r="Y140" s="85">
        <v>44.717781000000002</v>
      </c>
      <c r="Z140" s="85">
        <v>37.453896</v>
      </c>
      <c r="AA140" s="85">
        <v>33.937466000000001</v>
      </c>
      <c r="AB140" s="85">
        <v>25.065390000000001</v>
      </c>
      <c r="AC140" s="85">
        <v>23.047768000000001</v>
      </c>
      <c r="AD140" s="85">
        <v>23.034437</v>
      </c>
      <c r="AE140" s="85">
        <v>19.024495999999999</v>
      </c>
      <c r="AF140" s="85">
        <v>17.017188999999998</v>
      </c>
      <c r="AG140" s="85">
        <v>15.009646999999999</v>
      </c>
      <c r="AH140" s="85">
        <v>13.006657000000001</v>
      </c>
      <c r="AI140" s="86">
        <v>-7.1129999999999999E-2</v>
      </c>
      <c r="AJ140" s="7"/>
      <c r="AK140" s="4"/>
    </row>
    <row r="141" spans="1:37" ht="15" customHeight="1">
      <c r="A141" s="80" t="s">
        <v>426</v>
      </c>
      <c r="B141" s="84" t="s">
        <v>167</v>
      </c>
      <c r="C141" s="85">
        <v>45.535065000000003</v>
      </c>
      <c r="D141" s="85">
        <v>41.174618000000002</v>
      </c>
      <c r="E141" s="85">
        <v>36.551254</v>
      </c>
      <c r="F141" s="85">
        <v>32.339775000000003</v>
      </c>
      <c r="G141" s="85">
        <v>27.003896999999998</v>
      </c>
      <c r="H141" s="85">
        <v>23.585305999999999</v>
      </c>
      <c r="I141" s="85">
        <v>21.044219999999999</v>
      </c>
      <c r="J141" s="85">
        <v>20.263905999999999</v>
      </c>
      <c r="K141" s="85">
        <v>19.168129</v>
      </c>
      <c r="L141" s="85">
        <v>17.485887999999999</v>
      </c>
      <c r="M141" s="85">
        <v>16.168324999999999</v>
      </c>
      <c r="N141" s="85">
        <v>14.497519</v>
      </c>
      <c r="O141" s="85">
        <v>13.419774</v>
      </c>
      <c r="P141" s="85">
        <v>13.327424000000001</v>
      </c>
      <c r="Q141" s="85">
        <v>13.246987000000001</v>
      </c>
      <c r="R141" s="85">
        <v>12.191608</v>
      </c>
      <c r="S141" s="85">
        <v>12.143706</v>
      </c>
      <c r="T141" s="85">
        <v>12.106342</v>
      </c>
      <c r="U141" s="85">
        <v>12.077629999999999</v>
      </c>
      <c r="V141" s="85">
        <v>12.055894</v>
      </c>
      <c r="W141" s="85">
        <v>12.039683999999999</v>
      </c>
      <c r="X141" s="85">
        <v>11.02778</v>
      </c>
      <c r="Y141" s="85">
        <v>10.50773</v>
      </c>
      <c r="Z141" s="85">
        <v>8.0130339999999993</v>
      </c>
      <c r="AA141" s="85">
        <v>6.9911510000000003</v>
      </c>
      <c r="AB141" s="85">
        <v>4</v>
      </c>
      <c r="AC141" s="85">
        <v>4</v>
      </c>
      <c r="AD141" s="85">
        <v>4</v>
      </c>
      <c r="AE141" s="85">
        <v>4</v>
      </c>
      <c r="AF141" s="85">
        <v>4</v>
      </c>
      <c r="AG141" s="85">
        <v>3</v>
      </c>
      <c r="AH141" s="85">
        <v>1</v>
      </c>
      <c r="AI141" s="86">
        <v>-0.115893</v>
      </c>
      <c r="AJ141" s="7"/>
      <c r="AK141" s="4"/>
    </row>
    <row r="142" spans="1:37" ht="15" customHeight="1">
      <c r="A142" s="80" t="s">
        <v>425</v>
      </c>
      <c r="B142" s="84" t="s">
        <v>165</v>
      </c>
      <c r="C142" s="85">
        <v>11.292742000000001</v>
      </c>
      <c r="D142" s="85">
        <v>10.92113</v>
      </c>
      <c r="E142" s="85">
        <v>10.672549</v>
      </c>
      <c r="F142" s="85">
        <v>10.384254</v>
      </c>
      <c r="G142" s="85">
        <v>10.209256999999999</v>
      </c>
      <c r="H142" s="85">
        <v>10.107836000000001</v>
      </c>
      <c r="I142" s="85">
        <v>9.7466559999999998</v>
      </c>
      <c r="J142" s="85">
        <v>9.4159690000000005</v>
      </c>
      <c r="K142" s="85">
        <v>9.0007610000000007</v>
      </c>
      <c r="L142" s="85">
        <v>8.811992</v>
      </c>
      <c r="M142" s="85">
        <v>8.6913540000000005</v>
      </c>
      <c r="N142" s="85">
        <v>8.4727110000000003</v>
      </c>
      <c r="O142" s="85">
        <v>7.8319669999999997</v>
      </c>
      <c r="P142" s="85">
        <v>6.7534720000000004</v>
      </c>
      <c r="Q142" s="85">
        <v>6.1294209999999998</v>
      </c>
      <c r="R142" s="85">
        <v>5.7572559999999999</v>
      </c>
      <c r="S142" s="85">
        <v>5.6257289999999998</v>
      </c>
      <c r="T142" s="85">
        <v>5.5110619999999999</v>
      </c>
      <c r="U142" s="85">
        <v>5.4125189999999996</v>
      </c>
      <c r="V142" s="85">
        <v>5.3290300000000004</v>
      </c>
      <c r="W142" s="85">
        <v>5.125089</v>
      </c>
      <c r="X142" s="85">
        <v>4.2983529999999996</v>
      </c>
      <c r="Y142" s="85">
        <v>2.8407480000000001</v>
      </c>
      <c r="Z142" s="85">
        <v>1.0941339999999999</v>
      </c>
      <c r="AA142" s="85">
        <v>8.8348999999999997E-2</v>
      </c>
      <c r="AB142" s="85">
        <v>6.5389000000000003E-2</v>
      </c>
      <c r="AC142" s="85">
        <v>4.7768999999999999E-2</v>
      </c>
      <c r="AD142" s="85">
        <v>3.4438000000000003E-2</v>
      </c>
      <c r="AE142" s="85">
        <v>2.4496E-2</v>
      </c>
      <c r="AF142" s="85">
        <v>1.7188999999999999E-2</v>
      </c>
      <c r="AG142" s="85">
        <v>9.6469999999999993E-3</v>
      </c>
      <c r="AH142" s="85">
        <v>6.6559999999999996E-3</v>
      </c>
      <c r="AI142" s="86">
        <v>-0.213279</v>
      </c>
      <c r="AJ142" s="7"/>
      <c r="AK142" s="4"/>
    </row>
    <row r="143" spans="1:37" ht="15" customHeight="1">
      <c r="A143" s="80" t="s">
        <v>424</v>
      </c>
      <c r="B143" s="84" t="s">
        <v>163</v>
      </c>
      <c r="C143" s="85">
        <v>71.277091999999996</v>
      </c>
      <c r="D143" s="85">
        <v>70.896918999999997</v>
      </c>
      <c r="E143" s="85">
        <v>70.452872999999997</v>
      </c>
      <c r="F143" s="85">
        <v>69.966301000000001</v>
      </c>
      <c r="G143" s="85">
        <v>69.145874000000006</v>
      </c>
      <c r="H143" s="85">
        <v>68.726791000000006</v>
      </c>
      <c r="I143" s="85">
        <v>68.179374999999993</v>
      </c>
      <c r="J143" s="85">
        <v>67.494704999999996</v>
      </c>
      <c r="K143" s="85">
        <v>66.664848000000006</v>
      </c>
      <c r="L143" s="85">
        <v>65.685257000000007</v>
      </c>
      <c r="M143" s="85">
        <v>64.556854000000001</v>
      </c>
      <c r="N143" s="85">
        <v>63.268681000000001</v>
      </c>
      <c r="O143" s="85">
        <v>61.818623000000002</v>
      </c>
      <c r="P143" s="85">
        <v>60.131312999999999</v>
      </c>
      <c r="Q143" s="85">
        <v>58.086807</v>
      </c>
      <c r="R143" s="85">
        <v>56.250469000000002</v>
      </c>
      <c r="S143" s="85">
        <v>52.627068000000001</v>
      </c>
      <c r="T143" s="85">
        <v>49.222068999999998</v>
      </c>
      <c r="U143" s="85">
        <v>47.285229000000001</v>
      </c>
      <c r="V143" s="85">
        <v>42.844726999999999</v>
      </c>
      <c r="W143" s="85">
        <v>41.231940999999999</v>
      </c>
      <c r="X143" s="85">
        <v>36.231116999999998</v>
      </c>
      <c r="Y143" s="85">
        <v>31.369302999999999</v>
      </c>
      <c r="Z143" s="85">
        <v>28.346727000000001</v>
      </c>
      <c r="AA143" s="85">
        <v>26.857965</v>
      </c>
      <c r="AB143" s="85">
        <v>21</v>
      </c>
      <c r="AC143" s="85">
        <v>19</v>
      </c>
      <c r="AD143" s="85">
        <v>19</v>
      </c>
      <c r="AE143" s="85">
        <v>15</v>
      </c>
      <c r="AF143" s="85">
        <v>13</v>
      </c>
      <c r="AG143" s="85">
        <v>12</v>
      </c>
      <c r="AH143" s="85">
        <v>12</v>
      </c>
      <c r="AI143" s="86">
        <v>-5.5853E-2</v>
      </c>
      <c r="AJ143" s="7"/>
      <c r="AK143" s="4"/>
    </row>
    <row r="144" spans="1:37" ht="15" customHeight="1">
      <c r="A144" s="80" t="s">
        <v>423</v>
      </c>
      <c r="B144" s="84" t="s">
        <v>241</v>
      </c>
      <c r="C144" s="85">
        <v>370.10192899999998</v>
      </c>
      <c r="D144" s="85">
        <v>357.390198</v>
      </c>
      <c r="E144" s="85">
        <v>342.459564</v>
      </c>
      <c r="F144" s="85">
        <v>324.49420199999997</v>
      </c>
      <c r="G144" s="85">
        <v>305.58502199999998</v>
      </c>
      <c r="H144" s="85">
        <v>288.35534699999999</v>
      </c>
      <c r="I144" s="85">
        <v>272.53851300000002</v>
      </c>
      <c r="J144" s="85">
        <v>254.106415</v>
      </c>
      <c r="K144" s="85">
        <v>234.11314400000001</v>
      </c>
      <c r="L144" s="85">
        <v>215.33239699999999</v>
      </c>
      <c r="M144" s="85">
        <v>193.98095699999999</v>
      </c>
      <c r="N144" s="85">
        <v>175.17982499999999</v>
      </c>
      <c r="O144" s="85">
        <v>160.655396</v>
      </c>
      <c r="P144" s="85">
        <v>136.96423300000001</v>
      </c>
      <c r="Q144" s="85">
        <v>115.206436</v>
      </c>
      <c r="R144" s="85">
        <v>96.950408999999993</v>
      </c>
      <c r="S144" s="85">
        <v>83.455887000000004</v>
      </c>
      <c r="T144" s="85">
        <v>68.691108999999997</v>
      </c>
      <c r="U144" s="85">
        <v>57.359904999999998</v>
      </c>
      <c r="V144" s="85">
        <v>48.688609999999997</v>
      </c>
      <c r="W144" s="85">
        <v>42.043559999999999</v>
      </c>
      <c r="X144" s="85">
        <v>38.628593000000002</v>
      </c>
      <c r="Y144" s="85">
        <v>31.542427</v>
      </c>
      <c r="Z144" s="85">
        <v>22.983791</v>
      </c>
      <c r="AA144" s="85">
        <v>15.457098</v>
      </c>
      <c r="AB144" s="85">
        <v>13</v>
      </c>
      <c r="AC144" s="85">
        <v>13</v>
      </c>
      <c r="AD144" s="85">
        <v>10</v>
      </c>
      <c r="AE144" s="85">
        <v>6</v>
      </c>
      <c r="AF144" s="85">
        <v>6</v>
      </c>
      <c r="AG144" s="85">
        <v>6</v>
      </c>
      <c r="AH144" s="85">
        <v>5</v>
      </c>
      <c r="AI144" s="86">
        <v>-0.12964100000000001</v>
      </c>
      <c r="AJ144" s="7"/>
      <c r="AK144" s="4"/>
    </row>
    <row r="145" spans="1:37" ht="15" customHeight="1">
      <c r="A145" s="80" t="s">
        <v>422</v>
      </c>
      <c r="B145" s="84" t="s">
        <v>167</v>
      </c>
      <c r="C145" s="85">
        <v>120.765366</v>
      </c>
      <c r="D145" s="85">
        <v>116.56064600000001</v>
      </c>
      <c r="E145" s="85">
        <v>111.68264000000001</v>
      </c>
      <c r="F145" s="85">
        <v>105.844398</v>
      </c>
      <c r="G145" s="85">
        <v>101.334625</v>
      </c>
      <c r="H145" s="85">
        <v>99.425399999999996</v>
      </c>
      <c r="I145" s="85">
        <v>96.427895000000007</v>
      </c>
      <c r="J145" s="85">
        <v>89.499122999999997</v>
      </c>
      <c r="K145" s="85">
        <v>83.447356999999997</v>
      </c>
      <c r="L145" s="85">
        <v>77.101783999999995</v>
      </c>
      <c r="M145" s="85">
        <v>67.479293999999996</v>
      </c>
      <c r="N145" s="85">
        <v>61.089233</v>
      </c>
      <c r="O145" s="85">
        <v>57.895862999999999</v>
      </c>
      <c r="P145" s="85">
        <v>50.872481999999998</v>
      </c>
      <c r="Q145" s="85">
        <v>48</v>
      </c>
      <c r="R145" s="85">
        <v>47</v>
      </c>
      <c r="S145" s="85">
        <v>47</v>
      </c>
      <c r="T145" s="85">
        <v>47</v>
      </c>
      <c r="U145" s="85">
        <v>41</v>
      </c>
      <c r="V145" s="85">
        <v>40</v>
      </c>
      <c r="W145" s="85">
        <v>37.043559999999999</v>
      </c>
      <c r="X145" s="85">
        <v>34</v>
      </c>
      <c r="Y145" s="85">
        <v>28.324407999999998</v>
      </c>
      <c r="Z145" s="85">
        <v>21</v>
      </c>
      <c r="AA145" s="85">
        <v>14.990871</v>
      </c>
      <c r="AB145" s="85">
        <v>13</v>
      </c>
      <c r="AC145" s="85">
        <v>13</v>
      </c>
      <c r="AD145" s="85">
        <v>10</v>
      </c>
      <c r="AE145" s="85">
        <v>6</v>
      </c>
      <c r="AF145" s="85">
        <v>6</v>
      </c>
      <c r="AG145" s="85">
        <v>6</v>
      </c>
      <c r="AH145" s="85">
        <v>5</v>
      </c>
      <c r="AI145" s="86">
        <v>-9.7623000000000001E-2</v>
      </c>
      <c r="AJ145" s="7"/>
      <c r="AK145" s="4"/>
    </row>
    <row r="146" spans="1:37" ht="15" customHeight="1">
      <c r="A146" s="80" t="s">
        <v>421</v>
      </c>
      <c r="B146" s="84" t="s">
        <v>165</v>
      </c>
      <c r="C146" s="85">
        <v>89.542006999999998</v>
      </c>
      <c r="D146" s="85">
        <v>87.125381000000004</v>
      </c>
      <c r="E146" s="85">
        <v>84.222640999999996</v>
      </c>
      <c r="F146" s="85">
        <v>80.064475999999999</v>
      </c>
      <c r="G146" s="85">
        <v>74.838470000000001</v>
      </c>
      <c r="H146" s="85">
        <v>68.930603000000005</v>
      </c>
      <c r="I146" s="85">
        <v>65.419983000000002</v>
      </c>
      <c r="J146" s="85">
        <v>64.110328999999993</v>
      </c>
      <c r="K146" s="85">
        <v>61.170689000000003</v>
      </c>
      <c r="L146" s="85">
        <v>59.323227000000003</v>
      </c>
      <c r="M146" s="85">
        <v>56.698067000000002</v>
      </c>
      <c r="N146" s="85">
        <v>53.395705999999997</v>
      </c>
      <c r="O146" s="85">
        <v>51.617603000000003</v>
      </c>
      <c r="P146" s="85">
        <v>44.617393</v>
      </c>
      <c r="Q146" s="85">
        <v>34.066417999999999</v>
      </c>
      <c r="R146" s="85">
        <v>24.427060999999998</v>
      </c>
      <c r="S146" s="85">
        <v>16.760611999999998</v>
      </c>
      <c r="T146" s="85">
        <v>7.3979140000000001</v>
      </c>
      <c r="U146" s="85">
        <v>7</v>
      </c>
      <c r="V146" s="85">
        <v>2.5977839999999999</v>
      </c>
      <c r="W146" s="85">
        <v>0</v>
      </c>
      <c r="X146" s="85">
        <v>0</v>
      </c>
      <c r="Y146" s="85">
        <v>0</v>
      </c>
      <c r="Z146" s="85">
        <v>0</v>
      </c>
      <c r="AA146" s="85">
        <v>0</v>
      </c>
      <c r="AB146" s="85">
        <v>0</v>
      </c>
      <c r="AC146" s="85">
        <v>0</v>
      </c>
      <c r="AD146" s="85">
        <v>0</v>
      </c>
      <c r="AE146" s="85">
        <v>0</v>
      </c>
      <c r="AF146" s="85">
        <v>0</v>
      </c>
      <c r="AG146" s="85">
        <v>0</v>
      </c>
      <c r="AH146" s="85">
        <v>0</v>
      </c>
      <c r="AI146" s="86" t="s">
        <v>184</v>
      </c>
      <c r="AJ146" s="7"/>
      <c r="AK146" s="4"/>
    </row>
    <row r="147" spans="1:37" ht="15" customHeight="1">
      <c r="A147" s="80" t="s">
        <v>420</v>
      </c>
      <c r="B147" s="84" t="s">
        <v>163</v>
      </c>
      <c r="C147" s="85">
        <v>159.79454000000001</v>
      </c>
      <c r="D147" s="85">
        <v>153.70414700000001</v>
      </c>
      <c r="E147" s="85">
        <v>146.55429100000001</v>
      </c>
      <c r="F147" s="85">
        <v>138.58532700000001</v>
      </c>
      <c r="G147" s="85">
        <v>129.41194200000001</v>
      </c>
      <c r="H147" s="85">
        <v>119.999352</v>
      </c>
      <c r="I147" s="85">
        <v>110.690659</v>
      </c>
      <c r="J147" s="85">
        <v>100.496956</v>
      </c>
      <c r="K147" s="85">
        <v>89.495102000000003</v>
      </c>
      <c r="L147" s="85">
        <v>78.907371999999995</v>
      </c>
      <c r="M147" s="85">
        <v>69.803589000000002</v>
      </c>
      <c r="N147" s="85">
        <v>60.694889000000003</v>
      </c>
      <c r="O147" s="85">
        <v>51.141936999999999</v>
      </c>
      <c r="P147" s="85">
        <v>41.474364999999999</v>
      </c>
      <c r="Q147" s="85">
        <v>33.140017999999998</v>
      </c>
      <c r="R147" s="85">
        <v>25.523350000000001</v>
      </c>
      <c r="S147" s="85">
        <v>19.695276</v>
      </c>
      <c r="T147" s="85">
        <v>14.293196</v>
      </c>
      <c r="U147" s="85">
        <v>9.3599049999999995</v>
      </c>
      <c r="V147" s="85">
        <v>6.0908230000000003</v>
      </c>
      <c r="W147" s="85">
        <v>5</v>
      </c>
      <c r="X147" s="85">
        <v>4.6285939999999997</v>
      </c>
      <c r="Y147" s="85">
        <v>3.218019</v>
      </c>
      <c r="Z147" s="85">
        <v>1.9837910000000001</v>
      </c>
      <c r="AA147" s="85">
        <v>0.466227</v>
      </c>
      <c r="AB147" s="85">
        <v>0</v>
      </c>
      <c r="AC147" s="85">
        <v>0</v>
      </c>
      <c r="AD147" s="85">
        <v>0</v>
      </c>
      <c r="AE147" s="85">
        <v>0</v>
      </c>
      <c r="AF147" s="85">
        <v>0</v>
      </c>
      <c r="AG147" s="85">
        <v>0</v>
      </c>
      <c r="AH147" s="85">
        <v>0</v>
      </c>
      <c r="AI147" s="86" t="s">
        <v>184</v>
      </c>
      <c r="AJ147" s="7"/>
      <c r="AK147" s="4"/>
    </row>
    <row r="148" spans="1:37" ht="15" customHeight="1">
      <c r="A148" s="80" t="s">
        <v>419</v>
      </c>
      <c r="B148" s="84" t="s">
        <v>236</v>
      </c>
      <c r="C148" s="85">
        <v>141.75122099999999</v>
      </c>
      <c r="D148" s="85">
        <v>121.744179</v>
      </c>
      <c r="E148" s="85">
        <v>99.447265999999999</v>
      </c>
      <c r="F148" s="85">
        <v>78.722672000000003</v>
      </c>
      <c r="G148" s="85">
        <v>69.864784</v>
      </c>
      <c r="H148" s="85">
        <v>61.254809999999999</v>
      </c>
      <c r="I148" s="85">
        <v>53.444873999999999</v>
      </c>
      <c r="J148" s="85">
        <v>45.908893999999997</v>
      </c>
      <c r="K148" s="85">
        <v>39.264336</v>
      </c>
      <c r="L148" s="85">
        <v>31.573779999999999</v>
      </c>
      <c r="M148" s="85">
        <v>23.285350999999999</v>
      </c>
      <c r="N148" s="85">
        <v>14.525385</v>
      </c>
      <c r="O148" s="85">
        <v>11.116631</v>
      </c>
      <c r="P148" s="85">
        <v>9.6298940000000002</v>
      </c>
      <c r="Q148" s="85">
        <v>8.2324389999999994</v>
      </c>
      <c r="R148" s="85">
        <v>7.7278010000000004</v>
      </c>
      <c r="S148" s="85">
        <v>7.3113099999999998</v>
      </c>
      <c r="T148" s="85">
        <v>6.0446270000000002</v>
      </c>
      <c r="U148" s="85">
        <v>4</v>
      </c>
      <c r="V148" s="85">
        <v>4</v>
      </c>
      <c r="W148" s="85">
        <v>3.7644730000000002</v>
      </c>
      <c r="X148" s="85">
        <v>3.4192490000000002</v>
      </c>
      <c r="Y148" s="85">
        <v>3.1401620000000001</v>
      </c>
      <c r="Z148" s="85">
        <v>3</v>
      </c>
      <c r="AA148" s="85">
        <v>2.4507330000000001</v>
      </c>
      <c r="AB148" s="85">
        <v>1.213568</v>
      </c>
      <c r="AC148" s="85">
        <v>0</v>
      </c>
      <c r="AD148" s="85">
        <v>0</v>
      </c>
      <c r="AE148" s="85">
        <v>0</v>
      </c>
      <c r="AF148" s="85">
        <v>0</v>
      </c>
      <c r="AG148" s="85">
        <v>0</v>
      </c>
      <c r="AH148" s="85">
        <v>0</v>
      </c>
      <c r="AI148" s="86" t="s">
        <v>184</v>
      </c>
      <c r="AJ148" s="7"/>
      <c r="AK148" s="4"/>
    </row>
    <row r="149" spans="1:37" ht="15" customHeight="1">
      <c r="A149" s="80" t="s">
        <v>418</v>
      </c>
      <c r="B149" s="84" t="s">
        <v>167</v>
      </c>
      <c r="C149" s="85">
        <v>53.771397</v>
      </c>
      <c r="D149" s="85">
        <v>38.422080999999999</v>
      </c>
      <c r="E149" s="85">
        <v>20.953762000000001</v>
      </c>
      <c r="F149" s="85">
        <v>5.7232070000000004</v>
      </c>
      <c r="G149" s="85">
        <v>3.0134310000000002</v>
      </c>
      <c r="H149" s="85">
        <v>1.6799040000000001</v>
      </c>
      <c r="I149" s="85">
        <v>0.98568699999999998</v>
      </c>
      <c r="J149" s="85">
        <v>0.61258199999999996</v>
      </c>
      <c r="K149" s="85">
        <v>0.40140100000000001</v>
      </c>
      <c r="L149" s="85">
        <v>0.15171799999999999</v>
      </c>
      <c r="M149" s="85">
        <v>0</v>
      </c>
      <c r="N149" s="85">
        <v>0</v>
      </c>
      <c r="O149" s="85">
        <v>0</v>
      </c>
      <c r="P149" s="85">
        <v>0</v>
      </c>
      <c r="Q149" s="85">
        <v>0</v>
      </c>
      <c r="R149" s="85">
        <v>0</v>
      </c>
      <c r="S149" s="85">
        <v>0</v>
      </c>
      <c r="T149" s="85">
        <v>0</v>
      </c>
      <c r="U149" s="85">
        <v>0</v>
      </c>
      <c r="V149" s="85">
        <v>0</v>
      </c>
      <c r="W149" s="85">
        <v>0</v>
      </c>
      <c r="X149" s="85">
        <v>0</v>
      </c>
      <c r="Y149" s="85">
        <v>0</v>
      </c>
      <c r="Z149" s="85">
        <v>0</v>
      </c>
      <c r="AA149" s="85">
        <v>0</v>
      </c>
      <c r="AB149" s="85">
        <v>0</v>
      </c>
      <c r="AC149" s="85">
        <v>0</v>
      </c>
      <c r="AD149" s="85">
        <v>0</v>
      </c>
      <c r="AE149" s="85">
        <v>0</v>
      </c>
      <c r="AF149" s="85">
        <v>0</v>
      </c>
      <c r="AG149" s="85">
        <v>0</v>
      </c>
      <c r="AH149" s="85">
        <v>0</v>
      </c>
      <c r="AI149" s="86" t="s">
        <v>184</v>
      </c>
      <c r="AJ149" s="7"/>
      <c r="AK149" s="4"/>
    </row>
    <row r="150" spans="1:37" ht="15" customHeight="1">
      <c r="A150" s="80" t="s">
        <v>417</v>
      </c>
      <c r="B150" s="84" t="s">
        <v>165</v>
      </c>
      <c r="C150" s="85">
        <v>20.968094000000001</v>
      </c>
      <c r="D150" s="85">
        <v>20.038392999999999</v>
      </c>
      <c r="E150" s="85">
        <v>18.918077</v>
      </c>
      <c r="F150" s="85">
        <v>17.780965999999999</v>
      </c>
      <c r="G150" s="85">
        <v>16.523275000000002</v>
      </c>
      <c r="H150" s="85">
        <v>15.189061000000001</v>
      </c>
      <c r="I150" s="85">
        <v>13.597528000000001</v>
      </c>
      <c r="J150" s="85">
        <v>12.117215</v>
      </c>
      <c r="K150" s="85">
        <v>11.347340000000001</v>
      </c>
      <c r="L150" s="85">
        <v>10.009257</v>
      </c>
      <c r="M150" s="85">
        <v>8.4621849999999998</v>
      </c>
      <c r="N150" s="85">
        <v>7.2933469999999998</v>
      </c>
      <c r="O150" s="85">
        <v>6.3641269999999999</v>
      </c>
      <c r="P150" s="85">
        <v>5.658347</v>
      </c>
      <c r="Q150" s="85">
        <v>5.2345980000000001</v>
      </c>
      <c r="R150" s="85">
        <v>5.1257429999999999</v>
      </c>
      <c r="S150" s="85">
        <v>5.0334289999999999</v>
      </c>
      <c r="T150" s="85">
        <v>4.5219139999999998</v>
      </c>
      <c r="U150" s="85">
        <v>4</v>
      </c>
      <c r="V150" s="85">
        <v>4</v>
      </c>
      <c r="W150" s="85">
        <v>3.7644730000000002</v>
      </c>
      <c r="X150" s="85">
        <v>3.4192490000000002</v>
      </c>
      <c r="Y150" s="85">
        <v>3.1401620000000001</v>
      </c>
      <c r="Z150" s="85">
        <v>3</v>
      </c>
      <c r="AA150" s="85">
        <v>2.4507330000000001</v>
      </c>
      <c r="AB150" s="85">
        <v>1.213568</v>
      </c>
      <c r="AC150" s="85">
        <v>0</v>
      </c>
      <c r="AD150" s="85">
        <v>0</v>
      </c>
      <c r="AE150" s="85">
        <v>0</v>
      </c>
      <c r="AF150" s="85">
        <v>0</v>
      </c>
      <c r="AG150" s="85">
        <v>0</v>
      </c>
      <c r="AH150" s="85">
        <v>0</v>
      </c>
      <c r="AI150" s="86" t="s">
        <v>184</v>
      </c>
      <c r="AJ150" s="7"/>
      <c r="AK150" s="4"/>
    </row>
    <row r="151" spans="1:37" ht="15" customHeight="1">
      <c r="A151" s="80" t="s">
        <v>416</v>
      </c>
      <c r="B151" s="84" t="s">
        <v>163</v>
      </c>
      <c r="C151" s="85">
        <v>67.011734000000004</v>
      </c>
      <c r="D151" s="85">
        <v>63.283707</v>
      </c>
      <c r="E151" s="85">
        <v>59.575423999999998</v>
      </c>
      <c r="F151" s="85">
        <v>55.218497999999997</v>
      </c>
      <c r="G151" s="85">
        <v>50.328074999999998</v>
      </c>
      <c r="H151" s="85">
        <v>44.385845000000003</v>
      </c>
      <c r="I151" s="85">
        <v>38.861660000000001</v>
      </c>
      <c r="J151" s="85">
        <v>33.179096000000001</v>
      </c>
      <c r="K151" s="85">
        <v>27.515592999999999</v>
      </c>
      <c r="L151" s="85">
        <v>21.412806</v>
      </c>
      <c r="M151" s="85">
        <v>14.823164999999999</v>
      </c>
      <c r="N151" s="85">
        <v>7.2320380000000002</v>
      </c>
      <c r="O151" s="85">
        <v>4.7525040000000001</v>
      </c>
      <c r="P151" s="85">
        <v>3.9715470000000002</v>
      </c>
      <c r="Q151" s="85">
        <v>2.9978410000000002</v>
      </c>
      <c r="R151" s="85">
        <v>2.6020569999999998</v>
      </c>
      <c r="S151" s="85">
        <v>2.277882</v>
      </c>
      <c r="T151" s="85">
        <v>1.522713</v>
      </c>
      <c r="U151" s="85">
        <v>0</v>
      </c>
      <c r="V151" s="85">
        <v>0</v>
      </c>
      <c r="W151" s="85">
        <v>0</v>
      </c>
      <c r="X151" s="85">
        <v>0</v>
      </c>
      <c r="Y151" s="85">
        <v>0</v>
      </c>
      <c r="Z151" s="85">
        <v>0</v>
      </c>
      <c r="AA151" s="85">
        <v>0</v>
      </c>
      <c r="AB151" s="85">
        <v>0</v>
      </c>
      <c r="AC151" s="85">
        <v>0</v>
      </c>
      <c r="AD151" s="85">
        <v>0</v>
      </c>
      <c r="AE151" s="85">
        <v>0</v>
      </c>
      <c r="AF151" s="85">
        <v>0</v>
      </c>
      <c r="AG151" s="85">
        <v>0</v>
      </c>
      <c r="AH151" s="85">
        <v>0</v>
      </c>
      <c r="AI151" s="86" t="s">
        <v>184</v>
      </c>
      <c r="AJ151" s="7"/>
      <c r="AK151" s="4"/>
    </row>
    <row r="152" spans="1:37" ht="15" customHeight="1">
      <c r="A152" s="80" t="s">
        <v>415</v>
      </c>
      <c r="B152" s="84" t="s">
        <v>231</v>
      </c>
      <c r="C152" s="85">
        <v>104.44010900000001</v>
      </c>
      <c r="D152" s="85">
        <v>98.985320999999999</v>
      </c>
      <c r="E152" s="85">
        <v>95.645270999999994</v>
      </c>
      <c r="F152" s="85">
        <v>90.355491999999998</v>
      </c>
      <c r="G152" s="85">
        <v>83.793205</v>
      </c>
      <c r="H152" s="85">
        <v>78.624565000000004</v>
      </c>
      <c r="I152" s="85">
        <v>70.140038000000004</v>
      </c>
      <c r="J152" s="85">
        <v>64.450851</v>
      </c>
      <c r="K152" s="85">
        <v>61.085926000000001</v>
      </c>
      <c r="L152" s="85">
        <v>57.760406000000003</v>
      </c>
      <c r="M152" s="85">
        <v>52.534790000000001</v>
      </c>
      <c r="N152" s="85">
        <v>49.360675999999998</v>
      </c>
      <c r="O152" s="85">
        <v>46.117668000000002</v>
      </c>
      <c r="P152" s="85">
        <v>43.178314</v>
      </c>
      <c r="Q152" s="85">
        <v>39.647167000000003</v>
      </c>
      <c r="R152" s="85">
        <v>35.569941999999998</v>
      </c>
      <c r="S152" s="85">
        <v>31.627935000000001</v>
      </c>
      <c r="T152" s="85">
        <v>27.001957000000001</v>
      </c>
      <c r="U152" s="85">
        <v>22.295245999999999</v>
      </c>
      <c r="V152" s="85">
        <v>17.524578000000002</v>
      </c>
      <c r="W152" s="85">
        <v>15.299944</v>
      </c>
      <c r="X152" s="85">
        <v>14.242801999999999</v>
      </c>
      <c r="Y152" s="85">
        <v>12.954620999999999</v>
      </c>
      <c r="Z152" s="85">
        <v>12.43581</v>
      </c>
      <c r="AA152" s="85">
        <v>11.125589</v>
      </c>
      <c r="AB152" s="85">
        <v>9.8435050000000004</v>
      </c>
      <c r="AC152" s="85">
        <v>9.5833089999999999</v>
      </c>
      <c r="AD152" s="85">
        <v>9.276014</v>
      </c>
      <c r="AE152" s="85">
        <v>8.695271</v>
      </c>
      <c r="AF152" s="85">
        <v>8.0666869999999999</v>
      </c>
      <c r="AG152" s="85">
        <v>7.489071</v>
      </c>
      <c r="AH152" s="85">
        <v>7.3189599999999997</v>
      </c>
      <c r="AI152" s="86">
        <v>-8.2172999999999996E-2</v>
      </c>
      <c r="AJ152" s="7"/>
      <c r="AK152" s="4"/>
    </row>
    <row r="153" spans="1:37" ht="15" customHeight="1">
      <c r="A153" s="80" t="s">
        <v>414</v>
      </c>
      <c r="B153" s="84" t="s">
        <v>167</v>
      </c>
      <c r="C153" s="85">
        <v>56.157204</v>
      </c>
      <c r="D153" s="85">
        <v>54.053074000000002</v>
      </c>
      <c r="E153" s="85">
        <v>51.911140000000003</v>
      </c>
      <c r="F153" s="85">
        <v>49.188167999999997</v>
      </c>
      <c r="G153" s="85">
        <v>46.895564999999998</v>
      </c>
      <c r="H153" s="85">
        <v>44.526718000000002</v>
      </c>
      <c r="I153" s="85">
        <v>42.154507000000002</v>
      </c>
      <c r="J153" s="85">
        <v>39.748778999999999</v>
      </c>
      <c r="K153" s="85">
        <v>37.720847999999997</v>
      </c>
      <c r="L153" s="85">
        <v>35.455928999999998</v>
      </c>
      <c r="M153" s="85">
        <v>33.032127000000003</v>
      </c>
      <c r="N153" s="85">
        <v>30.764385000000001</v>
      </c>
      <c r="O153" s="85">
        <v>28.405638</v>
      </c>
      <c r="P153" s="85">
        <v>26.274298000000002</v>
      </c>
      <c r="Q153" s="85">
        <v>23.457965999999999</v>
      </c>
      <c r="R153" s="85">
        <v>20.171151999999999</v>
      </c>
      <c r="S153" s="85">
        <v>17.055717000000001</v>
      </c>
      <c r="T153" s="85">
        <v>13.215076</v>
      </c>
      <c r="U153" s="85">
        <v>9.8316250000000007</v>
      </c>
      <c r="V153" s="85">
        <v>6.3269390000000003</v>
      </c>
      <c r="W153" s="85">
        <v>4.6748839999999996</v>
      </c>
      <c r="X153" s="85">
        <v>4.20268</v>
      </c>
      <c r="Y153" s="85">
        <v>4.12812</v>
      </c>
      <c r="Z153" s="85">
        <v>4.0858400000000001</v>
      </c>
      <c r="AA153" s="85">
        <v>4</v>
      </c>
      <c r="AB153" s="85">
        <v>3</v>
      </c>
      <c r="AC153" s="85">
        <v>3</v>
      </c>
      <c r="AD153" s="85">
        <v>3</v>
      </c>
      <c r="AE153" s="85">
        <v>3</v>
      </c>
      <c r="AF153" s="85">
        <v>3</v>
      </c>
      <c r="AG153" s="85">
        <v>3</v>
      </c>
      <c r="AH153" s="85">
        <v>3</v>
      </c>
      <c r="AI153" s="86">
        <v>-9.0174000000000004E-2</v>
      </c>
      <c r="AJ153" s="7"/>
      <c r="AK153" s="4"/>
    </row>
    <row r="154" spans="1:37" ht="15" customHeight="1">
      <c r="A154" s="80" t="s">
        <v>413</v>
      </c>
      <c r="B154" s="84" t="s">
        <v>165</v>
      </c>
      <c r="C154" s="85">
        <v>30.538018999999998</v>
      </c>
      <c r="D154" s="85">
        <v>27.312593</v>
      </c>
      <c r="E154" s="85">
        <v>26.267569000000002</v>
      </c>
      <c r="F154" s="85">
        <v>23.879082</v>
      </c>
      <c r="G154" s="85">
        <v>19.808478999999998</v>
      </c>
      <c r="H154" s="85">
        <v>17.226786000000001</v>
      </c>
      <c r="I154" s="85">
        <v>11.358784999999999</v>
      </c>
      <c r="J154" s="85">
        <v>8.3309429999999995</v>
      </c>
      <c r="K154" s="85">
        <v>7.5380830000000003</v>
      </c>
      <c r="L154" s="85">
        <v>6.7089800000000004</v>
      </c>
      <c r="M154" s="85">
        <v>4.1702009999999996</v>
      </c>
      <c r="N154" s="85">
        <v>3.5644939999999998</v>
      </c>
      <c r="O154" s="85">
        <v>3.02616</v>
      </c>
      <c r="P154" s="85">
        <v>2.5282939999999998</v>
      </c>
      <c r="Q154" s="85">
        <v>2.1037650000000001</v>
      </c>
      <c r="R154" s="85">
        <v>1.7183900000000001</v>
      </c>
      <c r="S154" s="85">
        <v>1.3993100000000001</v>
      </c>
      <c r="T154" s="85">
        <v>1.122568</v>
      </c>
      <c r="U154" s="85">
        <v>0.89174799999999999</v>
      </c>
      <c r="V154" s="85">
        <v>0.70020499999999997</v>
      </c>
      <c r="W154" s="85">
        <v>0.54282600000000003</v>
      </c>
      <c r="X154" s="85">
        <v>0.41540899999999997</v>
      </c>
      <c r="Y154" s="85">
        <v>0.31375999999999998</v>
      </c>
      <c r="Z154" s="85">
        <v>0.23385800000000001</v>
      </c>
      <c r="AA154" s="85">
        <v>0.17197200000000001</v>
      </c>
      <c r="AB154" s="85">
        <v>0.12475</v>
      </c>
      <c r="AC154" s="85">
        <v>8.9251999999999998E-2</v>
      </c>
      <c r="AD154" s="85">
        <v>6.2964999999999993E-2</v>
      </c>
      <c r="AE154" s="85">
        <v>4.3792999999999999E-2</v>
      </c>
      <c r="AF154" s="85">
        <v>3.0022E-2</v>
      </c>
      <c r="AG154" s="85">
        <v>2.0282999999999999E-2</v>
      </c>
      <c r="AH154" s="85">
        <v>7.5950000000000002E-3</v>
      </c>
      <c r="AI154" s="86">
        <v>-0.234875</v>
      </c>
      <c r="AJ154" s="7"/>
      <c r="AK154" s="4"/>
    </row>
    <row r="155" spans="1:37" ht="15" customHeight="1">
      <c r="A155" s="80" t="s">
        <v>412</v>
      </c>
      <c r="B155" s="84" t="s">
        <v>163</v>
      </c>
      <c r="C155" s="85">
        <v>17.744890000000002</v>
      </c>
      <c r="D155" s="85">
        <v>17.61965</v>
      </c>
      <c r="E155" s="85">
        <v>17.466557999999999</v>
      </c>
      <c r="F155" s="85">
        <v>17.288243999999999</v>
      </c>
      <c r="G155" s="85">
        <v>17.089165000000001</v>
      </c>
      <c r="H155" s="85">
        <v>16.871061000000001</v>
      </c>
      <c r="I155" s="85">
        <v>16.626747000000002</v>
      </c>
      <c r="J155" s="85">
        <v>16.371123999999998</v>
      </c>
      <c r="K155" s="85">
        <v>15.826997</v>
      </c>
      <c r="L155" s="85">
        <v>15.595497999999999</v>
      </c>
      <c r="M155" s="85">
        <v>15.332464</v>
      </c>
      <c r="N155" s="85">
        <v>15.031796</v>
      </c>
      <c r="O155" s="85">
        <v>14.685872</v>
      </c>
      <c r="P155" s="85">
        <v>14.375721</v>
      </c>
      <c r="Q155" s="85">
        <v>14.085435</v>
      </c>
      <c r="R155" s="85">
        <v>13.680400000000001</v>
      </c>
      <c r="S155" s="85">
        <v>13.172907</v>
      </c>
      <c r="T155" s="85">
        <v>12.664312000000001</v>
      </c>
      <c r="U155" s="85">
        <v>11.571873</v>
      </c>
      <c r="V155" s="85">
        <v>10.497434</v>
      </c>
      <c r="W155" s="85">
        <v>10.082233</v>
      </c>
      <c r="X155" s="85">
        <v>9.6247120000000006</v>
      </c>
      <c r="Y155" s="85">
        <v>8.5127410000000001</v>
      </c>
      <c r="Z155" s="85">
        <v>8.1161119999999993</v>
      </c>
      <c r="AA155" s="85">
        <v>6.9536170000000004</v>
      </c>
      <c r="AB155" s="85">
        <v>6.7187549999999998</v>
      </c>
      <c r="AC155" s="85">
        <v>6.4940569999999997</v>
      </c>
      <c r="AD155" s="85">
        <v>6.2130489999999998</v>
      </c>
      <c r="AE155" s="85">
        <v>5.6514769999999999</v>
      </c>
      <c r="AF155" s="85">
        <v>5.036664</v>
      </c>
      <c r="AG155" s="85">
        <v>4.4687890000000001</v>
      </c>
      <c r="AH155" s="85">
        <v>4.3113650000000003</v>
      </c>
      <c r="AI155" s="86">
        <v>-4.4614000000000001E-2</v>
      </c>
      <c r="AJ155" s="7"/>
      <c r="AK155" s="4"/>
    </row>
    <row r="156" spans="1:37" ht="15" customHeight="1">
      <c r="A156" s="80" t="s">
        <v>411</v>
      </c>
      <c r="B156" s="84" t="s">
        <v>226</v>
      </c>
      <c r="C156" s="85">
        <v>358.04760700000003</v>
      </c>
      <c r="D156" s="85">
        <v>354.54101600000001</v>
      </c>
      <c r="E156" s="85">
        <v>350.94769300000002</v>
      </c>
      <c r="F156" s="85">
        <v>343.39807100000002</v>
      </c>
      <c r="G156" s="85">
        <v>330.47454800000003</v>
      </c>
      <c r="H156" s="85">
        <v>311.835419</v>
      </c>
      <c r="I156" s="85">
        <v>301.13845800000001</v>
      </c>
      <c r="J156" s="85">
        <v>286.70880099999999</v>
      </c>
      <c r="K156" s="85">
        <v>266.04058800000001</v>
      </c>
      <c r="L156" s="85">
        <v>237.13159200000001</v>
      </c>
      <c r="M156" s="85">
        <v>214.095078</v>
      </c>
      <c r="N156" s="85">
        <v>199.14361600000001</v>
      </c>
      <c r="O156" s="85">
        <v>187.739136</v>
      </c>
      <c r="P156" s="85">
        <v>179.78480500000001</v>
      </c>
      <c r="Q156" s="85">
        <v>170.89932300000001</v>
      </c>
      <c r="R156" s="85">
        <v>158.15862999999999</v>
      </c>
      <c r="S156" s="85">
        <v>148.523865</v>
      </c>
      <c r="T156" s="85">
        <v>131.197723</v>
      </c>
      <c r="U156" s="85">
        <v>122.191818</v>
      </c>
      <c r="V156" s="85">
        <v>103.175201</v>
      </c>
      <c r="W156" s="85">
        <v>88.192565999999999</v>
      </c>
      <c r="X156" s="85">
        <v>70.151779000000005</v>
      </c>
      <c r="Y156" s="85">
        <v>59.081429</v>
      </c>
      <c r="Z156" s="85">
        <v>56.756973000000002</v>
      </c>
      <c r="AA156" s="85">
        <v>53.399414</v>
      </c>
      <c r="AB156" s="85">
        <v>48.075943000000002</v>
      </c>
      <c r="AC156" s="85">
        <v>43.529442000000003</v>
      </c>
      <c r="AD156" s="85">
        <v>38.032218999999998</v>
      </c>
      <c r="AE156" s="85">
        <v>32.949370999999999</v>
      </c>
      <c r="AF156" s="85">
        <v>21.919571000000001</v>
      </c>
      <c r="AG156" s="85">
        <v>15.942092000000001</v>
      </c>
      <c r="AH156" s="85">
        <v>12.260004</v>
      </c>
      <c r="AI156" s="86">
        <v>-0.103134</v>
      </c>
      <c r="AJ156" s="7"/>
      <c r="AK156" s="4"/>
    </row>
    <row r="157" spans="1:37" ht="15" customHeight="1">
      <c r="A157" s="80" t="s">
        <v>410</v>
      </c>
      <c r="B157" s="84" t="s">
        <v>167</v>
      </c>
      <c r="C157" s="85">
        <v>243.89260899999999</v>
      </c>
      <c r="D157" s="85">
        <v>242.56723</v>
      </c>
      <c r="E157" s="85">
        <v>241.17289700000001</v>
      </c>
      <c r="F157" s="85">
        <v>236.26675399999999</v>
      </c>
      <c r="G157" s="85">
        <v>226.268066</v>
      </c>
      <c r="H157" s="85">
        <v>210.240433</v>
      </c>
      <c r="I157" s="85">
        <v>203.217804</v>
      </c>
      <c r="J157" s="85">
        <v>193.175522</v>
      </c>
      <c r="K157" s="85">
        <v>178.11615</v>
      </c>
      <c r="L157" s="85">
        <v>156.074173</v>
      </c>
      <c r="M157" s="85">
        <v>142.05564899999999</v>
      </c>
      <c r="N157" s="85">
        <v>130.035248</v>
      </c>
      <c r="O157" s="85">
        <v>120.035606</v>
      </c>
      <c r="P157" s="85">
        <v>113.02366600000001</v>
      </c>
      <c r="Q157" s="85">
        <v>106.01902800000001</v>
      </c>
      <c r="R157" s="85">
        <v>96.021820000000005</v>
      </c>
      <c r="S157" s="85">
        <v>90.015006999999997</v>
      </c>
      <c r="T157" s="85">
        <v>84.004943999999995</v>
      </c>
      <c r="U157" s="85">
        <v>77.005486000000005</v>
      </c>
      <c r="V157" s="85">
        <v>61.012421000000003</v>
      </c>
      <c r="W157" s="85">
        <v>49.02243</v>
      </c>
      <c r="X157" s="85">
        <v>32.997028</v>
      </c>
      <c r="Y157" s="85">
        <v>21.966448</v>
      </c>
      <c r="Z157" s="85">
        <v>20.584731999999999</v>
      </c>
      <c r="AA157" s="85">
        <v>19.264738000000001</v>
      </c>
      <c r="AB157" s="85">
        <v>16.904212999999999</v>
      </c>
      <c r="AC157" s="85">
        <v>13.395275</v>
      </c>
      <c r="AD157" s="85">
        <v>10.860992</v>
      </c>
      <c r="AE157" s="85">
        <v>7.8156949999999998</v>
      </c>
      <c r="AF157" s="85">
        <v>2.748837</v>
      </c>
      <c r="AG157" s="85">
        <v>0.80892500000000001</v>
      </c>
      <c r="AH157" s="85">
        <v>8.9814000000000005E-2</v>
      </c>
      <c r="AI157" s="86">
        <v>-0.22512699999999999</v>
      </c>
      <c r="AJ157" s="7"/>
      <c r="AK157" s="4"/>
    </row>
    <row r="158" spans="1:37" ht="15" customHeight="1">
      <c r="A158" s="80" t="s">
        <v>409</v>
      </c>
      <c r="B158" s="84" t="s">
        <v>165</v>
      </c>
      <c r="C158" s="85">
        <v>33.320022999999999</v>
      </c>
      <c r="D158" s="85">
        <v>31.385117999999999</v>
      </c>
      <c r="E158" s="85">
        <v>29.505762000000001</v>
      </c>
      <c r="F158" s="85">
        <v>27.264032</v>
      </c>
      <c r="G158" s="85">
        <v>24.835173000000001</v>
      </c>
      <c r="H158" s="85">
        <v>22.830784000000001</v>
      </c>
      <c r="I158" s="85">
        <v>19.910578000000001</v>
      </c>
      <c r="J158" s="85">
        <v>16.465288000000001</v>
      </c>
      <c r="K158" s="85">
        <v>12.263510999999999</v>
      </c>
      <c r="L158" s="85">
        <v>7.280735</v>
      </c>
      <c r="M158" s="85">
        <v>2.028505</v>
      </c>
      <c r="N158" s="85">
        <v>0.35990299999999997</v>
      </c>
      <c r="O158" s="85">
        <v>0.20300499999999999</v>
      </c>
      <c r="P158" s="85">
        <v>0.14266200000000001</v>
      </c>
      <c r="Q158" s="85">
        <v>0.104994</v>
      </c>
      <c r="R158" s="85">
        <v>7.6284000000000005E-2</v>
      </c>
      <c r="S158" s="85">
        <v>5.4705999999999998E-2</v>
      </c>
      <c r="T158" s="85">
        <v>3.8716E-2</v>
      </c>
      <c r="U158" s="85">
        <v>2.4097E-2</v>
      </c>
      <c r="V158" s="85">
        <v>1.4158E-2</v>
      </c>
      <c r="W158" s="85">
        <v>9.7689999999999999E-3</v>
      </c>
      <c r="X158" s="85">
        <v>6.6429999999999996E-3</v>
      </c>
      <c r="Y158" s="85">
        <v>4.4510000000000001E-3</v>
      </c>
      <c r="Z158" s="85">
        <v>0</v>
      </c>
      <c r="AA158" s="85">
        <v>0</v>
      </c>
      <c r="AB158" s="85">
        <v>0</v>
      </c>
      <c r="AC158" s="85">
        <v>0</v>
      </c>
      <c r="AD158" s="85">
        <v>0</v>
      </c>
      <c r="AE158" s="85">
        <v>0</v>
      </c>
      <c r="AF158" s="85">
        <v>0</v>
      </c>
      <c r="AG158" s="85">
        <v>0</v>
      </c>
      <c r="AH158" s="85">
        <v>0</v>
      </c>
      <c r="AI158" s="86" t="s">
        <v>184</v>
      </c>
      <c r="AJ158" s="7"/>
      <c r="AK158" s="4"/>
    </row>
    <row r="159" spans="1:37" ht="15" customHeight="1">
      <c r="A159" s="80" t="s">
        <v>408</v>
      </c>
      <c r="B159" s="84" t="s">
        <v>163</v>
      </c>
      <c r="C159" s="85">
        <v>80.834969000000001</v>
      </c>
      <c r="D159" s="85">
        <v>80.588654000000005</v>
      </c>
      <c r="E159" s="85">
        <v>80.269051000000005</v>
      </c>
      <c r="F159" s="85">
        <v>79.867278999999996</v>
      </c>
      <c r="G159" s="85">
        <v>79.371300000000005</v>
      </c>
      <c r="H159" s="85">
        <v>78.764197999999993</v>
      </c>
      <c r="I159" s="85">
        <v>78.010077999999993</v>
      </c>
      <c r="J159" s="85">
        <v>77.067977999999997</v>
      </c>
      <c r="K159" s="85">
        <v>75.660919000000007</v>
      </c>
      <c r="L159" s="85">
        <v>73.776679999999999</v>
      </c>
      <c r="M159" s="85">
        <v>70.010925</v>
      </c>
      <c r="N159" s="85">
        <v>68.748458999999997</v>
      </c>
      <c r="O159" s="85">
        <v>67.500534000000002</v>
      </c>
      <c r="P159" s="85">
        <v>66.618476999999999</v>
      </c>
      <c r="Q159" s="85">
        <v>64.775290999999996</v>
      </c>
      <c r="R159" s="85">
        <v>62.060519999999997</v>
      </c>
      <c r="S159" s="85">
        <v>58.454155</v>
      </c>
      <c r="T159" s="85">
        <v>47.154060000000001</v>
      </c>
      <c r="U159" s="85">
        <v>45.162230999999998</v>
      </c>
      <c r="V159" s="85">
        <v>42.148628000000002</v>
      </c>
      <c r="W159" s="85">
        <v>39.160361999999999</v>
      </c>
      <c r="X159" s="85">
        <v>37.148108999999998</v>
      </c>
      <c r="Y159" s="85">
        <v>37.110531000000002</v>
      </c>
      <c r="Z159" s="85">
        <v>36.172241</v>
      </c>
      <c r="AA159" s="85">
        <v>34.134673999999997</v>
      </c>
      <c r="AB159" s="85">
        <v>31.171728000000002</v>
      </c>
      <c r="AC159" s="85">
        <v>30.134164999999999</v>
      </c>
      <c r="AD159" s="85">
        <v>27.171226999999998</v>
      </c>
      <c r="AE159" s="85">
        <v>25.133676999999999</v>
      </c>
      <c r="AF159" s="85">
        <v>19.170732000000001</v>
      </c>
      <c r="AG159" s="85">
        <v>15.133165999999999</v>
      </c>
      <c r="AH159" s="85">
        <v>12.17019</v>
      </c>
      <c r="AI159" s="86">
        <v>-5.9249999999999997E-2</v>
      </c>
      <c r="AJ159" s="7"/>
      <c r="AK159" s="4"/>
    </row>
    <row r="160" spans="1:37" ht="15" customHeight="1">
      <c r="A160" s="80" t="s">
        <v>407</v>
      </c>
      <c r="B160" s="84" t="s">
        <v>221</v>
      </c>
      <c r="C160" s="85">
        <v>43.564812000000003</v>
      </c>
      <c r="D160" s="85">
        <v>38.621552000000001</v>
      </c>
      <c r="E160" s="85">
        <v>36.381850999999997</v>
      </c>
      <c r="F160" s="85">
        <v>32.528571999999997</v>
      </c>
      <c r="G160" s="85">
        <v>27.776388000000001</v>
      </c>
      <c r="H160" s="85">
        <v>25.689105999999999</v>
      </c>
      <c r="I160" s="85">
        <v>24.017309000000001</v>
      </c>
      <c r="J160" s="85">
        <v>20.541899000000001</v>
      </c>
      <c r="K160" s="85">
        <v>19.258728000000001</v>
      </c>
      <c r="L160" s="85">
        <v>18.158752</v>
      </c>
      <c r="M160" s="85">
        <v>17.229206000000001</v>
      </c>
      <c r="N160" s="85">
        <v>16.454754000000001</v>
      </c>
      <c r="O160" s="85">
        <v>15.818562999999999</v>
      </c>
      <c r="P160" s="85">
        <v>15.303254000000001</v>
      </c>
      <c r="Q160" s="85">
        <v>14.891681999999999</v>
      </c>
      <c r="R160" s="85">
        <v>12.567548</v>
      </c>
      <c r="S160" s="85">
        <v>12.315842</v>
      </c>
      <c r="T160" s="85">
        <v>12.123116</v>
      </c>
      <c r="U160" s="85">
        <v>11.977622999999999</v>
      </c>
      <c r="V160" s="85">
        <v>11.869335</v>
      </c>
      <c r="W160" s="85">
        <v>11.789880999999999</v>
      </c>
      <c r="X160" s="85">
        <v>11.728744000000001</v>
      </c>
      <c r="Y160" s="85">
        <v>10.670171</v>
      </c>
      <c r="Z160" s="85">
        <v>10.631292999999999</v>
      </c>
      <c r="AA160" s="85">
        <v>10.622498999999999</v>
      </c>
      <c r="AB160" s="85">
        <v>10.613348999999999</v>
      </c>
      <c r="AC160" s="85">
        <v>10.609655</v>
      </c>
      <c r="AD160" s="85">
        <v>9.6033939999999998</v>
      </c>
      <c r="AE160" s="85">
        <v>7.6033939999999998</v>
      </c>
      <c r="AF160" s="85">
        <v>0</v>
      </c>
      <c r="AG160" s="85">
        <v>0</v>
      </c>
      <c r="AH160" s="85">
        <v>0</v>
      </c>
      <c r="AI160" s="86" t="s">
        <v>184</v>
      </c>
      <c r="AJ160" s="7"/>
      <c r="AK160" s="4"/>
    </row>
    <row r="161" spans="1:37" ht="15" customHeight="1">
      <c r="A161" s="80" t="s">
        <v>406</v>
      </c>
      <c r="B161" s="84" t="s">
        <v>167</v>
      </c>
      <c r="C161" s="85">
        <v>17.480015000000002</v>
      </c>
      <c r="D161" s="85">
        <v>17</v>
      </c>
      <c r="E161" s="85">
        <v>16.904232</v>
      </c>
      <c r="F161" s="85">
        <v>16.190646999999998</v>
      </c>
      <c r="G161" s="85">
        <v>13.832685</v>
      </c>
      <c r="H161" s="85">
        <v>12.394759000000001</v>
      </c>
      <c r="I161" s="85">
        <v>11.117877999999999</v>
      </c>
      <c r="J161" s="85">
        <v>8.0010680000000001</v>
      </c>
      <c r="K161" s="85">
        <v>7.0387589999999998</v>
      </c>
      <c r="L161" s="85">
        <v>6.2217589999999996</v>
      </c>
      <c r="M161" s="85">
        <v>5.5382420000000003</v>
      </c>
      <c r="N161" s="85">
        <v>4.9747019999999997</v>
      </c>
      <c r="O161" s="85">
        <v>4.5168090000000003</v>
      </c>
      <c r="P161" s="85">
        <v>4.1501400000000004</v>
      </c>
      <c r="Q161" s="85">
        <v>3.860776</v>
      </c>
      <c r="R161" s="85">
        <v>2.6357339999999998</v>
      </c>
      <c r="S161" s="85">
        <v>2.4632679999999998</v>
      </c>
      <c r="T161" s="85">
        <v>2.3330299999999999</v>
      </c>
      <c r="U161" s="85">
        <v>2.2361279999999999</v>
      </c>
      <c r="V161" s="85">
        <v>2.1650999999999998</v>
      </c>
      <c r="W161" s="85">
        <v>2.1138140000000001</v>
      </c>
      <c r="X161" s="85">
        <v>2.0736699999999999</v>
      </c>
      <c r="Y161" s="85">
        <v>1.0341229999999999</v>
      </c>
      <c r="Z161" s="85">
        <v>1.006643</v>
      </c>
      <c r="AA161" s="85">
        <v>1.004451</v>
      </c>
      <c r="AB161" s="85">
        <v>1</v>
      </c>
      <c r="AC161" s="85">
        <v>1</v>
      </c>
      <c r="AD161" s="85">
        <v>0</v>
      </c>
      <c r="AE161" s="85">
        <v>0</v>
      </c>
      <c r="AF161" s="85">
        <v>0</v>
      </c>
      <c r="AG161" s="85">
        <v>0</v>
      </c>
      <c r="AH161" s="85">
        <v>0</v>
      </c>
      <c r="AI161" s="86" t="s">
        <v>184</v>
      </c>
      <c r="AJ161" s="7"/>
      <c r="AK161" s="4"/>
    </row>
    <row r="162" spans="1:37" ht="15" customHeight="1">
      <c r="A162" s="80" t="s">
        <v>405</v>
      </c>
      <c r="B162" s="84" t="s">
        <v>165</v>
      </c>
      <c r="C162" s="85">
        <v>11.544699</v>
      </c>
      <c r="D162" s="85">
        <v>10.072722000000001</v>
      </c>
      <c r="E162" s="85">
        <v>8.2912189999999999</v>
      </c>
      <c r="F162" s="85">
        <v>5.734534</v>
      </c>
      <c r="G162" s="85">
        <v>3.340309</v>
      </c>
      <c r="H162" s="85">
        <v>2.6909540000000001</v>
      </c>
      <c r="I162" s="85">
        <v>2.2960379999999998</v>
      </c>
      <c r="J162" s="85">
        <v>1.9374370000000001</v>
      </c>
      <c r="K162" s="85">
        <v>1.6165750000000001</v>
      </c>
      <c r="L162" s="85">
        <v>1.333601</v>
      </c>
      <c r="M162" s="85">
        <v>1.087572</v>
      </c>
      <c r="N162" s="85">
        <v>0.87665899999999997</v>
      </c>
      <c r="O162" s="85">
        <v>0.69836200000000004</v>
      </c>
      <c r="P162" s="85">
        <v>0.54972100000000002</v>
      </c>
      <c r="Q162" s="85">
        <v>0.427512</v>
      </c>
      <c r="R162" s="85">
        <v>0.32841999999999999</v>
      </c>
      <c r="S162" s="85">
        <v>0.24918000000000001</v>
      </c>
      <c r="T162" s="85">
        <v>0.186693</v>
      </c>
      <c r="U162" s="85">
        <v>0.138101</v>
      </c>
      <c r="V162" s="85">
        <v>0.100841</v>
      </c>
      <c r="W162" s="85">
        <v>7.2673000000000001E-2</v>
      </c>
      <c r="X162" s="85">
        <v>5.1679999999999997E-2</v>
      </c>
      <c r="Y162" s="85">
        <v>3.2655000000000003E-2</v>
      </c>
      <c r="Z162" s="85">
        <v>2.1257000000000002E-2</v>
      </c>
      <c r="AA162" s="85">
        <v>1.4654E-2</v>
      </c>
      <c r="AB162" s="85">
        <v>9.9559999999999996E-3</v>
      </c>
      <c r="AC162" s="85">
        <v>6.2620000000000002E-3</v>
      </c>
      <c r="AD162" s="85">
        <v>0</v>
      </c>
      <c r="AE162" s="85">
        <v>0</v>
      </c>
      <c r="AF162" s="85">
        <v>0</v>
      </c>
      <c r="AG162" s="85">
        <v>0</v>
      </c>
      <c r="AH162" s="85">
        <v>0</v>
      </c>
      <c r="AI162" s="86" t="s">
        <v>184</v>
      </c>
      <c r="AJ162" s="7"/>
      <c r="AK162" s="4"/>
    </row>
    <row r="163" spans="1:37" ht="15" customHeight="1">
      <c r="A163" s="80" t="s">
        <v>404</v>
      </c>
      <c r="B163" s="84" t="s">
        <v>163</v>
      </c>
      <c r="C163" s="85">
        <v>14.540100000000001</v>
      </c>
      <c r="D163" s="85">
        <v>11.548828</v>
      </c>
      <c r="E163" s="85">
        <v>11.186401</v>
      </c>
      <c r="F163" s="85">
        <v>10.603394</v>
      </c>
      <c r="G163" s="85">
        <v>10.603394</v>
      </c>
      <c r="H163" s="85">
        <v>10.603394</v>
      </c>
      <c r="I163" s="85">
        <v>10.603394</v>
      </c>
      <c r="J163" s="85">
        <v>10.603394</v>
      </c>
      <c r="K163" s="85">
        <v>10.603394</v>
      </c>
      <c r="L163" s="85">
        <v>10.603394</v>
      </c>
      <c r="M163" s="85">
        <v>10.603394</v>
      </c>
      <c r="N163" s="85">
        <v>10.603394</v>
      </c>
      <c r="O163" s="85">
        <v>10.603394</v>
      </c>
      <c r="P163" s="85">
        <v>10.603394</v>
      </c>
      <c r="Q163" s="85">
        <v>10.603394</v>
      </c>
      <c r="R163" s="85">
        <v>9.6033939999999998</v>
      </c>
      <c r="S163" s="85">
        <v>9.6033939999999998</v>
      </c>
      <c r="T163" s="85">
        <v>9.6033939999999998</v>
      </c>
      <c r="U163" s="85">
        <v>9.6033939999999998</v>
      </c>
      <c r="V163" s="85">
        <v>9.6033939999999998</v>
      </c>
      <c r="W163" s="85">
        <v>9.6033939999999998</v>
      </c>
      <c r="X163" s="85">
        <v>9.6033939999999998</v>
      </c>
      <c r="Y163" s="85">
        <v>9.6033939999999998</v>
      </c>
      <c r="Z163" s="85">
        <v>9.6033939999999998</v>
      </c>
      <c r="AA163" s="85">
        <v>9.6033939999999998</v>
      </c>
      <c r="AB163" s="85">
        <v>9.6033939999999998</v>
      </c>
      <c r="AC163" s="85">
        <v>9.6033939999999998</v>
      </c>
      <c r="AD163" s="85">
        <v>9.6033939999999998</v>
      </c>
      <c r="AE163" s="85">
        <v>7.6033939999999998</v>
      </c>
      <c r="AF163" s="85">
        <v>0</v>
      </c>
      <c r="AG163" s="85">
        <v>0</v>
      </c>
      <c r="AH163" s="85">
        <v>0</v>
      </c>
      <c r="AI163" s="86" t="s">
        <v>184</v>
      </c>
      <c r="AJ163" s="7"/>
      <c r="AK163" s="4"/>
    </row>
    <row r="164" spans="1:37" ht="15" customHeight="1">
      <c r="A164" s="80" t="s">
        <v>403</v>
      </c>
      <c r="B164" s="84" t="s">
        <v>216</v>
      </c>
      <c r="C164" s="85">
        <v>12.183221</v>
      </c>
      <c r="D164" s="85">
        <v>11.265993</v>
      </c>
      <c r="E164" s="85">
        <v>10.709548</v>
      </c>
      <c r="F164" s="85">
        <v>10.070929</v>
      </c>
      <c r="G164" s="85">
        <v>8.96828</v>
      </c>
      <c r="H164" s="85">
        <v>8.7159759999999995</v>
      </c>
      <c r="I164" s="85">
        <v>8.4547150000000002</v>
      </c>
      <c r="J164" s="85">
        <v>8.0765720000000005</v>
      </c>
      <c r="K164" s="85">
        <v>7.7309549999999998</v>
      </c>
      <c r="L164" s="85">
        <v>7.4913290000000003</v>
      </c>
      <c r="M164" s="85">
        <v>6.8068410000000004</v>
      </c>
      <c r="N164" s="85">
        <v>6.2178370000000003</v>
      </c>
      <c r="O164" s="85">
        <v>6.1054430000000002</v>
      </c>
      <c r="P164" s="85">
        <v>6.071034</v>
      </c>
      <c r="Q164" s="85">
        <v>6.0090870000000001</v>
      </c>
      <c r="R164" s="85">
        <v>6.0060880000000001</v>
      </c>
      <c r="S164" s="85">
        <v>6</v>
      </c>
      <c r="T164" s="85">
        <v>6</v>
      </c>
      <c r="U164" s="85">
        <v>6</v>
      </c>
      <c r="V164" s="85">
        <v>5.689813</v>
      </c>
      <c r="W164" s="85">
        <v>5.0268769999999998</v>
      </c>
      <c r="X164" s="85">
        <v>5</v>
      </c>
      <c r="Y164" s="85">
        <v>5</v>
      </c>
      <c r="Z164" s="85">
        <v>5</v>
      </c>
      <c r="AA164" s="85">
        <v>4</v>
      </c>
      <c r="AB164" s="85">
        <v>4</v>
      </c>
      <c r="AC164" s="85">
        <v>4</v>
      </c>
      <c r="AD164" s="85">
        <v>4</v>
      </c>
      <c r="AE164" s="85">
        <v>4</v>
      </c>
      <c r="AF164" s="85">
        <v>4</v>
      </c>
      <c r="AG164" s="85">
        <v>3.6435149999999998</v>
      </c>
      <c r="AH164" s="85">
        <v>3</v>
      </c>
      <c r="AI164" s="86">
        <v>-4.4200999999999997E-2</v>
      </c>
      <c r="AJ164" s="7"/>
      <c r="AK164" s="4"/>
    </row>
    <row r="165" spans="1:37" ht="15" customHeight="1">
      <c r="A165" s="80" t="s">
        <v>402</v>
      </c>
      <c r="B165" s="84" t="s">
        <v>167</v>
      </c>
      <c r="C165" s="85">
        <v>7.7736200000000002</v>
      </c>
      <c r="D165" s="85">
        <v>7.6101729999999996</v>
      </c>
      <c r="E165" s="85">
        <v>7.3390839999999997</v>
      </c>
      <c r="F165" s="85">
        <v>6.7782619999999998</v>
      </c>
      <c r="G165" s="85">
        <v>5.74</v>
      </c>
      <c r="H165" s="85">
        <v>5.5401999999999996</v>
      </c>
      <c r="I165" s="85">
        <v>5.3211250000000003</v>
      </c>
      <c r="J165" s="85">
        <v>4.9763799999999998</v>
      </c>
      <c r="K165" s="85">
        <v>4.6568129999999996</v>
      </c>
      <c r="L165" s="85">
        <v>4.4372049999999996</v>
      </c>
      <c r="M165" s="85">
        <v>4.2890009999999998</v>
      </c>
      <c r="N165" s="85">
        <v>4.190169</v>
      </c>
      <c r="O165" s="85">
        <v>4.0860760000000003</v>
      </c>
      <c r="P165" s="85">
        <v>4.057671</v>
      </c>
      <c r="Q165" s="85">
        <v>4</v>
      </c>
      <c r="R165" s="85">
        <v>4</v>
      </c>
      <c r="S165" s="85">
        <v>4</v>
      </c>
      <c r="T165" s="85">
        <v>4</v>
      </c>
      <c r="U165" s="85">
        <v>4</v>
      </c>
      <c r="V165" s="85">
        <v>3.689813</v>
      </c>
      <c r="W165" s="85">
        <v>3.026878</v>
      </c>
      <c r="X165" s="85">
        <v>3</v>
      </c>
      <c r="Y165" s="85">
        <v>3</v>
      </c>
      <c r="Z165" s="85">
        <v>3</v>
      </c>
      <c r="AA165" s="85">
        <v>3</v>
      </c>
      <c r="AB165" s="85">
        <v>3</v>
      </c>
      <c r="AC165" s="85">
        <v>3</v>
      </c>
      <c r="AD165" s="85">
        <v>3</v>
      </c>
      <c r="AE165" s="85">
        <v>3</v>
      </c>
      <c r="AF165" s="85">
        <v>3</v>
      </c>
      <c r="AG165" s="85">
        <v>2.6435149999999998</v>
      </c>
      <c r="AH165" s="85">
        <v>2</v>
      </c>
      <c r="AI165" s="86">
        <v>-4.2847999999999997E-2</v>
      </c>
      <c r="AJ165" s="7"/>
      <c r="AK165" s="4"/>
    </row>
    <row r="166" spans="1:37" ht="15" customHeight="1">
      <c r="A166" s="80" t="s">
        <v>401</v>
      </c>
      <c r="B166" s="84" t="s">
        <v>165</v>
      </c>
      <c r="C166" s="85">
        <v>2.4096009999999999</v>
      </c>
      <c r="D166" s="85">
        <v>1.6558200000000001</v>
      </c>
      <c r="E166" s="85">
        <v>1.3704639999999999</v>
      </c>
      <c r="F166" s="85">
        <v>1.292667</v>
      </c>
      <c r="G166" s="85">
        <v>1.22828</v>
      </c>
      <c r="H166" s="85">
        <v>1.1757759999999999</v>
      </c>
      <c r="I166" s="85">
        <v>1.1335900000000001</v>
      </c>
      <c r="J166" s="85">
        <v>1.1001920000000001</v>
      </c>
      <c r="K166" s="85">
        <v>1.0741419999999999</v>
      </c>
      <c r="L166" s="85">
        <v>1.0541240000000001</v>
      </c>
      <c r="M166" s="85">
        <v>0.51783999999999997</v>
      </c>
      <c r="N166" s="85">
        <v>2.7668000000000002E-2</v>
      </c>
      <c r="O166" s="85">
        <v>1.9368E-2</v>
      </c>
      <c r="P166" s="85">
        <v>1.3363999999999999E-2</v>
      </c>
      <c r="Q166" s="85">
        <v>9.0869999999999996E-3</v>
      </c>
      <c r="R166" s="85">
        <v>6.0879999999999997E-3</v>
      </c>
      <c r="S166" s="85">
        <v>0</v>
      </c>
      <c r="T166" s="85">
        <v>0</v>
      </c>
      <c r="U166" s="85">
        <v>0</v>
      </c>
      <c r="V166" s="85">
        <v>0</v>
      </c>
      <c r="W166" s="85">
        <v>0</v>
      </c>
      <c r="X166" s="85">
        <v>0</v>
      </c>
      <c r="Y166" s="85">
        <v>0</v>
      </c>
      <c r="Z166" s="85">
        <v>0</v>
      </c>
      <c r="AA166" s="85">
        <v>0</v>
      </c>
      <c r="AB166" s="85">
        <v>0</v>
      </c>
      <c r="AC166" s="85">
        <v>0</v>
      </c>
      <c r="AD166" s="85">
        <v>0</v>
      </c>
      <c r="AE166" s="85">
        <v>0</v>
      </c>
      <c r="AF166" s="85">
        <v>0</v>
      </c>
      <c r="AG166" s="85">
        <v>0</v>
      </c>
      <c r="AH166" s="85">
        <v>0</v>
      </c>
      <c r="AI166" s="86" t="s">
        <v>184</v>
      </c>
      <c r="AJ166" s="7"/>
      <c r="AK166" s="4"/>
    </row>
    <row r="167" spans="1:37" ht="15" customHeight="1">
      <c r="A167" s="80" t="s">
        <v>400</v>
      </c>
      <c r="B167" s="84" t="s">
        <v>163</v>
      </c>
      <c r="C167" s="85">
        <v>2</v>
      </c>
      <c r="D167" s="85">
        <v>2</v>
      </c>
      <c r="E167" s="85">
        <v>2</v>
      </c>
      <c r="F167" s="85">
        <v>2</v>
      </c>
      <c r="G167" s="85">
        <v>2</v>
      </c>
      <c r="H167" s="85">
        <v>2</v>
      </c>
      <c r="I167" s="85">
        <v>2</v>
      </c>
      <c r="J167" s="85">
        <v>2</v>
      </c>
      <c r="K167" s="85">
        <v>2</v>
      </c>
      <c r="L167" s="85">
        <v>2</v>
      </c>
      <c r="M167" s="85">
        <v>2</v>
      </c>
      <c r="N167" s="85">
        <v>2</v>
      </c>
      <c r="O167" s="85">
        <v>2</v>
      </c>
      <c r="P167" s="85">
        <v>2</v>
      </c>
      <c r="Q167" s="85">
        <v>2</v>
      </c>
      <c r="R167" s="85">
        <v>2</v>
      </c>
      <c r="S167" s="85">
        <v>2</v>
      </c>
      <c r="T167" s="85">
        <v>2</v>
      </c>
      <c r="U167" s="85">
        <v>2</v>
      </c>
      <c r="V167" s="85">
        <v>2</v>
      </c>
      <c r="W167" s="85">
        <v>2</v>
      </c>
      <c r="X167" s="85">
        <v>2</v>
      </c>
      <c r="Y167" s="85">
        <v>2</v>
      </c>
      <c r="Z167" s="85">
        <v>2</v>
      </c>
      <c r="AA167" s="85">
        <v>1</v>
      </c>
      <c r="AB167" s="85">
        <v>1</v>
      </c>
      <c r="AC167" s="85">
        <v>1</v>
      </c>
      <c r="AD167" s="85">
        <v>1</v>
      </c>
      <c r="AE167" s="85">
        <v>1</v>
      </c>
      <c r="AF167" s="85">
        <v>1</v>
      </c>
      <c r="AG167" s="85">
        <v>1</v>
      </c>
      <c r="AH167" s="85">
        <v>1</v>
      </c>
      <c r="AI167" s="86">
        <v>-2.2110999999999999E-2</v>
      </c>
      <c r="AJ167" s="7"/>
      <c r="AK167" s="4"/>
    </row>
    <row r="168" spans="1:37" ht="15" customHeight="1">
      <c r="A168" s="80" t="s">
        <v>399</v>
      </c>
      <c r="B168" s="84" t="s">
        <v>211</v>
      </c>
      <c r="C168" s="85">
        <v>205.281509</v>
      </c>
      <c r="D168" s="85">
        <v>199.15138200000001</v>
      </c>
      <c r="E168" s="85">
        <v>192.631989</v>
      </c>
      <c r="F168" s="85">
        <v>185.16712999999999</v>
      </c>
      <c r="G168" s="85">
        <v>177.04582199999999</v>
      </c>
      <c r="H168" s="85">
        <v>168.065887</v>
      </c>
      <c r="I168" s="85">
        <v>157.876114</v>
      </c>
      <c r="J168" s="85">
        <v>147.194794</v>
      </c>
      <c r="K168" s="85">
        <v>137.71614099999999</v>
      </c>
      <c r="L168" s="85">
        <v>128.654709</v>
      </c>
      <c r="M168" s="85">
        <v>119.06604</v>
      </c>
      <c r="N168" s="85">
        <v>107.715385</v>
      </c>
      <c r="O168" s="85">
        <v>94.360039</v>
      </c>
      <c r="P168" s="85">
        <v>83.552764999999994</v>
      </c>
      <c r="Q168" s="85">
        <v>72.848197999999996</v>
      </c>
      <c r="R168" s="85">
        <v>61.559372000000003</v>
      </c>
      <c r="S168" s="85">
        <v>52.001694000000001</v>
      </c>
      <c r="T168" s="85">
        <v>45.416930999999998</v>
      </c>
      <c r="U168" s="85">
        <v>39.109862999999997</v>
      </c>
      <c r="V168" s="85">
        <v>35.979152999999997</v>
      </c>
      <c r="W168" s="85">
        <v>35.038158000000003</v>
      </c>
      <c r="X168" s="85">
        <v>33.844414</v>
      </c>
      <c r="Y168" s="85">
        <v>31.473465000000001</v>
      </c>
      <c r="Z168" s="85">
        <v>29.932005</v>
      </c>
      <c r="AA168" s="85">
        <v>29.202660000000002</v>
      </c>
      <c r="AB168" s="85">
        <v>28.104379999999999</v>
      </c>
      <c r="AC168" s="85">
        <v>25.190338000000001</v>
      </c>
      <c r="AD168" s="85">
        <v>23.367892999999999</v>
      </c>
      <c r="AE168" s="85">
        <v>22.73424</v>
      </c>
      <c r="AF168" s="85">
        <v>21.021858000000002</v>
      </c>
      <c r="AG168" s="85">
        <v>20.437591999999999</v>
      </c>
      <c r="AH168" s="85">
        <v>18.926850999999999</v>
      </c>
      <c r="AI168" s="86">
        <v>-7.4014999999999997E-2</v>
      </c>
      <c r="AJ168" s="7"/>
      <c r="AK168" s="4"/>
    </row>
    <row r="169" spans="1:37" ht="15" customHeight="1">
      <c r="A169" s="80" t="s">
        <v>398</v>
      </c>
      <c r="B169" s="84" t="s">
        <v>167</v>
      </c>
      <c r="C169" s="85">
        <v>92.896125999999995</v>
      </c>
      <c r="D169" s="85">
        <v>88.901756000000006</v>
      </c>
      <c r="E169" s="85">
        <v>84.639792999999997</v>
      </c>
      <c r="F169" s="85">
        <v>79.761902000000006</v>
      </c>
      <c r="G169" s="85">
        <v>74.492012000000003</v>
      </c>
      <c r="H169" s="85">
        <v>68.898003000000003</v>
      </c>
      <c r="I169" s="85">
        <v>62.945808</v>
      </c>
      <c r="J169" s="85">
        <v>56.800114000000001</v>
      </c>
      <c r="K169" s="85">
        <v>51.251922999999998</v>
      </c>
      <c r="L169" s="85">
        <v>46.546593000000001</v>
      </c>
      <c r="M169" s="85">
        <v>41.936633999999998</v>
      </c>
      <c r="N169" s="85">
        <v>36.680999999999997</v>
      </c>
      <c r="O169" s="85">
        <v>30.962494</v>
      </c>
      <c r="P169" s="85">
        <v>27.666938999999999</v>
      </c>
      <c r="Q169" s="85">
        <v>22.881525</v>
      </c>
      <c r="R169" s="85">
        <v>16.992913999999999</v>
      </c>
      <c r="S169" s="85">
        <v>12.178179</v>
      </c>
      <c r="T169" s="85">
        <v>10.902421</v>
      </c>
      <c r="U169" s="85">
        <v>9.5211620000000003</v>
      </c>
      <c r="V169" s="85">
        <v>9.0392569999999992</v>
      </c>
      <c r="W169" s="85">
        <v>9.0135880000000004</v>
      </c>
      <c r="X169" s="85">
        <v>9.0091040000000007</v>
      </c>
      <c r="Y169" s="85">
        <v>9</v>
      </c>
      <c r="Z169" s="85">
        <v>9</v>
      </c>
      <c r="AA169" s="85">
        <v>9</v>
      </c>
      <c r="AB169" s="85">
        <v>9</v>
      </c>
      <c r="AC169" s="85">
        <v>6.8876049999999998</v>
      </c>
      <c r="AD169" s="85">
        <v>6</v>
      </c>
      <c r="AE169" s="85">
        <v>6</v>
      </c>
      <c r="AF169" s="85">
        <v>5</v>
      </c>
      <c r="AG169" s="85">
        <v>5</v>
      </c>
      <c r="AH169" s="85">
        <v>4</v>
      </c>
      <c r="AI169" s="86">
        <v>-9.6480999999999997E-2</v>
      </c>
      <c r="AJ169" s="7"/>
      <c r="AK169" s="4"/>
    </row>
    <row r="170" spans="1:37" ht="15" customHeight="1">
      <c r="A170" s="80" t="s">
        <v>397</v>
      </c>
      <c r="B170" s="84" t="s">
        <v>165</v>
      </c>
      <c r="C170" s="85">
        <v>58.098114000000002</v>
      </c>
      <c r="D170" s="85">
        <v>56.382266999999999</v>
      </c>
      <c r="E170" s="85">
        <v>54.660975999999998</v>
      </c>
      <c r="F170" s="85">
        <v>52.731544</v>
      </c>
      <c r="G170" s="85">
        <v>50.677979000000001</v>
      </c>
      <c r="H170" s="85">
        <v>48.235988999999996</v>
      </c>
      <c r="I170" s="85">
        <v>45.425991000000003</v>
      </c>
      <c r="J170" s="85">
        <v>42.344334000000003</v>
      </c>
      <c r="K170" s="85">
        <v>39.713711000000004</v>
      </c>
      <c r="L170" s="85">
        <v>37.033614999999998</v>
      </c>
      <c r="M170" s="85">
        <v>33.700232999999997</v>
      </c>
      <c r="N170" s="85">
        <v>29.694353</v>
      </c>
      <c r="O170" s="85">
        <v>24.981192</v>
      </c>
      <c r="P170" s="85">
        <v>21.068031000000001</v>
      </c>
      <c r="Q170" s="85">
        <v>16.845794999999999</v>
      </c>
      <c r="R170" s="85">
        <v>12.829840000000001</v>
      </c>
      <c r="S170" s="85">
        <v>9.5661129999999996</v>
      </c>
      <c r="T170" s="85">
        <v>5.9525379999999997</v>
      </c>
      <c r="U170" s="85">
        <v>3.0834760000000001</v>
      </c>
      <c r="V170" s="85">
        <v>2.0437430000000001</v>
      </c>
      <c r="W170" s="85">
        <v>2.022332</v>
      </c>
      <c r="X170" s="85">
        <v>2</v>
      </c>
      <c r="Y170" s="85">
        <v>1</v>
      </c>
      <c r="Z170" s="85">
        <v>7.3896000000000003E-2</v>
      </c>
      <c r="AA170" s="85">
        <v>0</v>
      </c>
      <c r="AB170" s="85">
        <v>0</v>
      </c>
      <c r="AC170" s="85">
        <v>0</v>
      </c>
      <c r="AD170" s="85">
        <v>0</v>
      </c>
      <c r="AE170" s="85">
        <v>0</v>
      </c>
      <c r="AF170" s="85">
        <v>0</v>
      </c>
      <c r="AG170" s="85">
        <v>0</v>
      </c>
      <c r="AH170" s="85">
        <v>0</v>
      </c>
      <c r="AI170" s="86" t="s">
        <v>184</v>
      </c>
      <c r="AJ170" s="7"/>
      <c r="AK170" s="4"/>
    </row>
    <row r="171" spans="1:37" ht="15" customHeight="1">
      <c r="A171" s="80" t="s">
        <v>396</v>
      </c>
      <c r="B171" s="84" t="s">
        <v>163</v>
      </c>
      <c r="C171" s="85">
        <v>54.287277000000003</v>
      </c>
      <c r="D171" s="85">
        <v>53.867359</v>
      </c>
      <c r="E171" s="85">
        <v>53.331218999999997</v>
      </c>
      <c r="F171" s="85">
        <v>52.673690999999998</v>
      </c>
      <c r="G171" s="85">
        <v>51.875832000000003</v>
      </c>
      <c r="H171" s="85">
        <v>50.931908</v>
      </c>
      <c r="I171" s="85">
        <v>49.504317999999998</v>
      </c>
      <c r="J171" s="85">
        <v>48.050353999999999</v>
      </c>
      <c r="K171" s="85">
        <v>46.750506999999999</v>
      </c>
      <c r="L171" s="85">
        <v>45.074500999999998</v>
      </c>
      <c r="M171" s="85">
        <v>43.429169000000002</v>
      </c>
      <c r="N171" s="85">
        <v>41.340034000000003</v>
      </c>
      <c r="O171" s="85">
        <v>38.416350999999999</v>
      </c>
      <c r="P171" s="85">
        <v>34.817799000000001</v>
      </c>
      <c r="Q171" s="85">
        <v>33.12088</v>
      </c>
      <c r="R171" s="85">
        <v>31.736618</v>
      </c>
      <c r="S171" s="85">
        <v>30.257398999999999</v>
      </c>
      <c r="T171" s="85">
        <v>28.561975</v>
      </c>
      <c r="U171" s="85">
        <v>26.505227999999999</v>
      </c>
      <c r="V171" s="85">
        <v>24.896152000000001</v>
      </c>
      <c r="W171" s="85">
        <v>24.002238999999999</v>
      </c>
      <c r="X171" s="85">
        <v>22.835311999999998</v>
      </c>
      <c r="Y171" s="85">
        <v>21.473465000000001</v>
      </c>
      <c r="Z171" s="85">
        <v>20.858108999999999</v>
      </c>
      <c r="AA171" s="85">
        <v>20.202660000000002</v>
      </c>
      <c r="AB171" s="85">
        <v>19.104379999999999</v>
      </c>
      <c r="AC171" s="85">
        <v>18.302731999999999</v>
      </c>
      <c r="AD171" s="85">
        <v>17.367892999999999</v>
      </c>
      <c r="AE171" s="85">
        <v>16.73424</v>
      </c>
      <c r="AF171" s="85">
        <v>16.021858000000002</v>
      </c>
      <c r="AG171" s="85">
        <v>15.437593</v>
      </c>
      <c r="AH171" s="85">
        <v>14.926850999999999</v>
      </c>
      <c r="AI171" s="86">
        <v>-4.0793999999999997E-2</v>
      </c>
      <c r="AJ171" s="7"/>
      <c r="AK171" s="4"/>
    </row>
    <row r="172" spans="1:37" ht="15" customHeight="1">
      <c r="A172" s="80" t="s">
        <v>395</v>
      </c>
      <c r="B172" s="84" t="s">
        <v>206</v>
      </c>
      <c r="C172" s="85">
        <v>42.320098999999999</v>
      </c>
      <c r="D172" s="85">
        <v>41.044547999999999</v>
      </c>
      <c r="E172" s="85">
        <v>39.660477</v>
      </c>
      <c r="F172" s="85">
        <v>38.261726000000003</v>
      </c>
      <c r="G172" s="85">
        <v>36.567405999999998</v>
      </c>
      <c r="H172" s="85">
        <v>34.854560999999997</v>
      </c>
      <c r="I172" s="85">
        <v>33.306663999999998</v>
      </c>
      <c r="J172" s="85">
        <v>31.261783999999999</v>
      </c>
      <c r="K172" s="85">
        <v>29.689229999999998</v>
      </c>
      <c r="L172" s="85">
        <v>27.584285999999999</v>
      </c>
      <c r="M172" s="85">
        <v>25.460850000000001</v>
      </c>
      <c r="N172" s="85">
        <v>22.788582000000002</v>
      </c>
      <c r="O172" s="85">
        <v>20.112846000000001</v>
      </c>
      <c r="P172" s="85">
        <v>19.764987999999999</v>
      </c>
      <c r="Q172" s="85">
        <v>19.242260000000002</v>
      </c>
      <c r="R172" s="85">
        <v>17.774730999999999</v>
      </c>
      <c r="S172" s="85">
        <v>16.716507</v>
      </c>
      <c r="T172" s="85">
        <v>16.31953</v>
      </c>
      <c r="U172" s="85">
        <v>15.877094</v>
      </c>
      <c r="V172" s="85">
        <v>15.134594</v>
      </c>
      <c r="W172" s="85">
        <v>14.683035</v>
      </c>
      <c r="X172" s="85">
        <v>14.161262000000001</v>
      </c>
      <c r="Y172" s="85">
        <v>13.160295</v>
      </c>
      <c r="Z172" s="85">
        <v>11.842724</v>
      </c>
      <c r="AA172" s="85">
        <v>10.910879</v>
      </c>
      <c r="AB172" s="85">
        <v>9.2561640000000001</v>
      </c>
      <c r="AC172" s="85">
        <v>7.2752249999999998</v>
      </c>
      <c r="AD172" s="85">
        <v>7.063383</v>
      </c>
      <c r="AE172" s="85">
        <v>5.9586119999999996</v>
      </c>
      <c r="AF172" s="85">
        <v>5.6265429999999999</v>
      </c>
      <c r="AG172" s="85">
        <v>5.369567</v>
      </c>
      <c r="AH172" s="85">
        <v>4.1148309999999997</v>
      </c>
      <c r="AI172" s="86">
        <v>-7.2426000000000004E-2</v>
      </c>
      <c r="AJ172" s="7"/>
      <c r="AK172" s="4"/>
    </row>
    <row r="173" spans="1:37" ht="15" customHeight="1">
      <c r="A173" s="80" t="s">
        <v>394</v>
      </c>
      <c r="B173" s="84" t="s">
        <v>167</v>
      </c>
      <c r="C173" s="85">
        <v>26.124779</v>
      </c>
      <c r="D173" s="85">
        <v>25.050255</v>
      </c>
      <c r="E173" s="85">
        <v>23.826782000000001</v>
      </c>
      <c r="F173" s="85">
        <v>22.505248999999999</v>
      </c>
      <c r="G173" s="85">
        <v>20.889268999999999</v>
      </c>
      <c r="H173" s="85">
        <v>19.273282999999999</v>
      </c>
      <c r="I173" s="85">
        <v>17.847715000000001</v>
      </c>
      <c r="J173" s="85">
        <v>15.957036</v>
      </c>
      <c r="K173" s="85">
        <v>14.552009999999999</v>
      </c>
      <c r="L173" s="85">
        <v>12.95844</v>
      </c>
      <c r="M173" s="85">
        <v>10.966858</v>
      </c>
      <c r="N173" s="85">
        <v>8.650506</v>
      </c>
      <c r="O173" s="85">
        <v>6.4741869999999997</v>
      </c>
      <c r="P173" s="85">
        <v>6.3414149999999996</v>
      </c>
      <c r="Q173" s="85">
        <v>6.0690569999999999</v>
      </c>
      <c r="R173" s="85">
        <v>4.888954</v>
      </c>
      <c r="S173" s="85">
        <v>4.1170819999999999</v>
      </c>
      <c r="T173" s="85">
        <v>4.0796159999999997</v>
      </c>
      <c r="U173" s="85">
        <v>4.0533419999999998</v>
      </c>
      <c r="V173" s="85">
        <v>4</v>
      </c>
      <c r="W173" s="85">
        <v>4</v>
      </c>
      <c r="X173" s="85">
        <v>4</v>
      </c>
      <c r="Y173" s="85">
        <v>4</v>
      </c>
      <c r="Z173" s="85">
        <v>3.484483</v>
      </c>
      <c r="AA173" s="85">
        <v>3</v>
      </c>
      <c r="AB173" s="85">
        <v>2.8699659999999998</v>
      </c>
      <c r="AC173" s="85">
        <v>2</v>
      </c>
      <c r="AD173" s="85">
        <v>2</v>
      </c>
      <c r="AE173" s="85">
        <v>1</v>
      </c>
      <c r="AF173" s="85">
        <v>1</v>
      </c>
      <c r="AG173" s="85">
        <v>1</v>
      </c>
      <c r="AH173" s="85">
        <v>0</v>
      </c>
      <c r="AI173" s="86" t="s">
        <v>184</v>
      </c>
      <c r="AJ173" s="7"/>
      <c r="AK173" s="4"/>
    </row>
    <row r="174" spans="1:37" ht="15" customHeight="1">
      <c r="A174" s="80" t="s">
        <v>393</v>
      </c>
      <c r="B174" s="84" t="s">
        <v>165</v>
      </c>
      <c r="C174" s="85">
        <v>0.77790099999999995</v>
      </c>
      <c r="D174" s="85">
        <v>0.61958199999999997</v>
      </c>
      <c r="E174" s="85">
        <v>0.51491699999999996</v>
      </c>
      <c r="F174" s="85">
        <v>0.51196299999999995</v>
      </c>
      <c r="G174" s="85">
        <v>0.51196299999999995</v>
      </c>
      <c r="H174" s="85">
        <v>0.51196299999999995</v>
      </c>
      <c r="I174" s="85">
        <v>0.51196299999999995</v>
      </c>
      <c r="J174" s="85">
        <v>0.51196299999999995</v>
      </c>
      <c r="K174" s="85">
        <v>0.51196299999999995</v>
      </c>
      <c r="L174" s="85">
        <v>0.51196299999999995</v>
      </c>
      <c r="M174" s="85">
        <v>0.51196299999999995</v>
      </c>
      <c r="N174" s="85">
        <v>0.31425799999999998</v>
      </c>
      <c r="O174" s="85">
        <v>0</v>
      </c>
      <c r="P174" s="85">
        <v>0</v>
      </c>
      <c r="Q174" s="85">
        <v>0</v>
      </c>
      <c r="R174" s="85">
        <v>0</v>
      </c>
      <c r="S174" s="85">
        <v>0</v>
      </c>
      <c r="T174" s="85">
        <v>0</v>
      </c>
      <c r="U174" s="85">
        <v>0</v>
      </c>
      <c r="V174" s="85">
        <v>0</v>
      </c>
      <c r="W174" s="85">
        <v>0</v>
      </c>
      <c r="X174" s="85">
        <v>0</v>
      </c>
      <c r="Y174" s="85">
        <v>0</v>
      </c>
      <c r="Z174" s="85">
        <v>0</v>
      </c>
      <c r="AA174" s="85">
        <v>0</v>
      </c>
      <c r="AB174" s="85">
        <v>0</v>
      </c>
      <c r="AC174" s="85">
        <v>0</v>
      </c>
      <c r="AD174" s="85">
        <v>0</v>
      </c>
      <c r="AE174" s="85">
        <v>0</v>
      </c>
      <c r="AF174" s="85">
        <v>0</v>
      </c>
      <c r="AG174" s="85">
        <v>0</v>
      </c>
      <c r="AH174" s="85">
        <v>0</v>
      </c>
      <c r="AI174" s="86" t="s">
        <v>184</v>
      </c>
      <c r="AJ174" s="7"/>
      <c r="AK174" s="4"/>
    </row>
    <row r="175" spans="1:37" ht="15" customHeight="1">
      <c r="A175" s="80" t="s">
        <v>392</v>
      </c>
      <c r="B175" s="84" t="s">
        <v>163</v>
      </c>
      <c r="C175" s="85">
        <v>15.41742</v>
      </c>
      <c r="D175" s="85">
        <v>15.374708999999999</v>
      </c>
      <c r="E175" s="85">
        <v>15.318778999999999</v>
      </c>
      <c r="F175" s="85">
        <v>15.244516000000001</v>
      </c>
      <c r="G175" s="85">
        <v>15.166175000000001</v>
      </c>
      <c r="H175" s="85">
        <v>15.069316000000001</v>
      </c>
      <c r="I175" s="85">
        <v>14.946982999999999</v>
      </c>
      <c r="J175" s="85">
        <v>14.792787000000001</v>
      </c>
      <c r="K175" s="85">
        <v>14.625257</v>
      </c>
      <c r="L175" s="85">
        <v>14.113884000000001</v>
      </c>
      <c r="M175" s="85">
        <v>13.982028</v>
      </c>
      <c r="N175" s="85">
        <v>13.823819</v>
      </c>
      <c r="O175" s="85">
        <v>13.638659000000001</v>
      </c>
      <c r="P175" s="85">
        <v>13.423572999999999</v>
      </c>
      <c r="Q175" s="85">
        <v>13.173204</v>
      </c>
      <c r="R175" s="85">
        <v>12.885776999999999</v>
      </c>
      <c r="S175" s="85">
        <v>12.599425</v>
      </c>
      <c r="T175" s="85">
        <v>12.239915999999999</v>
      </c>
      <c r="U175" s="85">
        <v>11.823752000000001</v>
      </c>
      <c r="V175" s="85">
        <v>11.134594</v>
      </c>
      <c r="W175" s="85">
        <v>10.683035</v>
      </c>
      <c r="X175" s="85">
        <v>10.161262000000001</v>
      </c>
      <c r="Y175" s="85">
        <v>9.1602949999999996</v>
      </c>
      <c r="Z175" s="85">
        <v>8.3582400000000003</v>
      </c>
      <c r="AA175" s="85">
        <v>7.9108790000000004</v>
      </c>
      <c r="AB175" s="85">
        <v>6.3861980000000003</v>
      </c>
      <c r="AC175" s="85">
        <v>5.2752249999999998</v>
      </c>
      <c r="AD175" s="85">
        <v>5.063383</v>
      </c>
      <c r="AE175" s="85">
        <v>4.9586119999999996</v>
      </c>
      <c r="AF175" s="85">
        <v>4.6265429999999999</v>
      </c>
      <c r="AG175" s="85">
        <v>4.369567</v>
      </c>
      <c r="AH175" s="85">
        <v>4.1148309999999997</v>
      </c>
      <c r="AI175" s="86">
        <v>-4.1715000000000002E-2</v>
      </c>
      <c r="AJ175" s="7"/>
      <c r="AK175" s="4"/>
    </row>
    <row r="176" spans="1:37" ht="15" customHeight="1">
      <c r="A176" s="80" t="s">
        <v>391</v>
      </c>
      <c r="B176" s="84" t="s">
        <v>201</v>
      </c>
      <c r="C176" s="85">
        <v>36.925452999999997</v>
      </c>
      <c r="D176" s="85">
        <v>36.025458999999998</v>
      </c>
      <c r="E176" s="85">
        <v>34.807406999999998</v>
      </c>
      <c r="F176" s="85">
        <v>33.465018999999998</v>
      </c>
      <c r="G176" s="85">
        <v>31.991249</v>
      </c>
      <c r="H176" s="85">
        <v>30.366202999999999</v>
      </c>
      <c r="I176" s="85">
        <v>28.834060999999998</v>
      </c>
      <c r="J176" s="85">
        <v>25.344439999999999</v>
      </c>
      <c r="K176" s="85">
        <v>21.547867</v>
      </c>
      <c r="L176" s="85">
        <v>17.516041000000001</v>
      </c>
      <c r="M176" s="85">
        <v>13.536671999999999</v>
      </c>
      <c r="N176" s="85">
        <v>9.7291050000000006</v>
      </c>
      <c r="O176" s="85">
        <v>8.3696169999999999</v>
      </c>
      <c r="P176" s="85">
        <v>7.5698629999999998</v>
      </c>
      <c r="Q176" s="85">
        <v>7.2364660000000001</v>
      </c>
      <c r="R176" s="85">
        <v>6.7181699999999998</v>
      </c>
      <c r="S176" s="85">
        <v>5.8599040000000002</v>
      </c>
      <c r="T176" s="85">
        <v>4.8740059999999996</v>
      </c>
      <c r="U176" s="85">
        <v>4.2979890000000003</v>
      </c>
      <c r="V176" s="85">
        <v>3.7742969999999998</v>
      </c>
      <c r="W176" s="85">
        <v>3.148101</v>
      </c>
      <c r="X176" s="85">
        <v>3.1021899999999998</v>
      </c>
      <c r="Y176" s="85">
        <v>2.4912550000000002</v>
      </c>
      <c r="Z176" s="85">
        <v>2.046557</v>
      </c>
      <c r="AA176" s="85">
        <v>2</v>
      </c>
      <c r="AB176" s="85">
        <v>1.874182</v>
      </c>
      <c r="AC176" s="85">
        <v>1.2823850000000001</v>
      </c>
      <c r="AD176" s="85">
        <v>0.61815600000000004</v>
      </c>
      <c r="AE176" s="85">
        <v>0.17028199999999999</v>
      </c>
      <c r="AF176" s="85">
        <v>0</v>
      </c>
      <c r="AG176" s="85">
        <v>0</v>
      </c>
      <c r="AH176" s="85">
        <v>0</v>
      </c>
      <c r="AI176" s="86" t="s">
        <v>184</v>
      </c>
      <c r="AJ176" s="7"/>
      <c r="AK176" s="4"/>
    </row>
    <row r="177" spans="1:37" ht="15" customHeight="1">
      <c r="A177" s="80" t="s">
        <v>390</v>
      </c>
      <c r="B177" s="84" t="s">
        <v>167</v>
      </c>
      <c r="C177" s="85">
        <v>4.185937</v>
      </c>
      <c r="D177" s="85">
        <v>3.9667509999999999</v>
      </c>
      <c r="E177" s="85">
        <v>3.5815009999999998</v>
      </c>
      <c r="F177" s="85">
        <v>3.228313</v>
      </c>
      <c r="G177" s="85">
        <v>2.908725</v>
      </c>
      <c r="H177" s="85">
        <v>2.4260120000000001</v>
      </c>
      <c r="I177" s="85">
        <v>2.2884479999999998</v>
      </c>
      <c r="J177" s="85">
        <v>2.2178849999999999</v>
      </c>
      <c r="K177" s="85">
        <v>2.1624110000000001</v>
      </c>
      <c r="L177" s="85">
        <v>2.119443</v>
      </c>
      <c r="M177" s="85">
        <v>2.086652</v>
      </c>
      <c r="N177" s="85">
        <v>2.0619999999999998</v>
      </c>
      <c r="O177" s="85">
        <v>2.0437430000000001</v>
      </c>
      <c r="P177" s="85">
        <v>2.030427</v>
      </c>
      <c r="Q177" s="85">
        <v>2.020861</v>
      </c>
      <c r="R177" s="85">
        <v>2.0140940000000001</v>
      </c>
      <c r="S177" s="85">
        <v>2.0053640000000001</v>
      </c>
      <c r="T177" s="85">
        <v>2</v>
      </c>
      <c r="U177" s="85">
        <v>2</v>
      </c>
      <c r="V177" s="85">
        <v>1.562724</v>
      </c>
      <c r="W177" s="85">
        <v>1</v>
      </c>
      <c r="X177" s="85">
        <v>1</v>
      </c>
      <c r="Y177" s="85">
        <v>0.421767</v>
      </c>
      <c r="Z177" s="85">
        <v>0</v>
      </c>
      <c r="AA177" s="85">
        <v>0</v>
      </c>
      <c r="AB177" s="85">
        <v>0</v>
      </c>
      <c r="AC177" s="85">
        <v>0</v>
      </c>
      <c r="AD177" s="85">
        <v>0</v>
      </c>
      <c r="AE177" s="85">
        <v>0</v>
      </c>
      <c r="AF177" s="85">
        <v>0</v>
      </c>
      <c r="AG177" s="85">
        <v>0</v>
      </c>
      <c r="AH177" s="85">
        <v>0</v>
      </c>
      <c r="AI177" s="86" t="s">
        <v>184</v>
      </c>
      <c r="AJ177" s="7"/>
      <c r="AK177" s="4"/>
    </row>
    <row r="178" spans="1:37" ht="15" customHeight="1">
      <c r="A178" s="80" t="s">
        <v>389</v>
      </c>
      <c r="B178" s="84" t="s">
        <v>165</v>
      </c>
      <c r="C178" s="85">
        <v>3</v>
      </c>
      <c r="D178" s="85">
        <v>3</v>
      </c>
      <c r="E178" s="85">
        <v>3</v>
      </c>
      <c r="F178" s="85">
        <v>3</v>
      </c>
      <c r="G178" s="85">
        <v>3</v>
      </c>
      <c r="H178" s="85">
        <v>3</v>
      </c>
      <c r="I178" s="85">
        <v>3</v>
      </c>
      <c r="J178" s="85">
        <v>3</v>
      </c>
      <c r="K178" s="85">
        <v>3</v>
      </c>
      <c r="L178" s="85">
        <v>3</v>
      </c>
      <c r="M178" s="85">
        <v>3</v>
      </c>
      <c r="N178" s="85">
        <v>3</v>
      </c>
      <c r="O178" s="85">
        <v>3</v>
      </c>
      <c r="P178" s="85">
        <v>3</v>
      </c>
      <c r="Q178" s="85">
        <v>3</v>
      </c>
      <c r="R178" s="85">
        <v>2.766149</v>
      </c>
      <c r="S178" s="85">
        <v>2.5669499999999998</v>
      </c>
      <c r="T178" s="85">
        <v>2.4138739999999999</v>
      </c>
      <c r="U178" s="85">
        <v>2.2979889999999998</v>
      </c>
      <c r="V178" s="85">
        <v>2.2115719999999999</v>
      </c>
      <c r="W178" s="85">
        <v>2.148101</v>
      </c>
      <c r="X178" s="85">
        <v>2.1021899999999998</v>
      </c>
      <c r="Y178" s="85">
        <v>2.0694889999999999</v>
      </c>
      <c r="Z178" s="85">
        <v>2.046557</v>
      </c>
      <c r="AA178" s="85">
        <v>2</v>
      </c>
      <c r="AB178" s="85">
        <v>1.874182</v>
      </c>
      <c r="AC178" s="85">
        <v>1.2823850000000001</v>
      </c>
      <c r="AD178" s="85">
        <v>0.61815600000000004</v>
      </c>
      <c r="AE178" s="85">
        <v>0.17028199999999999</v>
      </c>
      <c r="AF178" s="85">
        <v>0</v>
      </c>
      <c r="AG178" s="85">
        <v>0</v>
      </c>
      <c r="AH178" s="85">
        <v>0</v>
      </c>
      <c r="AI178" s="86" t="s">
        <v>184</v>
      </c>
      <c r="AJ178" s="7"/>
      <c r="AK178" s="4"/>
    </row>
    <row r="179" spans="1:37" ht="15" customHeight="1">
      <c r="A179" s="80" t="s">
        <v>388</v>
      </c>
      <c r="B179" s="84" t="s">
        <v>163</v>
      </c>
      <c r="C179" s="85">
        <v>29.739515000000001</v>
      </c>
      <c r="D179" s="85">
        <v>29.058710000000001</v>
      </c>
      <c r="E179" s="85">
        <v>28.225905999999998</v>
      </c>
      <c r="F179" s="85">
        <v>27.236708</v>
      </c>
      <c r="G179" s="85">
        <v>26.082525</v>
      </c>
      <c r="H179" s="85">
        <v>24.940190999999999</v>
      </c>
      <c r="I179" s="85">
        <v>23.545611999999998</v>
      </c>
      <c r="J179" s="85">
        <v>20.126556000000001</v>
      </c>
      <c r="K179" s="85">
        <v>16.385453999999999</v>
      </c>
      <c r="L179" s="85">
        <v>12.396597</v>
      </c>
      <c r="M179" s="85">
        <v>8.4500200000000003</v>
      </c>
      <c r="N179" s="85">
        <v>4.6671050000000003</v>
      </c>
      <c r="O179" s="85">
        <v>3.3258730000000001</v>
      </c>
      <c r="P179" s="85">
        <v>2.5394369999999999</v>
      </c>
      <c r="Q179" s="85">
        <v>2.2156060000000002</v>
      </c>
      <c r="R179" s="85">
        <v>1.937926</v>
      </c>
      <c r="S179" s="85">
        <v>1.28759</v>
      </c>
      <c r="T179" s="85">
        <v>0.46013199999999999</v>
      </c>
      <c r="U179" s="85">
        <v>0</v>
      </c>
      <c r="V179" s="85">
        <v>0</v>
      </c>
      <c r="W179" s="85">
        <v>0</v>
      </c>
      <c r="X179" s="85">
        <v>0</v>
      </c>
      <c r="Y179" s="85">
        <v>0</v>
      </c>
      <c r="Z179" s="85">
        <v>0</v>
      </c>
      <c r="AA179" s="85">
        <v>0</v>
      </c>
      <c r="AB179" s="85">
        <v>0</v>
      </c>
      <c r="AC179" s="85">
        <v>0</v>
      </c>
      <c r="AD179" s="85">
        <v>0</v>
      </c>
      <c r="AE179" s="85">
        <v>0</v>
      </c>
      <c r="AF179" s="85">
        <v>0</v>
      </c>
      <c r="AG179" s="85">
        <v>0</v>
      </c>
      <c r="AH179" s="85">
        <v>0</v>
      </c>
      <c r="AI179" s="86" t="s">
        <v>184</v>
      </c>
      <c r="AJ179" s="7"/>
      <c r="AK179" s="4"/>
    </row>
    <row r="180" spans="1:37" ht="15" customHeight="1">
      <c r="A180" s="80" t="s">
        <v>387</v>
      </c>
      <c r="B180" s="83" t="s">
        <v>196</v>
      </c>
      <c r="C180" s="87">
        <v>2538.5214839999999</v>
      </c>
      <c r="D180" s="87">
        <v>2443.7172850000002</v>
      </c>
      <c r="E180" s="87">
        <v>2345.4580080000001</v>
      </c>
      <c r="F180" s="87">
        <v>2229.3872070000002</v>
      </c>
      <c r="G180" s="87">
        <v>2127.9340820000002</v>
      </c>
      <c r="H180" s="87">
        <v>2025.704346</v>
      </c>
      <c r="I180" s="87">
        <v>1929.4930420000001</v>
      </c>
      <c r="J180" s="87">
        <v>1829.1126710000001</v>
      </c>
      <c r="K180" s="87">
        <v>1721.0673830000001</v>
      </c>
      <c r="L180" s="87">
        <v>1595.0269780000001</v>
      </c>
      <c r="M180" s="87">
        <v>1464.5097659999999</v>
      </c>
      <c r="N180" s="87">
        <v>1334.3897710000001</v>
      </c>
      <c r="O180" s="87">
        <v>1230.866943</v>
      </c>
      <c r="P180" s="87">
        <v>1141.7933350000001</v>
      </c>
      <c r="Q180" s="87">
        <v>1053.411499</v>
      </c>
      <c r="R180" s="87">
        <v>969.59881600000006</v>
      </c>
      <c r="S180" s="87">
        <v>906.63439900000003</v>
      </c>
      <c r="T180" s="87">
        <v>835.76580799999999</v>
      </c>
      <c r="U180" s="87">
        <v>776.60437000000002</v>
      </c>
      <c r="V180" s="87">
        <v>710.37182600000006</v>
      </c>
      <c r="W180" s="87">
        <v>656.618469</v>
      </c>
      <c r="X180" s="87">
        <v>597.96118200000001</v>
      </c>
      <c r="Y180" s="87">
        <v>541.06866500000001</v>
      </c>
      <c r="Z180" s="87">
        <v>494.792328</v>
      </c>
      <c r="AA180" s="87">
        <v>452.74710099999999</v>
      </c>
      <c r="AB180" s="87">
        <v>401.06143200000002</v>
      </c>
      <c r="AC180" s="87">
        <v>357.33264200000002</v>
      </c>
      <c r="AD180" s="87">
        <v>314.92343099999999</v>
      </c>
      <c r="AE180" s="87">
        <v>266.905823</v>
      </c>
      <c r="AF180" s="87">
        <v>208.40226699999999</v>
      </c>
      <c r="AG180" s="87">
        <v>168.26852400000001</v>
      </c>
      <c r="AH180" s="87">
        <v>133.39866599999999</v>
      </c>
      <c r="AI180" s="88">
        <v>-9.0656E-2</v>
      </c>
      <c r="AJ180" s="9"/>
      <c r="AK180" s="2"/>
    </row>
    <row r="183" spans="1:37" ht="15" customHeight="1">
      <c r="A183" s="77"/>
      <c r="B183" s="83" t="s">
        <v>386</v>
      </c>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row>
    <row r="184" spans="1:37" ht="15" customHeight="1">
      <c r="A184" s="80" t="s">
        <v>385</v>
      </c>
      <c r="B184" s="84" t="s">
        <v>261</v>
      </c>
      <c r="C184" s="85">
        <v>895.49011199999995</v>
      </c>
      <c r="D184" s="85">
        <v>886.81848100000002</v>
      </c>
      <c r="E184" s="85">
        <v>879.02179000000001</v>
      </c>
      <c r="F184" s="85">
        <v>877.83746299999996</v>
      </c>
      <c r="G184" s="85">
        <v>880.23187299999995</v>
      </c>
      <c r="H184" s="85">
        <v>882.90625</v>
      </c>
      <c r="I184" s="85">
        <v>884.62640399999998</v>
      </c>
      <c r="J184" s="85">
        <v>886.37512200000003</v>
      </c>
      <c r="K184" s="85">
        <v>884.21307400000001</v>
      </c>
      <c r="L184" s="85">
        <v>876.97082499999999</v>
      </c>
      <c r="M184" s="85">
        <v>876.837219</v>
      </c>
      <c r="N184" s="85">
        <v>879.66943400000002</v>
      </c>
      <c r="O184" s="85">
        <v>881.56433100000004</v>
      </c>
      <c r="P184" s="85">
        <v>883.426331</v>
      </c>
      <c r="Q184" s="85">
        <v>885.28466800000001</v>
      </c>
      <c r="R184" s="85">
        <v>885.151794</v>
      </c>
      <c r="S184" s="85">
        <v>884.84082000000001</v>
      </c>
      <c r="T184" s="85">
        <v>885.79663100000005</v>
      </c>
      <c r="U184" s="85">
        <v>888.74548300000004</v>
      </c>
      <c r="V184" s="85">
        <v>890.29205300000001</v>
      </c>
      <c r="W184" s="85">
        <v>892.61279300000001</v>
      </c>
      <c r="X184" s="85">
        <v>894.88140899999996</v>
      </c>
      <c r="Y184" s="85">
        <v>897.54473900000005</v>
      </c>
      <c r="Z184" s="85">
        <v>899.26464799999997</v>
      </c>
      <c r="AA184" s="85">
        <v>901.00201400000003</v>
      </c>
      <c r="AB184" s="85">
        <v>903.10644500000001</v>
      </c>
      <c r="AC184" s="85">
        <v>905.16467299999999</v>
      </c>
      <c r="AD184" s="85">
        <v>906.71661400000005</v>
      </c>
      <c r="AE184" s="85">
        <v>908.77978499999995</v>
      </c>
      <c r="AF184" s="85">
        <v>909.80279499999995</v>
      </c>
      <c r="AG184" s="85">
        <v>910.72033699999997</v>
      </c>
      <c r="AH184" s="85">
        <v>912.03387499999997</v>
      </c>
      <c r="AI184" s="86">
        <v>5.9100000000000005E-4</v>
      </c>
      <c r="AJ184" s="7"/>
      <c r="AK184" s="4"/>
    </row>
    <row r="185" spans="1:37" ht="15" customHeight="1">
      <c r="A185" s="80" t="s">
        <v>384</v>
      </c>
      <c r="B185" s="84" t="s">
        <v>256</v>
      </c>
      <c r="C185" s="85">
        <v>47.612076000000002</v>
      </c>
      <c r="D185" s="85">
        <v>47.824322000000002</v>
      </c>
      <c r="E185" s="85">
        <v>47.954169999999998</v>
      </c>
      <c r="F185" s="85">
        <v>48.097442999999998</v>
      </c>
      <c r="G185" s="85">
        <v>47.322678000000003</v>
      </c>
      <c r="H185" s="85">
        <v>47.489249999999998</v>
      </c>
      <c r="I185" s="85">
        <v>47.666106999999997</v>
      </c>
      <c r="J185" s="85">
        <v>47.905124999999998</v>
      </c>
      <c r="K185" s="85">
        <v>48.148926000000003</v>
      </c>
      <c r="L185" s="85">
        <v>48.397593999999998</v>
      </c>
      <c r="M185" s="85">
        <v>48.651249</v>
      </c>
      <c r="N185" s="85">
        <v>48.909968999999997</v>
      </c>
      <c r="O185" s="85">
        <v>49.151558000000001</v>
      </c>
      <c r="P185" s="85">
        <v>49.420731000000004</v>
      </c>
      <c r="Q185" s="85">
        <v>49.687190999999999</v>
      </c>
      <c r="R185" s="85">
        <v>49.919746000000004</v>
      </c>
      <c r="S185" s="85">
        <v>50.169528999999997</v>
      </c>
      <c r="T185" s="85">
        <v>50.460892000000001</v>
      </c>
      <c r="U185" s="85">
        <v>50.758071999999999</v>
      </c>
      <c r="V185" s="85">
        <v>50.952362000000001</v>
      </c>
      <c r="W185" s="85">
        <v>51.261566000000002</v>
      </c>
      <c r="X185" s="85">
        <v>51.576939000000003</v>
      </c>
      <c r="Y185" s="85">
        <v>51.842711999999999</v>
      </c>
      <c r="Z185" s="85">
        <v>52.008674999999997</v>
      </c>
      <c r="AA185" s="85">
        <v>52.343345999999997</v>
      </c>
      <c r="AB185" s="85">
        <v>52.626801</v>
      </c>
      <c r="AC185" s="85">
        <v>51.974997999999999</v>
      </c>
      <c r="AD185" s="85">
        <v>52.300044999999997</v>
      </c>
      <c r="AE185" s="85">
        <v>52.633873000000001</v>
      </c>
      <c r="AF185" s="85">
        <v>52.993586999999998</v>
      </c>
      <c r="AG185" s="85">
        <v>53.301022000000003</v>
      </c>
      <c r="AH185" s="85">
        <v>53.652625999999998</v>
      </c>
      <c r="AI185" s="86">
        <v>3.8600000000000001E-3</v>
      </c>
      <c r="AJ185" s="7"/>
      <c r="AK185" s="4"/>
    </row>
    <row r="186" spans="1:37" ht="15" customHeight="1">
      <c r="A186" s="80" t="s">
        <v>383</v>
      </c>
      <c r="B186" s="84" t="s">
        <v>251</v>
      </c>
      <c r="C186" s="85">
        <v>28.830814</v>
      </c>
      <c r="D186" s="85">
        <v>28.698181000000002</v>
      </c>
      <c r="E186" s="85">
        <v>28.871372000000001</v>
      </c>
      <c r="F186" s="85">
        <v>29.048023000000001</v>
      </c>
      <c r="G186" s="85">
        <v>29.228210000000001</v>
      </c>
      <c r="H186" s="85">
        <v>29.411999000000002</v>
      </c>
      <c r="I186" s="85">
        <v>29.599463</v>
      </c>
      <c r="J186" s="85">
        <v>29.744554999999998</v>
      </c>
      <c r="K186" s="85">
        <v>29.937885000000001</v>
      </c>
      <c r="L186" s="85">
        <v>30.115998999999999</v>
      </c>
      <c r="M186" s="85">
        <v>30.210578999999999</v>
      </c>
      <c r="N186" s="85">
        <v>30.275282000000001</v>
      </c>
      <c r="O186" s="85">
        <v>30.348227999999999</v>
      </c>
      <c r="P186" s="85">
        <v>30.205151000000001</v>
      </c>
      <c r="Q186" s="85">
        <v>30.400558</v>
      </c>
      <c r="R186" s="85">
        <v>30.532520000000002</v>
      </c>
      <c r="S186" s="85">
        <v>30.70055</v>
      </c>
      <c r="T186" s="85">
        <v>30.885601000000001</v>
      </c>
      <c r="U186" s="85">
        <v>31.11758</v>
      </c>
      <c r="V186" s="85">
        <v>31.312692999999999</v>
      </c>
      <c r="W186" s="85">
        <v>31.461213999999998</v>
      </c>
      <c r="X186" s="85">
        <v>30.550692000000002</v>
      </c>
      <c r="Y186" s="85">
        <v>30.808035</v>
      </c>
      <c r="Z186" s="85">
        <v>31.044257999999999</v>
      </c>
      <c r="AA186" s="85">
        <v>31.312002</v>
      </c>
      <c r="AB186" s="85">
        <v>31.573992000000001</v>
      </c>
      <c r="AC186" s="85">
        <v>31.813006999999999</v>
      </c>
      <c r="AD186" s="85">
        <v>32.097141000000001</v>
      </c>
      <c r="AE186" s="85">
        <v>32.386955</v>
      </c>
      <c r="AF186" s="85">
        <v>32.682563999999999</v>
      </c>
      <c r="AG186" s="85">
        <v>32.984085</v>
      </c>
      <c r="AH186" s="85">
        <v>33.291637000000001</v>
      </c>
      <c r="AI186" s="86">
        <v>4.6509999999999998E-3</v>
      </c>
      <c r="AJ186" s="7"/>
      <c r="AK186" s="4"/>
    </row>
    <row r="187" spans="1:37" ht="15" customHeight="1">
      <c r="A187" s="80" t="s">
        <v>382</v>
      </c>
      <c r="B187" s="84" t="s">
        <v>246</v>
      </c>
      <c r="C187" s="85">
        <v>75.016578999999993</v>
      </c>
      <c r="D187" s="85">
        <v>74.483513000000002</v>
      </c>
      <c r="E187" s="85">
        <v>74.903328000000002</v>
      </c>
      <c r="F187" s="85">
        <v>74.312172000000004</v>
      </c>
      <c r="G187" s="85">
        <v>74.691505000000006</v>
      </c>
      <c r="H187" s="85">
        <v>74.194252000000006</v>
      </c>
      <c r="I187" s="85">
        <v>74.707061999999993</v>
      </c>
      <c r="J187" s="85">
        <v>75.230103</v>
      </c>
      <c r="K187" s="85">
        <v>75.763626000000002</v>
      </c>
      <c r="L187" s="85">
        <v>75.307807999999994</v>
      </c>
      <c r="M187" s="85">
        <v>74.862876999999997</v>
      </c>
      <c r="N187" s="85">
        <v>75.429046999999997</v>
      </c>
      <c r="O187" s="85">
        <v>76.006538000000006</v>
      </c>
      <c r="P187" s="85">
        <v>76.573532</v>
      </c>
      <c r="Q187" s="85">
        <v>77.115836999999999</v>
      </c>
      <c r="R187" s="85">
        <v>77.725121000000001</v>
      </c>
      <c r="S187" s="85">
        <v>77.062759</v>
      </c>
      <c r="T187" s="85">
        <v>77.429114999999996</v>
      </c>
      <c r="U187" s="85">
        <v>78.034263999999993</v>
      </c>
      <c r="V187" s="85">
        <v>77.252716000000007</v>
      </c>
      <c r="W187" s="85">
        <v>77.929259999999999</v>
      </c>
      <c r="X187" s="85">
        <v>78.074096999999995</v>
      </c>
      <c r="Y187" s="85">
        <v>78.173759000000004</v>
      </c>
      <c r="Z187" s="85">
        <v>78.497817999999995</v>
      </c>
      <c r="AA187" s="85">
        <v>79.026732999999993</v>
      </c>
      <c r="AB187" s="85">
        <v>79.704498000000001</v>
      </c>
      <c r="AC187" s="85">
        <v>80.466399999999993</v>
      </c>
      <c r="AD187" s="85">
        <v>81.243538000000001</v>
      </c>
      <c r="AE187" s="85">
        <v>82.036224000000004</v>
      </c>
      <c r="AF187" s="85">
        <v>82.844772000000006</v>
      </c>
      <c r="AG187" s="85">
        <v>83.667793000000003</v>
      </c>
      <c r="AH187" s="85">
        <v>84.508987000000005</v>
      </c>
      <c r="AI187" s="86">
        <v>3.8509999999999998E-3</v>
      </c>
      <c r="AJ187" s="7"/>
      <c r="AK187" s="4"/>
    </row>
    <row r="188" spans="1:37" ht="15" customHeight="1">
      <c r="A188" s="80" t="s">
        <v>381</v>
      </c>
      <c r="B188" s="84" t="s">
        <v>241</v>
      </c>
      <c r="C188" s="85">
        <v>414.60964999999999</v>
      </c>
      <c r="D188" s="85">
        <v>417.94186400000001</v>
      </c>
      <c r="E188" s="85">
        <v>421.34066799999999</v>
      </c>
      <c r="F188" s="85">
        <v>424.73052999999999</v>
      </c>
      <c r="G188" s="85">
        <v>428.21127300000001</v>
      </c>
      <c r="H188" s="85">
        <v>431.69683800000001</v>
      </c>
      <c r="I188" s="85">
        <v>434.37338299999999</v>
      </c>
      <c r="J188" s="85">
        <v>438.07861300000002</v>
      </c>
      <c r="K188" s="85">
        <v>441.86914100000001</v>
      </c>
      <c r="L188" s="85">
        <v>443.74774200000002</v>
      </c>
      <c r="M188" s="85">
        <v>444.746826</v>
      </c>
      <c r="N188" s="85">
        <v>444.23547400000001</v>
      </c>
      <c r="O188" s="85">
        <v>445.61651599999999</v>
      </c>
      <c r="P188" s="85">
        <v>447.37304699999999</v>
      </c>
      <c r="Q188" s="85">
        <v>450.20770299999998</v>
      </c>
      <c r="R188" s="85">
        <v>453.192566</v>
      </c>
      <c r="S188" s="85">
        <v>455.67306500000001</v>
      </c>
      <c r="T188" s="85">
        <v>455.23440599999998</v>
      </c>
      <c r="U188" s="85">
        <v>453.89593500000001</v>
      </c>
      <c r="V188" s="85">
        <v>455.65072600000002</v>
      </c>
      <c r="W188" s="85">
        <v>450.31094400000001</v>
      </c>
      <c r="X188" s="85">
        <v>453.25787400000002</v>
      </c>
      <c r="Y188" s="85">
        <v>456.30365</v>
      </c>
      <c r="Z188" s="85">
        <v>460.450378</v>
      </c>
      <c r="AA188" s="85">
        <v>465.70007299999997</v>
      </c>
      <c r="AB188" s="85">
        <v>471.05465700000002</v>
      </c>
      <c r="AC188" s="85">
        <v>476.51644900000002</v>
      </c>
      <c r="AD188" s="85">
        <v>481.61431900000002</v>
      </c>
      <c r="AE188" s="85">
        <v>486.11874399999999</v>
      </c>
      <c r="AF188" s="85">
        <v>489.82290599999999</v>
      </c>
      <c r="AG188" s="85">
        <v>493.19726600000001</v>
      </c>
      <c r="AH188" s="85">
        <v>496.60611</v>
      </c>
      <c r="AI188" s="86">
        <v>5.8380000000000003E-3</v>
      </c>
      <c r="AJ188" s="7"/>
      <c r="AK188" s="4"/>
    </row>
    <row r="189" spans="1:37" ht="15" customHeight="1">
      <c r="A189" s="80" t="s">
        <v>380</v>
      </c>
      <c r="B189" s="84" t="s">
        <v>236</v>
      </c>
      <c r="C189" s="85">
        <v>62.829268999999996</v>
      </c>
      <c r="D189" s="85">
        <v>61.955165999999998</v>
      </c>
      <c r="E189" s="85">
        <v>62.182884000000001</v>
      </c>
      <c r="F189" s="85">
        <v>62.305472999999999</v>
      </c>
      <c r="G189" s="85">
        <v>62.540733000000003</v>
      </c>
      <c r="H189" s="85">
        <v>61.514296999999999</v>
      </c>
      <c r="I189" s="85">
        <v>61.618915999999999</v>
      </c>
      <c r="J189" s="85">
        <v>60.762084999999999</v>
      </c>
      <c r="K189" s="85">
        <v>61.014648000000001</v>
      </c>
      <c r="L189" s="85">
        <v>60.177216000000001</v>
      </c>
      <c r="M189" s="85">
        <v>60.335144</v>
      </c>
      <c r="N189" s="85">
        <v>60.500225</v>
      </c>
      <c r="O189" s="85">
        <v>59.772320000000001</v>
      </c>
      <c r="P189" s="85">
        <v>59.011868</v>
      </c>
      <c r="Q189" s="85">
        <v>59.229301</v>
      </c>
      <c r="R189" s="85">
        <v>58.517280999999997</v>
      </c>
      <c r="S189" s="85">
        <v>58.793953000000002</v>
      </c>
      <c r="T189" s="85">
        <v>57.016426000000003</v>
      </c>
      <c r="U189" s="85">
        <v>57.104149</v>
      </c>
      <c r="V189" s="85">
        <v>57.415508000000003</v>
      </c>
      <c r="W189" s="85">
        <v>57.733100999999998</v>
      </c>
      <c r="X189" s="85">
        <v>58.057045000000002</v>
      </c>
      <c r="Y189" s="85">
        <v>58.387459</v>
      </c>
      <c r="Z189" s="85">
        <v>58.724494999999997</v>
      </c>
      <c r="AA189" s="85">
        <v>59.068260000000002</v>
      </c>
      <c r="AB189" s="85">
        <v>59.418906999999997</v>
      </c>
      <c r="AC189" s="85">
        <v>59.776566000000003</v>
      </c>
      <c r="AD189" s="85">
        <v>59.141373000000002</v>
      </c>
      <c r="AE189" s="85">
        <v>59.513480999999999</v>
      </c>
      <c r="AF189" s="85">
        <v>59.893031999999998</v>
      </c>
      <c r="AG189" s="85">
        <v>60.280166999999999</v>
      </c>
      <c r="AH189" s="85">
        <v>60.675049000000001</v>
      </c>
      <c r="AI189" s="86">
        <v>-1.1249999999999999E-3</v>
      </c>
      <c r="AJ189" s="7"/>
      <c r="AK189" s="4"/>
    </row>
    <row r="190" spans="1:37" ht="15" customHeight="1">
      <c r="A190" s="80" t="s">
        <v>379</v>
      </c>
      <c r="B190" s="84" t="s">
        <v>231</v>
      </c>
      <c r="C190" s="85">
        <v>102.505432</v>
      </c>
      <c r="D190" s="85">
        <v>104.18214399999999</v>
      </c>
      <c r="E190" s="85">
        <v>105.892387</v>
      </c>
      <c r="F190" s="85">
        <v>107.24015</v>
      </c>
      <c r="G190" s="85">
        <v>108.931381</v>
      </c>
      <c r="H190" s="85">
        <v>107.156685</v>
      </c>
      <c r="I190" s="85">
        <v>108.359695</v>
      </c>
      <c r="J190" s="85">
        <v>110.562378</v>
      </c>
      <c r="K190" s="85">
        <v>112.389061</v>
      </c>
      <c r="L190" s="85">
        <v>112.337486</v>
      </c>
      <c r="M190" s="85">
        <v>114.300842</v>
      </c>
      <c r="N190" s="85">
        <v>116.32107499999999</v>
      </c>
      <c r="O190" s="85">
        <v>118.388496</v>
      </c>
      <c r="P190" s="85">
        <v>120.486778</v>
      </c>
      <c r="Q190" s="85">
        <v>122.609467</v>
      </c>
      <c r="R190" s="85">
        <v>124.794022</v>
      </c>
      <c r="S190" s="85">
        <v>127.031471</v>
      </c>
      <c r="T190" s="85">
        <v>129.311295</v>
      </c>
      <c r="U190" s="85">
        <v>131.550476</v>
      </c>
      <c r="V190" s="85">
        <v>132.91920500000001</v>
      </c>
      <c r="W190" s="85">
        <v>134.60278299999999</v>
      </c>
      <c r="X190" s="85">
        <v>137.14520300000001</v>
      </c>
      <c r="Y190" s="85">
        <v>139.95846599999999</v>
      </c>
      <c r="Z190" s="85">
        <v>142.770081</v>
      </c>
      <c r="AA190" s="85">
        <v>145.44671600000001</v>
      </c>
      <c r="AB190" s="85">
        <v>148.39286799999999</v>
      </c>
      <c r="AC190" s="85">
        <v>151.35638399999999</v>
      </c>
      <c r="AD190" s="85">
        <v>154.380539</v>
      </c>
      <c r="AE190" s="85">
        <v>157.41859400000001</v>
      </c>
      <c r="AF190" s="85">
        <v>160.48117099999999</v>
      </c>
      <c r="AG190" s="85">
        <v>163.60034200000001</v>
      </c>
      <c r="AH190" s="85">
        <v>166.84457399999999</v>
      </c>
      <c r="AI190" s="86">
        <v>1.5838999999999999E-2</v>
      </c>
      <c r="AJ190" s="7"/>
      <c r="AK190" s="4"/>
    </row>
    <row r="191" spans="1:37" ht="15" customHeight="1">
      <c r="A191" s="80" t="s">
        <v>378</v>
      </c>
      <c r="B191" s="84" t="s">
        <v>226</v>
      </c>
      <c r="C191" s="85">
        <v>66.949698999999995</v>
      </c>
      <c r="D191" s="85">
        <v>67.438896</v>
      </c>
      <c r="E191" s="85">
        <v>68.010802999999996</v>
      </c>
      <c r="F191" s="85">
        <v>67.634460000000004</v>
      </c>
      <c r="G191" s="85">
        <v>68.163948000000005</v>
      </c>
      <c r="H191" s="85">
        <v>68.709625000000003</v>
      </c>
      <c r="I191" s="85">
        <v>68.242821000000006</v>
      </c>
      <c r="J191" s="85">
        <v>68.768867</v>
      </c>
      <c r="K191" s="85">
        <v>69.228447000000003</v>
      </c>
      <c r="L191" s="85">
        <v>69.576156999999995</v>
      </c>
      <c r="M191" s="85">
        <v>69.564757999999998</v>
      </c>
      <c r="N191" s="85">
        <v>69.909263999999993</v>
      </c>
      <c r="O191" s="85">
        <v>70.258362000000005</v>
      </c>
      <c r="P191" s="85">
        <v>66.322456000000003</v>
      </c>
      <c r="Q191" s="85">
        <v>67.016647000000006</v>
      </c>
      <c r="R191" s="85">
        <v>67.198158000000006</v>
      </c>
      <c r="S191" s="85">
        <v>67.213904999999997</v>
      </c>
      <c r="T191" s="85">
        <v>67.380836000000002</v>
      </c>
      <c r="U191" s="85">
        <v>67.865082000000001</v>
      </c>
      <c r="V191" s="85">
        <v>68.396652000000003</v>
      </c>
      <c r="W191" s="85">
        <v>68.935730000000007</v>
      </c>
      <c r="X191" s="85">
        <v>69.530556000000004</v>
      </c>
      <c r="Y191" s="85">
        <v>69.121452000000005</v>
      </c>
      <c r="Z191" s="85">
        <v>69.834923000000003</v>
      </c>
      <c r="AA191" s="85">
        <v>70.976799</v>
      </c>
      <c r="AB191" s="85">
        <v>71.665572999999995</v>
      </c>
      <c r="AC191" s="85">
        <v>70.541679000000002</v>
      </c>
      <c r="AD191" s="85">
        <v>70.828102000000001</v>
      </c>
      <c r="AE191" s="85">
        <v>71.441467000000003</v>
      </c>
      <c r="AF191" s="85">
        <v>70.958832000000001</v>
      </c>
      <c r="AG191" s="85">
        <v>71.580048000000005</v>
      </c>
      <c r="AH191" s="85">
        <v>72.505195999999998</v>
      </c>
      <c r="AI191" s="86">
        <v>2.575E-3</v>
      </c>
      <c r="AJ191" s="7"/>
      <c r="AK191" s="4"/>
    </row>
    <row r="192" spans="1:37" ht="15" customHeight="1">
      <c r="A192" s="80" t="s">
        <v>377</v>
      </c>
      <c r="B192" s="84" t="s">
        <v>221</v>
      </c>
      <c r="C192" s="85">
        <v>185.508713</v>
      </c>
      <c r="D192" s="85">
        <v>187.41890000000001</v>
      </c>
      <c r="E192" s="85">
        <v>189.367279</v>
      </c>
      <c r="F192" s="85">
        <v>191.35459900000001</v>
      </c>
      <c r="G192" s="85">
        <v>193.38171399999999</v>
      </c>
      <c r="H192" s="85">
        <v>195.44935599999999</v>
      </c>
      <c r="I192" s="85">
        <v>197.55831900000001</v>
      </c>
      <c r="J192" s="85">
        <v>199.70948799999999</v>
      </c>
      <c r="K192" s="85">
        <v>201.90368699999999</v>
      </c>
      <c r="L192" s="85">
        <v>204.141785</v>
      </c>
      <c r="M192" s="85">
        <v>206.42460600000001</v>
      </c>
      <c r="N192" s="85">
        <v>208.75311300000001</v>
      </c>
      <c r="O192" s="85">
        <v>209.028595</v>
      </c>
      <c r="P192" s="85">
        <v>213.47927899999999</v>
      </c>
      <c r="Q192" s="85">
        <v>218.151184</v>
      </c>
      <c r="R192" s="85">
        <v>221.88681</v>
      </c>
      <c r="S192" s="85">
        <v>226.62638899999999</v>
      </c>
      <c r="T192" s="85">
        <v>230.41516100000001</v>
      </c>
      <c r="U192" s="85">
        <v>234.23353599999999</v>
      </c>
      <c r="V192" s="85">
        <v>239.129761</v>
      </c>
      <c r="W192" s="85">
        <v>244.10137900000001</v>
      </c>
      <c r="X192" s="85">
        <v>249.03808599999999</v>
      </c>
      <c r="Y192" s="85">
        <v>254.244812</v>
      </c>
      <c r="Z192" s="85">
        <v>259.56869499999999</v>
      </c>
      <c r="AA192" s="85">
        <v>264.93951399999997</v>
      </c>
      <c r="AB192" s="85">
        <v>269.27984600000002</v>
      </c>
      <c r="AC192" s="85">
        <v>274.53308099999998</v>
      </c>
      <c r="AD192" s="85">
        <v>279.80334499999998</v>
      </c>
      <c r="AE192" s="85">
        <v>284.93810999999999</v>
      </c>
      <c r="AF192" s="85">
        <v>290.163635</v>
      </c>
      <c r="AG192" s="85">
        <v>295.30987499999998</v>
      </c>
      <c r="AH192" s="85">
        <v>300.25030500000003</v>
      </c>
      <c r="AI192" s="86">
        <v>1.5654000000000001E-2</v>
      </c>
      <c r="AJ192" s="7"/>
      <c r="AK192" s="4"/>
    </row>
    <row r="193" spans="1:37" ht="15" customHeight="1">
      <c r="A193" s="80" t="s">
        <v>376</v>
      </c>
      <c r="B193" s="84" t="s">
        <v>216</v>
      </c>
      <c r="C193" s="85">
        <v>71.052779999999998</v>
      </c>
      <c r="D193" s="85">
        <v>72.442527999999996</v>
      </c>
      <c r="E193" s="85">
        <v>73.871039999999994</v>
      </c>
      <c r="F193" s="85">
        <v>75.123154</v>
      </c>
      <c r="G193" s="85">
        <v>76.654099000000002</v>
      </c>
      <c r="H193" s="85">
        <v>78.318047000000007</v>
      </c>
      <c r="I193" s="85">
        <v>79.858138999999994</v>
      </c>
      <c r="J193" s="85">
        <v>81.432541000000001</v>
      </c>
      <c r="K193" s="85">
        <v>83.038314999999997</v>
      </c>
      <c r="L193" s="85">
        <v>84.676833999999999</v>
      </c>
      <c r="M193" s="85">
        <v>86.346069</v>
      </c>
      <c r="N193" s="85">
        <v>88.044533000000001</v>
      </c>
      <c r="O193" s="85">
        <v>89.743431000000001</v>
      </c>
      <c r="P193" s="85">
        <v>91.535056999999995</v>
      </c>
      <c r="Q193" s="85">
        <v>93.304694999999995</v>
      </c>
      <c r="R193" s="85">
        <v>95.168792999999994</v>
      </c>
      <c r="S193" s="85">
        <v>97.038155000000003</v>
      </c>
      <c r="T193" s="85">
        <v>98.945533999999995</v>
      </c>
      <c r="U193" s="85">
        <v>100.888214</v>
      </c>
      <c r="V193" s="85">
        <v>102.868408</v>
      </c>
      <c r="W193" s="85">
        <v>104.886787</v>
      </c>
      <c r="X193" s="85">
        <v>106.94593</v>
      </c>
      <c r="Y193" s="85">
        <v>109.048225</v>
      </c>
      <c r="Z193" s="85">
        <v>111.194283</v>
      </c>
      <c r="AA193" s="85">
        <v>113.384102</v>
      </c>
      <c r="AB193" s="85">
        <v>115.617149</v>
      </c>
      <c r="AC193" s="85">
        <v>117.893951</v>
      </c>
      <c r="AD193" s="85">
        <v>120.216042</v>
      </c>
      <c r="AE193" s="85">
        <v>122.58420599999999</v>
      </c>
      <c r="AF193" s="85">
        <v>125.00007600000001</v>
      </c>
      <c r="AG193" s="85">
        <v>127.46566</v>
      </c>
      <c r="AH193" s="85">
        <v>129.981979</v>
      </c>
      <c r="AI193" s="86">
        <v>1.9674000000000001E-2</v>
      </c>
      <c r="AJ193" s="7"/>
      <c r="AK193" s="4"/>
    </row>
    <row r="194" spans="1:37" ht="15" customHeight="1">
      <c r="A194" s="80" t="s">
        <v>375</v>
      </c>
      <c r="B194" s="84" t="s">
        <v>211</v>
      </c>
      <c r="C194" s="85">
        <v>88.934691999999998</v>
      </c>
      <c r="D194" s="85">
        <v>89.719986000000006</v>
      </c>
      <c r="E194" s="85">
        <v>90.520988000000003</v>
      </c>
      <c r="F194" s="85">
        <v>91.338013000000004</v>
      </c>
      <c r="G194" s="85">
        <v>92.115951999999993</v>
      </c>
      <c r="H194" s="85">
        <v>92.965996000000004</v>
      </c>
      <c r="I194" s="85">
        <v>93.745613000000006</v>
      </c>
      <c r="J194" s="85">
        <v>93.523055999999997</v>
      </c>
      <c r="K194" s="85">
        <v>92.425110000000004</v>
      </c>
      <c r="L194" s="85">
        <v>92.313911000000004</v>
      </c>
      <c r="M194" s="85">
        <v>92.144699000000003</v>
      </c>
      <c r="N194" s="85">
        <v>93.053573999999998</v>
      </c>
      <c r="O194" s="85">
        <v>93.832290999999998</v>
      </c>
      <c r="P194" s="85">
        <v>94.490677000000005</v>
      </c>
      <c r="Q194" s="85">
        <v>94.379645999999994</v>
      </c>
      <c r="R194" s="85">
        <v>93.371071000000001</v>
      </c>
      <c r="S194" s="85">
        <v>93.427750000000003</v>
      </c>
      <c r="T194" s="85">
        <v>94.469397999999998</v>
      </c>
      <c r="U194" s="85">
        <v>95.436653000000007</v>
      </c>
      <c r="V194" s="85">
        <v>94.447777000000002</v>
      </c>
      <c r="W194" s="85">
        <v>95.565262000000004</v>
      </c>
      <c r="X194" s="85">
        <v>95.656715000000005</v>
      </c>
      <c r="Y194" s="85">
        <v>96.717101999999997</v>
      </c>
      <c r="Z194" s="85">
        <v>97.907416999999995</v>
      </c>
      <c r="AA194" s="85">
        <v>99.131247999999999</v>
      </c>
      <c r="AB194" s="85">
        <v>100.316681</v>
      </c>
      <c r="AC194" s="85">
        <v>101.572639</v>
      </c>
      <c r="AD194" s="85">
        <v>101.83339700000001</v>
      </c>
      <c r="AE194" s="85">
        <v>103.173096</v>
      </c>
      <c r="AF194" s="85">
        <v>101.468628</v>
      </c>
      <c r="AG194" s="85">
        <v>102.705147</v>
      </c>
      <c r="AH194" s="85">
        <v>104.98970799999999</v>
      </c>
      <c r="AI194" s="86">
        <v>5.3680000000000004E-3</v>
      </c>
      <c r="AJ194" s="7"/>
      <c r="AK194" s="4"/>
    </row>
    <row r="195" spans="1:37" ht="15" customHeight="1">
      <c r="A195" s="80" t="s">
        <v>374</v>
      </c>
      <c r="B195" s="84" t="s">
        <v>206</v>
      </c>
      <c r="C195" s="85">
        <v>20</v>
      </c>
      <c r="D195" s="85">
        <v>20</v>
      </c>
      <c r="E195" s="85">
        <v>20</v>
      </c>
      <c r="F195" s="85">
        <v>19.999998000000001</v>
      </c>
      <c r="G195" s="85">
        <v>20</v>
      </c>
      <c r="H195" s="85">
        <v>20</v>
      </c>
      <c r="I195" s="85">
        <v>20</v>
      </c>
      <c r="J195" s="85">
        <v>20.000001999999999</v>
      </c>
      <c r="K195" s="85">
        <v>20</v>
      </c>
      <c r="L195" s="85">
        <v>19.942143999999999</v>
      </c>
      <c r="M195" s="85">
        <v>19.942146000000001</v>
      </c>
      <c r="N195" s="85">
        <v>19.809946</v>
      </c>
      <c r="O195" s="85">
        <v>19.748094999999999</v>
      </c>
      <c r="P195" s="85">
        <v>19.748094999999999</v>
      </c>
      <c r="Q195" s="85">
        <v>22.186631999999999</v>
      </c>
      <c r="R195" s="85">
        <v>25.636241999999999</v>
      </c>
      <c r="S195" s="85">
        <v>29.366447000000001</v>
      </c>
      <c r="T195" s="85">
        <v>32.394295</v>
      </c>
      <c r="U195" s="85">
        <v>36.720989000000003</v>
      </c>
      <c r="V195" s="85">
        <v>40.281241999999999</v>
      </c>
      <c r="W195" s="85">
        <v>45.182403999999998</v>
      </c>
      <c r="X195" s="85">
        <v>50.381557000000001</v>
      </c>
      <c r="Y195" s="85">
        <v>55.801566999999999</v>
      </c>
      <c r="Z195" s="85">
        <v>61.506058000000003</v>
      </c>
      <c r="AA195" s="85">
        <v>66.521561000000005</v>
      </c>
      <c r="AB195" s="85">
        <v>72.906188999999998</v>
      </c>
      <c r="AC195" s="85">
        <v>79.984595999999996</v>
      </c>
      <c r="AD195" s="85">
        <v>87.285919000000007</v>
      </c>
      <c r="AE195" s="85">
        <v>94.771193999999994</v>
      </c>
      <c r="AF195" s="85">
        <v>102.432373</v>
      </c>
      <c r="AG195" s="85">
        <v>110.356979</v>
      </c>
      <c r="AH195" s="85">
        <v>118.511124</v>
      </c>
      <c r="AI195" s="86">
        <v>5.9075000000000003E-2</v>
      </c>
      <c r="AJ195" s="7"/>
      <c r="AK195" s="4"/>
    </row>
    <row r="196" spans="1:37" ht="15" customHeight="1">
      <c r="A196" s="80" t="s">
        <v>373</v>
      </c>
      <c r="B196" s="84" t="s">
        <v>201</v>
      </c>
      <c r="C196" s="85">
        <v>24.554976</v>
      </c>
      <c r="D196" s="85">
        <v>24.314357999999999</v>
      </c>
      <c r="E196" s="85">
        <v>24.275648</v>
      </c>
      <c r="F196" s="85">
        <v>24.275649999999999</v>
      </c>
      <c r="G196" s="85">
        <v>24.275648</v>
      </c>
      <c r="H196" s="85">
        <v>24.275648</v>
      </c>
      <c r="I196" s="85">
        <v>24.275648</v>
      </c>
      <c r="J196" s="85">
        <v>24.275649999999999</v>
      </c>
      <c r="K196" s="85">
        <v>24.275649999999999</v>
      </c>
      <c r="L196" s="85">
        <v>24.275649999999999</v>
      </c>
      <c r="M196" s="85">
        <v>24.275649999999999</v>
      </c>
      <c r="N196" s="85">
        <v>24.275649999999999</v>
      </c>
      <c r="O196" s="85">
        <v>24.275649999999999</v>
      </c>
      <c r="P196" s="85">
        <v>24.273754</v>
      </c>
      <c r="Q196" s="85">
        <v>24.330373999999999</v>
      </c>
      <c r="R196" s="85">
        <v>24.540527000000001</v>
      </c>
      <c r="S196" s="85">
        <v>24.681750999999998</v>
      </c>
      <c r="T196" s="85">
        <v>24.505566000000002</v>
      </c>
      <c r="U196" s="85">
        <v>24.651866999999999</v>
      </c>
      <c r="V196" s="85">
        <v>23.864028999999999</v>
      </c>
      <c r="W196" s="85">
        <v>24.075323000000001</v>
      </c>
      <c r="X196" s="85">
        <v>24.286276000000001</v>
      </c>
      <c r="Y196" s="85">
        <v>24.497949999999999</v>
      </c>
      <c r="Z196" s="85">
        <v>24.709976000000001</v>
      </c>
      <c r="AA196" s="85">
        <v>24.898315</v>
      </c>
      <c r="AB196" s="85">
        <v>25.131084000000001</v>
      </c>
      <c r="AC196" s="85">
        <v>25.339621999999999</v>
      </c>
      <c r="AD196" s="85">
        <v>25.547522000000001</v>
      </c>
      <c r="AE196" s="85">
        <v>25.751289</v>
      </c>
      <c r="AF196" s="85">
        <v>25.952551</v>
      </c>
      <c r="AG196" s="85">
        <v>26.150162000000002</v>
      </c>
      <c r="AH196" s="85">
        <v>26.34271</v>
      </c>
      <c r="AI196" s="86">
        <v>2.2699999999999999E-3</v>
      </c>
      <c r="AJ196" s="7"/>
      <c r="AK196" s="4"/>
    </row>
    <row r="197" spans="1:37" ht="15" customHeight="1" thickBot="1">
      <c r="A197" s="80" t="s">
        <v>372</v>
      </c>
      <c r="B197" s="83" t="s">
        <v>196</v>
      </c>
      <c r="C197" s="87">
        <v>2083.8945309999999</v>
      </c>
      <c r="D197" s="87">
        <v>2083.2382809999999</v>
      </c>
      <c r="E197" s="87">
        <v>2086.2124020000001</v>
      </c>
      <c r="F197" s="87">
        <v>2093.2971189999998</v>
      </c>
      <c r="G197" s="87">
        <v>2105.749268</v>
      </c>
      <c r="H197" s="87">
        <v>2114.088135</v>
      </c>
      <c r="I197" s="87">
        <v>2124.631836</v>
      </c>
      <c r="J197" s="87">
        <v>2136.367432</v>
      </c>
      <c r="K197" s="87">
        <v>2144.2077640000002</v>
      </c>
      <c r="L197" s="87">
        <v>2141.9814449999999</v>
      </c>
      <c r="M197" s="87">
        <v>2148.6428219999998</v>
      </c>
      <c r="N197" s="87">
        <v>2159.186768</v>
      </c>
      <c r="O197" s="87">
        <v>2167.734375</v>
      </c>
      <c r="P197" s="87">
        <v>2176.3464359999998</v>
      </c>
      <c r="Q197" s="87">
        <v>2193.9040530000002</v>
      </c>
      <c r="R197" s="87">
        <v>2207.6347660000001</v>
      </c>
      <c r="S197" s="87">
        <v>2222.6271969999998</v>
      </c>
      <c r="T197" s="87">
        <v>2234.2456050000001</v>
      </c>
      <c r="U197" s="87">
        <v>2251.0024410000001</v>
      </c>
      <c r="V197" s="87">
        <v>2264.7836910000001</v>
      </c>
      <c r="W197" s="87">
        <v>2278.6589359999998</v>
      </c>
      <c r="X197" s="87">
        <v>2299.382568</v>
      </c>
      <c r="Y197" s="87">
        <v>2322.4504390000002</v>
      </c>
      <c r="Z197" s="87">
        <v>2347.4816890000002</v>
      </c>
      <c r="AA197" s="87">
        <v>2373.751221</v>
      </c>
      <c r="AB197" s="87">
        <v>2400.794922</v>
      </c>
      <c r="AC197" s="87">
        <v>2426.9343260000001</v>
      </c>
      <c r="AD197" s="87">
        <v>2453.008057</v>
      </c>
      <c r="AE197" s="87">
        <v>2481.5471189999998</v>
      </c>
      <c r="AF197" s="87">
        <v>2504.4973140000002</v>
      </c>
      <c r="AG197" s="87">
        <v>2531.3190920000002</v>
      </c>
      <c r="AH197" s="87">
        <v>2560.1938479999999</v>
      </c>
      <c r="AI197" s="88">
        <v>6.6620000000000004E-3</v>
      </c>
      <c r="AJ197" s="9"/>
      <c r="AK197" s="2"/>
    </row>
    <row r="198" spans="1:37" ht="15" customHeight="1">
      <c r="A198" s="77"/>
      <c r="B198" s="109" t="s">
        <v>1172</v>
      </c>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63"/>
      <c r="AK198" s="63"/>
    </row>
  </sheetData>
  <mergeCells count="1">
    <mergeCell ref="B198:AI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selection activeCell="A133" sqref="A133:XFD133"/>
    </sheetView>
  </sheetViews>
  <sheetFormatPr defaultRowHeight="15" customHeight="1"/>
  <cols>
    <col min="1" max="1" width="18.9296875" customWidth="1"/>
    <col min="2" max="2" width="45.73046875" customWidth="1"/>
  </cols>
  <sheetData>
    <row r="1" spans="1:37" ht="15" customHeight="1" thickBot="1">
      <c r="A1" s="91"/>
      <c r="B1" s="92" t="s">
        <v>1157</v>
      </c>
      <c r="C1" s="93">
        <v>2019</v>
      </c>
      <c r="D1" s="93">
        <v>2020</v>
      </c>
      <c r="E1" s="93">
        <v>2021</v>
      </c>
      <c r="F1" s="93">
        <v>2022</v>
      </c>
      <c r="G1" s="93">
        <v>2023</v>
      </c>
      <c r="H1" s="93">
        <v>2024</v>
      </c>
      <c r="I1" s="93">
        <v>2025</v>
      </c>
      <c r="J1" s="93">
        <v>2026</v>
      </c>
      <c r="K1" s="93">
        <v>2027</v>
      </c>
      <c r="L1" s="93">
        <v>2028</v>
      </c>
      <c r="M1" s="93">
        <v>2029</v>
      </c>
      <c r="N1" s="93">
        <v>2030</v>
      </c>
      <c r="O1" s="93">
        <v>2031</v>
      </c>
      <c r="P1" s="93">
        <v>2032</v>
      </c>
      <c r="Q1" s="93">
        <v>2033</v>
      </c>
      <c r="R1" s="93">
        <v>2034</v>
      </c>
      <c r="S1" s="93">
        <v>2035</v>
      </c>
      <c r="T1" s="93">
        <v>2036</v>
      </c>
      <c r="U1" s="93">
        <v>2037</v>
      </c>
      <c r="V1" s="93">
        <v>2038</v>
      </c>
      <c r="W1" s="93">
        <v>2039</v>
      </c>
      <c r="X1" s="93">
        <v>2040</v>
      </c>
      <c r="Y1" s="93">
        <v>2041</v>
      </c>
      <c r="Z1" s="93">
        <v>2042</v>
      </c>
      <c r="AA1" s="93">
        <v>2043</v>
      </c>
      <c r="AB1" s="93">
        <v>2044</v>
      </c>
      <c r="AC1" s="93">
        <v>2045</v>
      </c>
      <c r="AD1" s="93">
        <v>2046</v>
      </c>
      <c r="AE1" s="93">
        <v>2047</v>
      </c>
      <c r="AF1" s="93">
        <v>2048</v>
      </c>
      <c r="AG1" s="93">
        <v>2049</v>
      </c>
      <c r="AH1" s="93">
        <v>2050</v>
      </c>
      <c r="AI1" s="91"/>
      <c r="AJ1" s="79"/>
    </row>
    <row r="2" spans="1:37" ht="15" customHeight="1" thickTop="1">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row>
    <row r="3" spans="1:37" ht="15" customHeight="1">
      <c r="A3" s="91"/>
      <c r="B3" s="91"/>
      <c r="C3" s="107" t="s">
        <v>117</v>
      </c>
      <c r="D3" s="107" t="s">
        <v>1158</v>
      </c>
      <c r="E3" s="107"/>
      <c r="F3" s="107"/>
      <c r="G3" s="107"/>
      <c r="H3" s="107"/>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row>
    <row r="4" spans="1:37" ht="15" customHeight="1">
      <c r="A4" s="91"/>
      <c r="B4" s="91"/>
      <c r="C4" s="107" t="s">
        <v>116</v>
      </c>
      <c r="D4" s="107" t="s">
        <v>1159</v>
      </c>
      <c r="E4" s="107"/>
      <c r="F4" s="107"/>
      <c r="G4" s="107" t="s">
        <v>115</v>
      </c>
      <c r="H4" s="107"/>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row>
    <row r="5" spans="1:37" ht="15" customHeight="1">
      <c r="A5" s="91"/>
      <c r="B5" s="91"/>
      <c r="C5" s="107" t="s">
        <v>114</v>
      </c>
      <c r="D5" s="107" t="s">
        <v>1160</v>
      </c>
      <c r="E5" s="107"/>
      <c r="F5" s="107"/>
      <c r="G5" s="107"/>
      <c r="H5" s="107"/>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row>
    <row r="6" spans="1:37" ht="15" customHeight="1">
      <c r="A6" s="91"/>
      <c r="B6" s="91"/>
      <c r="C6" s="107" t="s">
        <v>113</v>
      </c>
      <c r="D6" s="107"/>
      <c r="E6" s="107" t="s">
        <v>1161</v>
      </c>
      <c r="F6" s="107"/>
      <c r="G6" s="107"/>
      <c r="H6" s="107"/>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row>
    <row r="10" spans="1:37" ht="15" customHeight="1">
      <c r="A10" s="94" t="s">
        <v>1076</v>
      </c>
      <c r="B10" s="95" t="s">
        <v>1173</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row>
    <row r="11" spans="1:37" ht="15" customHeight="1">
      <c r="A11" s="91"/>
      <c r="B11" s="92" t="s">
        <v>110</v>
      </c>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row>
    <row r="12" spans="1:37" ht="15" customHeight="1">
      <c r="A12" s="91"/>
      <c r="B12" s="92" t="s">
        <v>110</v>
      </c>
      <c r="C12" s="96" t="s">
        <v>110</v>
      </c>
      <c r="D12" s="96" t="s">
        <v>110</v>
      </c>
      <c r="E12" s="96" t="s">
        <v>110</v>
      </c>
      <c r="F12" s="96" t="s">
        <v>110</v>
      </c>
      <c r="G12" s="96" t="s">
        <v>110</v>
      </c>
      <c r="H12" s="96" t="s">
        <v>110</v>
      </c>
      <c r="I12" s="96" t="s">
        <v>110</v>
      </c>
      <c r="J12" s="96" t="s">
        <v>110</v>
      </c>
      <c r="K12" s="96" t="s">
        <v>110</v>
      </c>
      <c r="L12" s="96" t="s">
        <v>110</v>
      </c>
      <c r="M12" s="96" t="s">
        <v>110</v>
      </c>
      <c r="N12" s="96" t="s">
        <v>110</v>
      </c>
      <c r="O12" s="96" t="s">
        <v>110</v>
      </c>
      <c r="P12" s="96" t="s">
        <v>110</v>
      </c>
      <c r="Q12" s="96" t="s">
        <v>110</v>
      </c>
      <c r="R12" s="96" t="s">
        <v>110</v>
      </c>
      <c r="S12" s="96" t="s">
        <v>110</v>
      </c>
      <c r="T12" s="96" t="s">
        <v>110</v>
      </c>
      <c r="U12" s="96" t="s">
        <v>110</v>
      </c>
      <c r="V12" s="96" t="s">
        <v>110</v>
      </c>
      <c r="W12" s="96" t="s">
        <v>110</v>
      </c>
      <c r="X12" s="96" t="s">
        <v>110</v>
      </c>
      <c r="Y12" s="96" t="s">
        <v>110</v>
      </c>
      <c r="Z12" s="96" t="s">
        <v>110</v>
      </c>
      <c r="AA12" s="96" t="s">
        <v>110</v>
      </c>
      <c r="AB12" s="96" t="s">
        <v>110</v>
      </c>
      <c r="AC12" s="96" t="s">
        <v>110</v>
      </c>
      <c r="AD12" s="96" t="s">
        <v>110</v>
      </c>
      <c r="AE12" s="96" t="s">
        <v>110</v>
      </c>
      <c r="AF12" s="96" t="s">
        <v>110</v>
      </c>
      <c r="AG12" s="96" t="s">
        <v>110</v>
      </c>
      <c r="AH12" s="96" t="s">
        <v>110</v>
      </c>
      <c r="AI12" s="96" t="s">
        <v>1162</v>
      </c>
      <c r="AJ12" s="55"/>
      <c r="AK12" s="55"/>
    </row>
    <row r="13" spans="1:37" ht="15" customHeight="1" thickBot="1">
      <c r="A13" s="91"/>
      <c r="B13" s="93" t="s">
        <v>1075</v>
      </c>
      <c r="C13" s="93">
        <v>2019</v>
      </c>
      <c r="D13" s="93">
        <v>2020</v>
      </c>
      <c r="E13" s="93">
        <v>2021</v>
      </c>
      <c r="F13" s="93">
        <v>2022</v>
      </c>
      <c r="G13" s="93">
        <v>2023</v>
      </c>
      <c r="H13" s="93">
        <v>2024</v>
      </c>
      <c r="I13" s="93">
        <v>2025</v>
      </c>
      <c r="J13" s="93">
        <v>2026</v>
      </c>
      <c r="K13" s="93">
        <v>2027</v>
      </c>
      <c r="L13" s="93">
        <v>2028</v>
      </c>
      <c r="M13" s="93">
        <v>2029</v>
      </c>
      <c r="N13" s="93">
        <v>2030</v>
      </c>
      <c r="O13" s="93">
        <v>2031</v>
      </c>
      <c r="P13" s="93">
        <v>2032</v>
      </c>
      <c r="Q13" s="93">
        <v>2033</v>
      </c>
      <c r="R13" s="93">
        <v>2034</v>
      </c>
      <c r="S13" s="93">
        <v>2035</v>
      </c>
      <c r="T13" s="93">
        <v>2036</v>
      </c>
      <c r="U13" s="93">
        <v>2037</v>
      </c>
      <c r="V13" s="93">
        <v>2038</v>
      </c>
      <c r="W13" s="93">
        <v>2039</v>
      </c>
      <c r="X13" s="93">
        <v>2040</v>
      </c>
      <c r="Y13" s="93">
        <v>2041</v>
      </c>
      <c r="Z13" s="93">
        <v>2042</v>
      </c>
      <c r="AA13" s="93">
        <v>2043</v>
      </c>
      <c r="AB13" s="93">
        <v>2044</v>
      </c>
      <c r="AC13" s="93">
        <v>2045</v>
      </c>
      <c r="AD13" s="93">
        <v>2046</v>
      </c>
      <c r="AE13" s="93">
        <v>2047</v>
      </c>
      <c r="AF13" s="93">
        <v>2048</v>
      </c>
      <c r="AG13" s="93">
        <v>2049</v>
      </c>
      <c r="AH13" s="93">
        <v>2050</v>
      </c>
      <c r="AI13" s="93">
        <v>2050</v>
      </c>
      <c r="AJ13" s="79"/>
      <c r="AK13" s="79"/>
    </row>
    <row r="14" spans="1:37" ht="15" customHeight="1" thickTop="1">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row>
    <row r="15" spans="1:37" ht="15" customHeight="1">
      <c r="A15" s="91"/>
      <c r="B15" s="97" t="s">
        <v>1074</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row>
    <row r="17" spans="1:37" ht="15" customHeight="1">
      <c r="A17" s="91"/>
      <c r="B17" s="97" t="s">
        <v>1073</v>
      </c>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7" ht="15" customHeight="1">
      <c r="A18" s="91"/>
      <c r="B18" s="97" t="s">
        <v>895</v>
      </c>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7" ht="15" customHeight="1">
      <c r="A19" s="94" t="s">
        <v>1072</v>
      </c>
      <c r="B19" s="98" t="s">
        <v>869</v>
      </c>
      <c r="C19" s="103">
        <v>45.338524</v>
      </c>
      <c r="D19" s="103">
        <v>45.579323000000002</v>
      </c>
      <c r="E19" s="103">
        <v>46.363022000000001</v>
      </c>
      <c r="F19" s="103">
        <v>47.165343999999997</v>
      </c>
      <c r="G19" s="103">
        <v>47.878413999999999</v>
      </c>
      <c r="H19" s="103">
        <v>48.582661000000002</v>
      </c>
      <c r="I19" s="103">
        <v>49.203505999999997</v>
      </c>
      <c r="J19" s="103">
        <v>49.823849000000003</v>
      </c>
      <c r="K19" s="103">
        <v>50.393635000000003</v>
      </c>
      <c r="L19" s="103">
        <v>51.074008999999997</v>
      </c>
      <c r="M19" s="103">
        <v>51.761944</v>
      </c>
      <c r="N19" s="103">
        <v>52.507007999999999</v>
      </c>
      <c r="O19" s="103">
        <v>53.313220999999999</v>
      </c>
      <c r="P19" s="103">
        <v>54.072772999999998</v>
      </c>
      <c r="Q19" s="103">
        <v>54.804886000000003</v>
      </c>
      <c r="R19" s="103">
        <v>55.634898999999997</v>
      </c>
      <c r="S19" s="103">
        <v>56.425732000000004</v>
      </c>
      <c r="T19" s="103">
        <v>57.093136000000001</v>
      </c>
      <c r="U19" s="103">
        <v>57.687778000000002</v>
      </c>
      <c r="V19" s="103">
        <v>58.230412000000001</v>
      </c>
      <c r="W19" s="103">
        <v>58.712192999999999</v>
      </c>
      <c r="X19" s="103">
        <v>59.236854999999998</v>
      </c>
      <c r="Y19" s="103">
        <v>59.716042000000002</v>
      </c>
      <c r="Z19" s="103">
        <v>60.078377000000003</v>
      </c>
      <c r="AA19" s="103">
        <v>60.445045</v>
      </c>
      <c r="AB19" s="103">
        <v>60.811512</v>
      </c>
      <c r="AC19" s="103">
        <v>61.204712000000001</v>
      </c>
      <c r="AD19" s="103">
        <v>61.611243999999999</v>
      </c>
      <c r="AE19" s="103">
        <v>62.063557000000003</v>
      </c>
      <c r="AF19" s="103">
        <v>62.510734999999997</v>
      </c>
      <c r="AG19" s="103">
        <v>62.988391999999997</v>
      </c>
      <c r="AH19" s="103">
        <v>63.422764000000001</v>
      </c>
      <c r="AI19" s="100">
        <v>1.0887000000000001E-2</v>
      </c>
      <c r="AJ19" s="6"/>
      <c r="AK19" s="4"/>
    </row>
    <row r="20" spans="1:37" ht="15" customHeight="1">
      <c r="A20" s="94" t="s">
        <v>1071</v>
      </c>
      <c r="B20" s="98" t="s">
        <v>867</v>
      </c>
      <c r="C20" s="103">
        <v>12.993387999999999</v>
      </c>
      <c r="D20" s="103">
        <v>13.030306</v>
      </c>
      <c r="E20" s="103">
        <v>13.284456</v>
      </c>
      <c r="F20" s="103">
        <v>13.581842</v>
      </c>
      <c r="G20" s="103">
        <v>13.876007</v>
      </c>
      <c r="H20" s="103">
        <v>14.181710000000001</v>
      </c>
      <c r="I20" s="103">
        <v>14.483568</v>
      </c>
      <c r="J20" s="103">
        <v>14.815289</v>
      </c>
      <c r="K20" s="103">
        <v>15.149511</v>
      </c>
      <c r="L20" s="103">
        <v>15.513904</v>
      </c>
      <c r="M20" s="103">
        <v>15.909298</v>
      </c>
      <c r="N20" s="103">
        <v>16.345461</v>
      </c>
      <c r="O20" s="103">
        <v>16.810445999999999</v>
      </c>
      <c r="P20" s="103">
        <v>17.313106999999999</v>
      </c>
      <c r="Q20" s="103">
        <v>17.862417000000001</v>
      </c>
      <c r="R20" s="103">
        <v>18.464397000000002</v>
      </c>
      <c r="S20" s="103">
        <v>19.073823999999998</v>
      </c>
      <c r="T20" s="103">
        <v>19.680309000000001</v>
      </c>
      <c r="U20" s="103">
        <v>20.287271</v>
      </c>
      <c r="V20" s="103">
        <v>20.876999000000001</v>
      </c>
      <c r="W20" s="103">
        <v>21.434297999999998</v>
      </c>
      <c r="X20" s="103">
        <v>22.008989</v>
      </c>
      <c r="Y20" s="103">
        <v>22.574636000000002</v>
      </c>
      <c r="Z20" s="103">
        <v>23.098697999999999</v>
      </c>
      <c r="AA20" s="103">
        <v>23.621675</v>
      </c>
      <c r="AB20" s="103">
        <v>24.146360000000001</v>
      </c>
      <c r="AC20" s="103">
        <v>24.690767000000001</v>
      </c>
      <c r="AD20" s="103">
        <v>25.246676999999998</v>
      </c>
      <c r="AE20" s="103">
        <v>25.824511000000001</v>
      </c>
      <c r="AF20" s="103">
        <v>26.408425999999999</v>
      </c>
      <c r="AG20" s="103">
        <v>27.014441999999999</v>
      </c>
      <c r="AH20" s="103">
        <v>27.608847000000001</v>
      </c>
      <c r="AI20" s="100">
        <v>2.4611000000000001E-2</v>
      </c>
      <c r="AJ20" s="6"/>
      <c r="AK20" s="4"/>
    </row>
    <row r="21" spans="1:37" ht="15" customHeight="1">
      <c r="A21" s="94" t="s">
        <v>1070</v>
      </c>
      <c r="B21" s="98" t="s">
        <v>768</v>
      </c>
      <c r="C21" s="103">
        <v>1.0973999999999999E-2</v>
      </c>
      <c r="D21" s="103">
        <v>1.5478E-2</v>
      </c>
      <c r="E21" s="103">
        <v>1.983E-2</v>
      </c>
      <c r="F21" s="103">
        <v>2.4015000000000002E-2</v>
      </c>
      <c r="G21" s="103">
        <v>2.8122000000000001E-2</v>
      </c>
      <c r="H21" s="103">
        <v>3.2195000000000001E-2</v>
      </c>
      <c r="I21" s="103">
        <v>3.619E-2</v>
      </c>
      <c r="J21" s="103">
        <v>4.0196000000000003E-2</v>
      </c>
      <c r="K21" s="103">
        <v>4.4206000000000002E-2</v>
      </c>
      <c r="L21" s="103">
        <v>4.8361000000000001E-2</v>
      </c>
      <c r="M21" s="103">
        <v>5.2609999999999997E-2</v>
      </c>
      <c r="N21" s="103">
        <v>5.6956E-2</v>
      </c>
      <c r="O21" s="103">
        <v>6.1432E-2</v>
      </c>
      <c r="P21" s="103">
        <v>6.5999000000000002E-2</v>
      </c>
      <c r="Q21" s="103">
        <v>7.0708999999999994E-2</v>
      </c>
      <c r="R21" s="103">
        <v>7.5664999999999996E-2</v>
      </c>
      <c r="S21" s="103">
        <v>8.0746999999999999E-2</v>
      </c>
      <c r="T21" s="103">
        <v>8.5911000000000001E-2</v>
      </c>
      <c r="U21" s="103">
        <v>9.1219999999999996E-2</v>
      </c>
      <c r="V21" s="103">
        <v>9.6688999999999997E-2</v>
      </c>
      <c r="W21" s="103">
        <v>0.10216799999999999</v>
      </c>
      <c r="X21" s="103">
        <v>0.107873</v>
      </c>
      <c r="Y21" s="103">
        <v>0.113678</v>
      </c>
      <c r="Z21" s="103">
        <v>0.11946900000000001</v>
      </c>
      <c r="AA21" s="103">
        <v>0.12543499999999999</v>
      </c>
      <c r="AB21" s="103">
        <v>0.13163</v>
      </c>
      <c r="AC21" s="103">
        <v>0.13816899999999999</v>
      </c>
      <c r="AD21" s="103">
        <v>0.145097</v>
      </c>
      <c r="AE21" s="103">
        <v>0.152479</v>
      </c>
      <c r="AF21" s="103">
        <v>0.16025700000000001</v>
      </c>
      <c r="AG21" s="103">
        <v>0.168546</v>
      </c>
      <c r="AH21" s="103">
        <v>0.17714099999999999</v>
      </c>
      <c r="AI21" s="100">
        <v>9.3869999999999995E-2</v>
      </c>
      <c r="AJ21" s="6"/>
      <c r="AK21" s="4"/>
    </row>
    <row r="22" spans="1:37" ht="15" customHeight="1">
      <c r="A22" s="94" t="s">
        <v>1069</v>
      </c>
      <c r="B22" s="98" t="s">
        <v>864</v>
      </c>
      <c r="C22" s="103">
        <v>6.4700000000000001E-3</v>
      </c>
      <c r="D22" s="103">
        <v>9.2479999999999993E-3</v>
      </c>
      <c r="E22" s="103">
        <v>1.1867000000000001E-2</v>
      </c>
      <c r="F22" s="103">
        <v>1.4307E-2</v>
      </c>
      <c r="G22" s="103">
        <v>1.6589E-2</v>
      </c>
      <c r="H22" s="103">
        <v>1.8744E-2</v>
      </c>
      <c r="I22" s="103">
        <v>2.0767000000000001E-2</v>
      </c>
      <c r="J22" s="103">
        <v>2.2714000000000002E-2</v>
      </c>
      <c r="K22" s="103">
        <v>2.4584000000000002E-2</v>
      </c>
      <c r="L22" s="103">
        <v>2.6454999999999999E-2</v>
      </c>
      <c r="M22" s="103">
        <v>2.8306000000000001E-2</v>
      </c>
      <c r="N22" s="103">
        <v>3.014E-2</v>
      </c>
      <c r="O22" s="103">
        <v>3.1983999999999999E-2</v>
      </c>
      <c r="P22" s="103">
        <v>3.3822999999999999E-2</v>
      </c>
      <c r="Q22" s="103">
        <v>3.5686000000000002E-2</v>
      </c>
      <c r="R22" s="103">
        <v>3.7669000000000001E-2</v>
      </c>
      <c r="S22" s="103">
        <v>3.9712999999999998E-2</v>
      </c>
      <c r="T22" s="103">
        <v>4.1856999999999998E-2</v>
      </c>
      <c r="U22" s="103">
        <v>4.4188999999999999E-2</v>
      </c>
      <c r="V22" s="103">
        <v>4.6746000000000003E-2</v>
      </c>
      <c r="W22" s="103">
        <v>4.9457000000000001E-2</v>
      </c>
      <c r="X22" s="103">
        <v>5.2462000000000002E-2</v>
      </c>
      <c r="Y22" s="103">
        <v>5.5760999999999998E-2</v>
      </c>
      <c r="Z22" s="103">
        <v>5.9338000000000002E-2</v>
      </c>
      <c r="AA22" s="103">
        <v>6.3326999999999994E-2</v>
      </c>
      <c r="AB22" s="103">
        <v>6.7804000000000003E-2</v>
      </c>
      <c r="AC22" s="103">
        <v>7.2900999999999994E-2</v>
      </c>
      <c r="AD22" s="103">
        <v>7.8711000000000003E-2</v>
      </c>
      <c r="AE22" s="103">
        <v>8.5399000000000003E-2</v>
      </c>
      <c r="AF22" s="103">
        <v>9.3024999999999997E-2</v>
      </c>
      <c r="AG22" s="103">
        <v>0.101745</v>
      </c>
      <c r="AH22" s="103">
        <v>0.111553</v>
      </c>
      <c r="AI22" s="100">
        <v>9.6201999999999996E-2</v>
      </c>
      <c r="AJ22" s="6"/>
      <c r="AK22" s="4"/>
    </row>
    <row r="23" spans="1:37" ht="15" customHeight="1">
      <c r="A23" s="94" t="s">
        <v>1068</v>
      </c>
      <c r="B23" s="98" t="s">
        <v>862</v>
      </c>
      <c r="C23" s="103">
        <v>3.7658459999999998</v>
      </c>
      <c r="D23" s="103">
        <v>4.0085569999999997</v>
      </c>
      <c r="E23" s="103">
        <v>4.288017</v>
      </c>
      <c r="F23" s="103">
        <v>4.564692</v>
      </c>
      <c r="G23" s="103">
        <v>4.8293809999999997</v>
      </c>
      <c r="H23" s="103">
        <v>5.0931199999999999</v>
      </c>
      <c r="I23" s="103">
        <v>5.3593950000000001</v>
      </c>
      <c r="J23" s="103">
        <v>5.6413120000000001</v>
      </c>
      <c r="K23" s="103">
        <v>5.9308540000000001</v>
      </c>
      <c r="L23" s="103">
        <v>6.2456820000000004</v>
      </c>
      <c r="M23" s="103">
        <v>6.5817690000000004</v>
      </c>
      <c r="N23" s="103">
        <v>6.9447089999999996</v>
      </c>
      <c r="O23" s="103">
        <v>7.3285920000000004</v>
      </c>
      <c r="P23" s="103">
        <v>7.7277769999999997</v>
      </c>
      <c r="Q23" s="103">
        <v>8.1440590000000004</v>
      </c>
      <c r="R23" s="103">
        <v>8.5758880000000008</v>
      </c>
      <c r="S23" s="103">
        <v>9.0147320000000004</v>
      </c>
      <c r="T23" s="103">
        <v>9.4560340000000007</v>
      </c>
      <c r="U23" s="103">
        <v>9.9113769999999999</v>
      </c>
      <c r="V23" s="103">
        <v>10.370566</v>
      </c>
      <c r="W23" s="103">
        <v>10.864409999999999</v>
      </c>
      <c r="X23" s="103">
        <v>11.404234000000001</v>
      </c>
      <c r="Y23" s="103">
        <v>11.971380999999999</v>
      </c>
      <c r="Z23" s="103">
        <v>12.550281999999999</v>
      </c>
      <c r="AA23" s="103">
        <v>13.158626</v>
      </c>
      <c r="AB23" s="103">
        <v>13.802723</v>
      </c>
      <c r="AC23" s="103">
        <v>14.487895</v>
      </c>
      <c r="AD23" s="103">
        <v>15.211193</v>
      </c>
      <c r="AE23" s="103">
        <v>15.980843999999999</v>
      </c>
      <c r="AF23" s="103">
        <v>16.798487000000002</v>
      </c>
      <c r="AG23" s="103">
        <v>17.662596000000001</v>
      </c>
      <c r="AH23" s="103">
        <v>18.551462000000001</v>
      </c>
      <c r="AI23" s="100">
        <v>5.2783999999999998E-2</v>
      </c>
      <c r="AJ23" s="6"/>
      <c r="AK23" s="4"/>
    </row>
    <row r="24" spans="1:37" ht="15" customHeight="1">
      <c r="A24" s="94" t="s">
        <v>1067</v>
      </c>
      <c r="B24" s="98" t="s">
        <v>860</v>
      </c>
      <c r="C24" s="103">
        <v>1.196E-3</v>
      </c>
      <c r="D24" s="103">
        <v>6.3340000000000002E-3</v>
      </c>
      <c r="E24" s="103">
        <v>1.1512E-2</v>
      </c>
      <c r="F24" s="103">
        <v>1.6951000000000001E-2</v>
      </c>
      <c r="G24" s="103">
        <v>2.2582000000000001E-2</v>
      </c>
      <c r="H24" s="103">
        <v>2.8337999999999999E-2</v>
      </c>
      <c r="I24" s="103">
        <v>3.4109E-2</v>
      </c>
      <c r="J24" s="103">
        <v>3.9921999999999999E-2</v>
      </c>
      <c r="K24" s="103">
        <v>4.5732000000000002E-2</v>
      </c>
      <c r="L24" s="103">
        <v>5.1642E-2</v>
      </c>
      <c r="M24" s="103">
        <v>5.7576000000000002E-2</v>
      </c>
      <c r="N24" s="103">
        <v>6.3561999999999994E-2</v>
      </c>
      <c r="O24" s="103">
        <v>6.9655999999999996E-2</v>
      </c>
      <c r="P24" s="103">
        <v>7.5830999999999996E-2</v>
      </c>
      <c r="Q24" s="103">
        <v>8.2125000000000004E-2</v>
      </c>
      <c r="R24" s="103">
        <v>8.8730000000000003E-2</v>
      </c>
      <c r="S24" s="103">
        <v>9.5546000000000006E-2</v>
      </c>
      <c r="T24" s="103">
        <v>0.10251200000000001</v>
      </c>
      <c r="U24" s="103">
        <v>0.10972700000000001</v>
      </c>
      <c r="V24" s="103">
        <v>0.11723</v>
      </c>
      <c r="W24" s="103">
        <v>0.124898</v>
      </c>
      <c r="X24" s="103">
        <v>0.132967</v>
      </c>
      <c r="Y24" s="103">
        <v>0.14124300000000001</v>
      </c>
      <c r="Z24" s="103">
        <v>0.14955199999999999</v>
      </c>
      <c r="AA24" s="103">
        <v>0.157889</v>
      </c>
      <c r="AB24" s="103">
        <v>0.16634299999999999</v>
      </c>
      <c r="AC24" s="103">
        <v>0.175099</v>
      </c>
      <c r="AD24" s="103">
        <v>0.184198</v>
      </c>
      <c r="AE24" s="103">
        <v>0.19375899999999999</v>
      </c>
      <c r="AF24" s="103">
        <v>0.203731</v>
      </c>
      <c r="AG24" s="103">
        <v>0.21429200000000001</v>
      </c>
      <c r="AH24" s="103">
        <v>0.22525100000000001</v>
      </c>
      <c r="AI24" s="100">
        <v>0.18409200000000001</v>
      </c>
      <c r="AJ24" s="6"/>
      <c r="AK24" s="4"/>
    </row>
    <row r="25" spans="1:37" ht="15" customHeight="1">
      <c r="A25" s="94" t="s">
        <v>1066</v>
      </c>
      <c r="B25" s="98" t="s">
        <v>858</v>
      </c>
      <c r="C25" s="103">
        <v>0</v>
      </c>
      <c r="D25" s="103">
        <v>5.7739999999999996E-3</v>
      </c>
      <c r="E25" s="103">
        <v>1.1579000000000001E-2</v>
      </c>
      <c r="F25" s="103">
        <v>1.7655000000000001E-2</v>
      </c>
      <c r="G25" s="103">
        <v>2.3932999999999999E-2</v>
      </c>
      <c r="H25" s="103">
        <v>3.0335000000000001E-2</v>
      </c>
      <c r="I25" s="103">
        <v>3.6741999999999997E-2</v>
      </c>
      <c r="J25" s="103">
        <v>4.3181999999999998E-2</v>
      </c>
      <c r="K25" s="103">
        <v>4.9609E-2</v>
      </c>
      <c r="L25" s="103">
        <v>5.6134999999999997E-2</v>
      </c>
      <c r="M25" s="103">
        <v>6.2703999999999996E-2</v>
      </c>
      <c r="N25" s="103">
        <v>6.9341E-2</v>
      </c>
      <c r="O25" s="103">
        <v>7.6096999999999998E-2</v>
      </c>
      <c r="P25" s="103">
        <v>8.2935999999999996E-2</v>
      </c>
      <c r="Q25" s="103">
        <v>8.9943999999999996E-2</v>
      </c>
      <c r="R25" s="103">
        <v>9.7303000000000001E-2</v>
      </c>
      <c r="S25" s="103">
        <v>0.104876</v>
      </c>
      <c r="T25" s="103">
        <v>0.112599</v>
      </c>
      <c r="U25" s="103">
        <v>0.120584</v>
      </c>
      <c r="V25" s="103">
        <v>0.12887599999999999</v>
      </c>
      <c r="W25" s="103">
        <v>0.13734299999999999</v>
      </c>
      <c r="X25" s="103">
        <v>0.146234</v>
      </c>
      <c r="Y25" s="103">
        <v>0.15534500000000001</v>
      </c>
      <c r="Z25" s="103">
        <v>0.164491</v>
      </c>
      <c r="AA25" s="103">
        <v>0.17366999999999999</v>
      </c>
      <c r="AB25" s="103">
        <v>0.18299000000000001</v>
      </c>
      <c r="AC25" s="103">
        <v>0.19264700000000001</v>
      </c>
      <c r="AD25" s="103">
        <v>0.202676</v>
      </c>
      <c r="AE25" s="103">
        <v>0.21320800000000001</v>
      </c>
      <c r="AF25" s="103">
        <v>0.22419</v>
      </c>
      <c r="AG25" s="103">
        <v>0.235817</v>
      </c>
      <c r="AH25" s="103">
        <v>0.24788099999999999</v>
      </c>
      <c r="AI25" s="100" t="s">
        <v>184</v>
      </c>
      <c r="AJ25" s="6"/>
      <c r="AK25" s="4"/>
    </row>
    <row r="26" spans="1:37" ht="15" customHeight="1">
      <c r="A26" s="94" t="s">
        <v>1065</v>
      </c>
      <c r="B26" s="98" t="s">
        <v>856</v>
      </c>
      <c r="C26" s="103">
        <v>0</v>
      </c>
      <c r="D26" s="103">
        <v>5.3540000000000003E-3</v>
      </c>
      <c r="E26" s="103">
        <v>1.0736000000000001E-2</v>
      </c>
      <c r="F26" s="103">
        <v>1.6369999999999999E-2</v>
      </c>
      <c r="G26" s="103">
        <v>2.2190999999999999E-2</v>
      </c>
      <c r="H26" s="103">
        <v>2.8126999999999999E-2</v>
      </c>
      <c r="I26" s="103">
        <v>3.4068000000000001E-2</v>
      </c>
      <c r="J26" s="103">
        <v>4.0038999999999998E-2</v>
      </c>
      <c r="K26" s="103">
        <v>4.5998999999999998E-2</v>
      </c>
      <c r="L26" s="103">
        <v>5.2049999999999999E-2</v>
      </c>
      <c r="M26" s="103">
        <v>5.8140999999999998E-2</v>
      </c>
      <c r="N26" s="103">
        <v>6.4296000000000006E-2</v>
      </c>
      <c r="O26" s="103">
        <v>7.0558999999999997E-2</v>
      </c>
      <c r="P26" s="103">
        <v>7.6900999999999997E-2</v>
      </c>
      <c r="Q26" s="103">
        <v>8.3399000000000001E-2</v>
      </c>
      <c r="R26" s="103">
        <v>9.0222999999999998E-2</v>
      </c>
      <c r="S26" s="103">
        <v>9.7243999999999997E-2</v>
      </c>
      <c r="T26" s="103">
        <v>0.104405</v>
      </c>
      <c r="U26" s="103">
        <v>0.11180900000000001</v>
      </c>
      <c r="V26" s="103">
        <v>0.11949799999999999</v>
      </c>
      <c r="W26" s="103">
        <v>0.12734899999999999</v>
      </c>
      <c r="X26" s="103">
        <v>0.13559299999999999</v>
      </c>
      <c r="Y26" s="103">
        <v>0.14404</v>
      </c>
      <c r="Z26" s="103">
        <v>0.15252099999999999</v>
      </c>
      <c r="AA26" s="103">
        <v>0.16103200000000001</v>
      </c>
      <c r="AB26" s="103">
        <v>0.16967499999999999</v>
      </c>
      <c r="AC26" s="103">
        <v>0.17862800000000001</v>
      </c>
      <c r="AD26" s="103">
        <v>0.18792800000000001</v>
      </c>
      <c r="AE26" s="103">
        <v>0.19769300000000001</v>
      </c>
      <c r="AF26" s="103">
        <v>0.20787600000000001</v>
      </c>
      <c r="AG26" s="103">
        <v>0.21865699999999999</v>
      </c>
      <c r="AH26" s="103">
        <v>0.22984399999999999</v>
      </c>
      <c r="AI26" s="100" t="s">
        <v>184</v>
      </c>
      <c r="AJ26" s="6"/>
      <c r="AK26" s="4"/>
    </row>
    <row r="27" spans="1:37" ht="15" customHeight="1">
      <c r="A27" s="94" t="s">
        <v>1064</v>
      </c>
      <c r="B27" s="98" t="s">
        <v>854</v>
      </c>
      <c r="C27" s="103">
        <v>0</v>
      </c>
      <c r="D27" s="103">
        <v>3.9999999999999998E-6</v>
      </c>
      <c r="E27" s="103">
        <v>6.9999999999999999E-6</v>
      </c>
      <c r="F27" s="103">
        <v>1.1E-5</v>
      </c>
      <c r="G27" s="103">
        <v>1.5E-5</v>
      </c>
      <c r="H27" s="103">
        <v>1.8E-5</v>
      </c>
      <c r="I27" s="103">
        <v>2.1999999999999999E-5</v>
      </c>
      <c r="J27" s="103">
        <v>2.5000000000000001E-5</v>
      </c>
      <c r="K27" s="103">
        <v>2.8E-5</v>
      </c>
      <c r="L27" s="103">
        <v>3.1000000000000001E-5</v>
      </c>
      <c r="M27" s="103">
        <v>3.4E-5</v>
      </c>
      <c r="N27" s="103">
        <v>3.6999999999999998E-5</v>
      </c>
      <c r="O27" s="103">
        <v>3.8999999999999999E-5</v>
      </c>
      <c r="P27" s="103">
        <v>4.1999999999999998E-5</v>
      </c>
      <c r="Q27" s="103">
        <v>4.3999999999999999E-5</v>
      </c>
      <c r="R27" s="103">
        <v>4.6E-5</v>
      </c>
      <c r="S27" s="103">
        <v>4.8000000000000001E-5</v>
      </c>
      <c r="T27" s="103">
        <v>5.0000000000000002E-5</v>
      </c>
      <c r="U27" s="103">
        <v>5.1E-5</v>
      </c>
      <c r="V27" s="103">
        <v>5.3000000000000001E-5</v>
      </c>
      <c r="W27" s="103">
        <v>5.3999999999999998E-5</v>
      </c>
      <c r="X27" s="103">
        <v>5.5000000000000002E-5</v>
      </c>
      <c r="Y27" s="103">
        <v>5.7000000000000003E-5</v>
      </c>
      <c r="Z27" s="103">
        <v>5.7000000000000003E-5</v>
      </c>
      <c r="AA27" s="103">
        <v>5.8E-5</v>
      </c>
      <c r="AB27" s="103">
        <v>5.8E-5</v>
      </c>
      <c r="AC27" s="103">
        <v>5.8E-5</v>
      </c>
      <c r="AD27" s="103">
        <v>5.8E-5</v>
      </c>
      <c r="AE27" s="103">
        <v>5.8E-5</v>
      </c>
      <c r="AF27" s="103">
        <v>5.8E-5</v>
      </c>
      <c r="AG27" s="103">
        <v>5.8E-5</v>
      </c>
      <c r="AH27" s="103">
        <v>5.8E-5</v>
      </c>
      <c r="AI27" s="100" t="s">
        <v>184</v>
      </c>
      <c r="AJ27" s="6"/>
      <c r="AK27" s="4"/>
    </row>
    <row r="28" spans="1:37" ht="15" customHeight="1">
      <c r="A28" s="94" t="s">
        <v>1063</v>
      </c>
      <c r="B28" s="98" t="s">
        <v>884</v>
      </c>
      <c r="C28" s="103">
        <v>62.116385999999999</v>
      </c>
      <c r="D28" s="103">
        <v>62.660361999999999</v>
      </c>
      <c r="E28" s="103">
        <v>64.000984000000003</v>
      </c>
      <c r="F28" s="103">
        <v>65.401107999999994</v>
      </c>
      <c r="G28" s="103">
        <v>66.697204999999997</v>
      </c>
      <c r="H28" s="103">
        <v>67.995215999999999</v>
      </c>
      <c r="I28" s="103">
        <v>69.208374000000006</v>
      </c>
      <c r="J28" s="103">
        <v>70.466553000000005</v>
      </c>
      <c r="K28" s="103">
        <v>71.684021000000001</v>
      </c>
      <c r="L28" s="103">
        <v>73.068282999999994</v>
      </c>
      <c r="M28" s="103">
        <v>74.512259999999998</v>
      </c>
      <c r="N28" s="103">
        <v>76.081267999999994</v>
      </c>
      <c r="O28" s="103">
        <v>77.761818000000005</v>
      </c>
      <c r="P28" s="103">
        <v>79.449164999999994</v>
      </c>
      <c r="Q28" s="103">
        <v>81.173332000000002</v>
      </c>
      <c r="R28" s="103">
        <v>83.064644000000001</v>
      </c>
      <c r="S28" s="103">
        <v>84.932426000000007</v>
      </c>
      <c r="T28" s="103">
        <v>86.676581999999996</v>
      </c>
      <c r="U28" s="103">
        <v>88.363776999999999</v>
      </c>
      <c r="V28" s="103">
        <v>89.986892999999995</v>
      </c>
      <c r="W28" s="103">
        <v>91.552161999999996</v>
      </c>
      <c r="X28" s="103">
        <v>93.225075000000004</v>
      </c>
      <c r="Y28" s="103">
        <v>94.872185000000002</v>
      </c>
      <c r="Z28" s="103">
        <v>96.372681</v>
      </c>
      <c r="AA28" s="103">
        <v>97.906531999999999</v>
      </c>
      <c r="AB28" s="103">
        <v>99.479140999999998</v>
      </c>
      <c r="AC28" s="103">
        <v>101.140862</v>
      </c>
      <c r="AD28" s="103">
        <v>102.867592</v>
      </c>
      <c r="AE28" s="103">
        <v>104.71131099999999</v>
      </c>
      <c r="AF28" s="103">
        <v>106.60659</v>
      </c>
      <c r="AG28" s="103">
        <v>108.6045</v>
      </c>
      <c r="AH28" s="103">
        <v>110.57487500000001</v>
      </c>
      <c r="AI28" s="100">
        <v>1.8776999999999999E-2</v>
      </c>
      <c r="AJ28" s="6"/>
      <c r="AK28" s="4"/>
    </row>
    <row r="29" spans="1:37" ht="15" customHeight="1">
      <c r="A29" s="91"/>
      <c r="B29" s="97" t="s">
        <v>883</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row>
    <row r="30" spans="1:37" ht="15" customHeight="1">
      <c r="A30" s="94" t="s">
        <v>1062</v>
      </c>
      <c r="B30" s="98" t="s">
        <v>869</v>
      </c>
      <c r="C30" s="103">
        <v>37.390987000000003</v>
      </c>
      <c r="D30" s="103">
        <v>37.441555000000001</v>
      </c>
      <c r="E30" s="103">
        <v>37.633606</v>
      </c>
      <c r="F30" s="103">
        <v>38.347839</v>
      </c>
      <c r="G30" s="103">
        <v>39.064284999999998</v>
      </c>
      <c r="H30" s="103">
        <v>39.816043999999998</v>
      </c>
      <c r="I30" s="103">
        <v>40.546951</v>
      </c>
      <c r="J30" s="103">
        <v>41.360706</v>
      </c>
      <c r="K30" s="103">
        <v>42.199787000000001</v>
      </c>
      <c r="L30" s="103">
        <v>43.152721</v>
      </c>
      <c r="M30" s="103">
        <v>44.121113000000001</v>
      </c>
      <c r="N30" s="103">
        <v>45.142581999999997</v>
      </c>
      <c r="O30" s="103">
        <v>46.208495999999997</v>
      </c>
      <c r="P30" s="103">
        <v>47.305430999999999</v>
      </c>
      <c r="Q30" s="103">
        <v>48.405312000000002</v>
      </c>
      <c r="R30" s="103">
        <v>49.603549999999998</v>
      </c>
      <c r="S30" s="103">
        <v>50.785697999999996</v>
      </c>
      <c r="T30" s="103">
        <v>51.920799000000002</v>
      </c>
      <c r="U30" s="103">
        <v>53.080630999999997</v>
      </c>
      <c r="V30" s="103">
        <v>54.272854000000002</v>
      </c>
      <c r="W30" s="103">
        <v>55.489944000000001</v>
      </c>
      <c r="X30" s="103">
        <v>56.869289000000002</v>
      </c>
      <c r="Y30" s="103">
        <v>58.322144000000002</v>
      </c>
      <c r="Z30" s="103">
        <v>59.769542999999999</v>
      </c>
      <c r="AA30" s="103">
        <v>61.330539999999999</v>
      </c>
      <c r="AB30" s="103">
        <v>62.958134000000001</v>
      </c>
      <c r="AC30" s="103">
        <v>64.629585000000006</v>
      </c>
      <c r="AD30" s="103">
        <v>66.308295999999999</v>
      </c>
      <c r="AE30" s="103">
        <v>68.048469999999995</v>
      </c>
      <c r="AF30" s="103">
        <v>69.794640000000001</v>
      </c>
      <c r="AG30" s="103">
        <v>71.614852999999997</v>
      </c>
      <c r="AH30" s="103">
        <v>73.386977999999999</v>
      </c>
      <c r="AI30" s="100">
        <v>2.1989999999999999E-2</v>
      </c>
      <c r="AJ30" s="6"/>
      <c r="AK30" s="4"/>
    </row>
    <row r="31" spans="1:37" ht="15" customHeight="1">
      <c r="A31" s="94" t="s">
        <v>1061</v>
      </c>
      <c r="B31" s="98" t="s">
        <v>867</v>
      </c>
      <c r="C31" s="103">
        <v>16.566603000000001</v>
      </c>
      <c r="D31" s="103">
        <v>16.315041000000001</v>
      </c>
      <c r="E31" s="103">
        <v>16.210996999999999</v>
      </c>
      <c r="F31" s="103">
        <v>16.301894999999998</v>
      </c>
      <c r="G31" s="103">
        <v>16.420477000000002</v>
      </c>
      <c r="H31" s="103">
        <v>16.607351000000001</v>
      </c>
      <c r="I31" s="103">
        <v>16.780432000000001</v>
      </c>
      <c r="J31" s="103">
        <v>17.018578999999999</v>
      </c>
      <c r="K31" s="103">
        <v>17.276257999999999</v>
      </c>
      <c r="L31" s="103">
        <v>17.613925999999999</v>
      </c>
      <c r="M31" s="103">
        <v>17.988626</v>
      </c>
      <c r="N31" s="103">
        <v>18.386461000000001</v>
      </c>
      <c r="O31" s="103">
        <v>18.802519</v>
      </c>
      <c r="P31" s="103">
        <v>19.247610000000002</v>
      </c>
      <c r="Q31" s="103">
        <v>19.696327</v>
      </c>
      <c r="R31" s="103">
        <v>20.188852000000001</v>
      </c>
      <c r="S31" s="103">
        <v>20.665295</v>
      </c>
      <c r="T31" s="103">
        <v>21.141673999999998</v>
      </c>
      <c r="U31" s="103">
        <v>21.613824999999999</v>
      </c>
      <c r="V31" s="103">
        <v>22.083458</v>
      </c>
      <c r="W31" s="103">
        <v>22.568715999999998</v>
      </c>
      <c r="X31" s="103">
        <v>23.110014</v>
      </c>
      <c r="Y31" s="103">
        <v>23.676105</v>
      </c>
      <c r="Z31" s="103">
        <v>24.230937999999998</v>
      </c>
      <c r="AA31" s="103">
        <v>24.81794</v>
      </c>
      <c r="AB31" s="103">
        <v>25.418785</v>
      </c>
      <c r="AC31" s="103">
        <v>26.020405</v>
      </c>
      <c r="AD31" s="103">
        <v>26.614311000000001</v>
      </c>
      <c r="AE31" s="103">
        <v>27.216895999999998</v>
      </c>
      <c r="AF31" s="103">
        <v>27.808868</v>
      </c>
      <c r="AG31" s="103">
        <v>28.419066999999998</v>
      </c>
      <c r="AH31" s="103">
        <v>28.991399999999999</v>
      </c>
      <c r="AI31" s="100">
        <v>1.8216E-2</v>
      </c>
      <c r="AJ31" s="6"/>
      <c r="AK31" s="4"/>
    </row>
    <row r="32" spans="1:37" ht="15" customHeight="1">
      <c r="A32" s="94" t="s">
        <v>1060</v>
      </c>
      <c r="B32" s="98" t="s">
        <v>768</v>
      </c>
      <c r="C32" s="103">
        <v>5.5921999999999999E-2</v>
      </c>
      <c r="D32" s="103">
        <v>5.8090000000000003E-2</v>
      </c>
      <c r="E32" s="103">
        <v>6.0220999999999997E-2</v>
      </c>
      <c r="F32" s="103">
        <v>6.3004000000000004E-2</v>
      </c>
      <c r="G32" s="103">
        <v>6.5598000000000004E-2</v>
      </c>
      <c r="H32" s="103">
        <v>6.8043999999999993E-2</v>
      </c>
      <c r="I32" s="103">
        <v>7.0231000000000002E-2</v>
      </c>
      <c r="J32" s="103">
        <v>7.2353000000000001E-2</v>
      </c>
      <c r="K32" s="103">
        <v>7.4328000000000005E-2</v>
      </c>
      <c r="L32" s="103">
        <v>7.6415999999999998E-2</v>
      </c>
      <c r="M32" s="103">
        <v>7.8529000000000002E-2</v>
      </c>
      <c r="N32" s="103">
        <v>8.0857999999999999E-2</v>
      </c>
      <c r="O32" s="103">
        <v>8.3420999999999995E-2</v>
      </c>
      <c r="P32" s="103">
        <v>8.6304000000000006E-2</v>
      </c>
      <c r="Q32" s="103">
        <v>8.9693999999999996E-2</v>
      </c>
      <c r="R32" s="103">
        <v>9.3700000000000006E-2</v>
      </c>
      <c r="S32" s="103">
        <v>9.7658999999999996E-2</v>
      </c>
      <c r="T32" s="103">
        <v>0.101825</v>
      </c>
      <c r="U32" s="103">
        <v>0.106409</v>
      </c>
      <c r="V32" s="103">
        <v>0.111404</v>
      </c>
      <c r="W32" s="103">
        <v>0.116794</v>
      </c>
      <c r="X32" s="103">
        <v>0.1229</v>
      </c>
      <c r="Y32" s="103">
        <v>0.12957399999999999</v>
      </c>
      <c r="Z32" s="103">
        <v>0.13658400000000001</v>
      </c>
      <c r="AA32" s="103">
        <v>0.144117</v>
      </c>
      <c r="AB32" s="103">
        <v>0.15209300000000001</v>
      </c>
      <c r="AC32" s="103">
        <v>0.160525</v>
      </c>
      <c r="AD32" s="103">
        <v>0.169378</v>
      </c>
      <c r="AE32" s="103">
        <v>0.178758</v>
      </c>
      <c r="AF32" s="103">
        <v>0.18854499999999999</v>
      </c>
      <c r="AG32" s="103">
        <v>0.19856399999999999</v>
      </c>
      <c r="AH32" s="103">
        <v>0.20899999999999999</v>
      </c>
      <c r="AI32" s="100">
        <v>4.3445999999999999E-2</v>
      </c>
      <c r="AJ32" s="6"/>
      <c r="AK32" s="4"/>
    </row>
    <row r="33" spans="1:37" ht="15" customHeight="1">
      <c r="A33" s="94" t="s">
        <v>1059</v>
      </c>
      <c r="B33" s="98" t="s">
        <v>864</v>
      </c>
      <c r="C33" s="103">
        <v>5.5612000000000002E-2</v>
      </c>
      <c r="D33" s="103">
        <v>6.4804E-2</v>
      </c>
      <c r="E33" s="103">
        <v>7.3016999999999999E-2</v>
      </c>
      <c r="F33" s="103">
        <v>8.2234000000000002E-2</v>
      </c>
      <c r="G33" s="103">
        <v>9.1157000000000002E-2</v>
      </c>
      <c r="H33" s="103">
        <v>9.9757999999999999E-2</v>
      </c>
      <c r="I33" s="103">
        <v>0.107875</v>
      </c>
      <c r="J33" s="103">
        <v>0.115776</v>
      </c>
      <c r="K33" s="103">
        <v>0.12327200000000001</v>
      </c>
      <c r="L33" s="103">
        <v>0.13076699999999999</v>
      </c>
      <c r="M33" s="103">
        <v>0.137965</v>
      </c>
      <c r="N33" s="103">
        <v>0.14490700000000001</v>
      </c>
      <c r="O33" s="103">
        <v>0.151675</v>
      </c>
      <c r="P33" s="103">
        <v>0.15824099999999999</v>
      </c>
      <c r="Q33" s="103">
        <v>0.16467799999999999</v>
      </c>
      <c r="R33" s="103">
        <v>0.17128199999999999</v>
      </c>
      <c r="S33" s="103">
        <v>0.177677</v>
      </c>
      <c r="T33" s="103">
        <v>0.183888</v>
      </c>
      <c r="U33" s="103">
        <v>0.19037799999999999</v>
      </c>
      <c r="V33" s="103">
        <v>0.19711100000000001</v>
      </c>
      <c r="W33" s="103">
        <v>0.204177</v>
      </c>
      <c r="X33" s="103">
        <v>0.212148</v>
      </c>
      <c r="Y33" s="103">
        <v>0.22069800000000001</v>
      </c>
      <c r="Z33" s="103">
        <v>0.22956199999999999</v>
      </c>
      <c r="AA33" s="103">
        <v>0.238927</v>
      </c>
      <c r="AB33" s="103">
        <v>0.24877199999999999</v>
      </c>
      <c r="AC33" s="103">
        <v>0.25929799999999997</v>
      </c>
      <c r="AD33" s="103">
        <v>0.27045200000000003</v>
      </c>
      <c r="AE33" s="103">
        <v>0.28237499999999999</v>
      </c>
      <c r="AF33" s="103">
        <v>0.29488900000000001</v>
      </c>
      <c r="AG33" s="103">
        <v>0.30827399999999999</v>
      </c>
      <c r="AH33" s="103">
        <v>0.32194600000000001</v>
      </c>
      <c r="AI33" s="100">
        <v>5.8279999999999998E-2</v>
      </c>
      <c r="AJ33" s="6"/>
      <c r="AK33" s="4"/>
    </row>
    <row r="34" spans="1:37" ht="15" customHeight="1">
      <c r="A34" s="94" t="s">
        <v>1058</v>
      </c>
      <c r="B34" s="98" t="s">
        <v>862</v>
      </c>
      <c r="C34" s="103">
        <v>0.53423900000000002</v>
      </c>
      <c r="D34" s="103">
        <v>0.58277900000000005</v>
      </c>
      <c r="E34" s="103">
        <v>0.62595599999999996</v>
      </c>
      <c r="F34" s="103">
        <v>0.67622700000000002</v>
      </c>
      <c r="G34" s="103">
        <v>0.72451699999999997</v>
      </c>
      <c r="H34" s="103">
        <v>0.77186600000000005</v>
      </c>
      <c r="I34" s="103">
        <v>0.81752199999999997</v>
      </c>
      <c r="J34" s="103">
        <v>0.86134100000000002</v>
      </c>
      <c r="K34" s="103">
        <v>0.90812599999999999</v>
      </c>
      <c r="L34" s="103">
        <v>0.95885399999999998</v>
      </c>
      <c r="M34" s="103">
        <v>1.012105</v>
      </c>
      <c r="N34" s="103">
        <v>1.069855</v>
      </c>
      <c r="O34" s="103">
        <v>1.1312930000000001</v>
      </c>
      <c r="P34" s="103">
        <v>1.196442</v>
      </c>
      <c r="Q34" s="103">
        <v>1.2640450000000001</v>
      </c>
      <c r="R34" s="103">
        <v>1.339696</v>
      </c>
      <c r="S34" s="103">
        <v>1.418526</v>
      </c>
      <c r="T34" s="103">
        <v>1.498373</v>
      </c>
      <c r="U34" s="103">
        <v>1.5818559999999999</v>
      </c>
      <c r="V34" s="103">
        <v>1.6697010000000001</v>
      </c>
      <c r="W34" s="103">
        <v>1.7627200000000001</v>
      </c>
      <c r="X34" s="103">
        <v>1.8660669999999999</v>
      </c>
      <c r="Y34" s="103">
        <v>1.9752559999999999</v>
      </c>
      <c r="Z34" s="103">
        <v>2.0890019999999998</v>
      </c>
      <c r="AA34" s="103">
        <v>2.2101860000000002</v>
      </c>
      <c r="AB34" s="103">
        <v>2.3372790000000001</v>
      </c>
      <c r="AC34" s="103">
        <v>2.470707</v>
      </c>
      <c r="AD34" s="103">
        <v>2.6096889999999999</v>
      </c>
      <c r="AE34" s="103">
        <v>2.7560799999999999</v>
      </c>
      <c r="AF34" s="103">
        <v>2.9075310000000001</v>
      </c>
      <c r="AG34" s="103">
        <v>3.0689769999999998</v>
      </c>
      <c r="AH34" s="103">
        <v>3.2357179999999999</v>
      </c>
      <c r="AI34" s="100">
        <v>5.9823000000000001E-2</v>
      </c>
      <c r="AJ34" s="6"/>
      <c r="AK34" s="4"/>
    </row>
    <row r="35" spans="1:37" ht="15" customHeight="1">
      <c r="A35" s="94" t="s">
        <v>1057</v>
      </c>
      <c r="B35" s="98" t="s">
        <v>860</v>
      </c>
      <c r="C35" s="103">
        <v>7.1000000000000005E-5</v>
      </c>
      <c r="D35" s="103">
        <v>5.0889999999999998E-3</v>
      </c>
      <c r="E35" s="103">
        <v>9.3779999999999992E-3</v>
      </c>
      <c r="F35" s="103">
        <v>1.4001E-2</v>
      </c>
      <c r="G35" s="103">
        <v>1.8592000000000001E-2</v>
      </c>
      <c r="H35" s="103">
        <v>2.3140999999999998E-2</v>
      </c>
      <c r="I35" s="103">
        <v>2.7609000000000002E-2</v>
      </c>
      <c r="J35" s="103">
        <v>3.2079000000000003E-2</v>
      </c>
      <c r="K35" s="103">
        <v>3.6546000000000002E-2</v>
      </c>
      <c r="L35" s="103">
        <v>4.1134999999999998E-2</v>
      </c>
      <c r="M35" s="103">
        <v>4.582E-2</v>
      </c>
      <c r="N35" s="103">
        <v>5.0639000000000003E-2</v>
      </c>
      <c r="O35" s="103">
        <v>5.5591000000000002E-2</v>
      </c>
      <c r="P35" s="103">
        <v>6.0663000000000002E-2</v>
      </c>
      <c r="Q35" s="103">
        <v>6.5878999999999993E-2</v>
      </c>
      <c r="R35" s="103">
        <v>7.1387000000000006E-2</v>
      </c>
      <c r="S35" s="103">
        <v>7.7010999999999996E-2</v>
      </c>
      <c r="T35" s="103">
        <v>8.2709000000000005E-2</v>
      </c>
      <c r="U35" s="103">
        <v>8.8652999999999996E-2</v>
      </c>
      <c r="V35" s="103">
        <v>9.4911999999999996E-2</v>
      </c>
      <c r="W35" s="103">
        <v>0.101243</v>
      </c>
      <c r="X35" s="103">
        <v>0.108192</v>
      </c>
      <c r="Y35" s="103">
        <v>0.11558400000000001</v>
      </c>
      <c r="Z35" s="103">
        <v>0.12322900000000001</v>
      </c>
      <c r="AA35" s="103">
        <v>0.13130600000000001</v>
      </c>
      <c r="AB35" s="103">
        <v>0.13974800000000001</v>
      </c>
      <c r="AC35" s="103">
        <v>0.14857899999999999</v>
      </c>
      <c r="AD35" s="103">
        <v>0.157777</v>
      </c>
      <c r="AE35" s="103">
        <v>0.16745399999999999</v>
      </c>
      <c r="AF35" s="103">
        <v>0.177508</v>
      </c>
      <c r="AG35" s="103">
        <v>0.188171</v>
      </c>
      <c r="AH35" s="103">
        <v>0.199153</v>
      </c>
      <c r="AI35" s="100">
        <v>0.29198800000000003</v>
      </c>
      <c r="AJ35" s="6"/>
      <c r="AK35" s="4"/>
    </row>
    <row r="36" spans="1:37" ht="15" customHeight="1">
      <c r="A36" s="94" t="s">
        <v>1056</v>
      </c>
      <c r="B36" s="98" t="s">
        <v>858</v>
      </c>
      <c r="C36" s="103">
        <v>0</v>
      </c>
      <c r="D36" s="103">
        <v>5.5189999999999996E-3</v>
      </c>
      <c r="E36" s="103">
        <v>1.0246999999999999E-2</v>
      </c>
      <c r="F36" s="103">
        <v>1.5341E-2</v>
      </c>
      <c r="G36" s="103">
        <v>2.0400999999999999E-2</v>
      </c>
      <c r="H36" s="103">
        <v>2.5413000000000002E-2</v>
      </c>
      <c r="I36" s="103">
        <v>3.0335999999999998E-2</v>
      </c>
      <c r="J36" s="103">
        <v>3.5262000000000002E-2</v>
      </c>
      <c r="K36" s="103">
        <v>4.0183000000000003E-2</v>
      </c>
      <c r="L36" s="103">
        <v>4.5239000000000001E-2</v>
      </c>
      <c r="M36" s="103">
        <v>5.0398999999999999E-2</v>
      </c>
      <c r="N36" s="103">
        <v>5.5705999999999999E-2</v>
      </c>
      <c r="O36" s="103">
        <v>6.1161E-2</v>
      </c>
      <c r="P36" s="103">
        <v>6.6744999999999999E-2</v>
      </c>
      <c r="Q36" s="103">
        <v>7.2487999999999997E-2</v>
      </c>
      <c r="R36" s="103">
        <v>7.8556000000000001E-2</v>
      </c>
      <c r="S36" s="103">
        <v>8.4749000000000005E-2</v>
      </c>
      <c r="T36" s="103">
        <v>9.1023000000000007E-2</v>
      </c>
      <c r="U36" s="103">
        <v>9.7567000000000001E-2</v>
      </c>
      <c r="V36" s="103">
        <v>0.104458</v>
      </c>
      <c r="W36" s="103">
        <v>0.111429</v>
      </c>
      <c r="X36" s="103">
        <v>0.11908000000000001</v>
      </c>
      <c r="Y36" s="103">
        <v>0.127218</v>
      </c>
      <c r="Z36" s="103">
        <v>0.13563600000000001</v>
      </c>
      <c r="AA36" s="103">
        <v>0.14452699999999999</v>
      </c>
      <c r="AB36" s="103">
        <v>0.15382199999999999</v>
      </c>
      <c r="AC36" s="103">
        <v>0.16354399999999999</v>
      </c>
      <c r="AD36" s="103">
        <v>0.17367099999999999</v>
      </c>
      <c r="AE36" s="103">
        <v>0.18432399999999999</v>
      </c>
      <c r="AF36" s="103">
        <v>0.19539300000000001</v>
      </c>
      <c r="AG36" s="103">
        <v>0.20713500000000001</v>
      </c>
      <c r="AH36" s="103">
        <v>0.219225</v>
      </c>
      <c r="AI36" s="100" t="s">
        <v>184</v>
      </c>
      <c r="AJ36" s="6"/>
      <c r="AK36" s="4"/>
    </row>
    <row r="37" spans="1:37" ht="15" customHeight="1">
      <c r="A37" s="94" t="s">
        <v>1055</v>
      </c>
      <c r="B37" s="98" t="s">
        <v>856</v>
      </c>
      <c r="C37" s="103">
        <v>0</v>
      </c>
      <c r="D37" s="103">
        <v>4.7559999999999998E-3</v>
      </c>
      <c r="E37" s="103">
        <v>8.8310000000000003E-3</v>
      </c>
      <c r="F37" s="103">
        <v>1.3221E-2</v>
      </c>
      <c r="G37" s="103">
        <v>1.7580999999999999E-2</v>
      </c>
      <c r="H37" s="103">
        <v>2.1901E-2</v>
      </c>
      <c r="I37" s="103">
        <v>2.6143E-2</v>
      </c>
      <c r="J37" s="103">
        <v>3.0388999999999999E-2</v>
      </c>
      <c r="K37" s="103">
        <v>3.4629E-2</v>
      </c>
      <c r="L37" s="103">
        <v>3.8987000000000001E-2</v>
      </c>
      <c r="M37" s="103">
        <v>4.3432999999999999E-2</v>
      </c>
      <c r="N37" s="103">
        <v>4.8007000000000001E-2</v>
      </c>
      <c r="O37" s="103">
        <v>5.2707999999999998E-2</v>
      </c>
      <c r="P37" s="103">
        <v>5.7520000000000002E-2</v>
      </c>
      <c r="Q37" s="103">
        <v>6.2469999999999998E-2</v>
      </c>
      <c r="R37" s="103">
        <v>6.7698999999999995E-2</v>
      </c>
      <c r="S37" s="103">
        <v>7.3036000000000004E-2</v>
      </c>
      <c r="T37" s="103">
        <v>7.8442999999999999E-2</v>
      </c>
      <c r="U37" s="103">
        <v>8.4083000000000005E-2</v>
      </c>
      <c r="V37" s="103">
        <v>9.0021000000000004E-2</v>
      </c>
      <c r="W37" s="103">
        <v>9.6029000000000003E-2</v>
      </c>
      <c r="X37" s="103">
        <v>0.102622</v>
      </c>
      <c r="Y37" s="103">
        <v>0.109635</v>
      </c>
      <c r="Z37" s="103">
        <v>0.11688999999999999</v>
      </c>
      <c r="AA37" s="103">
        <v>0.124553</v>
      </c>
      <c r="AB37" s="103">
        <v>0.13256200000000001</v>
      </c>
      <c r="AC37" s="103">
        <v>0.14094100000000001</v>
      </c>
      <c r="AD37" s="103">
        <v>0.149668</v>
      </c>
      <c r="AE37" s="103">
        <v>0.15884899999999999</v>
      </c>
      <c r="AF37" s="103">
        <v>0.16838800000000001</v>
      </c>
      <c r="AG37" s="103">
        <v>0.178507</v>
      </c>
      <c r="AH37" s="103">
        <v>0.18892600000000001</v>
      </c>
      <c r="AI37" s="100" t="s">
        <v>184</v>
      </c>
      <c r="AJ37" s="6"/>
      <c r="AK37" s="4"/>
    </row>
    <row r="38" spans="1:37" ht="15" customHeight="1">
      <c r="A38" s="94" t="s">
        <v>1054</v>
      </c>
      <c r="B38" s="98" t="s">
        <v>854</v>
      </c>
      <c r="C38" s="103">
        <v>0</v>
      </c>
      <c r="D38" s="103">
        <v>8.482E-3</v>
      </c>
      <c r="E38" s="103">
        <v>1.5748999999999999E-2</v>
      </c>
      <c r="F38" s="103">
        <v>2.3578000000000002E-2</v>
      </c>
      <c r="G38" s="103">
        <v>3.1355000000000001E-2</v>
      </c>
      <c r="H38" s="103">
        <v>3.9059000000000003E-2</v>
      </c>
      <c r="I38" s="103">
        <v>4.6626000000000001E-2</v>
      </c>
      <c r="J38" s="103">
        <v>5.4197000000000002E-2</v>
      </c>
      <c r="K38" s="103">
        <v>6.1760000000000002E-2</v>
      </c>
      <c r="L38" s="103">
        <v>6.9530999999999996E-2</v>
      </c>
      <c r="M38" s="103">
        <v>7.7462000000000003E-2</v>
      </c>
      <c r="N38" s="103">
        <v>8.5619000000000001E-2</v>
      </c>
      <c r="O38" s="103">
        <v>9.4002000000000002E-2</v>
      </c>
      <c r="P38" s="103">
        <v>0.102585</v>
      </c>
      <c r="Q38" s="103">
        <v>0.111412</v>
      </c>
      <c r="R38" s="103">
        <v>0.120739</v>
      </c>
      <c r="S38" s="103">
        <v>0.13025600000000001</v>
      </c>
      <c r="T38" s="103">
        <v>0.1399</v>
      </c>
      <c r="U38" s="103">
        <v>0.14995800000000001</v>
      </c>
      <c r="V38" s="103">
        <v>0.160549</v>
      </c>
      <c r="W38" s="103">
        <v>0.171264</v>
      </c>
      <c r="X38" s="103">
        <v>0.18302299999999999</v>
      </c>
      <c r="Y38" s="103">
        <v>0.19553000000000001</v>
      </c>
      <c r="Z38" s="103">
        <v>0.20846799999999999</v>
      </c>
      <c r="AA38" s="103">
        <v>0.222135</v>
      </c>
      <c r="AB38" s="103">
        <v>0.23641899999999999</v>
      </c>
      <c r="AC38" s="103">
        <v>0.25136199999999997</v>
      </c>
      <c r="AD38" s="103">
        <v>0.26692700000000003</v>
      </c>
      <c r="AE38" s="103">
        <v>0.28330100000000003</v>
      </c>
      <c r="AF38" s="103">
        <v>0.30031400000000003</v>
      </c>
      <c r="AG38" s="103">
        <v>0.31835999999999998</v>
      </c>
      <c r="AH38" s="103">
        <v>0.33694299999999999</v>
      </c>
      <c r="AI38" s="100" t="s">
        <v>184</v>
      </c>
      <c r="AJ38" s="6"/>
      <c r="AK38" s="4"/>
    </row>
    <row r="39" spans="1:37" ht="15" customHeight="1">
      <c r="A39" s="94" t="s">
        <v>1053</v>
      </c>
      <c r="B39" s="98" t="s">
        <v>872</v>
      </c>
      <c r="C39" s="103">
        <v>54.603447000000003</v>
      </c>
      <c r="D39" s="103">
        <v>54.486111000000001</v>
      </c>
      <c r="E39" s="103">
        <v>54.648014000000003</v>
      </c>
      <c r="F39" s="103">
        <v>55.537315</v>
      </c>
      <c r="G39" s="103">
        <v>56.453899</v>
      </c>
      <c r="H39" s="103">
        <v>57.472546000000001</v>
      </c>
      <c r="I39" s="103">
        <v>58.453628999999999</v>
      </c>
      <c r="J39" s="103">
        <v>59.580730000000003</v>
      </c>
      <c r="K39" s="103">
        <v>60.754837000000002</v>
      </c>
      <c r="L39" s="103">
        <v>62.127594000000002</v>
      </c>
      <c r="M39" s="103">
        <v>63.555317000000002</v>
      </c>
      <c r="N39" s="103">
        <v>65.064635999999993</v>
      </c>
      <c r="O39" s="103">
        <v>66.640822999999997</v>
      </c>
      <c r="P39" s="103">
        <v>68.281540000000007</v>
      </c>
      <c r="Q39" s="103">
        <v>69.932243</v>
      </c>
      <c r="R39" s="103">
        <v>71.735671999999994</v>
      </c>
      <c r="S39" s="103">
        <v>73.509865000000005</v>
      </c>
      <c r="T39" s="103">
        <v>75.238502999999994</v>
      </c>
      <c r="U39" s="103">
        <v>76.993056999999993</v>
      </c>
      <c r="V39" s="103">
        <v>78.784592000000004</v>
      </c>
      <c r="W39" s="103">
        <v>80.622246000000004</v>
      </c>
      <c r="X39" s="103">
        <v>82.693191999999996</v>
      </c>
      <c r="Y39" s="103">
        <v>84.871773000000005</v>
      </c>
      <c r="Z39" s="103">
        <v>87.039969999999997</v>
      </c>
      <c r="AA39" s="103">
        <v>89.364326000000005</v>
      </c>
      <c r="AB39" s="103">
        <v>91.777717999999993</v>
      </c>
      <c r="AC39" s="103">
        <v>94.244681999999997</v>
      </c>
      <c r="AD39" s="103">
        <v>96.719909999999999</v>
      </c>
      <c r="AE39" s="103">
        <v>99.276543000000004</v>
      </c>
      <c r="AF39" s="103">
        <v>101.835915</v>
      </c>
      <c r="AG39" s="103">
        <v>104.501778</v>
      </c>
      <c r="AH39" s="103">
        <v>107.089401</v>
      </c>
      <c r="AI39" s="100">
        <v>2.1965999999999999E-2</v>
      </c>
      <c r="AJ39" s="6"/>
      <c r="AK39" s="4"/>
    </row>
    <row r="40" spans="1:37" ht="15" customHeight="1">
      <c r="A40" s="91"/>
      <c r="B40" s="97" t="s">
        <v>871</v>
      </c>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row>
    <row r="41" spans="1:37" ht="15" customHeight="1">
      <c r="A41" s="94" t="s">
        <v>1052</v>
      </c>
      <c r="B41" s="98" t="s">
        <v>869</v>
      </c>
      <c r="C41" s="103">
        <v>185.11108400000001</v>
      </c>
      <c r="D41" s="103">
        <v>186.35144</v>
      </c>
      <c r="E41" s="103">
        <v>186.93348700000001</v>
      </c>
      <c r="F41" s="103">
        <v>188.990723</v>
      </c>
      <c r="G41" s="103">
        <v>190.652939</v>
      </c>
      <c r="H41" s="103">
        <v>192.31040999999999</v>
      </c>
      <c r="I41" s="103">
        <v>193.70581100000001</v>
      </c>
      <c r="J41" s="103">
        <v>195.17240899999999</v>
      </c>
      <c r="K41" s="103">
        <v>196.26618999999999</v>
      </c>
      <c r="L41" s="103">
        <v>197.498154</v>
      </c>
      <c r="M41" s="103">
        <v>198.58839399999999</v>
      </c>
      <c r="N41" s="103">
        <v>199.70950300000001</v>
      </c>
      <c r="O41" s="103">
        <v>200.86836199999999</v>
      </c>
      <c r="P41" s="103">
        <v>201.850266</v>
      </c>
      <c r="Q41" s="103">
        <v>202.71835300000001</v>
      </c>
      <c r="R41" s="103">
        <v>203.849411</v>
      </c>
      <c r="S41" s="103">
        <v>204.734375</v>
      </c>
      <c r="T41" s="103">
        <v>205.23651100000001</v>
      </c>
      <c r="U41" s="103">
        <v>205.688309</v>
      </c>
      <c r="V41" s="103">
        <v>206.14254800000001</v>
      </c>
      <c r="W41" s="103">
        <v>206.508286</v>
      </c>
      <c r="X41" s="103">
        <v>207.310745</v>
      </c>
      <c r="Y41" s="103">
        <v>208.18188499999999</v>
      </c>
      <c r="Z41" s="103">
        <v>208.93920900000001</v>
      </c>
      <c r="AA41" s="103">
        <v>209.79104599999999</v>
      </c>
      <c r="AB41" s="103">
        <v>210.58557099999999</v>
      </c>
      <c r="AC41" s="103">
        <v>211.29188500000001</v>
      </c>
      <c r="AD41" s="103">
        <v>211.76937899999999</v>
      </c>
      <c r="AE41" s="103">
        <v>212.14218099999999</v>
      </c>
      <c r="AF41" s="103">
        <v>212.278976</v>
      </c>
      <c r="AG41" s="103">
        <v>212.39001500000001</v>
      </c>
      <c r="AH41" s="103">
        <v>212.108093</v>
      </c>
      <c r="AI41" s="100">
        <v>4.4010000000000004E-3</v>
      </c>
      <c r="AJ41" s="6"/>
      <c r="AK41" s="4"/>
    </row>
    <row r="42" spans="1:37" ht="15" customHeight="1">
      <c r="A42" s="94" t="s">
        <v>1051</v>
      </c>
      <c r="B42" s="98" t="s">
        <v>867</v>
      </c>
      <c r="C42" s="103">
        <v>0.18604699999999999</v>
      </c>
      <c r="D42" s="103">
        <v>0.16338</v>
      </c>
      <c r="E42" s="103">
        <v>0.14579600000000001</v>
      </c>
      <c r="F42" s="103">
        <v>0.131799</v>
      </c>
      <c r="G42" s="103">
        <v>0.120238</v>
      </c>
      <c r="H42" s="103">
        <v>0.11078</v>
      </c>
      <c r="I42" s="103">
        <v>0.10238999999999999</v>
      </c>
      <c r="J42" s="103">
        <v>9.5907000000000006E-2</v>
      </c>
      <c r="K42" s="103">
        <v>9.0814000000000006E-2</v>
      </c>
      <c r="L42" s="103">
        <v>8.6697999999999997E-2</v>
      </c>
      <c r="M42" s="103">
        <v>8.3225999999999994E-2</v>
      </c>
      <c r="N42" s="103">
        <v>8.0883999999999998E-2</v>
      </c>
      <c r="O42" s="103">
        <v>7.8847E-2</v>
      </c>
      <c r="P42" s="103">
        <v>7.6834E-2</v>
      </c>
      <c r="Q42" s="103">
        <v>7.5231000000000006E-2</v>
      </c>
      <c r="R42" s="103">
        <v>7.4111999999999997E-2</v>
      </c>
      <c r="S42" s="103">
        <v>7.3336999999999999E-2</v>
      </c>
      <c r="T42" s="103">
        <v>7.2411000000000003E-2</v>
      </c>
      <c r="U42" s="103">
        <v>7.1692000000000006E-2</v>
      </c>
      <c r="V42" s="103">
        <v>7.1152999999999994E-2</v>
      </c>
      <c r="W42" s="103">
        <v>7.0799000000000001E-2</v>
      </c>
      <c r="X42" s="103">
        <v>7.0521E-2</v>
      </c>
      <c r="Y42" s="103">
        <v>7.0375999999999994E-2</v>
      </c>
      <c r="Z42" s="103">
        <v>7.0074999999999998E-2</v>
      </c>
      <c r="AA42" s="103">
        <v>6.9827E-2</v>
      </c>
      <c r="AB42" s="103">
        <v>6.9825999999999999E-2</v>
      </c>
      <c r="AC42" s="103">
        <v>7.0007E-2</v>
      </c>
      <c r="AD42" s="103">
        <v>7.0283999999999999E-2</v>
      </c>
      <c r="AE42" s="103">
        <v>7.0647000000000001E-2</v>
      </c>
      <c r="AF42" s="103">
        <v>7.1040000000000006E-2</v>
      </c>
      <c r="AG42" s="103">
        <v>7.1465000000000001E-2</v>
      </c>
      <c r="AH42" s="103">
        <v>7.1809999999999999E-2</v>
      </c>
      <c r="AI42" s="100">
        <v>-3.0242000000000002E-2</v>
      </c>
      <c r="AJ42" s="6"/>
      <c r="AK42" s="4"/>
    </row>
    <row r="43" spans="1:37" ht="15" customHeight="1">
      <c r="A43" s="94" t="s">
        <v>1050</v>
      </c>
      <c r="B43" s="98" t="s">
        <v>768</v>
      </c>
      <c r="C43" s="103">
        <v>3.8039999999999997E-2</v>
      </c>
      <c r="D43" s="103">
        <v>4.1971000000000001E-2</v>
      </c>
      <c r="E43" s="103">
        <v>4.4823000000000002E-2</v>
      </c>
      <c r="F43" s="103">
        <v>4.7530000000000003E-2</v>
      </c>
      <c r="G43" s="103">
        <v>4.9609E-2</v>
      </c>
      <c r="H43" s="103">
        <v>5.1239E-2</v>
      </c>
      <c r="I43" s="103">
        <v>5.2448000000000002E-2</v>
      </c>
      <c r="J43" s="103">
        <v>5.3499999999999999E-2</v>
      </c>
      <c r="K43" s="103">
        <v>5.4329000000000002E-2</v>
      </c>
      <c r="L43" s="103">
        <v>5.5081999999999999E-2</v>
      </c>
      <c r="M43" s="103">
        <v>5.5632000000000001E-2</v>
      </c>
      <c r="N43" s="103">
        <v>5.6097000000000001E-2</v>
      </c>
      <c r="O43" s="103">
        <v>5.6446999999999997E-2</v>
      </c>
      <c r="P43" s="103">
        <v>5.6626999999999997E-2</v>
      </c>
      <c r="Q43" s="103">
        <v>5.6806000000000002E-2</v>
      </c>
      <c r="R43" s="103">
        <v>5.7147000000000003E-2</v>
      </c>
      <c r="S43" s="103">
        <v>5.7472000000000002E-2</v>
      </c>
      <c r="T43" s="103">
        <v>5.7721000000000001E-2</v>
      </c>
      <c r="U43" s="103">
        <v>5.8056000000000003E-2</v>
      </c>
      <c r="V43" s="103">
        <v>5.8467999999999999E-2</v>
      </c>
      <c r="W43" s="103">
        <v>5.8936000000000002E-2</v>
      </c>
      <c r="X43" s="103">
        <v>5.9603999999999997E-2</v>
      </c>
      <c r="Y43" s="103">
        <v>6.0395999999999998E-2</v>
      </c>
      <c r="Z43" s="103">
        <v>6.1193999999999998E-2</v>
      </c>
      <c r="AA43" s="103">
        <v>6.207E-2</v>
      </c>
      <c r="AB43" s="103">
        <v>6.2976000000000004E-2</v>
      </c>
      <c r="AC43" s="103">
        <v>6.3911999999999997E-2</v>
      </c>
      <c r="AD43" s="103">
        <v>6.4853999999999995E-2</v>
      </c>
      <c r="AE43" s="103">
        <v>6.5837999999999994E-2</v>
      </c>
      <c r="AF43" s="103">
        <v>6.6812999999999997E-2</v>
      </c>
      <c r="AG43" s="103">
        <v>6.7821000000000006E-2</v>
      </c>
      <c r="AH43" s="103">
        <v>6.8751000000000007E-2</v>
      </c>
      <c r="AI43" s="100">
        <v>1.9275E-2</v>
      </c>
      <c r="AJ43" s="6"/>
      <c r="AK43" s="4"/>
    </row>
    <row r="44" spans="1:37" ht="15" customHeight="1">
      <c r="A44" s="94" t="s">
        <v>1049</v>
      </c>
      <c r="B44" s="98" t="s">
        <v>864</v>
      </c>
      <c r="C44" s="103">
        <v>2.235852</v>
      </c>
      <c r="D44" s="103">
        <v>2.294092</v>
      </c>
      <c r="E44" s="103">
        <v>2.3136420000000002</v>
      </c>
      <c r="F44" s="103">
        <v>2.329923</v>
      </c>
      <c r="G44" s="103">
        <v>2.3264239999999998</v>
      </c>
      <c r="H44" s="103">
        <v>2.3125979999999999</v>
      </c>
      <c r="I44" s="103">
        <v>2.2891910000000002</v>
      </c>
      <c r="J44" s="103">
        <v>2.268653</v>
      </c>
      <c r="K44" s="103">
        <v>2.2499850000000001</v>
      </c>
      <c r="L44" s="103">
        <v>2.243433</v>
      </c>
      <c r="M44" s="103">
        <v>2.246753</v>
      </c>
      <c r="N44" s="103">
        <v>2.262235</v>
      </c>
      <c r="O44" s="103">
        <v>2.2923580000000001</v>
      </c>
      <c r="P44" s="103">
        <v>2.34076</v>
      </c>
      <c r="Q44" s="103">
        <v>2.4115060000000001</v>
      </c>
      <c r="R44" s="103">
        <v>2.510618</v>
      </c>
      <c r="S44" s="103">
        <v>2.6308560000000001</v>
      </c>
      <c r="T44" s="103">
        <v>2.7734830000000001</v>
      </c>
      <c r="U44" s="103">
        <v>2.944429</v>
      </c>
      <c r="V44" s="103">
        <v>3.1435279999999999</v>
      </c>
      <c r="W44" s="103">
        <v>3.3701669999999999</v>
      </c>
      <c r="X44" s="103">
        <v>3.635866</v>
      </c>
      <c r="Y44" s="103">
        <v>3.938669</v>
      </c>
      <c r="Z44" s="103">
        <v>4.2726550000000003</v>
      </c>
      <c r="AA44" s="103">
        <v>4.644774</v>
      </c>
      <c r="AB44" s="103">
        <v>5.0579029999999996</v>
      </c>
      <c r="AC44" s="103">
        <v>5.5101639999999996</v>
      </c>
      <c r="AD44" s="103">
        <v>6.0020619999999996</v>
      </c>
      <c r="AE44" s="103">
        <v>6.5448709999999997</v>
      </c>
      <c r="AF44" s="103">
        <v>7.1332760000000004</v>
      </c>
      <c r="AG44" s="103">
        <v>7.7820349999999996</v>
      </c>
      <c r="AH44" s="103">
        <v>8.48447</v>
      </c>
      <c r="AI44" s="100">
        <v>4.3958999999999998E-2</v>
      </c>
      <c r="AJ44" s="6"/>
      <c r="AK44" s="4"/>
    </row>
    <row r="45" spans="1:37" ht="15" customHeight="1">
      <c r="A45" s="94" t="s">
        <v>1048</v>
      </c>
      <c r="B45" s="98" t="s">
        <v>862</v>
      </c>
      <c r="C45" s="103">
        <v>0</v>
      </c>
      <c r="D45" s="103">
        <v>0</v>
      </c>
      <c r="E45" s="103">
        <v>0</v>
      </c>
      <c r="F45" s="103">
        <v>0</v>
      </c>
      <c r="G45" s="103">
        <v>0</v>
      </c>
      <c r="H45" s="103">
        <v>0</v>
      </c>
      <c r="I45" s="103">
        <v>0</v>
      </c>
      <c r="J45" s="103">
        <v>0</v>
      </c>
      <c r="K45" s="103">
        <v>0</v>
      </c>
      <c r="L45" s="103">
        <v>0</v>
      </c>
      <c r="M45" s="103">
        <v>0</v>
      </c>
      <c r="N45" s="103">
        <v>0</v>
      </c>
      <c r="O45" s="103">
        <v>0</v>
      </c>
      <c r="P45" s="103">
        <v>0</v>
      </c>
      <c r="Q45" s="103">
        <v>0</v>
      </c>
      <c r="R45" s="103">
        <v>0</v>
      </c>
      <c r="S45" s="103">
        <v>0</v>
      </c>
      <c r="T45" s="103">
        <v>0</v>
      </c>
      <c r="U45" s="103">
        <v>0</v>
      </c>
      <c r="V45" s="103">
        <v>0</v>
      </c>
      <c r="W45" s="103">
        <v>0</v>
      </c>
      <c r="X45" s="103">
        <v>0</v>
      </c>
      <c r="Y45" s="103">
        <v>0</v>
      </c>
      <c r="Z45" s="103">
        <v>0</v>
      </c>
      <c r="AA45" s="103">
        <v>0</v>
      </c>
      <c r="AB45" s="103">
        <v>0</v>
      </c>
      <c r="AC45" s="103">
        <v>0</v>
      </c>
      <c r="AD45" s="103">
        <v>0</v>
      </c>
      <c r="AE45" s="103">
        <v>0</v>
      </c>
      <c r="AF45" s="103">
        <v>0</v>
      </c>
      <c r="AG45" s="103">
        <v>0</v>
      </c>
      <c r="AH45" s="103">
        <v>0</v>
      </c>
      <c r="AI45" s="100" t="s">
        <v>184</v>
      </c>
      <c r="AJ45" s="6"/>
      <c r="AK45" s="4"/>
    </row>
    <row r="46" spans="1:37" ht="15" customHeight="1">
      <c r="A46" s="94" t="s">
        <v>1047</v>
      </c>
      <c r="B46" s="98" t="s">
        <v>860</v>
      </c>
      <c r="C46" s="103">
        <v>0</v>
      </c>
      <c r="D46" s="103">
        <v>1.1169999999999999E-3</v>
      </c>
      <c r="E46" s="103">
        <v>2.085E-3</v>
      </c>
      <c r="F46" s="103">
        <v>3.1440000000000001E-3</v>
      </c>
      <c r="G46" s="103">
        <v>4.2209999999999999E-3</v>
      </c>
      <c r="H46" s="103">
        <v>5.313E-3</v>
      </c>
      <c r="I46" s="103">
        <v>6.4079999999999996E-3</v>
      </c>
      <c r="J46" s="103">
        <v>7.5170000000000002E-3</v>
      </c>
      <c r="K46" s="103">
        <v>8.626E-3</v>
      </c>
      <c r="L46" s="103">
        <v>9.75E-3</v>
      </c>
      <c r="M46" s="103">
        <v>1.0869E-2</v>
      </c>
      <c r="N46" s="103">
        <v>1.1978000000000001E-2</v>
      </c>
      <c r="O46" s="103">
        <v>1.3065999999999999E-2</v>
      </c>
      <c r="P46" s="103">
        <v>1.4116999999999999E-2</v>
      </c>
      <c r="Q46" s="103">
        <v>1.5129E-2</v>
      </c>
      <c r="R46" s="103">
        <v>1.6129000000000001E-2</v>
      </c>
      <c r="S46" s="103">
        <v>1.7076000000000001E-2</v>
      </c>
      <c r="T46" s="103">
        <v>1.7963E-2</v>
      </c>
      <c r="U46" s="103">
        <v>1.8828999999999999E-2</v>
      </c>
      <c r="V46" s="103">
        <v>1.9699999999999999E-2</v>
      </c>
      <c r="W46" s="103">
        <v>2.0548E-2</v>
      </c>
      <c r="X46" s="103">
        <v>2.1418E-2</v>
      </c>
      <c r="Y46" s="103">
        <v>2.2304000000000001E-2</v>
      </c>
      <c r="Z46" s="103">
        <v>2.3210999999999999E-2</v>
      </c>
      <c r="AA46" s="103">
        <v>2.4145E-2</v>
      </c>
      <c r="AB46" s="103">
        <v>2.5101999999999999E-2</v>
      </c>
      <c r="AC46" s="103">
        <v>2.6086000000000002E-2</v>
      </c>
      <c r="AD46" s="103">
        <v>2.7091E-2</v>
      </c>
      <c r="AE46" s="103">
        <v>2.8131E-2</v>
      </c>
      <c r="AF46" s="103">
        <v>2.9186E-2</v>
      </c>
      <c r="AG46" s="103">
        <v>3.0283999999999998E-2</v>
      </c>
      <c r="AH46" s="103">
        <v>3.1376000000000001E-2</v>
      </c>
      <c r="AI46" s="100" t="s">
        <v>184</v>
      </c>
      <c r="AJ46" s="6"/>
      <c r="AK46" s="4"/>
    </row>
    <row r="47" spans="1:37" ht="15" customHeight="1">
      <c r="A47" s="94" t="s">
        <v>1046</v>
      </c>
      <c r="B47" s="98" t="s">
        <v>858</v>
      </c>
      <c r="C47" s="103">
        <v>1.0020000000000001E-3</v>
      </c>
      <c r="D47" s="103">
        <v>2.483E-3</v>
      </c>
      <c r="E47" s="103">
        <v>3.7929999999999999E-3</v>
      </c>
      <c r="F47" s="103">
        <v>5.2350000000000001E-3</v>
      </c>
      <c r="G47" s="103">
        <v>6.7000000000000002E-3</v>
      </c>
      <c r="H47" s="103">
        <v>8.182E-3</v>
      </c>
      <c r="I47" s="103">
        <v>9.6600000000000002E-3</v>
      </c>
      <c r="J47" s="103">
        <v>1.1147000000000001E-2</v>
      </c>
      <c r="K47" s="103">
        <v>1.2624E-2</v>
      </c>
      <c r="L47" s="103">
        <v>1.4112E-2</v>
      </c>
      <c r="M47" s="103">
        <v>1.5585E-2</v>
      </c>
      <c r="N47" s="103">
        <v>1.7038000000000001E-2</v>
      </c>
      <c r="O47" s="103">
        <v>1.8457999999999999E-2</v>
      </c>
      <c r="P47" s="103">
        <v>1.9827000000000001E-2</v>
      </c>
      <c r="Q47" s="103">
        <v>2.1146000000000002E-2</v>
      </c>
      <c r="R47" s="103">
        <v>2.2457000000000001E-2</v>
      </c>
      <c r="S47" s="103">
        <v>2.3709000000000001E-2</v>
      </c>
      <c r="T47" s="103">
        <v>2.4896000000000001E-2</v>
      </c>
      <c r="U47" s="103">
        <v>2.6054999999999998E-2</v>
      </c>
      <c r="V47" s="103">
        <v>2.7203000000000001E-2</v>
      </c>
      <c r="W47" s="103">
        <v>2.8324999999999999E-2</v>
      </c>
      <c r="X47" s="103">
        <v>2.9509000000000001E-2</v>
      </c>
      <c r="Y47" s="103">
        <v>3.0726E-2</v>
      </c>
      <c r="Z47" s="103">
        <v>3.1960000000000002E-2</v>
      </c>
      <c r="AA47" s="103">
        <v>3.3230999999999997E-2</v>
      </c>
      <c r="AB47" s="103">
        <v>3.4534000000000002E-2</v>
      </c>
      <c r="AC47" s="103">
        <v>3.5874999999999997E-2</v>
      </c>
      <c r="AD47" s="103">
        <v>3.7243999999999999E-2</v>
      </c>
      <c r="AE47" s="103">
        <v>3.8661000000000001E-2</v>
      </c>
      <c r="AF47" s="103">
        <v>4.0098000000000002E-2</v>
      </c>
      <c r="AG47" s="103">
        <v>4.1596000000000001E-2</v>
      </c>
      <c r="AH47" s="103">
        <v>4.3084999999999998E-2</v>
      </c>
      <c r="AI47" s="100">
        <v>0.12898599999999999</v>
      </c>
      <c r="AJ47" s="6"/>
      <c r="AK47" s="4"/>
    </row>
    <row r="48" spans="1:37" ht="15" customHeight="1">
      <c r="A48" s="94" t="s">
        <v>1045</v>
      </c>
      <c r="B48" s="98" t="s">
        <v>856</v>
      </c>
      <c r="C48" s="103">
        <v>1.0790000000000001E-3</v>
      </c>
      <c r="D48" s="103">
        <v>2.627E-3</v>
      </c>
      <c r="E48" s="103">
        <v>3.9960000000000004E-3</v>
      </c>
      <c r="F48" s="103">
        <v>5.5050000000000003E-3</v>
      </c>
      <c r="G48" s="103">
        <v>7.0369999999999999E-3</v>
      </c>
      <c r="H48" s="103">
        <v>8.5869999999999991E-3</v>
      </c>
      <c r="I48" s="103">
        <v>1.0130999999999999E-2</v>
      </c>
      <c r="J48" s="103">
        <v>1.1686E-2</v>
      </c>
      <c r="K48" s="103">
        <v>1.3228999999999999E-2</v>
      </c>
      <c r="L48" s="103">
        <v>1.4785E-2</v>
      </c>
      <c r="M48" s="103">
        <v>1.6324000000000002E-2</v>
      </c>
      <c r="N48" s="103">
        <v>1.7840999999999999E-2</v>
      </c>
      <c r="O48" s="103">
        <v>1.9324999999999998E-2</v>
      </c>
      <c r="P48" s="103">
        <v>2.0754000000000002E-2</v>
      </c>
      <c r="Q48" s="103">
        <v>2.2131999999999999E-2</v>
      </c>
      <c r="R48" s="103">
        <v>2.3501999999999999E-2</v>
      </c>
      <c r="S48" s="103">
        <v>2.4809999999999999E-2</v>
      </c>
      <c r="T48" s="103">
        <v>2.6051000000000001E-2</v>
      </c>
      <c r="U48" s="103">
        <v>2.7261000000000001E-2</v>
      </c>
      <c r="V48" s="103">
        <v>2.8461E-2</v>
      </c>
      <c r="W48" s="103">
        <v>2.9634000000000001E-2</v>
      </c>
      <c r="X48" s="103">
        <v>3.0872E-2</v>
      </c>
      <c r="Y48" s="103">
        <v>3.2145E-2</v>
      </c>
      <c r="Z48" s="103">
        <v>3.3434999999999999E-2</v>
      </c>
      <c r="AA48" s="103">
        <v>3.4764999999999997E-2</v>
      </c>
      <c r="AB48" s="103">
        <v>3.6128E-2</v>
      </c>
      <c r="AC48" s="103">
        <v>3.7529E-2</v>
      </c>
      <c r="AD48" s="103">
        <v>3.8961000000000003E-2</v>
      </c>
      <c r="AE48" s="103">
        <v>4.0444000000000001E-2</v>
      </c>
      <c r="AF48" s="103">
        <v>4.1946999999999998E-2</v>
      </c>
      <c r="AG48" s="103">
        <v>4.3513000000000003E-2</v>
      </c>
      <c r="AH48" s="103">
        <v>4.5071E-2</v>
      </c>
      <c r="AI48" s="100">
        <v>0.12792799999999999</v>
      </c>
      <c r="AJ48" s="6"/>
      <c r="AK48" s="4"/>
    </row>
    <row r="49" spans="1:37" ht="15" customHeight="1">
      <c r="A49" s="94" t="s">
        <v>1044</v>
      </c>
      <c r="B49" s="98" t="s">
        <v>854</v>
      </c>
      <c r="C49" s="103">
        <v>1.173E-3</v>
      </c>
      <c r="D49" s="103">
        <v>3.277E-3</v>
      </c>
      <c r="E49" s="103">
        <v>5.1320000000000003E-3</v>
      </c>
      <c r="F49" s="103">
        <v>7.1739999999999998E-3</v>
      </c>
      <c r="G49" s="103">
        <v>9.247E-3</v>
      </c>
      <c r="H49" s="103">
        <v>1.1344999999999999E-2</v>
      </c>
      <c r="I49" s="103">
        <v>1.3439E-2</v>
      </c>
      <c r="J49" s="103">
        <v>1.555E-2</v>
      </c>
      <c r="K49" s="103">
        <v>1.7646999999999999E-2</v>
      </c>
      <c r="L49" s="103">
        <v>1.9764E-2</v>
      </c>
      <c r="M49" s="103">
        <v>2.1860999999999998E-2</v>
      </c>
      <c r="N49" s="103">
        <v>2.393E-2</v>
      </c>
      <c r="O49" s="103">
        <v>2.5954999999999999E-2</v>
      </c>
      <c r="P49" s="103">
        <v>2.7907000000000001E-2</v>
      </c>
      <c r="Q49" s="103">
        <v>2.9787999999999999E-2</v>
      </c>
      <c r="R49" s="103">
        <v>3.1655999999999997E-2</v>
      </c>
      <c r="S49" s="103">
        <v>3.3437000000000001E-2</v>
      </c>
      <c r="T49" s="103">
        <v>3.5122E-2</v>
      </c>
      <c r="U49" s="103">
        <v>3.6766E-2</v>
      </c>
      <c r="V49" s="103">
        <v>3.8399999999999997E-2</v>
      </c>
      <c r="W49" s="103">
        <v>3.9995999999999997E-2</v>
      </c>
      <c r="X49" s="103">
        <v>4.1672000000000001E-2</v>
      </c>
      <c r="Y49" s="103">
        <v>4.3390999999999999E-2</v>
      </c>
      <c r="Z49" s="103">
        <v>4.5136999999999997E-2</v>
      </c>
      <c r="AA49" s="103">
        <v>4.6937E-2</v>
      </c>
      <c r="AB49" s="103">
        <v>4.8779999999999997E-2</v>
      </c>
      <c r="AC49" s="103">
        <v>5.0677E-2</v>
      </c>
      <c r="AD49" s="103">
        <v>5.2614000000000001E-2</v>
      </c>
      <c r="AE49" s="103">
        <v>5.4620000000000002E-2</v>
      </c>
      <c r="AF49" s="103">
        <v>5.6653000000000002E-2</v>
      </c>
      <c r="AG49" s="103">
        <v>5.8771999999999998E-2</v>
      </c>
      <c r="AH49" s="103">
        <v>6.0879000000000003E-2</v>
      </c>
      <c r="AI49" s="100">
        <v>0.135882</v>
      </c>
      <c r="AJ49" s="6"/>
      <c r="AK49" s="4"/>
    </row>
    <row r="50" spans="1:37" ht="15" customHeight="1">
      <c r="A50" s="94" t="s">
        <v>1043</v>
      </c>
      <c r="B50" s="98" t="s">
        <v>852</v>
      </c>
      <c r="C50" s="103">
        <v>187.57427999999999</v>
      </c>
      <c r="D50" s="103">
        <v>188.86030600000001</v>
      </c>
      <c r="E50" s="103">
        <v>189.45253</v>
      </c>
      <c r="F50" s="103">
        <v>191.521072</v>
      </c>
      <c r="G50" s="103">
        <v>193.17640700000001</v>
      </c>
      <c r="H50" s="103">
        <v>194.81842</v>
      </c>
      <c r="I50" s="103">
        <v>196.18956</v>
      </c>
      <c r="J50" s="103">
        <v>197.63618500000001</v>
      </c>
      <c r="K50" s="103">
        <v>198.71327199999999</v>
      </c>
      <c r="L50" s="103">
        <v>199.94169600000001</v>
      </c>
      <c r="M50" s="103">
        <v>201.03848300000001</v>
      </c>
      <c r="N50" s="103">
        <v>202.179306</v>
      </c>
      <c r="O50" s="103">
        <v>203.37266500000001</v>
      </c>
      <c r="P50" s="103">
        <v>204.406937</v>
      </c>
      <c r="Q50" s="103">
        <v>205.35005200000001</v>
      </c>
      <c r="R50" s="103">
        <v>206.584869</v>
      </c>
      <c r="S50" s="103">
        <v>207.59449799999999</v>
      </c>
      <c r="T50" s="103">
        <v>208.24380500000001</v>
      </c>
      <c r="U50" s="103">
        <v>208.87114</v>
      </c>
      <c r="V50" s="103">
        <v>209.52903699999999</v>
      </c>
      <c r="W50" s="103">
        <v>210.12629699999999</v>
      </c>
      <c r="X50" s="103">
        <v>211.20002700000001</v>
      </c>
      <c r="Y50" s="103">
        <v>212.37970000000001</v>
      </c>
      <c r="Z50" s="103">
        <v>213.476349</v>
      </c>
      <c r="AA50" s="103">
        <v>214.70632900000001</v>
      </c>
      <c r="AB50" s="103">
        <v>215.920547</v>
      </c>
      <c r="AC50" s="103">
        <v>217.08587600000001</v>
      </c>
      <c r="AD50" s="103">
        <v>218.06191999999999</v>
      </c>
      <c r="AE50" s="103">
        <v>218.984634</v>
      </c>
      <c r="AF50" s="103">
        <v>219.717468</v>
      </c>
      <c r="AG50" s="103">
        <v>220.48529099999999</v>
      </c>
      <c r="AH50" s="103">
        <v>220.91301000000001</v>
      </c>
      <c r="AI50" s="100">
        <v>5.2909999999999997E-3</v>
      </c>
      <c r="AJ50" s="6"/>
      <c r="AK50" s="4"/>
    </row>
    <row r="51" spans="1:37" ht="15" customHeight="1">
      <c r="A51" s="94" t="s">
        <v>1042</v>
      </c>
      <c r="B51" s="97" t="s">
        <v>1041</v>
      </c>
      <c r="C51" s="104">
        <v>304.29357900000002</v>
      </c>
      <c r="D51" s="104">
        <v>306.00613399999997</v>
      </c>
      <c r="E51" s="104">
        <v>308.10092200000003</v>
      </c>
      <c r="F51" s="104">
        <v>312.45867900000002</v>
      </c>
      <c r="G51" s="104">
        <v>316.32663000000002</v>
      </c>
      <c r="H51" s="104">
        <v>320.28533900000002</v>
      </c>
      <c r="I51" s="104">
        <v>323.85064699999998</v>
      </c>
      <c r="J51" s="104">
        <v>327.68258700000001</v>
      </c>
      <c r="K51" s="104">
        <v>331.151093</v>
      </c>
      <c r="L51" s="104">
        <v>335.13696299999998</v>
      </c>
      <c r="M51" s="104">
        <v>339.104919</v>
      </c>
      <c r="N51" s="104">
        <v>343.32421900000003</v>
      </c>
      <c r="O51" s="104">
        <v>347.774811</v>
      </c>
      <c r="P51" s="104">
        <v>352.13772599999999</v>
      </c>
      <c r="Q51" s="104">
        <v>356.45446800000002</v>
      </c>
      <c r="R51" s="104">
        <v>361.38421599999998</v>
      </c>
      <c r="S51" s="104">
        <v>366.03659099999999</v>
      </c>
      <c r="T51" s="104">
        <v>370.158569</v>
      </c>
      <c r="U51" s="104">
        <v>374.22772200000003</v>
      </c>
      <c r="V51" s="104">
        <v>378.29879799999998</v>
      </c>
      <c r="W51" s="104">
        <v>382.29977400000001</v>
      </c>
      <c r="X51" s="104">
        <v>387.11657700000001</v>
      </c>
      <c r="Y51" s="104">
        <v>392.12210099999999</v>
      </c>
      <c r="Z51" s="104">
        <v>396.88757299999997</v>
      </c>
      <c r="AA51" s="104">
        <v>401.975281</v>
      </c>
      <c r="AB51" s="104">
        <v>407.17480499999999</v>
      </c>
      <c r="AC51" s="104">
        <v>412.469604</v>
      </c>
      <c r="AD51" s="104">
        <v>417.64764400000001</v>
      </c>
      <c r="AE51" s="104">
        <v>422.97155800000002</v>
      </c>
      <c r="AF51" s="104">
        <v>428.15811200000002</v>
      </c>
      <c r="AG51" s="104">
        <v>433.59002700000002</v>
      </c>
      <c r="AH51" s="104">
        <v>438.57507299999997</v>
      </c>
      <c r="AI51" s="101">
        <v>1.1861E-2</v>
      </c>
      <c r="AJ51" s="10"/>
      <c r="AK51" s="88"/>
    </row>
    <row r="53" spans="1:37" ht="15" customHeight="1">
      <c r="A53" s="91"/>
      <c r="B53" s="97" t="s">
        <v>1040</v>
      </c>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row>
    <row r="54" spans="1:37" ht="15" customHeight="1">
      <c r="A54" s="91"/>
      <c r="B54" s="97" t="s">
        <v>895</v>
      </c>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row>
    <row r="55" spans="1:37" ht="15" customHeight="1">
      <c r="A55" s="94" t="s">
        <v>1039</v>
      </c>
      <c r="B55" s="98" t="s">
        <v>869</v>
      </c>
      <c r="C55" s="103">
        <v>441.157196</v>
      </c>
      <c r="D55" s="103">
        <v>437.89205900000002</v>
      </c>
      <c r="E55" s="103">
        <v>439.83160400000003</v>
      </c>
      <c r="F55" s="103">
        <v>441.86779799999999</v>
      </c>
      <c r="G55" s="103">
        <v>442.72265599999997</v>
      </c>
      <c r="H55" s="103">
        <v>443.04336499999999</v>
      </c>
      <c r="I55" s="103">
        <v>442.07513399999999</v>
      </c>
      <c r="J55" s="103">
        <v>440.67559799999998</v>
      </c>
      <c r="K55" s="103">
        <v>438.60592700000001</v>
      </c>
      <c r="L55" s="103">
        <v>437.86138899999997</v>
      </c>
      <c r="M55" s="103">
        <v>437.50488300000001</v>
      </c>
      <c r="N55" s="103">
        <v>438.10739100000001</v>
      </c>
      <c r="O55" s="103">
        <v>439.70898399999999</v>
      </c>
      <c r="P55" s="103">
        <v>441.313965</v>
      </c>
      <c r="Q55" s="103">
        <v>443.05883799999998</v>
      </c>
      <c r="R55" s="103">
        <v>446.01413000000002</v>
      </c>
      <c r="S55" s="103">
        <v>448.98794600000002</v>
      </c>
      <c r="T55" s="103">
        <v>451.22564699999998</v>
      </c>
      <c r="U55" s="103">
        <v>453.13980099999998</v>
      </c>
      <c r="V55" s="103">
        <v>454.89520299999998</v>
      </c>
      <c r="W55" s="103">
        <v>456.47970600000002</v>
      </c>
      <c r="X55" s="103">
        <v>458.65570100000002</v>
      </c>
      <c r="Y55" s="103">
        <v>460.71044899999998</v>
      </c>
      <c r="Z55" s="103">
        <v>462.07254</v>
      </c>
      <c r="AA55" s="103">
        <v>463.72949199999999</v>
      </c>
      <c r="AB55" s="103">
        <v>465.60632299999997</v>
      </c>
      <c r="AC55" s="103">
        <v>467.83371</v>
      </c>
      <c r="AD55" s="103">
        <v>470.27133199999997</v>
      </c>
      <c r="AE55" s="103">
        <v>473.203644</v>
      </c>
      <c r="AF55" s="103">
        <v>476.208191</v>
      </c>
      <c r="AG55" s="103">
        <v>479.49285900000001</v>
      </c>
      <c r="AH55" s="103">
        <v>482.50286899999998</v>
      </c>
      <c r="AI55" s="100">
        <v>2.8939999999999999E-3</v>
      </c>
      <c r="AJ55" s="6"/>
      <c r="AK55" s="4"/>
    </row>
    <row r="56" spans="1:37" ht="15" customHeight="1">
      <c r="A56" s="94" t="s">
        <v>1038</v>
      </c>
      <c r="B56" s="98" t="s">
        <v>867</v>
      </c>
      <c r="C56" s="103">
        <v>165.25325000000001</v>
      </c>
      <c r="D56" s="103">
        <v>163.77174400000001</v>
      </c>
      <c r="E56" s="103">
        <v>164.81059300000001</v>
      </c>
      <c r="F56" s="103">
        <v>166.24740600000001</v>
      </c>
      <c r="G56" s="103">
        <v>167.47929400000001</v>
      </c>
      <c r="H56" s="103">
        <v>168.64323400000001</v>
      </c>
      <c r="I56" s="103">
        <v>169.56104999999999</v>
      </c>
      <c r="J56" s="103">
        <v>170.66186500000001</v>
      </c>
      <c r="K56" s="103">
        <v>171.592682</v>
      </c>
      <c r="L56" s="103">
        <v>172.83995100000001</v>
      </c>
      <c r="M56" s="103">
        <v>174.33071899999999</v>
      </c>
      <c r="N56" s="103">
        <v>176.26542699999999</v>
      </c>
      <c r="O56" s="103">
        <v>178.47993500000001</v>
      </c>
      <c r="P56" s="103">
        <v>181.147614</v>
      </c>
      <c r="Q56" s="103">
        <v>184.39381399999999</v>
      </c>
      <c r="R56" s="103">
        <v>188.24662799999999</v>
      </c>
      <c r="S56" s="103">
        <v>192.21523999999999</v>
      </c>
      <c r="T56" s="103">
        <v>196.358948</v>
      </c>
      <c r="U56" s="103">
        <v>200.538849</v>
      </c>
      <c r="V56" s="103">
        <v>204.54688999999999</v>
      </c>
      <c r="W56" s="103">
        <v>208.22743199999999</v>
      </c>
      <c r="X56" s="103">
        <v>212.04707300000001</v>
      </c>
      <c r="Y56" s="103">
        <v>215.77032500000001</v>
      </c>
      <c r="Z56" s="103">
        <v>219.03427099999999</v>
      </c>
      <c r="AA56" s="103">
        <v>222.23971599999999</v>
      </c>
      <c r="AB56" s="103">
        <v>225.44332900000001</v>
      </c>
      <c r="AC56" s="103">
        <v>228.819275</v>
      </c>
      <c r="AD56" s="103">
        <v>232.29321300000001</v>
      </c>
      <c r="AE56" s="103">
        <v>236.019867</v>
      </c>
      <c r="AF56" s="103">
        <v>239.850922</v>
      </c>
      <c r="AG56" s="103">
        <v>243.94270299999999</v>
      </c>
      <c r="AH56" s="103">
        <v>247.99580399999999</v>
      </c>
      <c r="AI56" s="100">
        <v>1.3181E-2</v>
      </c>
      <c r="AJ56" s="6"/>
      <c r="AK56" s="4"/>
    </row>
    <row r="57" spans="1:37" ht="15" customHeight="1">
      <c r="A57" s="94" t="s">
        <v>1037</v>
      </c>
      <c r="B57" s="98" t="s">
        <v>768</v>
      </c>
      <c r="C57" s="103">
        <v>0.118809</v>
      </c>
      <c r="D57" s="103">
        <v>0.16428300000000001</v>
      </c>
      <c r="E57" s="103">
        <v>0.207394</v>
      </c>
      <c r="F57" s="103">
        <v>0.248252</v>
      </c>
      <c r="G57" s="103">
        <v>0.28783799999999998</v>
      </c>
      <c r="H57" s="103">
        <v>0.326349</v>
      </c>
      <c r="I57" s="103">
        <v>0.36307400000000001</v>
      </c>
      <c r="J57" s="103">
        <v>0.39868599999999998</v>
      </c>
      <c r="K57" s="103">
        <v>0.43301099999999998</v>
      </c>
      <c r="L57" s="103">
        <v>0.46862300000000001</v>
      </c>
      <c r="M57" s="103">
        <v>0.50453000000000003</v>
      </c>
      <c r="N57" s="103">
        <v>0.54080099999999998</v>
      </c>
      <c r="O57" s="103">
        <v>0.57791599999999999</v>
      </c>
      <c r="P57" s="103">
        <v>0.61574899999999999</v>
      </c>
      <c r="Q57" s="103">
        <v>0.65494399999999997</v>
      </c>
      <c r="R57" s="103">
        <v>0.69635800000000003</v>
      </c>
      <c r="S57" s="103">
        <v>0.73899899999999996</v>
      </c>
      <c r="T57" s="103">
        <v>0.78255200000000003</v>
      </c>
      <c r="U57" s="103">
        <v>0.82757400000000003</v>
      </c>
      <c r="V57" s="103">
        <v>0.87417</v>
      </c>
      <c r="W57" s="103">
        <v>0.92083099999999996</v>
      </c>
      <c r="X57" s="103">
        <v>0.96950000000000003</v>
      </c>
      <c r="Y57" s="103">
        <v>1.0190570000000001</v>
      </c>
      <c r="Z57" s="103">
        <v>1.0685150000000001</v>
      </c>
      <c r="AA57" s="103">
        <v>1.1195809999999999</v>
      </c>
      <c r="AB57" s="103">
        <v>1.172739</v>
      </c>
      <c r="AC57" s="103">
        <v>1.229028</v>
      </c>
      <c r="AD57" s="103">
        <v>1.288913</v>
      </c>
      <c r="AE57" s="103">
        <v>1.3529709999999999</v>
      </c>
      <c r="AF57" s="103">
        <v>1.4210750000000001</v>
      </c>
      <c r="AG57" s="103">
        <v>1.4937279999999999</v>
      </c>
      <c r="AH57" s="103">
        <v>1.568978</v>
      </c>
      <c r="AI57" s="100">
        <v>8.6809999999999998E-2</v>
      </c>
      <c r="AJ57" s="6"/>
      <c r="AK57" s="4"/>
    </row>
    <row r="58" spans="1:37" ht="15" customHeight="1">
      <c r="A58" s="94" t="s">
        <v>1036</v>
      </c>
      <c r="B58" s="98" t="s">
        <v>864</v>
      </c>
      <c r="C58" s="103">
        <v>6.5120999999999998E-2</v>
      </c>
      <c r="D58" s="103">
        <v>9.4085000000000002E-2</v>
      </c>
      <c r="E58" s="103">
        <v>0.12088400000000001</v>
      </c>
      <c r="F58" s="103">
        <v>0.14552599999999999</v>
      </c>
      <c r="G58" s="103">
        <v>0.168131</v>
      </c>
      <c r="H58" s="103">
        <v>0.188947</v>
      </c>
      <c r="I58" s="103">
        <v>0.207811</v>
      </c>
      <c r="J58" s="103">
        <v>0.2253</v>
      </c>
      <c r="K58" s="103">
        <v>0.2414</v>
      </c>
      <c r="L58" s="103">
        <v>0.257577</v>
      </c>
      <c r="M58" s="103">
        <v>0.27340799999999998</v>
      </c>
      <c r="N58" s="103">
        <v>0.28895900000000002</v>
      </c>
      <c r="O58" s="103">
        <v>0.30454300000000001</v>
      </c>
      <c r="P58" s="103">
        <v>0.32011499999999998</v>
      </c>
      <c r="Q58" s="103">
        <v>0.33604299999999998</v>
      </c>
      <c r="R58" s="103">
        <v>0.353269</v>
      </c>
      <c r="S58" s="103">
        <v>0.37122100000000002</v>
      </c>
      <c r="T58" s="103">
        <v>0.39024900000000001</v>
      </c>
      <c r="U58" s="103">
        <v>0.411138</v>
      </c>
      <c r="V58" s="103">
        <v>0.43421500000000002</v>
      </c>
      <c r="W58" s="103">
        <v>0.45883699999999999</v>
      </c>
      <c r="X58" s="103">
        <v>0.48621199999999998</v>
      </c>
      <c r="Y58" s="103">
        <v>0.51639199999999996</v>
      </c>
      <c r="Z58" s="103">
        <v>0.54925199999999996</v>
      </c>
      <c r="AA58" s="103">
        <v>0.58604699999999998</v>
      </c>
      <c r="AB58" s="103">
        <v>0.62752600000000003</v>
      </c>
      <c r="AC58" s="103">
        <v>0.67493199999999998</v>
      </c>
      <c r="AD58" s="103">
        <v>0.729155</v>
      </c>
      <c r="AE58" s="103">
        <v>0.79178800000000005</v>
      </c>
      <c r="AF58" s="103">
        <v>0.86334200000000005</v>
      </c>
      <c r="AG58" s="103">
        <v>0.945268</v>
      </c>
      <c r="AH58" s="103">
        <v>1.0375030000000001</v>
      </c>
      <c r="AI58" s="100">
        <v>9.3410000000000007E-2</v>
      </c>
      <c r="AJ58" s="6"/>
      <c r="AK58" s="4"/>
    </row>
    <row r="59" spans="1:37" ht="15" customHeight="1">
      <c r="A59" s="94" t="s">
        <v>1035</v>
      </c>
      <c r="B59" s="98" t="s">
        <v>862</v>
      </c>
      <c r="C59" s="103">
        <v>46.497841000000001</v>
      </c>
      <c r="D59" s="103">
        <v>49.158329000000002</v>
      </c>
      <c r="E59" s="103">
        <v>52.112225000000002</v>
      </c>
      <c r="F59" s="103">
        <v>54.939704999999996</v>
      </c>
      <c r="G59" s="103">
        <v>57.514206000000001</v>
      </c>
      <c r="H59" s="103">
        <v>59.959408000000003</v>
      </c>
      <c r="I59" s="103">
        <v>62.296039999999998</v>
      </c>
      <c r="J59" s="103">
        <v>64.678595999999999</v>
      </c>
      <c r="K59" s="103">
        <v>67.020629999999997</v>
      </c>
      <c r="L59" s="103">
        <v>69.605225000000004</v>
      </c>
      <c r="M59" s="103">
        <v>72.347069000000005</v>
      </c>
      <c r="N59" s="103">
        <v>75.292038000000005</v>
      </c>
      <c r="O59" s="103">
        <v>78.398955999999998</v>
      </c>
      <c r="P59" s="103">
        <v>81.634192999999996</v>
      </c>
      <c r="Q59" s="103">
        <v>85.033607000000003</v>
      </c>
      <c r="R59" s="103">
        <v>88.553832999999997</v>
      </c>
      <c r="S59" s="103">
        <v>92.122009000000006</v>
      </c>
      <c r="T59" s="103">
        <v>95.778023000000005</v>
      </c>
      <c r="U59" s="103">
        <v>99.573372000000006</v>
      </c>
      <c r="V59" s="103">
        <v>103.377533</v>
      </c>
      <c r="W59" s="103">
        <v>107.516037</v>
      </c>
      <c r="X59" s="103">
        <v>112.084007</v>
      </c>
      <c r="Y59" s="103">
        <v>116.901726</v>
      </c>
      <c r="Z59" s="103">
        <v>121.803589</v>
      </c>
      <c r="AA59" s="103">
        <v>126.95386499999999</v>
      </c>
      <c r="AB59" s="103">
        <v>132.40711999999999</v>
      </c>
      <c r="AC59" s="103">
        <v>138.21713299999999</v>
      </c>
      <c r="AD59" s="103">
        <v>144.36239599999999</v>
      </c>
      <c r="AE59" s="103">
        <v>150.958527</v>
      </c>
      <c r="AF59" s="103">
        <v>158.02645899999999</v>
      </c>
      <c r="AG59" s="103">
        <v>165.519882</v>
      </c>
      <c r="AH59" s="103">
        <v>173.250122</v>
      </c>
      <c r="AI59" s="100">
        <v>4.3343E-2</v>
      </c>
      <c r="AJ59" s="6"/>
      <c r="AK59" s="4"/>
    </row>
    <row r="60" spans="1:37" ht="15" customHeight="1">
      <c r="A60" s="94" t="s">
        <v>1034</v>
      </c>
      <c r="B60" s="98" t="s">
        <v>860</v>
      </c>
      <c r="C60" s="103">
        <v>6.8770000000000003E-3</v>
      </c>
      <c r="D60" s="103">
        <v>3.3409000000000001E-2</v>
      </c>
      <c r="E60" s="103">
        <v>6.0002E-2</v>
      </c>
      <c r="F60" s="103">
        <v>8.7826000000000001E-2</v>
      </c>
      <c r="G60" s="103">
        <v>0.116508</v>
      </c>
      <c r="H60" s="103">
        <v>0.145644</v>
      </c>
      <c r="I60" s="103">
        <v>0.17460300000000001</v>
      </c>
      <c r="J60" s="103">
        <v>0.20343800000000001</v>
      </c>
      <c r="K60" s="103">
        <v>0.23183799999999999</v>
      </c>
      <c r="L60" s="103">
        <v>0.26045099999999999</v>
      </c>
      <c r="M60" s="103">
        <v>0.28871000000000002</v>
      </c>
      <c r="N60" s="103">
        <v>0.316803</v>
      </c>
      <c r="O60" s="103">
        <v>0.34513500000000003</v>
      </c>
      <c r="P60" s="103">
        <v>0.37370300000000001</v>
      </c>
      <c r="Q60" s="103">
        <v>0.40274900000000002</v>
      </c>
      <c r="R60" s="103">
        <v>0.43331399999999998</v>
      </c>
      <c r="S60" s="103">
        <v>0.464866</v>
      </c>
      <c r="T60" s="103">
        <v>0.49713000000000002</v>
      </c>
      <c r="U60" s="103">
        <v>0.53060600000000002</v>
      </c>
      <c r="V60" s="103">
        <v>0.56548900000000002</v>
      </c>
      <c r="W60" s="103">
        <v>0.60114999999999996</v>
      </c>
      <c r="X60" s="103">
        <v>0.638733</v>
      </c>
      <c r="Y60" s="103">
        <v>0.67729200000000001</v>
      </c>
      <c r="Z60" s="103">
        <v>0.71598700000000004</v>
      </c>
      <c r="AA60" s="103">
        <v>0.75471299999999997</v>
      </c>
      <c r="AB60" s="103">
        <v>0.79391400000000001</v>
      </c>
      <c r="AC60" s="103">
        <v>0.83450299999999999</v>
      </c>
      <c r="AD60" s="103">
        <v>0.87671200000000005</v>
      </c>
      <c r="AE60" s="103">
        <v>0.92110999999999998</v>
      </c>
      <c r="AF60" s="103">
        <v>0.96747799999999995</v>
      </c>
      <c r="AG60" s="103">
        <v>1.016675</v>
      </c>
      <c r="AH60" s="103">
        <v>1.067847</v>
      </c>
      <c r="AI60" s="100">
        <v>0.17674300000000001</v>
      </c>
      <c r="AJ60" s="6"/>
      <c r="AK60" s="4"/>
    </row>
    <row r="61" spans="1:37" ht="15" customHeight="1">
      <c r="A61" s="94" t="s">
        <v>1033</v>
      </c>
      <c r="B61" s="98" t="s">
        <v>858</v>
      </c>
      <c r="C61" s="103">
        <v>0</v>
      </c>
      <c r="D61" s="103">
        <v>3.5615000000000001E-2</v>
      </c>
      <c r="E61" s="103">
        <v>7.0705000000000004E-2</v>
      </c>
      <c r="F61" s="103">
        <v>0.106888</v>
      </c>
      <c r="G61" s="103">
        <v>0.14363600000000001</v>
      </c>
      <c r="H61" s="103">
        <v>0.18027199999999999</v>
      </c>
      <c r="I61" s="103">
        <v>0.21579699999999999</v>
      </c>
      <c r="J61" s="103">
        <v>0.25021399999999999</v>
      </c>
      <c r="K61" s="103">
        <v>0.28307100000000002</v>
      </c>
      <c r="L61" s="103">
        <v>0.315693</v>
      </c>
      <c r="M61" s="103">
        <v>0.347279</v>
      </c>
      <c r="N61" s="103">
        <v>0.378245</v>
      </c>
      <c r="O61" s="103">
        <v>0.40919800000000001</v>
      </c>
      <c r="P61" s="103">
        <v>0.44031100000000001</v>
      </c>
      <c r="Q61" s="103">
        <v>0.47217799999999999</v>
      </c>
      <c r="R61" s="103">
        <v>0.50583900000000004</v>
      </c>
      <c r="S61" s="103">
        <v>0.54064400000000001</v>
      </c>
      <c r="T61" s="103">
        <v>0.57631900000000003</v>
      </c>
      <c r="U61" s="103">
        <v>0.61348599999999998</v>
      </c>
      <c r="V61" s="103">
        <v>0.652389</v>
      </c>
      <c r="W61" s="103">
        <v>0.69220499999999996</v>
      </c>
      <c r="X61" s="103">
        <v>0.73416599999999999</v>
      </c>
      <c r="Y61" s="103">
        <v>0.77721700000000005</v>
      </c>
      <c r="Z61" s="103">
        <v>0.82043500000000003</v>
      </c>
      <c r="AA61" s="103">
        <v>0.86351100000000003</v>
      </c>
      <c r="AB61" s="103">
        <v>0.90708900000000003</v>
      </c>
      <c r="AC61" s="103">
        <v>0.95220800000000005</v>
      </c>
      <c r="AD61" s="103">
        <v>0.99911899999999998</v>
      </c>
      <c r="AE61" s="103">
        <v>1.0485169999999999</v>
      </c>
      <c r="AF61" s="103">
        <v>1.1002000000000001</v>
      </c>
      <c r="AG61" s="103">
        <v>1.155152</v>
      </c>
      <c r="AH61" s="103">
        <v>1.2124360000000001</v>
      </c>
      <c r="AI61" s="100" t="s">
        <v>184</v>
      </c>
      <c r="AJ61" s="6"/>
      <c r="AK61" s="4"/>
    </row>
    <row r="62" spans="1:37" ht="15" customHeight="1">
      <c r="A62" s="94" t="s">
        <v>1032</v>
      </c>
      <c r="B62" s="98" t="s">
        <v>856</v>
      </c>
      <c r="C62" s="103">
        <v>0</v>
      </c>
      <c r="D62" s="103">
        <v>3.7248000000000003E-2</v>
      </c>
      <c r="E62" s="103">
        <v>7.3849999999999999E-2</v>
      </c>
      <c r="F62" s="103">
        <v>0.11193699999999999</v>
      </c>
      <c r="G62" s="103">
        <v>0.15098600000000001</v>
      </c>
      <c r="H62" s="103">
        <v>0.19039</v>
      </c>
      <c r="I62" s="103">
        <v>0.22923099999999999</v>
      </c>
      <c r="J62" s="103">
        <v>0.26759100000000002</v>
      </c>
      <c r="K62" s="103">
        <v>0.30501800000000001</v>
      </c>
      <c r="L62" s="103">
        <v>0.34267999999999998</v>
      </c>
      <c r="M62" s="103">
        <v>0.37989899999999999</v>
      </c>
      <c r="N62" s="103">
        <v>0.41696</v>
      </c>
      <c r="O62" s="103">
        <v>0.45426699999999998</v>
      </c>
      <c r="P62" s="103">
        <v>0.49176199999999998</v>
      </c>
      <c r="Q62" s="103">
        <v>0.530088</v>
      </c>
      <c r="R62" s="103">
        <v>0.57039499999999999</v>
      </c>
      <c r="S62" s="103">
        <v>0.61192400000000002</v>
      </c>
      <c r="T62" s="103">
        <v>0.65462100000000001</v>
      </c>
      <c r="U62" s="103">
        <v>0.69890099999999999</v>
      </c>
      <c r="V62" s="103">
        <v>0.74503399999999997</v>
      </c>
      <c r="W62" s="103">
        <v>0.79214200000000001</v>
      </c>
      <c r="X62" s="103">
        <v>0.84172999999999998</v>
      </c>
      <c r="Y62" s="103">
        <v>0.89248000000000005</v>
      </c>
      <c r="Z62" s="103">
        <v>0.94331100000000001</v>
      </c>
      <c r="AA62" s="103">
        <v>0.99398900000000001</v>
      </c>
      <c r="AB62" s="103">
        <v>1.045185</v>
      </c>
      <c r="AC62" s="103">
        <v>1.098144</v>
      </c>
      <c r="AD62" s="103">
        <v>1.15293</v>
      </c>
      <c r="AE62" s="103">
        <v>1.2102740000000001</v>
      </c>
      <c r="AF62" s="103">
        <v>1.269862</v>
      </c>
      <c r="AG62" s="103">
        <v>1.332795</v>
      </c>
      <c r="AH62" s="103">
        <v>1.3979410000000001</v>
      </c>
      <c r="AI62" s="100" t="s">
        <v>184</v>
      </c>
      <c r="AJ62" s="6"/>
      <c r="AK62" s="4"/>
    </row>
    <row r="63" spans="1:37" ht="15" customHeight="1">
      <c r="A63" s="94" t="s">
        <v>1031</v>
      </c>
      <c r="B63" s="98" t="s">
        <v>854</v>
      </c>
      <c r="C63" s="103">
        <v>0</v>
      </c>
      <c r="D63" s="103">
        <v>2.8E-5</v>
      </c>
      <c r="E63" s="103">
        <v>5.8999999999999998E-5</v>
      </c>
      <c r="F63" s="103">
        <v>9.0000000000000006E-5</v>
      </c>
      <c r="G63" s="103">
        <v>1.22E-4</v>
      </c>
      <c r="H63" s="103">
        <v>1.5200000000000001E-4</v>
      </c>
      <c r="I63" s="103">
        <v>1.8200000000000001E-4</v>
      </c>
      <c r="J63" s="103">
        <v>2.1100000000000001E-4</v>
      </c>
      <c r="K63" s="103">
        <v>2.3800000000000001E-4</v>
      </c>
      <c r="L63" s="103">
        <v>2.6400000000000002E-4</v>
      </c>
      <c r="M63" s="103">
        <v>2.8899999999999998E-4</v>
      </c>
      <c r="N63" s="103">
        <v>3.1199999999999999E-4</v>
      </c>
      <c r="O63" s="103">
        <v>3.3399999999999999E-4</v>
      </c>
      <c r="P63" s="103">
        <v>3.5399999999999999E-4</v>
      </c>
      <c r="Q63" s="103">
        <v>3.7300000000000001E-4</v>
      </c>
      <c r="R63" s="103">
        <v>3.9100000000000002E-4</v>
      </c>
      <c r="S63" s="103">
        <v>4.08E-4</v>
      </c>
      <c r="T63" s="103">
        <v>4.2299999999999998E-4</v>
      </c>
      <c r="U63" s="103">
        <v>4.37E-4</v>
      </c>
      <c r="V63" s="103">
        <v>4.4999999999999999E-4</v>
      </c>
      <c r="W63" s="103">
        <v>4.6099999999999998E-4</v>
      </c>
      <c r="X63" s="103">
        <v>4.7199999999999998E-4</v>
      </c>
      <c r="Y63" s="103">
        <v>4.8099999999999998E-4</v>
      </c>
      <c r="Z63" s="103">
        <v>4.8799999999999999E-4</v>
      </c>
      <c r="AA63" s="103">
        <v>4.9299999999999995E-4</v>
      </c>
      <c r="AB63" s="103">
        <v>4.9600000000000002E-4</v>
      </c>
      <c r="AC63" s="103">
        <v>4.9700000000000005E-4</v>
      </c>
      <c r="AD63" s="103">
        <v>4.9799999999999996E-4</v>
      </c>
      <c r="AE63" s="103">
        <v>4.9700000000000005E-4</v>
      </c>
      <c r="AF63" s="103">
        <v>4.9600000000000002E-4</v>
      </c>
      <c r="AG63" s="103">
        <v>4.9399999999999997E-4</v>
      </c>
      <c r="AH63" s="103">
        <v>4.9100000000000001E-4</v>
      </c>
      <c r="AI63" s="100" t="s">
        <v>184</v>
      </c>
      <c r="AJ63" s="6"/>
      <c r="AK63" s="4"/>
    </row>
    <row r="64" spans="1:37" ht="15" customHeight="1">
      <c r="A64" s="94" t="s">
        <v>1030</v>
      </c>
      <c r="B64" s="98" t="s">
        <v>884</v>
      </c>
      <c r="C64" s="103">
        <v>653.09906000000001</v>
      </c>
      <c r="D64" s="103">
        <v>651.18688999999995</v>
      </c>
      <c r="E64" s="103">
        <v>657.28716999999995</v>
      </c>
      <c r="F64" s="103">
        <v>663.75524900000005</v>
      </c>
      <c r="G64" s="103">
        <v>668.58331299999998</v>
      </c>
      <c r="H64" s="103">
        <v>672.67749000000003</v>
      </c>
      <c r="I64" s="103">
        <v>675.12268100000006</v>
      </c>
      <c r="J64" s="103">
        <v>677.36138900000003</v>
      </c>
      <c r="K64" s="103">
        <v>678.71405000000004</v>
      </c>
      <c r="L64" s="103">
        <v>681.95178199999998</v>
      </c>
      <c r="M64" s="103">
        <v>685.97686799999997</v>
      </c>
      <c r="N64" s="103">
        <v>691.60687299999995</v>
      </c>
      <c r="O64" s="103">
        <v>698.67913799999997</v>
      </c>
      <c r="P64" s="103">
        <v>706.33783000000005</v>
      </c>
      <c r="Q64" s="103">
        <v>714.88244599999996</v>
      </c>
      <c r="R64" s="103">
        <v>725.37451199999998</v>
      </c>
      <c r="S64" s="103">
        <v>736.05371100000002</v>
      </c>
      <c r="T64" s="103">
        <v>746.26403800000003</v>
      </c>
      <c r="U64" s="103">
        <v>756.33422900000005</v>
      </c>
      <c r="V64" s="103">
        <v>766.09155299999998</v>
      </c>
      <c r="W64" s="103">
        <v>775.68896500000005</v>
      </c>
      <c r="X64" s="103">
        <v>786.457581</v>
      </c>
      <c r="Y64" s="103">
        <v>797.26550299999997</v>
      </c>
      <c r="Z64" s="103">
        <v>807.00848399999995</v>
      </c>
      <c r="AA64" s="103">
        <v>817.24133300000005</v>
      </c>
      <c r="AB64" s="103">
        <v>828.003601</v>
      </c>
      <c r="AC64" s="103">
        <v>839.65948500000002</v>
      </c>
      <c r="AD64" s="103">
        <v>851.97448699999995</v>
      </c>
      <c r="AE64" s="103">
        <v>865.50689699999998</v>
      </c>
      <c r="AF64" s="103">
        <v>879.707581</v>
      </c>
      <c r="AG64" s="103">
        <v>894.899719</v>
      </c>
      <c r="AH64" s="103">
        <v>910.033997</v>
      </c>
      <c r="AI64" s="100">
        <v>1.0758999999999999E-2</v>
      </c>
      <c r="AJ64" s="6"/>
      <c r="AK64" s="4"/>
    </row>
    <row r="65" spans="1:37" ht="15" customHeight="1">
      <c r="A65" s="91"/>
      <c r="B65" s="97" t="s">
        <v>883</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row>
    <row r="66" spans="1:37" ht="15" customHeight="1">
      <c r="A66" s="94" t="s">
        <v>1029</v>
      </c>
      <c r="B66" s="98" t="s">
        <v>869</v>
      </c>
      <c r="C66" s="103">
        <v>583.02459699999997</v>
      </c>
      <c r="D66" s="103">
        <v>577.99310300000002</v>
      </c>
      <c r="E66" s="103">
        <v>574.41558799999996</v>
      </c>
      <c r="F66" s="103">
        <v>577.80297900000005</v>
      </c>
      <c r="G66" s="103">
        <v>580.37091099999998</v>
      </c>
      <c r="H66" s="103">
        <v>582.53472899999997</v>
      </c>
      <c r="I66" s="103">
        <v>583.44079599999998</v>
      </c>
      <c r="J66" s="103">
        <v>584.75854500000003</v>
      </c>
      <c r="K66" s="103">
        <v>585.54174799999998</v>
      </c>
      <c r="L66" s="103">
        <v>587.84869400000002</v>
      </c>
      <c r="M66" s="103">
        <v>589.62292500000001</v>
      </c>
      <c r="N66" s="103">
        <v>591.53814699999998</v>
      </c>
      <c r="O66" s="103">
        <v>593.64636199999995</v>
      </c>
      <c r="P66" s="103">
        <v>596.32000700000003</v>
      </c>
      <c r="Q66" s="103">
        <v>599.68658400000004</v>
      </c>
      <c r="R66" s="103">
        <v>604.85430899999994</v>
      </c>
      <c r="S66" s="103">
        <v>610.51086399999997</v>
      </c>
      <c r="T66" s="103">
        <v>616.28326400000003</v>
      </c>
      <c r="U66" s="103">
        <v>622.91449</v>
      </c>
      <c r="V66" s="103">
        <v>630.40185499999995</v>
      </c>
      <c r="W66" s="103">
        <v>638.54748500000005</v>
      </c>
      <c r="X66" s="103">
        <v>648.88458300000002</v>
      </c>
      <c r="Y66" s="103">
        <v>660.36303699999996</v>
      </c>
      <c r="Z66" s="103">
        <v>672.16033900000002</v>
      </c>
      <c r="AA66" s="103">
        <v>685.79589799999997</v>
      </c>
      <c r="AB66" s="103">
        <v>700.67364499999996</v>
      </c>
      <c r="AC66" s="103">
        <v>716.37512200000003</v>
      </c>
      <c r="AD66" s="103">
        <v>732.35040300000003</v>
      </c>
      <c r="AE66" s="103">
        <v>749.33783000000005</v>
      </c>
      <c r="AF66" s="103">
        <v>766.56781000000001</v>
      </c>
      <c r="AG66" s="103">
        <v>784.67639199999996</v>
      </c>
      <c r="AH66" s="103">
        <v>802.25427200000001</v>
      </c>
      <c r="AI66" s="100">
        <v>1.035E-2</v>
      </c>
      <c r="AJ66" s="6"/>
      <c r="AK66" s="4"/>
    </row>
    <row r="67" spans="1:37" ht="15" customHeight="1">
      <c r="A67" s="94" t="s">
        <v>1028</v>
      </c>
      <c r="B67" s="98" t="s">
        <v>867</v>
      </c>
      <c r="C67" s="103">
        <v>315.82879600000001</v>
      </c>
      <c r="D67" s="103">
        <v>309.056915</v>
      </c>
      <c r="E67" s="103">
        <v>304.745789</v>
      </c>
      <c r="F67" s="103">
        <v>303.71829200000002</v>
      </c>
      <c r="G67" s="103">
        <v>302.89953600000001</v>
      </c>
      <c r="H67" s="103">
        <v>302.99224900000002</v>
      </c>
      <c r="I67" s="103">
        <v>302.36425800000001</v>
      </c>
      <c r="J67" s="103">
        <v>302.57308999999998</v>
      </c>
      <c r="K67" s="103">
        <v>302.70324699999998</v>
      </c>
      <c r="L67" s="103">
        <v>304.23962399999999</v>
      </c>
      <c r="M67" s="103">
        <v>306.03961199999998</v>
      </c>
      <c r="N67" s="103">
        <v>307.86758400000002</v>
      </c>
      <c r="O67" s="103">
        <v>309.70837399999999</v>
      </c>
      <c r="P67" s="103">
        <v>311.93743899999998</v>
      </c>
      <c r="Q67" s="103">
        <v>314.25408900000002</v>
      </c>
      <c r="R67" s="103">
        <v>317.52252199999998</v>
      </c>
      <c r="S67" s="103">
        <v>320.71682700000002</v>
      </c>
      <c r="T67" s="103">
        <v>324.176605</v>
      </c>
      <c r="U67" s="103">
        <v>327.72357199999999</v>
      </c>
      <c r="V67" s="103">
        <v>331.34964000000002</v>
      </c>
      <c r="W67" s="103">
        <v>335.38445999999999</v>
      </c>
      <c r="X67" s="103">
        <v>340.35540800000001</v>
      </c>
      <c r="Y67" s="103">
        <v>345.81707799999998</v>
      </c>
      <c r="Z67" s="103">
        <v>351.28005999999999</v>
      </c>
      <c r="AA67" s="103">
        <v>357.42523199999999</v>
      </c>
      <c r="AB67" s="103">
        <v>363.95471199999997</v>
      </c>
      <c r="AC67" s="103">
        <v>370.58474699999999</v>
      </c>
      <c r="AD67" s="103">
        <v>377.17636099999999</v>
      </c>
      <c r="AE67" s="103">
        <v>383.94741800000003</v>
      </c>
      <c r="AF67" s="103">
        <v>390.685181</v>
      </c>
      <c r="AG67" s="103">
        <v>397.77218599999998</v>
      </c>
      <c r="AH67" s="103">
        <v>404.36135899999999</v>
      </c>
      <c r="AI67" s="100">
        <v>8.0029999999999997E-3</v>
      </c>
      <c r="AJ67" s="6"/>
      <c r="AK67" s="4"/>
    </row>
    <row r="68" spans="1:37" ht="15" customHeight="1">
      <c r="A68" s="94" t="s">
        <v>1027</v>
      </c>
      <c r="B68" s="98" t="s">
        <v>768</v>
      </c>
      <c r="C68" s="103">
        <v>1.0311980000000001</v>
      </c>
      <c r="D68" s="103">
        <v>1.0636859999999999</v>
      </c>
      <c r="E68" s="103">
        <v>1.092857</v>
      </c>
      <c r="F68" s="103">
        <v>1.1315189999999999</v>
      </c>
      <c r="G68" s="103">
        <v>1.1642980000000001</v>
      </c>
      <c r="H68" s="103">
        <v>1.191603</v>
      </c>
      <c r="I68" s="103">
        <v>1.2112989999999999</v>
      </c>
      <c r="J68" s="103">
        <v>1.2271339999999999</v>
      </c>
      <c r="K68" s="103">
        <v>1.2378549999999999</v>
      </c>
      <c r="L68" s="103">
        <v>1.249752</v>
      </c>
      <c r="M68" s="103">
        <v>1.259789</v>
      </c>
      <c r="N68" s="103">
        <v>1.2716860000000001</v>
      </c>
      <c r="O68" s="103">
        <v>1.2860670000000001</v>
      </c>
      <c r="P68" s="103">
        <v>1.3052349999999999</v>
      </c>
      <c r="Q68" s="103">
        <v>1.33338</v>
      </c>
      <c r="R68" s="103">
        <v>1.372206</v>
      </c>
      <c r="S68" s="103">
        <v>1.4103680000000001</v>
      </c>
      <c r="T68" s="103">
        <v>1.4528350000000001</v>
      </c>
      <c r="U68" s="103">
        <v>1.502575</v>
      </c>
      <c r="V68" s="103">
        <v>1.5592619999999999</v>
      </c>
      <c r="W68" s="103">
        <v>1.622457</v>
      </c>
      <c r="X68" s="103">
        <v>1.696339</v>
      </c>
      <c r="Y68" s="103">
        <v>1.7786919999999999</v>
      </c>
      <c r="Z68" s="103">
        <v>1.866223</v>
      </c>
      <c r="AA68" s="103">
        <v>1.9613449999999999</v>
      </c>
      <c r="AB68" s="103">
        <v>2.0628129999999998</v>
      </c>
      <c r="AC68" s="103">
        <v>2.1707320000000001</v>
      </c>
      <c r="AD68" s="103">
        <v>2.2845089999999999</v>
      </c>
      <c r="AE68" s="103">
        <v>2.4055070000000001</v>
      </c>
      <c r="AF68" s="103">
        <v>2.5320040000000001</v>
      </c>
      <c r="AG68" s="103">
        <v>2.6593019999999998</v>
      </c>
      <c r="AH68" s="103">
        <v>2.7927729999999999</v>
      </c>
      <c r="AI68" s="100">
        <v>3.2661000000000003E-2</v>
      </c>
      <c r="AJ68" s="6"/>
      <c r="AK68" s="4"/>
    </row>
    <row r="69" spans="1:37" ht="15" customHeight="1">
      <c r="A69" s="94" t="s">
        <v>1026</v>
      </c>
      <c r="B69" s="98" t="s">
        <v>864</v>
      </c>
      <c r="C69" s="103">
        <v>1.050346</v>
      </c>
      <c r="D69" s="103">
        <v>1.207646</v>
      </c>
      <c r="E69" s="103">
        <v>1.3411900000000001</v>
      </c>
      <c r="F69" s="103">
        <v>1.488253</v>
      </c>
      <c r="G69" s="103">
        <v>1.624819</v>
      </c>
      <c r="H69" s="103">
        <v>1.74949</v>
      </c>
      <c r="I69" s="103">
        <v>1.85897</v>
      </c>
      <c r="J69" s="103">
        <v>1.9580690000000001</v>
      </c>
      <c r="K69" s="103">
        <v>2.0441609999999999</v>
      </c>
      <c r="L69" s="103">
        <v>2.1284879999999999</v>
      </c>
      <c r="M69" s="103">
        <v>2.2029770000000002</v>
      </c>
      <c r="N69" s="103">
        <v>2.268974</v>
      </c>
      <c r="O69" s="103">
        <v>2.3290320000000002</v>
      </c>
      <c r="P69" s="103">
        <v>2.38456</v>
      </c>
      <c r="Q69" s="103">
        <v>2.4387829999999999</v>
      </c>
      <c r="R69" s="103">
        <v>2.496658</v>
      </c>
      <c r="S69" s="103">
        <v>2.5535199999999998</v>
      </c>
      <c r="T69" s="103">
        <v>2.6101809999999999</v>
      </c>
      <c r="U69" s="103">
        <v>2.6738110000000002</v>
      </c>
      <c r="V69" s="103">
        <v>2.7433529999999999</v>
      </c>
      <c r="W69" s="103">
        <v>2.819944</v>
      </c>
      <c r="X69" s="103">
        <v>2.9109910000000001</v>
      </c>
      <c r="Y69" s="103">
        <v>3.0111810000000001</v>
      </c>
      <c r="Z69" s="103">
        <v>3.1171389999999999</v>
      </c>
      <c r="AA69" s="103">
        <v>3.230067</v>
      </c>
      <c r="AB69" s="103">
        <v>3.3498489999999999</v>
      </c>
      <c r="AC69" s="103">
        <v>3.4798849999999999</v>
      </c>
      <c r="AD69" s="103">
        <v>3.6189960000000001</v>
      </c>
      <c r="AE69" s="103">
        <v>3.7682579999999999</v>
      </c>
      <c r="AF69" s="103">
        <v>3.9251360000000002</v>
      </c>
      <c r="AG69" s="103">
        <v>4.0935050000000004</v>
      </c>
      <c r="AH69" s="103">
        <v>4.265917</v>
      </c>
      <c r="AI69" s="100">
        <v>4.6247999999999997E-2</v>
      </c>
      <c r="AJ69" s="6"/>
      <c r="AK69" s="4"/>
    </row>
    <row r="70" spans="1:37" ht="15" customHeight="1">
      <c r="A70" s="94" t="s">
        <v>1025</v>
      </c>
      <c r="B70" s="98" t="s">
        <v>862</v>
      </c>
      <c r="C70" s="103">
        <v>9.4828349999999997</v>
      </c>
      <c r="D70" s="103">
        <v>10.353316</v>
      </c>
      <c r="E70" s="103">
        <v>11.077837000000001</v>
      </c>
      <c r="F70" s="103">
        <v>11.898273</v>
      </c>
      <c r="G70" s="103">
        <v>12.652618</v>
      </c>
      <c r="H70" s="103">
        <v>13.354524</v>
      </c>
      <c r="I70" s="103">
        <v>13.98645</v>
      </c>
      <c r="J70" s="103">
        <v>14.598272</v>
      </c>
      <c r="K70" s="103">
        <v>15.180287999999999</v>
      </c>
      <c r="L70" s="103">
        <v>15.818108000000001</v>
      </c>
      <c r="M70" s="103">
        <v>16.459503000000002</v>
      </c>
      <c r="N70" s="103">
        <v>17.141638</v>
      </c>
      <c r="O70" s="103">
        <v>17.848969</v>
      </c>
      <c r="P70" s="103">
        <v>18.59273</v>
      </c>
      <c r="Q70" s="103">
        <v>19.358318000000001</v>
      </c>
      <c r="R70" s="103">
        <v>20.264858</v>
      </c>
      <c r="S70" s="103">
        <v>21.222511000000001</v>
      </c>
      <c r="T70" s="103">
        <v>22.199218999999999</v>
      </c>
      <c r="U70" s="103">
        <v>23.228912000000001</v>
      </c>
      <c r="V70" s="103">
        <v>24.323354999999999</v>
      </c>
      <c r="W70" s="103">
        <v>25.495858999999999</v>
      </c>
      <c r="X70" s="103">
        <v>26.821542999999998</v>
      </c>
      <c r="Y70" s="103">
        <v>28.249226</v>
      </c>
      <c r="Z70" s="103">
        <v>29.736028999999998</v>
      </c>
      <c r="AA70" s="103">
        <v>31.319799</v>
      </c>
      <c r="AB70" s="103">
        <v>32.985965999999998</v>
      </c>
      <c r="AC70" s="103">
        <v>34.739516999999999</v>
      </c>
      <c r="AD70" s="103">
        <v>36.568747999999999</v>
      </c>
      <c r="AE70" s="103">
        <v>38.496983</v>
      </c>
      <c r="AF70" s="103">
        <v>40.492328999999998</v>
      </c>
      <c r="AG70" s="103">
        <v>42.628383999999997</v>
      </c>
      <c r="AH70" s="103">
        <v>44.84111</v>
      </c>
      <c r="AI70" s="100">
        <v>5.1395000000000003E-2</v>
      </c>
      <c r="AJ70" s="6"/>
      <c r="AK70" s="4"/>
    </row>
    <row r="71" spans="1:37" ht="15" customHeight="1">
      <c r="A71" s="94" t="s">
        <v>1024</v>
      </c>
      <c r="B71" s="98" t="s">
        <v>860</v>
      </c>
      <c r="C71" s="103">
        <v>0</v>
      </c>
      <c r="D71" s="103">
        <v>4.1431000000000003E-2</v>
      </c>
      <c r="E71" s="103">
        <v>7.5705999999999996E-2</v>
      </c>
      <c r="F71" s="103">
        <v>0.112205</v>
      </c>
      <c r="G71" s="103">
        <v>0.14784600000000001</v>
      </c>
      <c r="H71" s="103">
        <v>0.18235000000000001</v>
      </c>
      <c r="I71" s="103">
        <v>0.21523900000000001</v>
      </c>
      <c r="J71" s="103">
        <v>0.24697</v>
      </c>
      <c r="K71" s="103">
        <v>0.27730500000000002</v>
      </c>
      <c r="L71" s="103">
        <v>0.30797799999999997</v>
      </c>
      <c r="M71" s="103">
        <v>0.33827000000000002</v>
      </c>
      <c r="N71" s="103">
        <v>0.36861699999999997</v>
      </c>
      <c r="O71" s="103">
        <v>0.39913100000000001</v>
      </c>
      <c r="P71" s="103">
        <v>0.43008099999999999</v>
      </c>
      <c r="Q71" s="103">
        <v>0.46210600000000002</v>
      </c>
      <c r="R71" s="103">
        <v>0.49626599999999998</v>
      </c>
      <c r="S71" s="103">
        <v>0.53132100000000004</v>
      </c>
      <c r="T71" s="103">
        <v>0.56702799999999998</v>
      </c>
      <c r="U71" s="103">
        <v>0.60456699999999997</v>
      </c>
      <c r="V71" s="103">
        <v>0.64444000000000001</v>
      </c>
      <c r="W71" s="103">
        <v>0.68461000000000005</v>
      </c>
      <c r="X71" s="103">
        <v>0.729155</v>
      </c>
      <c r="Y71" s="103">
        <v>0.77676299999999998</v>
      </c>
      <c r="Z71" s="103">
        <v>0.82617700000000005</v>
      </c>
      <c r="AA71" s="103">
        <v>0.87857200000000002</v>
      </c>
      <c r="AB71" s="103">
        <v>0.93350299999999997</v>
      </c>
      <c r="AC71" s="103">
        <v>0.99112299999999998</v>
      </c>
      <c r="AD71" s="103">
        <v>1.051282</v>
      </c>
      <c r="AE71" s="103">
        <v>1.114665</v>
      </c>
      <c r="AF71" s="103">
        <v>1.1806110000000001</v>
      </c>
      <c r="AG71" s="103">
        <v>1.250659</v>
      </c>
      <c r="AH71" s="103">
        <v>1.3228580000000001</v>
      </c>
      <c r="AI71" s="100" t="s">
        <v>184</v>
      </c>
      <c r="AJ71" s="6"/>
      <c r="AK71" s="4"/>
    </row>
    <row r="72" spans="1:37" ht="15" customHeight="1">
      <c r="A72" s="94" t="s">
        <v>1023</v>
      </c>
      <c r="B72" s="98" t="s">
        <v>858</v>
      </c>
      <c r="C72" s="103">
        <v>0</v>
      </c>
      <c r="D72" s="103">
        <v>5.4136999999999998E-2</v>
      </c>
      <c r="E72" s="103">
        <v>9.9056000000000005E-2</v>
      </c>
      <c r="F72" s="103">
        <v>0.14654300000000001</v>
      </c>
      <c r="G72" s="103">
        <v>0.19268399999999999</v>
      </c>
      <c r="H72" s="103">
        <v>0.23691400000000001</v>
      </c>
      <c r="I72" s="103">
        <v>0.27852199999999999</v>
      </c>
      <c r="J72" s="103">
        <v>0.31877899999999998</v>
      </c>
      <c r="K72" s="103">
        <v>0.35763</v>
      </c>
      <c r="L72" s="103">
        <v>0.39704800000000001</v>
      </c>
      <c r="M72" s="103">
        <v>0.43594699999999997</v>
      </c>
      <c r="N72" s="103">
        <v>0.474798</v>
      </c>
      <c r="O72" s="103">
        <v>0.51375800000000005</v>
      </c>
      <c r="P72" s="103">
        <v>0.55302899999999999</v>
      </c>
      <c r="Q72" s="103">
        <v>0.59341600000000005</v>
      </c>
      <c r="R72" s="103">
        <v>0.63638099999999997</v>
      </c>
      <c r="S72" s="103">
        <v>0.680369</v>
      </c>
      <c r="T72" s="103">
        <v>0.72509199999999996</v>
      </c>
      <c r="U72" s="103">
        <v>0.77207099999999995</v>
      </c>
      <c r="V72" s="103">
        <v>0.82197399999999998</v>
      </c>
      <c r="W72" s="103">
        <v>0.87213799999999997</v>
      </c>
      <c r="X72" s="103">
        <v>0.92780899999999999</v>
      </c>
      <c r="Y72" s="103">
        <v>0.987321</v>
      </c>
      <c r="Z72" s="103">
        <v>1.0490820000000001</v>
      </c>
      <c r="AA72" s="103">
        <v>1.114601</v>
      </c>
      <c r="AB72" s="103">
        <v>1.183327</v>
      </c>
      <c r="AC72" s="103">
        <v>1.2554240000000001</v>
      </c>
      <c r="AD72" s="103">
        <v>1.330689</v>
      </c>
      <c r="AE72" s="103">
        <v>1.409994</v>
      </c>
      <c r="AF72" s="103">
        <v>1.49251</v>
      </c>
      <c r="AG72" s="103">
        <v>1.580179</v>
      </c>
      <c r="AH72" s="103">
        <v>1.670534</v>
      </c>
      <c r="AI72" s="100" t="s">
        <v>184</v>
      </c>
      <c r="AJ72" s="6"/>
      <c r="AK72" s="4"/>
    </row>
    <row r="73" spans="1:37" ht="15" customHeight="1">
      <c r="A73" s="94" t="s">
        <v>1022</v>
      </c>
      <c r="B73" s="98" t="s">
        <v>856</v>
      </c>
      <c r="C73" s="103">
        <v>0</v>
      </c>
      <c r="D73" s="103">
        <v>5.7832000000000001E-2</v>
      </c>
      <c r="E73" s="103">
        <v>0.105569</v>
      </c>
      <c r="F73" s="103">
        <v>0.156221</v>
      </c>
      <c r="G73" s="103">
        <v>0.20543</v>
      </c>
      <c r="H73" s="103">
        <v>0.25276900000000002</v>
      </c>
      <c r="I73" s="103">
        <v>0.29756300000000002</v>
      </c>
      <c r="J73" s="103">
        <v>0.34062799999999999</v>
      </c>
      <c r="K73" s="103">
        <v>0.38162499999999999</v>
      </c>
      <c r="L73" s="103">
        <v>0.42316799999999999</v>
      </c>
      <c r="M73" s="103">
        <v>0.46413399999999999</v>
      </c>
      <c r="N73" s="103">
        <v>0.50509000000000004</v>
      </c>
      <c r="O73" s="103">
        <v>0.54625299999999999</v>
      </c>
      <c r="P73" s="103">
        <v>0.58797100000000002</v>
      </c>
      <c r="Q73" s="103">
        <v>0.63110599999999994</v>
      </c>
      <c r="R73" s="103">
        <v>0.67711200000000005</v>
      </c>
      <c r="S73" s="103">
        <v>0.72432600000000003</v>
      </c>
      <c r="T73" s="103">
        <v>0.77242599999999995</v>
      </c>
      <c r="U73" s="103">
        <v>0.82300700000000004</v>
      </c>
      <c r="V73" s="103">
        <v>0.87674300000000005</v>
      </c>
      <c r="W73" s="103">
        <v>0.93076899999999996</v>
      </c>
      <c r="X73" s="103">
        <v>0.99221700000000002</v>
      </c>
      <c r="Y73" s="103">
        <v>1.0574570000000001</v>
      </c>
      <c r="Z73" s="103">
        <v>1.1246640000000001</v>
      </c>
      <c r="AA73" s="103">
        <v>1.1952860000000001</v>
      </c>
      <c r="AB73" s="103">
        <v>1.2685409999999999</v>
      </c>
      <c r="AC73" s="103">
        <v>1.3444480000000001</v>
      </c>
      <c r="AD73" s="103">
        <v>1.42265</v>
      </c>
      <c r="AE73" s="103">
        <v>1.5039089999999999</v>
      </c>
      <c r="AF73" s="103">
        <v>1.5872649999999999</v>
      </c>
      <c r="AG73" s="103">
        <v>1.674744</v>
      </c>
      <c r="AH73" s="103">
        <v>1.763795</v>
      </c>
      <c r="AI73" s="100" t="s">
        <v>184</v>
      </c>
      <c r="AJ73" s="6"/>
      <c r="AK73" s="4"/>
    </row>
    <row r="74" spans="1:37" ht="15" customHeight="1">
      <c r="A74" s="94" t="s">
        <v>1021</v>
      </c>
      <c r="B74" s="98" t="s">
        <v>854</v>
      </c>
      <c r="C74" s="103">
        <v>0</v>
      </c>
      <c r="D74" s="103">
        <v>0.10212400000000001</v>
      </c>
      <c r="E74" s="103">
        <v>0.189609</v>
      </c>
      <c r="F74" s="103">
        <v>0.28387000000000001</v>
      </c>
      <c r="G74" s="103">
        <v>0.37750400000000001</v>
      </c>
      <c r="H74" s="103">
        <v>0.470248</v>
      </c>
      <c r="I74" s="103">
        <v>0.56135000000000002</v>
      </c>
      <c r="J74" s="103">
        <v>0.65250300000000006</v>
      </c>
      <c r="K74" s="103">
        <v>0.74356100000000003</v>
      </c>
      <c r="L74" s="103">
        <v>0.83711899999999995</v>
      </c>
      <c r="M74" s="103">
        <v>0.93259800000000004</v>
      </c>
      <c r="N74" s="103">
        <v>1.030813</v>
      </c>
      <c r="O74" s="103">
        <v>1.131737</v>
      </c>
      <c r="P74" s="103">
        <v>1.235071</v>
      </c>
      <c r="Q74" s="103">
        <v>1.3413470000000001</v>
      </c>
      <c r="R74" s="103">
        <v>1.4536359999999999</v>
      </c>
      <c r="S74" s="103">
        <v>1.5682179999999999</v>
      </c>
      <c r="T74" s="103">
        <v>1.684326</v>
      </c>
      <c r="U74" s="103">
        <v>1.8054239999999999</v>
      </c>
      <c r="V74" s="103">
        <v>1.9329350000000001</v>
      </c>
      <c r="W74" s="103">
        <v>2.0619299999999998</v>
      </c>
      <c r="X74" s="103">
        <v>2.2034980000000002</v>
      </c>
      <c r="Y74" s="103">
        <v>2.3540890000000001</v>
      </c>
      <c r="Z74" s="103">
        <v>2.5098509999999998</v>
      </c>
      <c r="AA74" s="103">
        <v>2.6743890000000001</v>
      </c>
      <c r="AB74" s="103">
        <v>2.8463720000000001</v>
      </c>
      <c r="AC74" s="103">
        <v>3.026275</v>
      </c>
      <c r="AD74" s="103">
        <v>3.2136640000000001</v>
      </c>
      <c r="AE74" s="103">
        <v>3.4108040000000002</v>
      </c>
      <c r="AF74" s="103">
        <v>3.6156299999999999</v>
      </c>
      <c r="AG74" s="103">
        <v>3.8328950000000002</v>
      </c>
      <c r="AH74" s="103">
        <v>4.0566250000000004</v>
      </c>
      <c r="AI74" s="100" t="s">
        <v>184</v>
      </c>
      <c r="AJ74" s="6"/>
      <c r="AK74" s="4"/>
    </row>
    <row r="75" spans="1:37" ht="15" customHeight="1">
      <c r="A75" s="94" t="s">
        <v>1020</v>
      </c>
      <c r="B75" s="98" t="s">
        <v>872</v>
      </c>
      <c r="C75" s="103">
        <v>910.41778599999998</v>
      </c>
      <c r="D75" s="103">
        <v>899.93042000000003</v>
      </c>
      <c r="E75" s="103">
        <v>893.14288299999998</v>
      </c>
      <c r="F75" s="103">
        <v>896.737976</v>
      </c>
      <c r="G75" s="103">
        <v>899.63562000000002</v>
      </c>
      <c r="H75" s="103">
        <v>902.96520999999996</v>
      </c>
      <c r="I75" s="103">
        <v>904.21435499999995</v>
      </c>
      <c r="J75" s="103">
        <v>906.67358400000001</v>
      </c>
      <c r="K75" s="103">
        <v>908.46752900000001</v>
      </c>
      <c r="L75" s="103">
        <v>913.25018299999999</v>
      </c>
      <c r="M75" s="103">
        <v>917.75579800000003</v>
      </c>
      <c r="N75" s="103">
        <v>922.46752900000001</v>
      </c>
      <c r="O75" s="103">
        <v>927.40960700000005</v>
      </c>
      <c r="P75" s="103">
        <v>933.34637499999997</v>
      </c>
      <c r="Q75" s="103">
        <v>940.09899900000005</v>
      </c>
      <c r="R75" s="103">
        <v>949.77417000000003</v>
      </c>
      <c r="S75" s="103">
        <v>959.91821300000004</v>
      </c>
      <c r="T75" s="103">
        <v>970.47113000000002</v>
      </c>
      <c r="U75" s="103">
        <v>982.04840100000001</v>
      </c>
      <c r="V75" s="103">
        <v>994.65356399999996</v>
      </c>
      <c r="W75" s="103">
        <v>1008.41925</v>
      </c>
      <c r="X75" s="103">
        <v>1025.5217290000001</v>
      </c>
      <c r="Y75" s="103">
        <v>1044.3946530000001</v>
      </c>
      <c r="Z75" s="103">
        <v>1063.670044</v>
      </c>
      <c r="AA75" s="103">
        <v>1085.595337</v>
      </c>
      <c r="AB75" s="103">
        <v>1109.258789</v>
      </c>
      <c r="AC75" s="103">
        <v>1133.9672849999999</v>
      </c>
      <c r="AD75" s="103">
        <v>1159.0173339999999</v>
      </c>
      <c r="AE75" s="103">
        <v>1185.3967290000001</v>
      </c>
      <c r="AF75" s="103">
        <v>1212.078125</v>
      </c>
      <c r="AG75" s="103">
        <v>1240.168091</v>
      </c>
      <c r="AH75" s="103">
        <v>1267.3295900000001</v>
      </c>
      <c r="AI75" s="100">
        <v>1.0727E-2</v>
      </c>
      <c r="AJ75" s="6"/>
      <c r="AK75" s="4"/>
    </row>
    <row r="76" spans="1:37" ht="15" customHeight="1">
      <c r="A76" s="91"/>
      <c r="B76" s="97" t="s">
        <v>871</v>
      </c>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row>
    <row r="77" spans="1:37" ht="15" customHeight="1">
      <c r="A77" s="94" t="s">
        <v>1019</v>
      </c>
      <c r="B77" s="98" t="s">
        <v>869</v>
      </c>
      <c r="C77" s="103">
        <v>4258.8935549999997</v>
      </c>
      <c r="D77" s="103">
        <v>4261.8046880000002</v>
      </c>
      <c r="E77" s="103">
        <v>4249.5454099999997</v>
      </c>
      <c r="F77" s="103">
        <v>4263.8999020000001</v>
      </c>
      <c r="G77" s="103">
        <v>4263.2407229999999</v>
      </c>
      <c r="H77" s="103">
        <v>4255.408203</v>
      </c>
      <c r="I77" s="103">
        <v>4234.6005859999996</v>
      </c>
      <c r="J77" s="103">
        <v>4208.3652339999999</v>
      </c>
      <c r="K77" s="103">
        <v>4168.0278319999998</v>
      </c>
      <c r="L77" s="103">
        <v>4130.4516599999997</v>
      </c>
      <c r="M77" s="103">
        <v>4088.2873540000001</v>
      </c>
      <c r="N77" s="103">
        <v>4046.9008789999998</v>
      </c>
      <c r="O77" s="103">
        <v>4007.7470699999999</v>
      </c>
      <c r="P77" s="103">
        <v>3968.341797</v>
      </c>
      <c r="Q77" s="103">
        <v>3932.72876</v>
      </c>
      <c r="R77" s="103">
        <v>3908.383057</v>
      </c>
      <c r="S77" s="103">
        <v>3884.9284670000002</v>
      </c>
      <c r="T77" s="103">
        <v>3858.9304200000001</v>
      </c>
      <c r="U77" s="103">
        <v>3835.9160160000001</v>
      </c>
      <c r="V77" s="103">
        <v>3816.3884280000002</v>
      </c>
      <c r="W77" s="103">
        <v>3797.9157709999999</v>
      </c>
      <c r="X77" s="103">
        <v>3790.0532229999999</v>
      </c>
      <c r="Y77" s="103">
        <v>3785.5739749999998</v>
      </c>
      <c r="Z77" s="103">
        <v>3781.9626459999999</v>
      </c>
      <c r="AA77" s="103">
        <v>3782.6320799999999</v>
      </c>
      <c r="AB77" s="103">
        <v>3784.6203609999998</v>
      </c>
      <c r="AC77" s="103">
        <v>3786.8791500000002</v>
      </c>
      <c r="AD77" s="103">
        <v>3786.2353520000001</v>
      </c>
      <c r="AE77" s="103">
        <v>3784.7204590000001</v>
      </c>
      <c r="AF77" s="103">
        <v>3779.7983399999998</v>
      </c>
      <c r="AG77" s="103">
        <v>3774.7878420000002</v>
      </c>
      <c r="AH77" s="103">
        <v>3762.914307</v>
      </c>
      <c r="AI77" s="100">
        <v>-3.986E-3</v>
      </c>
      <c r="AJ77" s="6"/>
      <c r="AK77" s="4"/>
    </row>
    <row r="78" spans="1:37" ht="15" customHeight="1">
      <c r="A78" s="94" t="s">
        <v>1018</v>
      </c>
      <c r="B78" s="98" t="s">
        <v>867</v>
      </c>
      <c r="C78" s="103">
        <v>4.3203969999999998</v>
      </c>
      <c r="D78" s="103">
        <v>3.7729900000000001</v>
      </c>
      <c r="E78" s="103">
        <v>3.344595</v>
      </c>
      <c r="F78" s="103">
        <v>2.9991349999999999</v>
      </c>
      <c r="G78" s="103">
        <v>2.7104729999999999</v>
      </c>
      <c r="H78" s="103">
        <v>2.470364</v>
      </c>
      <c r="I78" s="103">
        <v>2.2545579999999998</v>
      </c>
      <c r="J78" s="103">
        <v>2.083097</v>
      </c>
      <c r="K78" s="103">
        <v>1.944591</v>
      </c>
      <c r="L78" s="103">
        <v>1.8292710000000001</v>
      </c>
      <c r="M78" s="103">
        <v>1.7286619999999999</v>
      </c>
      <c r="N78" s="103">
        <v>1.654342</v>
      </c>
      <c r="O78" s="103">
        <v>1.5871120000000001</v>
      </c>
      <c r="P78" s="103">
        <v>1.521109</v>
      </c>
      <c r="Q78" s="103">
        <v>1.4654769999999999</v>
      </c>
      <c r="R78" s="103">
        <v>1.4214629999999999</v>
      </c>
      <c r="S78" s="103">
        <v>1.3867799999999999</v>
      </c>
      <c r="T78" s="103">
        <v>1.3507910000000001</v>
      </c>
      <c r="U78" s="103">
        <v>1.3211740000000001</v>
      </c>
      <c r="V78" s="103">
        <v>1.2964929999999999</v>
      </c>
      <c r="W78" s="103">
        <v>1.2763990000000001</v>
      </c>
      <c r="X78" s="103">
        <v>1.2585770000000001</v>
      </c>
      <c r="Y78" s="103">
        <v>1.244642</v>
      </c>
      <c r="Z78" s="103">
        <v>1.228456</v>
      </c>
      <c r="AA78" s="103">
        <v>1.2141900000000001</v>
      </c>
      <c r="AB78" s="103">
        <v>1.2063680000000001</v>
      </c>
      <c r="AC78" s="103">
        <v>1.2033180000000001</v>
      </c>
      <c r="AD78" s="103">
        <v>1.203184</v>
      </c>
      <c r="AE78" s="103">
        <v>1.205252</v>
      </c>
      <c r="AF78" s="103">
        <v>1.2085140000000001</v>
      </c>
      <c r="AG78" s="103">
        <v>1.2125090000000001</v>
      </c>
      <c r="AH78" s="103">
        <v>1.2155800000000001</v>
      </c>
      <c r="AI78" s="100">
        <v>-4.0082E-2</v>
      </c>
      <c r="AJ78" s="6"/>
      <c r="AK78" s="4"/>
    </row>
    <row r="79" spans="1:37" ht="15" customHeight="1">
      <c r="A79" s="94" t="s">
        <v>1017</v>
      </c>
      <c r="B79" s="98" t="s">
        <v>768</v>
      </c>
      <c r="C79" s="103">
        <v>0.81035999999999997</v>
      </c>
      <c r="D79" s="103">
        <v>0.88074200000000002</v>
      </c>
      <c r="E79" s="103">
        <v>0.92737999999999998</v>
      </c>
      <c r="F79" s="103">
        <v>0.96953199999999995</v>
      </c>
      <c r="G79" s="103">
        <v>0.99768699999999999</v>
      </c>
      <c r="H79" s="103">
        <v>1.0155190000000001</v>
      </c>
      <c r="I79" s="103">
        <v>1.0236959999999999</v>
      </c>
      <c r="J79" s="103">
        <v>1.0280419999999999</v>
      </c>
      <c r="K79" s="103">
        <v>1.027307</v>
      </c>
      <c r="L79" s="103">
        <v>1.025817</v>
      </c>
      <c r="M79" s="103">
        <v>1.019911</v>
      </c>
      <c r="N79" s="103">
        <v>1.012302</v>
      </c>
      <c r="O79" s="103">
        <v>1.002529</v>
      </c>
      <c r="P79" s="103">
        <v>0.99024199999999996</v>
      </c>
      <c r="Q79" s="103">
        <v>0.97972000000000004</v>
      </c>
      <c r="R79" s="103">
        <v>0.97428800000000004</v>
      </c>
      <c r="S79" s="103">
        <v>0.97069799999999995</v>
      </c>
      <c r="T79" s="103">
        <v>0.96732600000000002</v>
      </c>
      <c r="U79" s="103">
        <v>0.96654399999999996</v>
      </c>
      <c r="V79" s="103">
        <v>0.96812100000000001</v>
      </c>
      <c r="W79" s="103">
        <v>0.97136199999999995</v>
      </c>
      <c r="X79" s="103">
        <v>0.97843999999999998</v>
      </c>
      <c r="Y79" s="103">
        <v>0.98815699999999995</v>
      </c>
      <c r="Z79" s="103">
        <v>0.99858800000000003</v>
      </c>
      <c r="AA79" s="103">
        <v>1.0108630000000001</v>
      </c>
      <c r="AB79" s="103">
        <v>1.0241260000000001</v>
      </c>
      <c r="AC79" s="103">
        <v>1.038324</v>
      </c>
      <c r="AD79" s="103">
        <v>1.0530139999999999</v>
      </c>
      <c r="AE79" s="103">
        <v>1.0687009999999999</v>
      </c>
      <c r="AF79" s="103">
        <v>1.084441</v>
      </c>
      <c r="AG79" s="103">
        <v>1.100616</v>
      </c>
      <c r="AH79" s="103">
        <v>1.1152580000000001</v>
      </c>
      <c r="AI79" s="100">
        <v>1.0355E-2</v>
      </c>
      <c r="AJ79" s="6"/>
      <c r="AK79" s="4"/>
    </row>
    <row r="80" spans="1:37" ht="15" customHeight="1">
      <c r="A80" s="94" t="s">
        <v>1016</v>
      </c>
      <c r="B80" s="98" t="s">
        <v>864</v>
      </c>
      <c r="C80" s="103">
        <v>54.018715</v>
      </c>
      <c r="D80" s="103">
        <v>55.463638000000003</v>
      </c>
      <c r="E80" s="103">
        <v>55.808174000000001</v>
      </c>
      <c r="F80" s="103">
        <v>55.930511000000003</v>
      </c>
      <c r="G80" s="103">
        <v>55.447971000000003</v>
      </c>
      <c r="H80" s="103">
        <v>54.599007</v>
      </c>
      <c r="I80" s="103">
        <v>53.420699999999997</v>
      </c>
      <c r="J80" s="103">
        <v>52.219292000000003</v>
      </c>
      <c r="K80" s="103">
        <v>50.991528000000002</v>
      </c>
      <c r="L80" s="103">
        <v>50.042858000000003</v>
      </c>
      <c r="M80" s="103">
        <v>49.285625000000003</v>
      </c>
      <c r="N80" s="103">
        <v>48.774540000000002</v>
      </c>
      <c r="O80" s="103">
        <v>48.562389000000003</v>
      </c>
      <c r="P80" s="103">
        <v>48.731358</v>
      </c>
      <c r="Q80" s="103">
        <v>49.389426999999998</v>
      </c>
      <c r="R80" s="103">
        <v>50.651195999999999</v>
      </c>
      <c r="S80" s="103">
        <v>52.379097000000002</v>
      </c>
      <c r="T80" s="103">
        <v>54.589919999999999</v>
      </c>
      <c r="U80" s="103">
        <v>57.391990999999997</v>
      </c>
      <c r="V80" s="103">
        <v>60.769581000000002</v>
      </c>
      <c r="W80" s="103">
        <v>64.687804999999997</v>
      </c>
      <c r="X80" s="103">
        <v>69.351860000000002</v>
      </c>
      <c r="Y80" s="103">
        <v>74.716910999999996</v>
      </c>
      <c r="Z80" s="103">
        <v>80.670676999999998</v>
      </c>
      <c r="AA80" s="103">
        <v>87.341583</v>
      </c>
      <c r="AB80" s="103">
        <v>94.783591999999999</v>
      </c>
      <c r="AC80" s="103">
        <v>102.965988</v>
      </c>
      <c r="AD80" s="103">
        <v>111.882729</v>
      </c>
      <c r="AE80" s="103">
        <v>121.739952</v>
      </c>
      <c r="AF80" s="103">
        <v>132.43810999999999</v>
      </c>
      <c r="AG80" s="103">
        <v>144.23968500000001</v>
      </c>
      <c r="AH80" s="103">
        <v>157.006958</v>
      </c>
      <c r="AI80" s="100">
        <v>3.5017E-2</v>
      </c>
      <c r="AJ80" s="6"/>
      <c r="AK80" s="4"/>
    </row>
    <row r="81" spans="1:37" ht="15" customHeight="1">
      <c r="A81" s="94" t="s">
        <v>1015</v>
      </c>
      <c r="B81" s="98" t="s">
        <v>862</v>
      </c>
      <c r="C81" s="103">
        <v>0</v>
      </c>
      <c r="D81" s="103">
        <v>0</v>
      </c>
      <c r="E81" s="103">
        <v>0</v>
      </c>
      <c r="F81" s="103">
        <v>0</v>
      </c>
      <c r="G81" s="103">
        <v>0</v>
      </c>
      <c r="H81" s="103">
        <v>0</v>
      </c>
      <c r="I81" s="103">
        <v>0</v>
      </c>
      <c r="J81" s="103">
        <v>0</v>
      </c>
      <c r="K81" s="103">
        <v>0</v>
      </c>
      <c r="L81" s="103">
        <v>0</v>
      </c>
      <c r="M81" s="103">
        <v>0</v>
      </c>
      <c r="N81" s="103">
        <v>0</v>
      </c>
      <c r="O81" s="103">
        <v>0</v>
      </c>
      <c r="P81" s="103">
        <v>0</v>
      </c>
      <c r="Q81" s="103">
        <v>0</v>
      </c>
      <c r="R81" s="103">
        <v>0</v>
      </c>
      <c r="S81" s="103">
        <v>0</v>
      </c>
      <c r="T81" s="103">
        <v>0</v>
      </c>
      <c r="U81" s="103">
        <v>0</v>
      </c>
      <c r="V81" s="103">
        <v>0</v>
      </c>
      <c r="W81" s="103">
        <v>0</v>
      </c>
      <c r="X81" s="103">
        <v>0</v>
      </c>
      <c r="Y81" s="103">
        <v>0</v>
      </c>
      <c r="Z81" s="103">
        <v>0</v>
      </c>
      <c r="AA81" s="103">
        <v>0</v>
      </c>
      <c r="AB81" s="103">
        <v>0</v>
      </c>
      <c r="AC81" s="103">
        <v>0</v>
      </c>
      <c r="AD81" s="103">
        <v>0</v>
      </c>
      <c r="AE81" s="103">
        <v>0</v>
      </c>
      <c r="AF81" s="103">
        <v>0</v>
      </c>
      <c r="AG81" s="103">
        <v>0</v>
      </c>
      <c r="AH81" s="103">
        <v>0</v>
      </c>
      <c r="AI81" s="100" t="s">
        <v>184</v>
      </c>
      <c r="AJ81" s="6"/>
      <c r="AK81" s="4"/>
    </row>
    <row r="82" spans="1:37" ht="15" customHeight="1">
      <c r="A82" s="94" t="s">
        <v>1014</v>
      </c>
      <c r="B82" s="98" t="s">
        <v>860</v>
      </c>
      <c r="C82" s="103">
        <v>0</v>
      </c>
      <c r="D82" s="103">
        <v>2.1332E-2</v>
      </c>
      <c r="E82" s="103">
        <v>3.3848000000000003E-2</v>
      </c>
      <c r="F82" s="103">
        <v>4.7562E-2</v>
      </c>
      <c r="G82" s="103">
        <v>6.1388999999999999E-2</v>
      </c>
      <c r="H82" s="103">
        <v>7.5212000000000001E-2</v>
      </c>
      <c r="I82" s="103">
        <v>8.8771000000000003E-2</v>
      </c>
      <c r="J82" s="103">
        <v>0.102144</v>
      </c>
      <c r="K82" s="103">
        <v>0.11509800000000001</v>
      </c>
      <c r="L82" s="103">
        <v>0.128</v>
      </c>
      <c r="M82" s="103">
        <v>0.14044499999999999</v>
      </c>
      <c r="N82" s="103">
        <v>0.15237500000000001</v>
      </c>
      <c r="O82" s="103">
        <v>0.163689</v>
      </c>
      <c r="P82" s="103">
        <v>0.174286</v>
      </c>
      <c r="Q82" s="103">
        <v>0.18429499999999999</v>
      </c>
      <c r="R82" s="103">
        <v>0.194073</v>
      </c>
      <c r="S82" s="103">
        <v>0.20322599999999999</v>
      </c>
      <c r="T82" s="103">
        <v>0.211668</v>
      </c>
      <c r="U82" s="103">
        <v>0.219943</v>
      </c>
      <c r="V82" s="103">
        <v>0.228433</v>
      </c>
      <c r="W82" s="103">
        <v>0.23647899999999999</v>
      </c>
      <c r="X82" s="103">
        <v>0.24471499999999999</v>
      </c>
      <c r="Y82" s="103">
        <v>0.25332500000000002</v>
      </c>
      <c r="Z82" s="103">
        <v>0.26257399999999997</v>
      </c>
      <c r="AA82" s="103">
        <v>0.27210400000000001</v>
      </c>
      <c r="AB82" s="103">
        <v>0.28200700000000001</v>
      </c>
      <c r="AC82" s="103">
        <v>0.292321</v>
      </c>
      <c r="AD82" s="103">
        <v>0.30295800000000001</v>
      </c>
      <c r="AE82" s="103">
        <v>0.31404799999999999</v>
      </c>
      <c r="AF82" s="103">
        <v>0.32534200000000002</v>
      </c>
      <c r="AG82" s="103">
        <v>0.33716200000000002</v>
      </c>
      <c r="AH82" s="103">
        <v>0.348937</v>
      </c>
      <c r="AI82" s="100" t="s">
        <v>184</v>
      </c>
      <c r="AJ82" s="6"/>
      <c r="AK82" s="4"/>
    </row>
    <row r="83" spans="1:37" ht="15" customHeight="1">
      <c r="A83" s="94" t="s">
        <v>1013</v>
      </c>
      <c r="B83" s="98" t="s">
        <v>858</v>
      </c>
      <c r="C83" s="103">
        <v>5.6251000000000002E-2</v>
      </c>
      <c r="D83" s="103">
        <v>8.0829999999999999E-2</v>
      </c>
      <c r="E83" s="103">
        <v>0.100725</v>
      </c>
      <c r="F83" s="103">
        <v>0.12249400000000001</v>
      </c>
      <c r="G83" s="103">
        <v>0.14388300000000001</v>
      </c>
      <c r="H83" s="103">
        <v>0.16462499999999999</v>
      </c>
      <c r="I83" s="103">
        <v>0.184198</v>
      </c>
      <c r="J83" s="103">
        <v>0.20288600000000001</v>
      </c>
      <c r="K83" s="103">
        <v>0.220273</v>
      </c>
      <c r="L83" s="103">
        <v>0.23721600000000001</v>
      </c>
      <c r="M83" s="103">
        <v>0.25312699999999999</v>
      </c>
      <c r="N83" s="103">
        <v>0.26810099999999998</v>
      </c>
      <c r="O83" s="103">
        <v>0.28205999999999998</v>
      </c>
      <c r="P83" s="103">
        <v>0.294987</v>
      </c>
      <c r="Q83" s="103">
        <v>0.30734</v>
      </c>
      <c r="R83" s="103">
        <v>0.31993100000000002</v>
      </c>
      <c r="S83" s="103">
        <v>0.33229399999999998</v>
      </c>
      <c r="T83" s="103">
        <v>0.34462799999999999</v>
      </c>
      <c r="U83" s="103">
        <v>0.35570800000000002</v>
      </c>
      <c r="V83" s="103">
        <v>0.3664</v>
      </c>
      <c r="W83" s="103">
        <v>0.37759399999999999</v>
      </c>
      <c r="X83" s="103">
        <v>0.39123400000000003</v>
      </c>
      <c r="Y83" s="103">
        <v>0.40471800000000002</v>
      </c>
      <c r="Z83" s="103">
        <v>0.418767</v>
      </c>
      <c r="AA83" s="103">
        <v>0.43345699999999998</v>
      </c>
      <c r="AB83" s="103">
        <v>0.44877499999999998</v>
      </c>
      <c r="AC83" s="103">
        <v>0.46477099999999999</v>
      </c>
      <c r="AD83" s="103">
        <v>0.48129499999999997</v>
      </c>
      <c r="AE83" s="103">
        <v>0.49864900000000001</v>
      </c>
      <c r="AF83" s="103">
        <v>0.51638399999999995</v>
      </c>
      <c r="AG83" s="103">
        <v>0.53489799999999998</v>
      </c>
      <c r="AH83" s="103">
        <v>0.55325999999999997</v>
      </c>
      <c r="AI83" s="100">
        <v>7.6529E-2</v>
      </c>
      <c r="AJ83" s="6"/>
      <c r="AK83" s="4"/>
    </row>
    <row r="84" spans="1:37" ht="15" customHeight="1">
      <c r="A84" s="94" t="s">
        <v>1012</v>
      </c>
      <c r="B84" s="98" t="s">
        <v>856</v>
      </c>
      <c r="C84" s="103">
        <v>5.3886999999999997E-2</v>
      </c>
      <c r="D84" s="103">
        <v>7.4607999999999994E-2</v>
      </c>
      <c r="E84" s="103">
        <v>9.2884999999999995E-2</v>
      </c>
      <c r="F84" s="103">
        <v>0.113008</v>
      </c>
      <c r="G84" s="103">
        <v>0.13292399999999999</v>
      </c>
      <c r="H84" s="103">
        <v>0.15240300000000001</v>
      </c>
      <c r="I84" s="103">
        <v>0.17095399999999999</v>
      </c>
      <c r="J84" s="103">
        <v>0.188772</v>
      </c>
      <c r="K84" s="103">
        <v>0.20544999999999999</v>
      </c>
      <c r="L84" s="103">
        <v>0.221744</v>
      </c>
      <c r="M84" s="103">
        <v>0.23705499999999999</v>
      </c>
      <c r="N84" s="103">
        <v>0.25143799999999999</v>
      </c>
      <c r="O84" s="103">
        <v>0.26491100000000001</v>
      </c>
      <c r="P84" s="103">
        <v>0.277416</v>
      </c>
      <c r="Q84" s="103">
        <v>0.28941600000000001</v>
      </c>
      <c r="R84" s="103">
        <v>0.30166199999999999</v>
      </c>
      <c r="S84" s="103">
        <v>0.31369399999999997</v>
      </c>
      <c r="T84" s="103">
        <v>0.32568200000000003</v>
      </c>
      <c r="U84" s="103">
        <v>0.33646799999999999</v>
      </c>
      <c r="V84" s="103">
        <v>0.34679900000000002</v>
      </c>
      <c r="W84" s="103">
        <v>0.35764800000000002</v>
      </c>
      <c r="X84" s="103">
        <v>0.37083199999999999</v>
      </c>
      <c r="Y84" s="103">
        <v>0.38372400000000001</v>
      </c>
      <c r="Z84" s="103">
        <v>0.39711200000000002</v>
      </c>
      <c r="AA84" s="103">
        <v>0.41106799999999999</v>
      </c>
      <c r="AB84" s="103">
        <v>0.425537</v>
      </c>
      <c r="AC84" s="103">
        <v>0.44056499999999998</v>
      </c>
      <c r="AD84" s="103">
        <v>0.45607900000000001</v>
      </c>
      <c r="AE84" s="103">
        <v>0.47217799999999999</v>
      </c>
      <c r="AF84" s="103">
        <v>0.48847400000000002</v>
      </c>
      <c r="AG84" s="103">
        <v>0.50544199999999995</v>
      </c>
      <c r="AH84" s="103">
        <v>0.52221099999999998</v>
      </c>
      <c r="AI84" s="100">
        <v>7.6013999999999998E-2</v>
      </c>
      <c r="AJ84" s="6"/>
      <c r="AK84" s="4"/>
    </row>
    <row r="85" spans="1:37" ht="15" customHeight="1">
      <c r="A85" s="94" t="s">
        <v>1011</v>
      </c>
      <c r="B85" s="98" t="s">
        <v>854</v>
      </c>
      <c r="C85" s="103">
        <v>2.4469000000000001E-2</v>
      </c>
      <c r="D85" s="103">
        <v>7.1217000000000003E-2</v>
      </c>
      <c r="E85" s="103">
        <v>0.108281</v>
      </c>
      <c r="F85" s="103">
        <v>0.14918899999999999</v>
      </c>
      <c r="G85" s="103">
        <v>0.190778</v>
      </c>
      <c r="H85" s="103">
        <v>0.232879</v>
      </c>
      <c r="I85" s="103">
        <v>0.27485900000000002</v>
      </c>
      <c r="J85" s="103">
        <v>0.317133</v>
      </c>
      <c r="K85" s="103">
        <v>0.35909400000000002</v>
      </c>
      <c r="L85" s="103">
        <v>0.401389</v>
      </c>
      <c r="M85" s="103">
        <v>0.44322099999999998</v>
      </c>
      <c r="N85" s="103">
        <v>0.48445100000000002</v>
      </c>
      <c r="O85" s="103">
        <v>0.52473999999999998</v>
      </c>
      <c r="P85" s="103">
        <v>0.56350599999999995</v>
      </c>
      <c r="Q85" s="103">
        <v>0.60083200000000003</v>
      </c>
      <c r="R85" s="103">
        <v>0.63787199999999999</v>
      </c>
      <c r="S85" s="103">
        <v>0.67314200000000002</v>
      </c>
      <c r="T85" s="103">
        <v>0.70645800000000003</v>
      </c>
      <c r="U85" s="103">
        <v>0.73894400000000005</v>
      </c>
      <c r="V85" s="103">
        <v>0.77114199999999999</v>
      </c>
      <c r="W85" s="103">
        <v>0.80228200000000005</v>
      </c>
      <c r="X85" s="103">
        <v>0.83486800000000005</v>
      </c>
      <c r="Y85" s="103">
        <v>0.86840399999999995</v>
      </c>
      <c r="Z85" s="103">
        <v>0.90264999999999995</v>
      </c>
      <c r="AA85" s="103">
        <v>0.93795300000000004</v>
      </c>
      <c r="AB85" s="103">
        <v>0.97425499999999998</v>
      </c>
      <c r="AC85" s="103">
        <v>1.01173</v>
      </c>
      <c r="AD85" s="103">
        <v>1.050109</v>
      </c>
      <c r="AE85" s="103">
        <v>1.0898969999999999</v>
      </c>
      <c r="AF85" s="103">
        <v>1.130279</v>
      </c>
      <c r="AG85" s="103">
        <v>1.172404</v>
      </c>
      <c r="AH85" s="103">
        <v>1.2142539999999999</v>
      </c>
      <c r="AI85" s="100">
        <v>0.13422600000000001</v>
      </c>
      <c r="AJ85" s="6"/>
      <c r="AK85" s="4"/>
    </row>
    <row r="86" spans="1:37" ht="15" customHeight="1">
      <c r="A86" s="94" t="s">
        <v>1010</v>
      </c>
      <c r="B86" s="98" t="s">
        <v>852</v>
      </c>
      <c r="C86" s="103">
        <v>4318.1782229999999</v>
      </c>
      <c r="D86" s="103">
        <v>4322.1713870000003</v>
      </c>
      <c r="E86" s="103">
        <v>4309.9614259999998</v>
      </c>
      <c r="F86" s="103">
        <v>4324.2304690000001</v>
      </c>
      <c r="G86" s="103">
        <v>4322.9243159999996</v>
      </c>
      <c r="H86" s="103">
        <v>4314.1196289999998</v>
      </c>
      <c r="I86" s="103">
        <v>4292.0205079999996</v>
      </c>
      <c r="J86" s="103">
        <v>4264.5063479999999</v>
      </c>
      <c r="K86" s="103">
        <v>4222.888672</v>
      </c>
      <c r="L86" s="103">
        <v>4184.3398440000001</v>
      </c>
      <c r="M86" s="103">
        <v>4141.3940430000002</v>
      </c>
      <c r="N86" s="103">
        <v>4099.4985349999997</v>
      </c>
      <c r="O86" s="103">
        <v>4060.1352539999998</v>
      </c>
      <c r="P86" s="103">
        <v>4020.8959960000002</v>
      </c>
      <c r="Q86" s="103">
        <v>3985.9458009999998</v>
      </c>
      <c r="R86" s="103">
        <v>3962.883789</v>
      </c>
      <c r="S86" s="103">
        <v>3941.188232</v>
      </c>
      <c r="T86" s="103">
        <v>3917.4282229999999</v>
      </c>
      <c r="U86" s="103">
        <v>3897.2475589999999</v>
      </c>
      <c r="V86" s="103">
        <v>3881.1347660000001</v>
      </c>
      <c r="W86" s="103">
        <v>3866.6259770000001</v>
      </c>
      <c r="X86" s="103">
        <v>3863.4841310000002</v>
      </c>
      <c r="Y86" s="103">
        <v>3864.4323730000001</v>
      </c>
      <c r="Z86" s="103">
        <v>3866.8408199999999</v>
      </c>
      <c r="AA86" s="103">
        <v>3874.2524410000001</v>
      </c>
      <c r="AB86" s="103">
        <v>3883.7653810000002</v>
      </c>
      <c r="AC86" s="103">
        <v>3894.298096</v>
      </c>
      <c r="AD86" s="103">
        <v>3902.665039</v>
      </c>
      <c r="AE86" s="103">
        <v>3911.108154</v>
      </c>
      <c r="AF86" s="103">
        <v>3916.9895019999999</v>
      </c>
      <c r="AG86" s="103">
        <v>3923.8903810000002</v>
      </c>
      <c r="AH86" s="103">
        <v>3924.8916020000001</v>
      </c>
      <c r="AI86" s="100">
        <v>-3.0760000000000002E-3</v>
      </c>
      <c r="AJ86" s="6"/>
      <c r="AK86" s="4"/>
    </row>
    <row r="87" spans="1:37" ht="15" customHeight="1">
      <c r="A87" s="91"/>
      <c r="B87" s="97" t="s">
        <v>1009</v>
      </c>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row>
    <row r="88" spans="1:37" ht="15" customHeight="1">
      <c r="A88" s="94" t="s">
        <v>1008</v>
      </c>
      <c r="B88" s="98" t="s">
        <v>869</v>
      </c>
      <c r="C88" s="103">
        <v>5283.0751950000003</v>
      </c>
      <c r="D88" s="103">
        <v>5277.6899409999996</v>
      </c>
      <c r="E88" s="103">
        <v>5263.7924800000001</v>
      </c>
      <c r="F88" s="103">
        <v>5283.5708009999998</v>
      </c>
      <c r="G88" s="103">
        <v>5286.3344729999999</v>
      </c>
      <c r="H88" s="103">
        <v>5280.986328</v>
      </c>
      <c r="I88" s="103">
        <v>5260.1162109999996</v>
      </c>
      <c r="J88" s="103">
        <v>5233.7993159999996</v>
      </c>
      <c r="K88" s="103">
        <v>5192.1757809999999</v>
      </c>
      <c r="L88" s="103">
        <v>5156.1616210000002</v>
      </c>
      <c r="M88" s="103">
        <v>5115.4150390000004</v>
      </c>
      <c r="N88" s="103">
        <v>5076.5463870000003</v>
      </c>
      <c r="O88" s="103">
        <v>5041.1025390000004</v>
      </c>
      <c r="P88" s="103">
        <v>5005.9755859999996</v>
      </c>
      <c r="Q88" s="103">
        <v>4975.4741210000002</v>
      </c>
      <c r="R88" s="103">
        <v>4959.2514650000003</v>
      </c>
      <c r="S88" s="103">
        <v>4944.4272460000002</v>
      </c>
      <c r="T88" s="103">
        <v>4926.439453</v>
      </c>
      <c r="U88" s="103">
        <v>4911.9702150000003</v>
      </c>
      <c r="V88" s="103">
        <v>4901.685547</v>
      </c>
      <c r="W88" s="103">
        <v>4892.9428710000002</v>
      </c>
      <c r="X88" s="103">
        <v>4897.59375</v>
      </c>
      <c r="Y88" s="103">
        <v>4906.6474609999996</v>
      </c>
      <c r="Z88" s="103">
        <v>4916.1953119999998</v>
      </c>
      <c r="AA88" s="103">
        <v>4932.1572269999997</v>
      </c>
      <c r="AB88" s="103">
        <v>4950.9003910000001</v>
      </c>
      <c r="AC88" s="103">
        <v>4971.0878910000001</v>
      </c>
      <c r="AD88" s="103">
        <v>4988.8569340000004</v>
      </c>
      <c r="AE88" s="103">
        <v>5007.2617190000001</v>
      </c>
      <c r="AF88" s="103">
        <v>5022.5742190000001</v>
      </c>
      <c r="AG88" s="103">
        <v>5038.9570309999999</v>
      </c>
      <c r="AH88" s="103">
        <v>5047.6713870000003</v>
      </c>
      <c r="AI88" s="100">
        <v>-1.469E-3</v>
      </c>
      <c r="AJ88" s="6"/>
      <c r="AK88" s="4"/>
    </row>
    <row r="89" spans="1:37" ht="15" customHeight="1">
      <c r="A89" s="94" t="s">
        <v>1007</v>
      </c>
      <c r="B89" s="98" t="s">
        <v>867</v>
      </c>
      <c r="C89" s="103">
        <v>485.40243500000003</v>
      </c>
      <c r="D89" s="103">
        <v>476.601654</v>
      </c>
      <c r="E89" s="103">
        <v>472.90100100000001</v>
      </c>
      <c r="F89" s="103">
        <v>472.96484400000003</v>
      </c>
      <c r="G89" s="103">
        <v>473.08932499999997</v>
      </c>
      <c r="H89" s="103">
        <v>474.10586499999999</v>
      </c>
      <c r="I89" s="103">
        <v>474.17984000000001</v>
      </c>
      <c r="J89" s="103">
        <v>475.31805400000002</v>
      </c>
      <c r="K89" s="103">
        <v>476.24050899999997</v>
      </c>
      <c r="L89" s="103">
        <v>478.90887500000002</v>
      </c>
      <c r="M89" s="103">
        <v>482.09899899999999</v>
      </c>
      <c r="N89" s="103">
        <v>485.78732300000001</v>
      </c>
      <c r="O89" s="103">
        <v>489.77539100000001</v>
      </c>
      <c r="P89" s="103">
        <v>494.60617100000002</v>
      </c>
      <c r="Q89" s="103">
        <v>500.11337300000002</v>
      </c>
      <c r="R89" s="103">
        <v>507.19061299999998</v>
      </c>
      <c r="S89" s="103">
        <v>514.318848</v>
      </c>
      <c r="T89" s="103">
        <v>521.88629200000003</v>
      </c>
      <c r="U89" s="103">
        <v>529.583618</v>
      </c>
      <c r="V89" s="103">
        <v>537.19305399999996</v>
      </c>
      <c r="W89" s="103">
        <v>544.88830600000006</v>
      </c>
      <c r="X89" s="103">
        <v>553.66107199999999</v>
      </c>
      <c r="Y89" s="103">
        <v>562.83203100000003</v>
      </c>
      <c r="Z89" s="103">
        <v>571.54278599999998</v>
      </c>
      <c r="AA89" s="103">
        <v>580.87908900000002</v>
      </c>
      <c r="AB89" s="103">
        <v>590.60443099999998</v>
      </c>
      <c r="AC89" s="103">
        <v>600.60736099999997</v>
      </c>
      <c r="AD89" s="103">
        <v>610.67279099999996</v>
      </c>
      <c r="AE89" s="103">
        <v>621.17254600000001</v>
      </c>
      <c r="AF89" s="103">
        <v>631.74462900000003</v>
      </c>
      <c r="AG89" s="103">
        <v>642.92742899999996</v>
      </c>
      <c r="AH89" s="103">
        <v>653.57275400000003</v>
      </c>
      <c r="AI89" s="100">
        <v>9.6419999999999995E-3</v>
      </c>
      <c r="AJ89" s="6"/>
      <c r="AK89" s="4"/>
    </row>
    <row r="90" spans="1:37" ht="15" customHeight="1">
      <c r="A90" s="94" t="s">
        <v>1006</v>
      </c>
      <c r="B90" s="98" t="s">
        <v>768</v>
      </c>
      <c r="C90" s="103">
        <v>1.960367</v>
      </c>
      <c r="D90" s="103">
        <v>2.1087120000000001</v>
      </c>
      <c r="E90" s="103">
        <v>2.2276310000000001</v>
      </c>
      <c r="F90" s="103">
        <v>2.3493029999999999</v>
      </c>
      <c r="G90" s="103">
        <v>2.4498229999999999</v>
      </c>
      <c r="H90" s="103">
        <v>2.5334720000000002</v>
      </c>
      <c r="I90" s="103">
        <v>2.5980690000000002</v>
      </c>
      <c r="J90" s="103">
        <v>2.6538620000000002</v>
      </c>
      <c r="K90" s="103">
        <v>2.6981739999999999</v>
      </c>
      <c r="L90" s="103">
        <v>2.7441930000000001</v>
      </c>
      <c r="M90" s="103">
        <v>2.7842310000000001</v>
      </c>
      <c r="N90" s="103">
        <v>2.824789</v>
      </c>
      <c r="O90" s="103">
        <v>2.8665120000000002</v>
      </c>
      <c r="P90" s="103">
        <v>2.9112269999999998</v>
      </c>
      <c r="Q90" s="103">
        <v>2.9680430000000002</v>
      </c>
      <c r="R90" s="103">
        <v>3.042853</v>
      </c>
      <c r="S90" s="103">
        <v>3.1200640000000002</v>
      </c>
      <c r="T90" s="103">
        <v>3.2027130000000001</v>
      </c>
      <c r="U90" s="103">
        <v>3.2966929999999999</v>
      </c>
      <c r="V90" s="103">
        <v>3.4015529999999998</v>
      </c>
      <c r="W90" s="103">
        <v>3.5146489999999999</v>
      </c>
      <c r="X90" s="103">
        <v>3.6442779999999999</v>
      </c>
      <c r="Y90" s="103">
        <v>3.7859060000000002</v>
      </c>
      <c r="Z90" s="103">
        <v>3.9333260000000001</v>
      </c>
      <c r="AA90" s="103">
        <v>4.0917880000000002</v>
      </c>
      <c r="AB90" s="103">
        <v>4.2596769999999999</v>
      </c>
      <c r="AC90" s="103">
        <v>4.4380839999999999</v>
      </c>
      <c r="AD90" s="103">
        <v>4.626436</v>
      </c>
      <c r="AE90" s="103">
        <v>4.8271790000000001</v>
      </c>
      <c r="AF90" s="103">
        <v>5.0375199999999998</v>
      </c>
      <c r="AG90" s="103">
        <v>5.2536459999999998</v>
      </c>
      <c r="AH90" s="103">
        <v>5.4770089999999998</v>
      </c>
      <c r="AI90" s="100">
        <v>3.3697999999999999E-2</v>
      </c>
      <c r="AJ90" s="6"/>
      <c r="AK90" s="4"/>
    </row>
    <row r="91" spans="1:37" ht="15" customHeight="1">
      <c r="A91" s="94" t="s">
        <v>1005</v>
      </c>
      <c r="B91" s="98" t="s">
        <v>864</v>
      </c>
      <c r="C91" s="103">
        <v>55.134182000000003</v>
      </c>
      <c r="D91" s="103">
        <v>56.765369</v>
      </c>
      <c r="E91" s="103">
        <v>57.270248000000002</v>
      </c>
      <c r="F91" s="103">
        <v>57.564289000000002</v>
      </c>
      <c r="G91" s="103">
        <v>57.240921</v>
      </c>
      <c r="H91" s="103">
        <v>56.537444999999998</v>
      </c>
      <c r="I91" s="103">
        <v>55.487479999999998</v>
      </c>
      <c r="J91" s="103">
        <v>54.402659999999997</v>
      </c>
      <c r="K91" s="103">
        <v>53.277087999999999</v>
      </c>
      <c r="L91" s="103">
        <v>52.428921000000003</v>
      </c>
      <c r="M91" s="103">
        <v>51.762008999999999</v>
      </c>
      <c r="N91" s="103">
        <v>51.332473999999998</v>
      </c>
      <c r="O91" s="103">
        <v>51.195965000000001</v>
      </c>
      <c r="P91" s="103">
        <v>51.436031</v>
      </c>
      <c r="Q91" s="103">
        <v>52.164253000000002</v>
      </c>
      <c r="R91" s="103">
        <v>53.501122000000002</v>
      </c>
      <c r="S91" s="103">
        <v>55.303837000000001</v>
      </c>
      <c r="T91" s="103">
        <v>57.590350999999998</v>
      </c>
      <c r="U91" s="103">
        <v>60.476939999999999</v>
      </c>
      <c r="V91" s="103">
        <v>63.947150999999998</v>
      </c>
      <c r="W91" s="103">
        <v>67.966583</v>
      </c>
      <c r="X91" s="103">
        <v>72.749061999999995</v>
      </c>
      <c r="Y91" s="103">
        <v>78.244484</v>
      </c>
      <c r="Z91" s="103">
        <v>84.337067000000005</v>
      </c>
      <c r="AA91" s="103">
        <v>91.157700000000006</v>
      </c>
      <c r="AB91" s="103">
        <v>98.760970999999998</v>
      </c>
      <c r="AC91" s="103">
        <v>107.12080400000001</v>
      </c>
      <c r="AD91" s="103">
        <v>116.230881</v>
      </c>
      <c r="AE91" s="103">
        <v>126.299995</v>
      </c>
      <c r="AF91" s="103">
        <v>137.22659300000001</v>
      </c>
      <c r="AG91" s="103">
        <v>149.278458</v>
      </c>
      <c r="AH91" s="103">
        <v>162.31037900000001</v>
      </c>
      <c r="AI91" s="100">
        <v>3.5444000000000003E-2</v>
      </c>
      <c r="AJ91" s="6"/>
      <c r="AK91" s="4"/>
    </row>
    <row r="92" spans="1:37" ht="15" customHeight="1">
      <c r="A92" s="94" t="s">
        <v>1004</v>
      </c>
      <c r="B92" s="98" t="s">
        <v>862</v>
      </c>
      <c r="C92" s="103">
        <v>55.980674999999998</v>
      </c>
      <c r="D92" s="103">
        <v>59.511645999999999</v>
      </c>
      <c r="E92" s="103">
        <v>63.190063000000002</v>
      </c>
      <c r="F92" s="103">
        <v>66.837981999999997</v>
      </c>
      <c r="G92" s="103">
        <v>70.166824000000005</v>
      </c>
      <c r="H92" s="103">
        <v>73.313934000000003</v>
      </c>
      <c r="I92" s="103">
        <v>76.282486000000006</v>
      </c>
      <c r="J92" s="103">
        <v>79.276871</v>
      </c>
      <c r="K92" s="103">
        <v>82.200919999999996</v>
      </c>
      <c r="L92" s="103">
        <v>85.423332000000002</v>
      </c>
      <c r="M92" s="103">
        <v>88.806572000000003</v>
      </c>
      <c r="N92" s="103">
        <v>92.433678</v>
      </c>
      <c r="O92" s="103">
        <v>96.247924999999995</v>
      </c>
      <c r="P92" s="103">
        <v>100.226921</v>
      </c>
      <c r="Q92" s="103">
        <v>104.39192199999999</v>
      </c>
      <c r="R92" s="103">
        <v>108.81869500000001</v>
      </c>
      <c r="S92" s="103">
        <v>113.344521</v>
      </c>
      <c r="T92" s="103">
        <v>117.977242</v>
      </c>
      <c r="U92" s="103">
        <v>122.802284</v>
      </c>
      <c r="V92" s="103">
        <v>127.70089</v>
      </c>
      <c r="W92" s="103">
        <v>133.01190199999999</v>
      </c>
      <c r="X92" s="103">
        <v>138.90554800000001</v>
      </c>
      <c r="Y92" s="103">
        <v>145.15095500000001</v>
      </c>
      <c r="Z92" s="103">
        <v>151.53961200000001</v>
      </c>
      <c r="AA92" s="103">
        <v>158.27366599999999</v>
      </c>
      <c r="AB92" s="103">
        <v>165.39308199999999</v>
      </c>
      <c r="AC92" s="103">
        <v>172.95665</v>
      </c>
      <c r="AD92" s="103">
        <v>180.931152</v>
      </c>
      <c r="AE92" s="103">
        <v>189.45550499999999</v>
      </c>
      <c r="AF92" s="103">
        <v>198.51878400000001</v>
      </c>
      <c r="AG92" s="103">
        <v>208.14827</v>
      </c>
      <c r="AH92" s="103">
        <v>218.09123199999999</v>
      </c>
      <c r="AI92" s="100">
        <v>4.4844000000000002E-2</v>
      </c>
      <c r="AJ92" s="6"/>
      <c r="AK92" s="4"/>
    </row>
    <row r="93" spans="1:37" ht="15" customHeight="1">
      <c r="A93" s="94" t="s">
        <v>1003</v>
      </c>
      <c r="B93" s="98" t="s">
        <v>860</v>
      </c>
      <c r="C93" s="103">
        <v>6.8770000000000003E-3</v>
      </c>
      <c r="D93" s="103">
        <v>9.6171999999999994E-2</v>
      </c>
      <c r="E93" s="103">
        <v>0.16955600000000001</v>
      </c>
      <c r="F93" s="103">
        <v>0.24759300000000001</v>
      </c>
      <c r="G93" s="103">
        <v>0.325743</v>
      </c>
      <c r="H93" s="103">
        <v>0.40320600000000001</v>
      </c>
      <c r="I93" s="103">
        <v>0.47861399999999998</v>
      </c>
      <c r="J93" s="103">
        <v>0.55255200000000004</v>
      </c>
      <c r="K93" s="103">
        <v>0.62424100000000005</v>
      </c>
      <c r="L93" s="103">
        <v>0.69642899999999996</v>
      </c>
      <c r="M93" s="103">
        <v>0.76742500000000002</v>
      </c>
      <c r="N93" s="103">
        <v>0.83779599999999999</v>
      </c>
      <c r="O93" s="103">
        <v>0.90795400000000004</v>
      </c>
      <c r="P93" s="103">
        <v>0.97806999999999999</v>
      </c>
      <c r="Q93" s="103">
        <v>1.04915</v>
      </c>
      <c r="R93" s="103">
        <v>1.123653</v>
      </c>
      <c r="S93" s="103">
        <v>1.1994130000000001</v>
      </c>
      <c r="T93" s="103">
        <v>1.275827</v>
      </c>
      <c r="U93" s="103">
        <v>1.355116</v>
      </c>
      <c r="V93" s="103">
        <v>1.4383630000000001</v>
      </c>
      <c r="W93" s="103">
        <v>1.5222389999999999</v>
      </c>
      <c r="X93" s="103">
        <v>1.6126039999999999</v>
      </c>
      <c r="Y93" s="103">
        <v>1.707381</v>
      </c>
      <c r="Z93" s="103">
        <v>1.804737</v>
      </c>
      <c r="AA93" s="103">
        <v>1.9053899999999999</v>
      </c>
      <c r="AB93" s="103">
        <v>2.0094240000000001</v>
      </c>
      <c r="AC93" s="103">
        <v>2.117947</v>
      </c>
      <c r="AD93" s="103">
        <v>2.2309519999999998</v>
      </c>
      <c r="AE93" s="103">
        <v>2.3498230000000002</v>
      </c>
      <c r="AF93" s="103">
        <v>2.4734310000000002</v>
      </c>
      <c r="AG93" s="103">
        <v>2.6044960000000001</v>
      </c>
      <c r="AH93" s="103">
        <v>2.7396419999999999</v>
      </c>
      <c r="AI93" s="100">
        <v>0.213057</v>
      </c>
      <c r="AJ93" s="6"/>
      <c r="AK93" s="4"/>
    </row>
    <row r="94" spans="1:37" ht="15" customHeight="1">
      <c r="A94" s="94" t="s">
        <v>1002</v>
      </c>
      <c r="B94" s="98" t="s">
        <v>858</v>
      </c>
      <c r="C94" s="103">
        <v>5.6251000000000002E-2</v>
      </c>
      <c r="D94" s="103">
        <v>0.17058200000000001</v>
      </c>
      <c r="E94" s="103">
        <v>0.270486</v>
      </c>
      <c r="F94" s="103">
        <v>0.37592599999999998</v>
      </c>
      <c r="G94" s="103">
        <v>0.48020400000000002</v>
      </c>
      <c r="H94" s="103">
        <v>0.58181099999999997</v>
      </c>
      <c r="I94" s="103">
        <v>0.67851799999999995</v>
      </c>
      <c r="J94" s="103">
        <v>0.77187899999999998</v>
      </c>
      <c r="K94" s="103">
        <v>0.86097400000000002</v>
      </c>
      <c r="L94" s="103">
        <v>0.94995700000000005</v>
      </c>
      <c r="M94" s="103">
        <v>1.0363530000000001</v>
      </c>
      <c r="N94" s="103">
        <v>1.1211450000000001</v>
      </c>
      <c r="O94" s="103">
        <v>1.2050160000000001</v>
      </c>
      <c r="P94" s="103">
        <v>1.288327</v>
      </c>
      <c r="Q94" s="103">
        <v>1.3729340000000001</v>
      </c>
      <c r="R94" s="103">
        <v>1.462151</v>
      </c>
      <c r="S94" s="103">
        <v>1.553307</v>
      </c>
      <c r="T94" s="103">
        <v>1.646039</v>
      </c>
      <c r="U94" s="103">
        <v>1.7412639999999999</v>
      </c>
      <c r="V94" s="103">
        <v>1.8407629999999999</v>
      </c>
      <c r="W94" s="103">
        <v>1.941937</v>
      </c>
      <c r="X94" s="103">
        <v>2.0532089999999998</v>
      </c>
      <c r="Y94" s="103">
        <v>2.1692559999999999</v>
      </c>
      <c r="Z94" s="103">
        <v>2.288284</v>
      </c>
      <c r="AA94" s="103">
        <v>2.4115690000000001</v>
      </c>
      <c r="AB94" s="103">
        <v>2.5391910000000002</v>
      </c>
      <c r="AC94" s="103">
        <v>2.6724030000000001</v>
      </c>
      <c r="AD94" s="103">
        <v>2.8111039999999998</v>
      </c>
      <c r="AE94" s="103">
        <v>2.95716</v>
      </c>
      <c r="AF94" s="103">
        <v>3.1090939999999998</v>
      </c>
      <c r="AG94" s="103">
        <v>3.2702290000000001</v>
      </c>
      <c r="AH94" s="103">
        <v>3.4362300000000001</v>
      </c>
      <c r="AI94" s="100">
        <v>0.14185600000000001</v>
      </c>
      <c r="AJ94" s="6"/>
      <c r="AK94" s="4"/>
    </row>
    <row r="95" spans="1:37" ht="15" customHeight="1">
      <c r="A95" s="94" t="s">
        <v>1001</v>
      </c>
      <c r="B95" s="98" t="s">
        <v>856</v>
      </c>
      <c r="C95" s="103">
        <v>5.3886999999999997E-2</v>
      </c>
      <c r="D95" s="103">
        <v>0.16968800000000001</v>
      </c>
      <c r="E95" s="103">
        <v>0.27230500000000002</v>
      </c>
      <c r="F95" s="103">
        <v>0.381166</v>
      </c>
      <c r="G95" s="103">
        <v>0.48934</v>
      </c>
      <c r="H95" s="103">
        <v>0.59556200000000004</v>
      </c>
      <c r="I95" s="103">
        <v>0.69774800000000003</v>
      </c>
      <c r="J95" s="103">
        <v>0.796991</v>
      </c>
      <c r="K95" s="103">
        <v>0.892092</v>
      </c>
      <c r="L95" s="103">
        <v>0.987591</v>
      </c>
      <c r="M95" s="103">
        <v>1.081088</v>
      </c>
      <c r="N95" s="103">
        <v>1.1734880000000001</v>
      </c>
      <c r="O95" s="103">
        <v>1.265431</v>
      </c>
      <c r="P95" s="103">
        <v>1.3571489999999999</v>
      </c>
      <c r="Q95" s="103">
        <v>1.45061</v>
      </c>
      <c r="R95" s="103">
        <v>1.549169</v>
      </c>
      <c r="S95" s="103">
        <v>1.6499440000000001</v>
      </c>
      <c r="T95" s="103">
        <v>1.7527299999999999</v>
      </c>
      <c r="U95" s="103">
        <v>1.8583769999999999</v>
      </c>
      <c r="V95" s="103">
        <v>1.968577</v>
      </c>
      <c r="W95" s="103">
        <v>2.080559</v>
      </c>
      <c r="X95" s="103">
        <v>2.2047789999999998</v>
      </c>
      <c r="Y95" s="103">
        <v>2.3336619999999999</v>
      </c>
      <c r="Z95" s="103">
        <v>2.465087</v>
      </c>
      <c r="AA95" s="103">
        <v>2.6003419999999999</v>
      </c>
      <c r="AB95" s="103">
        <v>2.7392620000000001</v>
      </c>
      <c r="AC95" s="103">
        <v>2.8831570000000002</v>
      </c>
      <c r="AD95" s="103">
        <v>3.0316589999999999</v>
      </c>
      <c r="AE95" s="103">
        <v>3.1863610000000002</v>
      </c>
      <c r="AF95" s="103">
        <v>3.3456009999999998</v>
      </c>
      <c r="AG95" s="103">
        <v>3.5129809999999999</v>
      </c>
      <c r="AH95" s="103">
        <v>3.6839469999999999</v>
      </c>
      <c r="AI95" s="100">
        <v>0.146009</v>
      </c>
      <c r="AJ95" s="6"/>
      <c r="AK95" s="4"/>
    </row>
    <row r="96" spans="1:37" ht="15" customHeight="1">
      <c r="A96" s="94" t="s">
        <v>1000</v>
      </c>
      <c r="B96" s="98" t="s">
        <v>854</v>
      </c>
      <c r="C96" s="103">
        <v>2.4469000000000001E-2</v>
      </c>
      <c r="D96" s="103">
        <v>0.173369</v>
      </c>
      <c r="E96" s="103">
        <v>0.29794900000000002</v>
      </c>
      <c r="F96" s="103">
        <v>0.43314900000000001</v>
      </c>
      <c r="G96" s="103">
        <v>0.56840400000000002</v>
      </c>
      <c r="H96" s="103">
        <v>0.70327899999999999</v>
      </c>
      <c r="I96" s="103">
        <v>0.836391</v>
      </c>
      <c r="J96" s="103">
        <v>0.96984700000000001</v>
      </c>
      <c r="K96" s="103">
        <v>1.1028929999999999</v>
      </c>
      <c r="L96" s="103">
        <v>1.238772</v>
      </c>
      <c r="M96" s="103">
        <v>1.3761080000000001</v>
      </c>
      <c r="N96" s="103">
        <v>1.5155749999999999</v>
      </c>
      <c r="O96" s="103">
        <v>1.656811</v>
      </c>
      <c r="P96" s="103">
        <v>1.7989310000000001</v>
      </c>
      <c r="Q96" s="103">
        <v>1.9425520000000001</v>
      </c>
      <c r="R96" s="103">
        <v>2.0918990000000002</v>
      </c>
      <c r="S96" s="103">
        <v>2.241768</v>
      </c>
      <c r="T96" s="103">
        <v>2.3912079999999998</v>
      </c>
      <c r="U96" s="103">
        <v>2.5448050000000002</v>
      </c>
      <c r="V96" s="103">
        <v>2.704526</v>
      </c>
      <c r="W96" s="103">
        <v>2.8646739999999999</v>
      </c>
      <c r="X96" s="103">
        <v>3.0388380000000002</v>
      </c>
      <c r="Y96" s="103">
        <v>3.2229749999999999</v>
      </c>
      <c r="Z96" s="103">
        <v>3.4129900000000002</v>
      </c>
      <c r="AA96" s="103">
        <v>3.612835</v>
      </c>
      <c r="AB96" s="103">
        <v>3.821123</v>
      </c>
      <c r="AC96" s="103">
        <v>4.0385030000000004</v>
      </c>
      <c r="AD96" s="103">
        <v>4.2642699999999998</v>
      </c>
      <c r="AE96" s="103">
        <v>4.5011979999999996</v>
      </c>
      <c r="AF96" s="103">
        <v>4.7464050000000002</v>
      </c>
      <c r="AG96" s="103">
        <v>5.0057929999999997</v>
      </c>
      <c r="AH96" s="103">
        <v>5.2713710000000003</v>
      </c>
      <c r="AI96" s="100">
        <v>0.18923499999999999</v>
      </c>
      <c r="AJ96" s="6"/>
      <c r="AK96" s="4"/>
    </row>
    <row r="97" spans="1:37" ht="15" customHeight="1">
      <c r="A97" s="94" t="s">
        <v>999</v>
      </c>
      <c r="B97" s="97" t="s">
        <v>998</v>
      </c>
      <c r="C97" s="104">
        <v>5881.6953119999998</v>
      </c>
      <c r="D97" s="104">
        <v>5873.2880859999996</v>
      </c>
      <c r="E97" s="104">
        <v>5860.3916019999997</v>
      </c>
      <c r="F97" s="104">
        <v>5884.7241210000002</v>
      </c>
      <c r="G97" s="104">
        <v>5891.142578</v>
      </c>
      <c r="H97" s="104">
        <v>5889.7612300000001</v>
      </c>
      <c r="I97" s="104">
        <v>5871.3579099999997</v>
      </c>
      <c r="J97" s="104">
        <v>5848.5419920000004</v>
      </c>
      <c r="K97" s="104">
        <v>5810.0688479999999</v>
      </c>
      <c r="L97" s="104">
        <v>5779.5424800000001</v>
      </c>
      <c r="M97" s="104">
        <v>5745.1259769999997</v>
      </c>
      <c r="N97" s="104">
        <v>5713.5737300000001</v>
      </c>
      <c r="O97" s="104">
        <v>5686.2216799999997</v>
      </c>
      <c r="P97" s="104">
        <v>5660.5766599999997</v>
      </c>
      <c r="Q97" s="104">
        <v>5640.9252930000002</v>
      </c>
      <c r="R97" s="104">
        <v>5638.0341799999997</v>
      </c>
      <c r="S97" s="104">
        <v>5637.158203</v>
      </c>
      <c r="T97" s="104">
        <v>5634.1601559999999</v>
      </c>
      <c r="U97" s="104">
        <v>5635.6284180000002</v>
      </c>
      <c r="V97" s="104">
        <v>5641.8813479999999</v>
      </c>
      <c r="W97" s="104">
        <v>5650.7348629999997</v>
      </c>
      <c r="X97" s="104">
        <v>5675.4619140000004</v>
      </c>
      <c r="Y97" s="104">
        <v>5706.095703</v>
      </c>
      <c r="Z97" s="104">
        <v>5737.5180659999996</v>
      </c>
      <c r="AA97" s="104">
        <v>5777.0893550000001</v>
      </c>
      <c r="AB97" s="104">
        <v>5821.029297</v>
      </c>
      <c r="AC97" s="104">
        <v>5867.9248049999997</v>
      </c>
      <c r="AD97" s="104">
        <v>5913.654297</v>
      </c>
      <c r="AE97" s="104">
        <v>5962.013672</v>
      </c>
      <c r="AF97" s="104">
        <v>6008.7749020000001</v>
      </c>
      <c r="AG97" s="104">
        <v>6058.9580079999996</v>
      </c>
      <c r="AH97" s="104">
        <v>6102.2529299999997</v>
      </c>
      <c r="AI97" s="101">
        <v>1.188E-3</v>
      </c>
      <c r="AJ97" s="10"/>
      <c r="AK97" s="88"/>
    </row>
    <row r="99" spans="1:37" ht="15" customHeight="1">
      <c r="A99" s="91"/>
      <c r="B99" s="97" t="s">
        <v>932</v>
      </c>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row>
    <row r="100" spans="1:37" ht="15" customHeight="1">
      <c r="A100" s="91"/>
      <c r="B100" s="97" t="s">
        <v>895</v>
      </c>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row>
    <row r="101" spans="1:37" ht="15" customHeight="1">
      <c r="A101" s="94" t="s">
        <v>997</v>
      </c>
      <c r="B101" s="98" t="s">
        <v>869</v>
      </c>
      <c r="C101" s="103">
        <v>14.254448999999999</v>
      </c>
      <c r="D101" s="103">
        <v>14.437025999999999</v>
      </c>
      <c r="E101" s="103">
        <v>14.620482000000001</v>
      </c>
      <c r="F101" s="103">
        <v>14.804959999999999</v>
      </c>
      <c r="G101" s="103">
        <v>14.999765999999999</v>
      </c>
      <c r="H101" s="103">
        <v>15.209403999999999</v>
      </c>
      <c r="I101" s="103">
        <v>15.437469</v>
      </c>
      <c r="J101" s="103">
        <v>15.681753</v>
      </c>
      <c r="K101" s="103">
        <v>15.935938</v>
      </c>
      <c r="L101" s="103">
        <v>16.178550999999999</v>
      </c>
      <c r="M101" s="103">
        <v>16.409835999999999</v>
      </c>
      <c r="N101" s="103">
        <v>16.623148</v>
      </c>
      <c r="O101" s="103">
        <v>16.816911999999999</v>
      </c>
      <c r="P101" s="103">
        <v>16.994458999999999</v>
      </c>
      <c r="Q101" s="103">
        <v>17.156707999999998</v>
      </c>
      <c r="R101" s="103">
        <v>17.301147</v>
      </c>
      <c r="S101" s="103">
        <v>17.430841000000001</v>
      </c>
      <c r="T101" s="103">
        <v>17.549569999999999</v>
      </c>
      <c r="U101" s="103">
        <v>17.657467</v>
      </c>
      <c r="V101" s="103">
        <v>17.754767999999999</v>
      </c>
      <c r="W101" s="103">
        <v>17.839521000000001</v>
      </c>
      <c r="X101" s="103">
        <v>17.913542</v>
      </c>
      <c r="Y101" s="103">
        <v>17.977917000000001</v>
      </c>
      <c r="Z101" s="103">
        <v>18.033681999999999</v>
      </c>
      <c r="AA101" s="103">
        <v>18.078917000000001</v>
      </c>
      <c r="AB101" s="103">
        <v>18.115210000000001</v>
      </c>
      <c r="AC101" s="103">
        <v>18.145534999999999</v>
      </c>
      <c r="AD101" s="103">
        <v>18.171372999999999</v>
      </c>
      <c r="AE101" s="103">
        <v>18.191358999999999</v>
      </c>
      <c r="AF101" s="103">
        <v>18.206828999999999</v>
      </c>
      <c r="AG101" s="103">
        <v>18.220265999999999</v>
      </c>
      <c r="AH101" s="103">
        <v>18.231482</v>
      </c>
      <c r="AI101" s="100">
        <v>7.9699999999999997E-3</v>
      </c>
      <c r="AJ101" s="6"/>
      <c r="AK101" s="4"/>
    </row>
    <row r="102" spans="1:37" ht="15" customHeight="1">
      <c r="A102" s="94" t="s">
        <v>996</v>
      </c>
      <c r="B102" s="98" t="s">
        <v>867</v>
      </c>
      <c r="C102" s="103">
        <v>9.8339770000000009</v>
      </c>
      <c r="D102" s="103">
        <v>9.9511289999999999</v>
      </c>
      <c r="E102" s="103">
        <v>10.081265</v>
      </c>
      <c r="F102" s="103">
        <v>10.217872</v>
      </c>
      <c r="G102" s="103">
        <v>10.362396</v>
      </c>
      <c r="H102" s="103">
        <v>10.517593</v>
      </c>
      <c r="I102" s="103">
        <v>10.683317000000001</v>
      </c>
      <c r="J102" s="103">
        <v>10.857511000000001</v>
      </c>
      <c r="K102" s="103">
        <v>11.042222000000001</v>
      </c>
      <c r="L102" s="103">
        <v>11.226213</v>
      </c>
      <c r="M102" s="103">
        <v>11.41389</v>
      </c>
      <c r="N102" s="103">
        <v>11.598089999999999</v>
      </c>
      <c r="O102" s="103">
        <v>11.780027</v>
      </c>
      <c r="P102" s="103">
        <v>11.953597</v>
      </c>
      <c r="Q102" s="103">
        <v>12.115746</v>
      </c>
      <c r="R102" s="103">
        <v>12.267739000000001</v>
      </c>
      <c r="S102" s="103">
        <v>12.410995</v>
      </c>
      <c r="T102" s="103">
        <v>12.535384000000001</v>
      </c>
      <c r="U102" s="103">
        <v>12.652645</v>
      </c>
      <c r="V102" s="103">
        <v>12.765325000000001</v>
      </c>
      <c r="W102" s="103">
        <v>12.874418</v>
      </c>
      <c r="X102" s="103">
        <v>12.9815</v>
      </c>
      <c r="Y102" s="103">
        <v>13.085352</v>
      </c>
      <c r="Z102" s="103">
        <v>13.189603999999999</v>
      </c>
      <c r="AA102" s="103">
        <v>13.29368</v>
      </c>
      <c r="AB102" s="103">
        <v>13.39587</v>
      </c>
      <c r="AC102" s="103">
        <v>13.495797</v>
      </c>
      <c r="AD102" s="103">
        <v>13.593268</v>
      </c>
      <c r="AE102" s="103">
        <v>13.684851</v>
      </c>
      <c r="AF102" s="103">
        <v>13.770764</v>
      </c>
      <c r="AG102" s="103">
        <v>13.850484</v>
      </c>
      <c r="AH102" s="103">
        <v>13.923883999999999</v>
      </c>
      <c r="AI102" s="100">
        <v>1.1280999999999999E-2</v>
      </c>
      <c r="AJ102" s="6"/>
      <c r="AK102" s="4"/>
    </row>
    <row r="103" spans="1:37" ht="15" customHeight="1">
      <c r="A103" s="94" t="s">
        <v>995</v>
      </c>
      <c r="B103" s="98" t="s">
        <v>768</v>
      </c>
      <c r="C103" s="103">
        <v>11.552765000000001</v>
      </c>
      <c r="D103" s="103">
        <v>11.783744</v>
      </c>
      <c r="E103" s="103">
        <v>11.958681</v>
      </c>
      <c r="F103" s="103">
        <v>12.099164999999999</v>
      </c>
      <c r="G103" s="103">
        <v>12.219709999999999</v>
      </c>
      <c r="H103" s="103">
        <v>12.338533</v>
      </c>
      <c r="I103" s="103">
        <v>12.466704</v>
      </c>
      <c r="J103" s="103">
        <v>12.609671000000001</v>
      </c>
      <c r="K103" s="103">
        <v>12.768394000000001</v>
      </c>
      <c r="L103" s="103">
        <v>12.907063000000001</v>
      </c>
      <c r="M103" s="103">
        <v>13.041729999999999</v>
      </c>
      <c r="N103" s="103">
        <v>13.172234</v>
      </c>
      <c r="O103" s="103">
        <v>13.29486</v>
      </c>
      <c r="P103" s="103">
        <v>13.405652</v>
      </c>
      <c r="Q103" s="103">
        <v>13.502996</v>
      </c>
      <c r="R103" s="103">
        <v>13.589934</v>
      </c>
      <c r="S103" s="103">
        <v>13.66592</v>
      </c>
      <c r="T103" s="103">
        <v>13.73067</v>
      </c>
      <c r="U103" s="103">
        <v>13.786096000000001</v>
      </c>
      <c r="V103" s="103">
        <v>13.833743999999999</v>
      </c>
      <c r="W103" s="103">
        <v>13.876901</v>
      </c>
      <c r="X103" s="103">
        <v>13.916230000000001</v>
      </c>
      <c r="Y103" s="103">
        <v>13.951959</v>
      </c>
      <c r="Z103" s="103">
        <v>13.984029</v>
      </c>
      <c r="AA103" s="103">
        <v>14.012662000000001</v>
      </c>
      <c r="AB103" s="103">
        <v>14.038145999999999</v>
      </c>
      <c r="AC103" s="103">
        <v>14.060677999999999</v>
      </c>
      <c r="AD103" s="103">
        <v>14.079660000000001</v>
      </c>
      <c r="AE103" s="103">
        <v>14.095454999999999</v>
      </c>
      <c r="AF103" s="103">
        <v>14.104426999999999</v>
      </c>
      <c r="AG103" s="103">
        <v>14.112473</v>
      </c>
      <c r="AH103" s="103">
        <v>14.120782999999999</v>
      </c>
      <c r="AI103" s="100">
        <v>6.496E-3</v>
      </c>
      <c r="AJ103" s="6"/>
      <c r="AK103" s="4"/>
    </row>
    <row r="104" spans="1:37" ht="15" customHeight="1">
      <c r="A104" s="94" t="s">
        <v>994</v>
      </c>
      <c r="B104" s="98" t="s">
        <v>864</v>
      </c>
      <c r="C104" s="103">
        <v>12.425288</v>
      </c>
      <c r="D104" s="103">
        <v>12.293523</v>
      </c>
      <c r="E104" s="103">
        <v>12.277803</v>
      </c>
      <c r="F104" s="103">
        <v>12.296383000000001</v>
      </c>
      <c r="G104" s="103">
        <v>12.340089000000001</v>
      </c>
      <c r="H104" s="103">
        <v>12.407531000000001</v>
      </c>
      <c r="I104" s="103">
        <v>12.498766</v>
      </c>
      <c r="J104" s="103">
        <v>12.609439999999999</v>
      </c>
      <c r="K104" s="103">
        <v>12.73699</v>
      </c>
      <c r="L104" s="103">
        <v>12.845634</v>
      </c>
      <c r="M104" s="103">
        <v>12.948451</v>
      </c>
      <c r="N104" s="103">
        <v>13.045674999999999</v>
      </c>
      <c r="O104" s="103">
        <v>13.135282</v>
      </c>
      <c r="P104" s="103">
        <v>13.214774</v>
      </c>
      <c r="Q104" s="103">
        <v>13.281825</v>
      </c>
      <c r="R104" s="103">
        <v>13.336226</v>
      </c>
      <c r="S104" s="103">
        <v>13.379943000000001</v>
      </c>
      <c r="T104" s="103">
        <v>13.414711</v>
      </c>
      <c r="U104" s="103">
        <v>13.44272</v>
      </c>
      <c r="V104" s="103">
        <v>13.46458</v>
      </c>
      <c r="W104" s="103">
        <v>13.481209</v>
      </c>
      <c r="X104" s="103">
        <v>13.495016</v>
      </c>
      <c r="Y104" s="103">
        <v>13.505356000000001</v>
      </c>
      <c r="Z104" s="103">
        <v>13.511996</v>
      </c>
      <c r="AA104" s="103">
        <v>13.514836000000001</v>
      </c>
      <c r="AB104" s="103">
        <v>13.513862</v>
      </c>
      <c r="AC104" s="103">
        <v>13.509232000000001</v>
      </c>
      <c r="AD104" s="103">
        <v>13.501173</v>
      </c>
      <c r="AE104" s="103">
        <v>13.489724000000001</v>
      </c>
      <c r="AF104" s="103">
        <v>13.476383999999999</v>
      </c>
      <c r="AG104" s="103">
        <v>13.462182</v>
      </c>
      <c r="AH104" s="103">
        <v>13.447715000000001</v>
      </c>
      <c r="AI104" s="100">
        <v>2.5539999999999998E-3</v>
      </c>
      <c r="AJ104" s="6"/>
      <c r="AK104" s="4"/>
    </row>
    <row r="105" spans="1:37" ht="15" customHeight="1">
      <c r="A105" s="94" t="s">
        <v>993</v>
      </c>
      <c r="B105" s="98" t="s">
        <v>862</v>
      </c>
      <c r="C105" s="103">
        <v>10.129466000000001</v>
      </c>
      <c r="D105" s="103">
        <v>10.198769</v>
      </c>
      <c r="E105" s="103">
        <v>10.291375</v>
      </c>
      <c r="F105" s="103">
        <v>10.391583000000001</v>
      </c>
      <c r="G105" s="103">
        <v>10.502024</v>
      </c>
      <c r="H105" s="103">
        <v>10.62388</v>
      </c>
      <c r="I105" s="103">
        <v>10.759994000000001</v>
      </c>
      <c r="J105" s="103">
        <v>10.908777000000001</v>
      </c>
      <c r="K105" s="103">
        <v>11.067905</v>
      </c>
      <c r="L105" s="103">
        <v>11.222626</v>
      </c>
      <c r="M105" s="103">
        <v>11.378328</v>
      </c>
      <c r="N105" s="103">
        <v>11.536171</v>
      </c>
      <c r="O105" s="103">
        <v>11.691409999999999</v>
      </c>
      <c r="P105" s="103">
        <v>11.839655</v>
      </c>
      <c r="Q105" s="103">
        <v>11.978624999999999</v>
      </c>
      <c r="R105" s="103">
        <v>12.112342</v>
      </c>
      <c r="S105" s="103">
        <v>12.238996</v>
      </c>
      <c r="T105" s="103">
        <v>12.348088000000001</v>
      </c>
      <c r="U105" s="103">
        <v>12.449372</v>
      </c>
      <c r="V105" s="103">
        <v>12.546799</v>
      </c>
      <c r="W105" s="103">
        <v>12.638318</v>
      </c>
      <c r="X105" s="103">
        <v>12.725625000000001</v>
      </c>
      <c r="Y105" s="103">
        <v>12.807961000000001</v>
      </c>
      <c r="Z105" s="103">
        <v>12.886949</v>
      </c>
      <c r="AA105" s="103">
        <v>12.963463000000001</v>
      </c>
      <c r="AB105" s="103">
        <v>13.037972</v>
      </c>
      <c r="AC105" s="103">
        <v>13.109920000000001</v>
      </c>
      <c r="AD105" s="103">
        <v>13.178493</v>
      </c>
      <c r="AE105" s="103">
        <v>13.240321</v>
      </c>
      <c r="AF105" s="103">
        <v>13.295259</v>
      </c>
      <c r="AG105" s="103">
        <v>13.346301</v>
      </c>
      <c r="AH105" s="103">
        <v>13.392478000000001</v>
      </c>
      <c r="AI105" s="100">
        <v>9.0489999999999998E-3</v>
      </c>
      <c r="AJ105" s="6"/>
      <c r="AK105" s="4"/>
    </row>
    <row r="106" spans="1:37" ht="15" customHeight="1">
      <c r="A106" s="94" t="s">
        <v>992</v>
      </c>
      <c r="B106" s="98" t="s">
        <v>860</v>
      </c>
      <c r="C106" s="103">
        <v>24.122505</v>
      </c>
      <c r="D106" s="103">
        <v>26.294512000000001</v>
      </c>
      <c r="E106" s="103">
        <v>26.612062000000002</v>
      </c>
      <c r="F106" s="103">
        <v>26.770502</v>
      </c>
      <c r="G106" s="103">
        <v>26.883772</v>
      </c>
      <c r="H106" s="103">
        <v>26.986958999999999</v>
      </c>
      <c r="I106" s="103">
        <v>27.095445999999999</v>
      </c>
      <c r="J106" s="103">
        <v>27.217773000000001</v>
      </c>
      <c r="K106" s="103">
        <v>27.360047999999999</v>
      </c>
      <c r="L106" s="103">
        <v>27.501598000000001</v>
      </c>
      <c r="M106" s="103">
        <v>27.660451999999999</v>
      </c>
      <c r="N106" s="103">
        <v>27.828098000000001</v>
      </c>
      <c r="O106" s="103">
        <v>27.992923999999999</v>
      </c>
      <c r="P106" s="103">
        <v>28.144583000000001</v>
      </c>
      <c r="Q106" s="103">
        <v>28.282446</v>
      </c>
      <c r="R106" s="103">
        <v>28.401806000000001</v>
      </c>
      <c r="S106" s="103">
        <v>28.507725000000001</v>
      </c>
      <c r="T106" s="103">
        <v>28.601054999999999</v>
      </c>
      <c r="U106" s="103">
        <v>28.682639999999999</v>
      </c>
      <c r="V106" s="103">
        <v>28.753520999999999</v>
      </c>
      <c r="W106" s="103">
        <v>28.816928999999998</v>
      </c>
      <c r="X106" s="103">
        <v>28.873532999999998</v>
      </c>
      <c r="Y106" s="103">
        <v>28.924551000000001</v>
      </c>
      <c r="Z106" s="103">
        <v>28.970949000000001</v>
      </c>
      <c r="AA106" s="103">
        <v>29.016604999999998</v>
      </c>
      <c r="AB106" s="103">
        <v>29.060814000000001</v>
      </c>
      <c r="AC106" s="103">
        <v>29.102556</v>
      </c>
      <c r="AD106" s="103">
        <v>29.141055999999999</v>
      </c>
      <c r="AE106" s="103">
        <v>29.176100000000002</v>
      </c>
      <c r="AF106" s="103">
        <v>29.207412999999999</v>
      </c>
      <c r="AG106" s="103">
        <v>29.234767999999999</v>
      </c>
      <c r="AH106" s="103">
        <v>29.257342999999999</v>
      </c>
      <c r="AI106" s="100">
        <v>6.2449999999999997E-3</v>
      </c>
      <c r="AJ106" s="6"/>
      <c r="AK106" s="4"/>
    </row>
    <row r="107" spans="1:37" ht="15" customHeight="1">
      <c r="A107" s="94" t="s">
        <v>991</v>
      </c>
      <c r="B107" s="98" t="s">
        <v>858</v>
      </c>
      <c r="C107" s="103">
        <v>0</v>
      </c>
      <c r="D107" s="103">
        <v>22.487862</v>
      </c>
      <c r="E107" s="103">
        <v>22.713531</v>
      </c>
      <c r="F107" s="103">
        <v>22.909285000000001</v>
      </c>
      <c r="G107" s="103">
        <v>23.110102000000001</v>
      </c>
      <c r="H107" s="103">
        <v>23.339452999999999</v>
      </c>
      <c r="I107" s="103">
        <v>23.615307000000001</v>
      </c>
      <c r="J107" s="103">
        <v>23.936695</v>
      </c>
      <c r="K107" s="103">
        <v>24.307642000000001</v>
      </c>
      <c r="L107" s="103">
        <v>24.663081999999999</v>
      </c>
      <c r="M107" s="103">
        <v>25.043423000000001</v>
      </c>
      <c r="N107" s="103">
        <v>25.427038</v>
      </c>
      <c r="O107" s="103">
        <v>25.793372999999999</v>
      </c>
      <c r="P107" s="103">
        <v>26.125216999999999</v>
      </c>
      <c r="Q107" s="103">
        <v>26.420662</v>
      </c>
      <c r="R107" s="103">
        <v>26.680305000000001</v>
      </c>
      <c r="S107" s="103">
        <v>26.905401000000001</v>
      </c>
      <c r="T107" s="103">
        <v>27.098538999999999</v>
      </c>
      <c r="U107" s="103">
        <v>27.262229999999999</v>
      </c>
      <c r="V107" s="103">
        <v>27.399539999999998</v>
      </c>
      <c r="W107" s="103">
        <v>27.519998999999999</v>
      </c>
      <c r="X107" s="103">
        <v>27.626846</v>
      </c>
      <c r="Y107" s="103">
        <v>27.722338000000001</v>
      </c>
      <c r="Z107" s="103">
        <v>27.808264000000001</v>
      </c>
      <c r="AA107" s="103">
        <v>27.89537</v>
      </c>
      <c r="AB107" s="103">
        <v>27.980460999999998</v>
      </c>
      <c r="AC107" s="103">
        <v>28.061219999999999</v>
      </c>
      <c r="AD107" s="103">
        <v>28.135930999999999</v>
      </c>
      <c r="AE107" s="103">
        <v>28.203600000000002</v>
      </c>
      <c r="AF107" s="103">
        <v>28.263152999999999</v>
      </c>
      <c r="AG107" s="103">
        <v>28.314700999999999</v>
      </c>
      <c r="AH107" s="103">
        <v>28.357092000000002</v>
      </c>
      <c r="AI107" s="100" t="s">
        <v>184</v>
      </c>
      <c r="AJ107" s="6"/>
      <c r="AK107" s="4"/>
    </row>
    <row r="108" spans="1:37" ht="15" customHeight="1">
      <c r="A108" s="94" t="s">
        <v>990</v>
      </c>
      <c r="B108" s="98" t="s">
        <v>856</v>
      </c>
      <c r="C108" s="103">
        <v>0</v>
      </c>
      <c r="D108" s="103">
        <v>17.978458</v>
      </c>
      <c r="E108" s="103">
        <v>18.182514000000001</v>
      </c>
      <c r="F108" s="103">
        <v>18.290891999999999</v>
      </c>
      <c r="G108" s="103">
        <v>18.382214000000001</v>
      </c>
      <c r="H108" s="103">
        <v>18.477464999999999</v>
      </c>
      <c r="I108" s="103">
        <v>18.588089</v>
      </c>
      <c r="J108" s="103">
        <v>18.714293999999999</v>
      </c>
      <c r="K108" s="103">
        <v>18.861754999999999</v>
      </c>
      <c r="L108" s="103">
        <v>18.997332</v>
      </c>
      <c r="M108" s="103">
        <v>19.141321000000001</v>
      </c>
      <c r="N108" s="103">
        <v>19.286062000000001</v>
      </c>
      <c r="O108" s="103">
        <v>19.426711999999998</v>
      </c>
      <c r="P108" s="103">
        <v>19.558395000000001</v>
      </c>
      <c r="Q108" s="103">
        <v>19.677531999999999</v>
      </c>
      <c r="R108" s="103">
        <v>19.783194000000002</v>
      </c>
      <c r="S108" s="103">
        <v>19.875654000000001</v>
      </c>
      <c r="T108" s="103">
        <v>19.947468000000001</v>
      </c>
      <c r="U108" s="103">
        <v>20.008682</v>
      </c>
      <c r="V108" s="103">
        <v>20.060516</v>
      </c>
      <c r="W108" s="103">
        <v>20.107064999999999</v>
      </c>
      <c r="X108" s="103">
        <v>20.147504999999999</v>
      </c>
      <c r="Y108" s="103">
        <v>20.185623</v>
      </c>
      <c r="Z108" s="103">
        <v>20.222363999999999</v>
      </c>
      <c r="AA108" s="103">
        <v>20.262225999999998</v>
      </c>
      <c r="AB108" s="103">
        <v>20.303941999999999</v>
      </c>
      <c r="AC108" s="103">
        <v>20.344533999999999</v>
      </c>
      <c r="AD108" s="103">
        <v>20.386565999999998</v>
      </c>
      <c r="AE108" s="103">
        <v>20.429836000000002</v>
      </c>
      <c r="AF108" s="103">
        <v>20.474070000000001</v>
      </c>
      <c r="AG108" s="103">
        <v>20.519003000000001</v>
      </c>
      <c r="AH108" s="103">
        <v>20.563644</v>
      </c>
      <c r="AI108" s="100" t="s">
        <v>184</v>
      </c>
      <c r="AJ108" s="6"/>
      <c r="AK108" s="4"/>
    </row>
    <row r="109" spans="1:37" ht="15" customHeight="1">
      <c r="A109" s="94" t="s">
        <v>989</v>
      </c>
      <c r="B109" s="98" t="s">
        <v>854</v>
      </c>
      <c r="C109" s="103">
        <v>0</v>
      </c>
      <c r="D109" s="103">
        <v>18.347479</v>
      </c>
      <c r="E109" s="103">
        <v>17.232583999999999</v>
      </c>
      <c r="F109" s="103">
        <v>16.90287</v>
      </c>
      <c r="G109" s="103">
        <v>16.730625</v>
      </c>
      <c r="H109" s="103">
        <v>16.623421</v>
      </c>
      <c r="I109" s="103">
        <v>16.549472999999999</v>
      </c>
      <c r="J109" s="103">
        <v>16.495173000000001</v>
      </c>
      <c r="K109" s="103">
        <v>16.453479999999999</v>
      </c>
      <c r="L109" s="103">
        <v>16.420611999999998</v>
      </c>
      <c r="M109" s="103">
        <v>16.394316</v>
      </c>
      <c r="N109" s="103">
        <v>16.373116</v>
      </c>
      <c r="O109" s="103">
        <v>16.355978</v>
      </c>
      <c r="P109" s="103">
        <v>16.34215</v>
      </c>
      <c r="Q109" s="103">
        <v>16.331083</v>
      </c>
      <c r="R109" s="103">
        <v>16.322323000000001</v>
      </c>
      <c r="S109" s="103">
        <v>16.315473999999998</v>
      </c>
      <c r="T109" s="103">
        <v>16.310186000000002</v>
      </c>
      <c r="U109" s="103">
        <v>16.306159999999998</v>
      </c>
      <c r="V109" s="103">
        <v>16.303108000000002</v>
      </c>
      <c r="W109" s="103">
        <v>16.297691</v>
      </c>
      <c r="X109" s="103">
        <v>16.292482</v>
      </c>
      <c r="Y109" s="103">
        <v>16.287880000000001</v>
      </c>
      <c r="Z109" s="103">
        <v>16.283781000000001</v>
      </c>
      <c r="AA109" s="103">
        <v>16.275209</v>
      </c>
      <c r="AB109" s="103">
        <v>16.268598999999998</v>
      </c>
      <c r="AC109" s="103">
        <v>16.263468</v>
      </c>
      <c r="AD109" s="103">
        <v>16.259467999999998</v>
      </c>
      <c r="AE109" s="103">
        <v>16.256336000000001</v>
      </c>
      <c r="AF109" s="103">
        <v>16.253882999999998</v>
      </c>
      <c r="AG109" s="103">
        <v>16.251958999999999</v>
      </c>
      <c r="AH109" s="103">
        <v>16.251842</v>
      </c>
      <c r="AI109" s="100" t="s">
        <v>184</v>
      </c>
      <c r="AJ109" s="6"/>
      <c r="AK109" s="4"/>
    </row>
    <row r="110" spans="1:37" ht="15" customHeight="1">
      <c r="A110" s="94" t="s">
        <v>988</v>
      </c>
      <c r="B110" s="98" t="s">
        <v>921</v>
      </c>
      <c r="C110" s="103">
        <v>12.956725</v>
      </c>
      <c r="D110" s="103">
        <v>13.121388</v>
      </c>
      <c r="E110" s="103">
        <v>13.287246</v>
      </c>
      <c r="F110" s="103">
        <v>13.453620000000001</v>
      </c>
      <c r="G110" s="103">
        <v>13.628166</v>
      </c>
      <c r="H110" s="103">
        <v>13.815428000000001</v>
      </c>
      <c r="I110" s="103">
        <v>14.017191</v>
      </c>
      <c r="J110" s="103">
        <v>14.230567000000001</v>
      </c>
      <c r="K110" s="103">
        <v>14.453184</v>
      </c>
      <c r="L110" s="103">
        <v>14.668434</v>
      </c>
      <c r="M110" s="103">
        <v>14.876203</v>
      </c>
      <c r="N110" s="103">
        <v>15.069989</v>
      </c>
      <c r="O110" s="103">
        <v>15.250328</v>
      </c>
      <c r="P110" s="103">
        <v>15.41427</v>
      </c>
      <c r="Q110" s="103">
        <v>15.561213</v>
      </c>
      <c r="R110" s="103">
        <v>15.692472</v>
      </c>
      <c r="S110" s="103">
        <v>15.810674000000001</v>
      </c>
      <c r="T110" s="103">
        <v>15.912986</v>
      </c>
      <c r="U110" s="103">
        <v>16.005081000000001</v>
      </c>
      <c r="V110" s="103">
        <v>16.089538999999998</v>
      </c>
      <c r="W110" s="103">
        <v>16.166201000000001</v>
      </c>
      <c r="X110" s="103">
        <v>16.236193</v>
      </c>
      <c r="Y110" s="103">
        <v>16.299386999999999</v>
      </c>
      <c r="Z110" s="103">
        <v>16.358183</v>
      </c>
      <c r="AA110" s="103">
        <v>16.411442000000001</v>
      </c>
      <c r="AB110" s="103">
        <v>16.459182999999999</v>
      </c>
      <c r="AC110" s="103">
        <v>16.502687000000002</v>
      </c>
      <c r="AD110" s="103">
        <v>16.542899999999999</v>
      </c>
      <c r="AE110" s="103">
        <v>16.577674999999999</v>
      </c>
      <c r="AF110" s="103">
        <v>16.607680999999999</v>
      </c>
      <c r="AG110" s="103">
        <v>16.634122999999999</v>
      </c>
      <c r="AH110" s="103">
        <v>16.656898000000002</v>
      </c>
      <c r="AI110" s="100">
        <v>8.1370000000000001E-3</v>
      </c>
      <c r="AJ110" s="6"/>
      <c r="AK110" s="4"/>
    </row>
    <row r="111" spans="1:37" ht="15" customHeight="1">
      <c r="A111" s="91"/>
      <c r="B111" s="97" t="s">
        <v>883</v>
      </c>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row>
    <row r="112" spans="1:37" ht="15" customHeight="1">
      <c r="A112" s="94" t="s">
        <v>987</v>
      </c>
      <c r="B112" s="98" t="s">
        <v>869</v>
      </c>
      <c r="C112" s="103">
        <v>8.8952179999999998</v>
      </c>
      <c r="D112" s="103">
        <v>8.9847760000000001</v>
      </c>
      <c r="E112" s="103">
        <v>9.0871119999999994</v>
      </c>
      <c r="F112" s="103">
        <v>9.2052980000000009</v>
      </c>
      <c r="G112" s="103">
        <v>9.3357810000000008</v>
      </c>
      <c r="H112" s="103">
        <v>9.4800920000000009</v>
      </c>
      <c r="I112" s="103">
        <v>9.6391349999999996</v>
      </c>
      <c r="J112" s="103">
        <v>9.8104270000000007</v>
      </c>
      <c r="K112" s="103">
        <v>9.9960579999999997</v>
      </c>
      <c r="L112" s="103">
        <v>10.181675</v>
      </c>
      <c r="M112" s="103">
        <v>10.378823000000001</v>
      </c>
      <c r="N112" s="103">
        <v>10.584731</v>
      </c>
      <c r="O112" s="103">
        <v>10.796181000000001</v>
      </c>
      <c r="P112" s="103">
        <v>11.002929999999999</v>
      </c>
      <c r="Q112" s="103">
        <v>11.195551999999999</v>
      </c>
      <c r="R112" s="103">
        <v>11.374650000000001</v>
      </c>
      <c r="S112" s="103">
        <v>11.537853</v>
      </c>
      <c r="T112" s="103">
        <v>11.685233</v>
      </c>
      <c r="U112" s="103">
        <v>11.819089</v>
      </c>
      <c r="V112" s="103">
        <v>11.941027</v>
      </c>
      <c r="W112" s="103">
        <v>12.053058999999999</v>
      </c>
      <c r="X112" s="103">
        <v>12.155882</v>
      </c>
      <c r="Y112" s="103">
        <v>12.249748</v>
      </c>
      <c r="Z112" s="103">
        <v>12.333418999999999</v>
      </c>
      <c r="AA112" s="103">
        <v>12.403898999999999</v>
      </c>
      <c r="AB112" s="103">
        <v>12.462712</v>
      </c>
      <c r="AC112" s="103">
        <v>12.513182</v>
      </c>
      <c r="AD112" s="103">
        <v>12.558149999999999</v>
      </c>
      <c r="AE112" s="103">
        <v>12.595549</v>
      </c>
      <c r="AF112" s="103">
        <v>12.62838</v>
      </c>
      <c r="AG112" s="103">
        <v>12.658702999999999</v>
      </c>
      <c r="AH112" s="103">
        <v>12.687718</v>
      </c>
      <c r="AI112" s="100">
        <v>1.1521E-2</v>
      </c>
      <c r="AJ112" s="6"/>
      <c r="AK112" s="4"/>
    </row>
    <row r="113" spans="1:37" ht="15" customHeight="1">
      <c r="A113" s="94" t="s">
        <v>986</v>
      </c>
      <c r="B113" s="98" t="s">
        <v>867</v>
      </c>
      <c r="C113" s="103">
        <v>6.5605250000000002</v>
      </c>
      <c r="D113" s="103">
        <v>6.6024669999999999</v>
      </c>
      <c r="E113" s="103">
        <v>6.653168</v>
      </c>
      <c r="F113" s="103">
        <v>6.7131080000000001</v>
      </c>
      <c r="G113" s="103">
        <v>6.7802210000000001</v>
      </c>
      <c r="H113" s="103">
        <v>6.855289</v>
      </c>
      <c r="I113" s="103">
        <v>6.9411170000000002</v>
      </c>
      <c r="J113" s="103">
        <v>7.0347689999999998</v>
      </c>
      <c r="K113" s="103">
        <v>7.1381969999999999</v>
      </c>
      <c r="L113" s="103">
        <v>7.2409780000000001</v>
      </c>
      <c r="M113" s="103">
        <v>7.3515139999999999</v>
      </c>
      <c r="N113" s="103">
        <v>7.4694900000000004</v>
      </c>
      <c r="O113" s="103">
        <v>7.5931129999999998</v>
      </c>
      <c r="P113" s="103">
        <v>7.7173119999999997</v>
      </c>
      <c r="Q113" s="103">
        <v>7.8390050000000002</v>
      </c>
      <c r="R113" s="103">
        <v>7.9523260000000002</v>
      </c>
      <c r="S113" s="103">
        <v>8.0589130000000004</v>
      </c>
      <c r="T113" s="103">
        <v>8.1566980000000004</v>
      </c>
      <c r="U113" s="103">
        <v>8.2486090000000001</v>
      </c>
      <c r="V113" s="103">
        <v>8.3356089999999998</v>
      </c>
      <c r="W113" s="103">
        <v>8.4162879999999998</v>
      </c>
      <c r="X113" s="103">
        <v>8.4922749999999994</v>
      </c>
      <c r="Y113" s="103">
        <v>8.5628869999999999</v>
      </c>
      <c r="Z113" s="103">
        <v>8.6272710000000004</v>
      </c>
      <c r="AA113" s="103">
        <v>8.6843529999999998</v>
      </c>
      <c r="AB113" s="103">
        <v>8.7350169999999991</v>
      </c>
      <c r="AC113" s="103">
        <v>8.7817919999999994</v>
      </c>
      <c r="AD113" s="103">
        <v>8.8252559999999995</v>
      </c>
      <c r="AE113" s="103">
        <v>8.8659130000000008</v>
      </c>
      <c r="AF113" s="103">
        <v>8.9025269999999992</v>
      </c>
      <c r="AG113" s="103">
        <v>8.9357679999999995</v>
      </c>
      <c r="AH113" s="103">
        <v>8.9671830000000003</v>
      </c>
      <c r="AI113" s="100">
        <v>1.0132E-2</v>
      </c>
      <c r="AJ113" s="6"/>
      <c r="AK113" s="4"/>
    </row>
    <row r="114" spans="1:37" ht="15" customHeight="1">
      <c r="A114" s="94" t="s">
        <v>985</v>
      </c>
      <c r="B114" s="98" t="s">
        <v>768</v>
      </c>
      <c r="C114" s="103">
        <v>6.7825660000000001</v>
      </c>
      <c r="D114" s="103">
        <v>6.8303969999999996</v>
      </c>
      <c r="E114" s="103">
        <v>6.8919329999999999</v>
      </c>
      <c r="F114" s="103">
        <v>6.9640709999999997</v>
      </c>
      <c r="G114" s="103">
        <v>7.0466379999999997</v>
      </c>
      <c r="H114" s="103">
        <v>7.141864</v>
      </c>
      <c r="I114" s="103">
        <v>7.2516449999999999</v>
      </c>
      <c r="J114" s="103">
        <v>7.3743189999999998</v>
      </c>
      <c r="K114" s="103">
        <v>7.5099989999999996</v>
      </c>
      <c r="L114" s="103">
        <v>7.6474089999999997</v>
      </c>
      <c r="M114" s="103">
        <v>7.7963399999999998</v>
      </c>
      <c r="N114" s="103">
        <v>7.9524629999999998</v>
      </c>
      <c r="O114" s="103">
        <v>8.1127479999999998</v>
      </c>
      <c r="P114" s="103">
        <v>8.2698330000000002</v>
      </c>
      <c r="Q114" s="103">
        <v>8.4133279999999999</v>
      </c>
      <c r="R114" s="103">
        <v>8.5403359999999999</v>
      </c>
      <c r="S114" s="103">
        <v>8.6603250000000003</v>
      </c>
      <c r="T114" s="103">
        <v>8.7658450000000006</v>
      </c>
      <c r="U114" s="103">
        <v>8.8572500000000005</v>
      </c>
      <c r="V114" s="103">
        <v>8.9358710000000006</v>
      </c>
      <c r="W114" s="103">
        <v>9.0033670000000008</v>
      </c>
      <c r="X114" s="103">
        <v>9.0614410000000003</v>
      </c>
      <c r="Y114" s="103">
        <v>9.111148</v>
      </c>
      <c r="Z114" s="103">
        <v>9.1536000000000008</v>
      </c>
      <c r="AA114" s="103">
        <v>9.1900750000000002</v>
      </c>
      <c r="AB114" s="103">
        <v>9.2215900000000008</v>
      </c>
      <c r="AC114" s="103">
        <v>9.2489810000000006</v>
      </c>
      <c r="AD114" s="103">
        <v>9.2730069999999998</v>
      </c>
      <c r="AE114" s="103">
        <v>9.2942940000000007</v>
      </c>
      <c r="AF114" s="103">
        <v>9.313383</v>
      </c>
      <c r="AG114" s="103">
        <v>9.3387609999999999</v>
      </c>
      <c r="AH114" s="103">
        <v>9.3598119999999998</v>
      </c>
      <c r="AI114" s="100">
        <v>1.0442999999999999E-2</v>
      </c>
      <c r="AJ114" s="6"/>
      <c r="AK114" s="4"/>
    </row>
    <row r="115" spans="1:37" ht="15" customHeight="1">
      <c r="A115" s="94" t="s">
        <v>984</v>
      </c>
      <c r="B115" s="98" t="s">
        <v>864</v>
      </c>
      <c r="C115" s="103">
        <v>6.6220169999999996</v>
      </c>
      <c r="D115" s="103">
        <v>6.7115109999999998</v>
      </c>
      <c r="E115" s="103">
        <v>6.8091419999999996</v>
      </c>
      <c r="F115" s="103">
        <v>6.9108799999999997</v>
      </c>
      <c r="G115" s="103">
        <v>7.0168369999999998</v>
      </c>
      <c r="H115" s="103">
        <v>7.131704</v>
      </c>
      <c r="I115" s="103">
        <v>7.2578060000000004</v>
      </c>
      <c r="J115" s="103">
        <v>7.3951840000000004</v>
      </c>
      <c r="K115" s="103">
        <v>7.5423650000000002</v>
      </c>
      <c r="L115" s="103">
        <v>7.6839459999999997</v>
      </c>
      <c r="M115" s="103">
        <v>7.8327859999999996</v>
      </c>
      <c r="N115" s="103">
        <v>7.9875809999999996</v>
      </c>
      <c r="O115" s="103">
        <v>8.145054</v>
      </c>
      <c r="P115" s="103">
        <v>8.299785</v>
      </c>
      <c r="Q115" s="103">
        <v>8.4453999999999994</v>
      </c>
      <c r="R115" s="103">
        <v>8.5804419999999997</v>
      </c>
      <c r="S115" s="103">
        <v>8.7025930000000002</v>
      </c>
      <c r="T115" s="103">
        <v>8.8112929999999992</v>
      </c>
      <c r="U115" s="103">
        <v>8.9051670000000005</v>
      </c>
      <c r="V115" s="103">
        <v>8.9864099999999993</v>
      </c>
      <c r="W115" s="103">
        <v>9.0557040000000004</v>
      </c>
      <c r="X115" s="103">
        <v>9.1149730000000009</v>
      </c>
      <c r="Y115" s="103">
        <v>9.1668230000000008</v>
      </c>
      <c r="Z115" s="103">
        <v>9.2108530000000002</v>
      </c>
      <c r="AA115" s="103">
        <v>9.2514679999999991</v>
      </c>
      <c r="AB115" s="103">
        <v>9.2882160000000002</v>
      </c>
      <c r="AC115" s="103">
        <v>9.3194680000000005</v>
      </c>
      <c r="AD115" s="103">
        <v>9.3467160000000007</v>
      </c>
      <c r="AE115" s="103">
        <v>9.3722209999999997</v>
      </c>
      <c r="AF115" s="103">
        <v>9.3963669999999997</v>
      </c>
      <c r="AG115" s="103">
        <v>9.4188539999999996</v>
      </c>
      <c r="AH115" s="103">
        <v>9.4390239999999999</v>
      </c>
      <c r="AI115" s="100">
        <v>1.15E-2</v>
      </c>
      <c r="AJ115" s="6"/>
      <c r="AK115" s="4"/>
    </row>
    <row r="116" spans="1:37" ht="15" customHeight="1">
      <c r="A116" s="94" t="s">
        <v>983</v>
      </c>
      <c r="B116" s="98" t="s">
        <v>862</v>
      </c>
      <c r="C116" s="103">
        <v>7.0461770000000001</v>
      </c>
      <c r="D116" s="103">
        <v>7.0401379999999998</v>
      </c>
      <c r="E116" s="103">
        <v>7.0671679999999997</v>
      </c>
      <c r="F116" s="103">
        <v>7.1082859999999997</v>
      </c>
      <c r="G116" s="103">
        <v>7.1618449999999996</v>
      </c>
      <c r="H116" s="103">
        <v>7.2288670000000002</v>
      </c>
      <c r="I116" s="103">
        <v>7.3105200000000004</v>
      </c>
      <c r="J116" s="103">
        <v>7.3795580000000003</v>
      </c>
      <c r="K116" s="103">
        <v>7.4820799999999998</v>
      </c>
      <c r="L116" s="103">
        <v>7.5814870000000001</v>
      </c>
      <c r="M116" s="103">
        <v>7.6906970000000001</v>
      </c>
      <c r="N116" s="103">
        <v>7.8060070000000001</v>
      </c>
      <c r="O116" s="103">
        <v>7.9271830000000003</v>
      </c>
      <c r="P116" s="103">
        <v>8.0483189999999993</v>
      </c>
      <c r="Q116" s="103">
        <v>8.1667959999999997</v>
      </c>
      <c r="R116" s="103">
        <v>8.268364</v>
      </c>
      <c r="S116" s="103">
        <v>8.359826</v>
      </c>
      <c r="T116" s="103">
        <v>8.441872</v>
      </c>
      <c r="U116" s="103">
        <v>8.5171589999999995</v>
      </c>
      <c r="V116" s="103">
        <v>8.5856200000000005</v>
      </c>
      <c r="W116" s="103">
        <v>8.6471</v>
      </c>
      <c r="X116" s="103">
        <v>8.7016240000000007</v>
      </c>
      <c r="Y116" s="103">
        <v>8.7452760000000005</v>
      </c>
      <c r="Z116" s="103">
        <v>8.7864369999999994</v>
      </c>
      <c r="AA116" s="103">
        <v>8.8260550000000002</v>
      </c>
      <c r="AB116" s="103">
        <v>8.8621230000000004</v>
      </c>
      <c r="AC116" s="103">
        <v>8.8951729999999998</v>
      </c>
      <c r="AD116" s="103">
        <v>8.9255499999999994</v>
      </c>
      <c r="AE116" s="103">
        <v>8.9541070000000005</v>
      </c>
      <c r="AF116" s="103">
        <v>8.9806620000000006</v>
      </c>
      <c r="AG116" s="103">
        <v>9.0043330000000008</v>
      </c>
      <c r="AH116" s="103">
        <v>9.0250789999999999</v>
      </c>
      <c r="AI116" s="100">
        <v>8.0169999999999998E-3</v>
      </c>
      <c r="AJ116" s="6"/>
      <c r="AK116" s="4"/>
    </row>
    <row r="117" spans="1:37" ht="15" customHeight="1">
      <c r="A117" s="94" t="s">
        <v>982</v>
      </c>
      <c r="B117" s="98" t="s">
        <v>860</v>
      </c>
      <c r="C117" s="103">
        <v>0</v>
      </c>
      <c r="D117" s="103">
        <v>17.036356000000001</v>
      </c>
      <c r="E117" s="103">
        <v>17.181398000000002</v>
      </c>
      <c r="F117" s="103">
        <v>17.306469</v>
      </c>
      <c r="G117" s="103">
        <v>17.442207</v>
      </c>
      <c r="H117" s="103">
        <v>17.601358000000001</v>
      </c>
      <c r="I117" s="103">
        <v>17.790967999999999</v>
      </c>
      <c r="J117" s="103">
        <v>18.015999000000001</v>
      </c>
      <c r="K117" s="103">
        <v>18.279157999999999</v>
      </c>
      <c r="L117" s="103">
        <v>18.525606</v>
      </c>
      <c r="M117" s="103">
        <v>18.787296000000001</v>
      </c>
      <c r="N117" s="103">
        <v>19.053837000000001</v>
      </c>
      <c r="O117" s="103">
        <v>19.318214000000001</v>
      </c>
      <c r="P117" s="103">
        <v>19.563483999999999</v>
      </c>
      <c r="Q117" s="103">
        <v>19.773406999999999</v>
      </c>
      <c r="R117" s="103">
        <v>19.951609000000001</v>
      </c>
      <c r="S117" s="103">
        <v>20.103401000000002</v>
      </c>
      <c r="T117" s="103">
        <v>20.231463999999999</v>
      </c>
      <c r="U117" s="103">
        <v>20.338895999999998</v>
      </c>
      <c r="V117" s="103">
        <v>20.427510999999999</v>
      </c>
      <c r="W117" s="103">
        <v>20.511581</v>
      </c>
      <c r="X117" s="103">
        <v>20.580307000000001</v>
      </c>
      <c r="Y117" s="103">
        <v>20.638807</v>
      </c>
      <c r="Z117" s="103">
        <v>20.687963</v>
      </c>
      <c r="AA117" s="103">
        <v>20.729227000000002</v>
      </c>
      <c r="AB117" s="103">
        <v>20.763731</v>
      </c>
      <c r="AC117" s="103">
        <v>20.792427</v>
      </c>
      <c r="AD117" s="103">
        <v>20.816158000000001</v>
      </c>
      <c r="AE117" s="103">
        <v>20.836617</v>
      </c>
      <c r="AF117" s="103">
        <v>20.853940999999999</v>
      </c>
      <c r="AG117" s="103">
        <v>20.868486000000001</v>
      </c>
      <c r="AH117" s="103">
        <v>20.880880000000001</v>
      </c>
      <c r="AI117" s="100" t="s">
        <v>184</v>
      </c>
      <c r="AJ117" s="6"/>
      <c r="AK117" s="4"/>
    </row>
    <row r="118" spans="1:37" ht="15" customHeight="1">
      <c r="A118" s="94" t="s">
        <v>981</v>
      </c>
      <c r="B118" s="98" t="s">
        <v>858</v>
      </c>
      <c r="C118" s="103">
        <v>0</v>
      </c>
      <c r="D118" s="103">
        <v>14.139578999999999</v>
      </c>
      <c r="E118" s="103">
        <v>14.347611000000001</v>
      </c>
      <c r="F118" s="103">
        <v>14.519632</v>
      </c>
      <c r="G118" s="103">
        <v>14.685119</v>
      </c>
      <c r="H118" s="103">
        <v>14.877749</v>
      </c>
      <c r="I118" s="103">
        <v>15.106916</v>
      </c>
      <c r="J118" s="103">
        <v>15.342461999999999</v>
      </c>
      <c r="K118" s="103">
        <v>15.584209</v>
      </c>
      <c r="L118" s="103">
        <v>15.803246</v>
      </c>
      <c r="M118" s="103">
        <v>16.034754</v>
      </c>
      <c r="N118" s="103">
        <v>16.273188000000001</v>
      </c>
      <c r="O118" s="103">
        <v>16.511600000000001</v>
      </c>
      <c r="P118" s="103">
        <v>16.739643000000001</v>
      </c>
      <c r="Q118" s="103">
        <v>16.942751000000001</v>
      </c>
      <c r="R118" s="103">
        <v>17.121464</v>
      </c>
      <c r="S118" s="103">
        <v>17.276823</v>
      </c>
      <c r="T118" s="103">
        <v>17.411455</v>
      </c>
      <c r="U118" s="103">
        <v>17.527678000000002</v>
      </c>
      <c r="V118" s="103">
        <v>17.626293</v>
      </c>
      <c r="W118" s="103">
        <v>17.721105999999999</v>
      </c>
      <c r="X118" s="103">
        <v>17.801480999999999</v>
      </c>
      <c r="Y118" s="103">
        <v>17.871738000000001</v>
      </c>
      <c r="Z118" s="103">
        <v>17.932497000000001</v>
      </c>
      <c r="AA118" s="103">
        <v>17.984873</v>
      </c>
      <c r="AB118" s="103">
        <v>18.029724000000002</v>
      </c>
      <c r="AC118" s="103">
        <v>18.068415000000002</v>
      </c>
      <c r="AD118" s="103">
        <v>18.101980000000001</v>
      </c>
      <c r="AE118" s="103">
        <v>18.131827999999999</v>
      </c>
      <c r="AF118" s="103">
        <v>18.158038999999999</v>
      </c>
      <c r="AG118" s="103">
        <v>18.181215000000002</v>
      </c>
      <c r="AH118" s="103">
        <v>18.201692999999999</v>
      </c>
      <c r="AI118" s="100" t="s">
        <v>184</v>
      </c>
      <c r="AJ118" s="6"/>
      <c r="AK118" s="4"/>
    </row>
    <row r="119" spans="1:37" ht="15" customHeight="1">
      <c r="A119" s="94" t="s">
        <v>980</v>
      </c>
      <c r="B119" s="98" t="s">
        <v>856</v>
      </c>
      <c r="C119" s="103">
        <v>0</v>
      </c>
      <c r="D119" s="103">
        <v>10.285902999999999</v>
      </c>
      <c r="E119" s="103">
        <v>10.461748999999999</v>
      </c>
      <c r="F119" s="103">
        <v>10.58436</v>
      </c>
      <c r="G119" s="103">
        <v>10.703896</v>
      </c>
      <c r="H119" s="103">
        <v>10.836477</v>
      </c>
      <c r="I119" s="103">
        <v>10.988537000000001</v>
      </c>
      <c r="J119" s="103">
        <v>11.158011</v>
      </c>
      <c r="K119" s="103">
        <v>11.349185</v>
      </c>
      <c r="L119" s="103">
        <v>11.522831</v>
      </c>
      <c r="M119" s="103">
        <v>11.704046</v>
      </c>
      <c r="N119" s="103">
        <v>11.887637</v>
      </c>
      <c r="O119" s="103">
        <v>12.068026</v>
      </c>
      <c r="P119" s="103">
        <v>12.235476999999999</v>
      </c>
      <c r="Q119" s="103">
        <v>12.380072</v>
      </c>
      <c r="R119" s="103">
        <v>12.504892</v>
      </c>
      <c r="S119" s="103">
        <v>12.611222</v>
      </c>
      <c r="T119" s="103">
        <v>12.701465000000001</v>
      </c>
      <c r="U119" s="103">
        <v>12.777919000000001</v>
      </c>
      <c r="V119" s="103">
        <v>12.841905000000001</v>
      </c>
      <c r="W119" s="103">
        <v>12.90377</v>
      </c>
      <c r="X119" s="103">
        <v>12.935727</v>
      </c>
      <c r="Y119" s="103">
        <v>12.967155</v>
      </c>
      <c r="Z119" s="103">
        <v>12.998999</v>
      </c>
      <c r="AA119" s="103">
        <v>13.032795999999999</v>
      </c>
      <c r="AB119" s="103">
        <v>13.069894</v>
      </c>
      <c r="AC119" s="103">
        <v>13.111395999999999</v>
      </c>
      <c r="AD119" s="103">
        <v>13.157918</v>
      </c>
      <c r="AE119" s="103">
        <v>13.210521</v>
      </c>
      <c r="AF119" s="103">
        <v>13.268416</v>
      </c>
      <c r="AG119" s="103">
        <v>13.331016999999999</v>
      </c>
      <c r="AH119" s="103">
        <v>13.396811</v>
      </c>
      <c r="AI119" s="100" t="s">
        <v>184</v>
      </c>
      <c r="AJ119" s="6"/>
      <c r="AK119" s="4"/>
    </row>
    <row r="120" spans="1:37" ht="15" customHeight="1">
      <c r="A120" s="94" t="s">
        <v>979</v>
      </c>
      <c r="B120" s="98" t="s">
        <v>854</v>
      </c>
      <c r="C120" s="103">
        <v>0</v>
      </c>
      <c r="D120" s="103">
        <v>11.520413</v>
      </c>
      <c r="E120" s="103">
        <v>11.520414000000001</v>
      </c>
      <c r="F120" s="103">
        <v>11.520414000000001</v>
      </c>
      <c r="G120" s="103">
        <v>11.520415</v>
      </c>
      <c r="H120" s="103">
        <v>11.520415</v>
      </c>
      <c r="I120" s="103">
        <v>11.520414000000001</v>
      </c>
      <c r="J120" s="103">
        <v>11.520414000000001</v>
      </c>
      <c r="K120" s="103">
        <v>11.520416000000001</v>
      </c>
      <c r="L120" s="103">
        <v>11.520413</v>
      </c>
      <c r="M120" s="103">
        <v>11.520414000000001</v>
      </c>
      <c r="N120" s="103">
        <v>11.520415</v>
      </c>
      <c r="O120" s="103">
        <v>11.520412</v>
      </c>
      <c r="P120" s="103">
        <v>11.520416000000001</v>
      </c>
      <c r="Q120" s="103">
        <v>11.520414000000001</v>
      </c>
      <c r="R120" s="103">
        <v>11.520413</v>
      </c>
      <c r="S120" s="103">
        <v>11.520415</v>
      </c>
      <c r="T120" s="103">
        <v>11.520416000000001</v>
      </c>
      <c r="U120" s="103">
        <v>11.520414000000001</v>
      </c>
      <c r="V120" s="103">
        <v>11.520413</v>
      </c>
      <c r="W120" s="103">
        <v>11.520415</v>
      </c>
      <c r="X120" s="103">
        <v>11.520414000000001</v>
      </c>
      <c r="Y120" s="103">
        <v>11.520412</v>
      </c>
      <c r="Z120" s="103">
        <v>11.520413</v>
      </c>
      <c r="AA120" s="103">
        <v>11.520414000000001</v>
      </c>
      <c r="AB120" s="103">
        <v>11.520415</v>
      </c>
      <c r="AC120" s="103">
        <v>11.520416000000001</v>
      </c>
      <c r="AD120" s="103">
        <v>11.520415</v>
      </c>
      <c r="AE120" s="103">
        <v>11.520415</v>
      </c>
      <c r="AF120" s="103">
        <v>11.520416000000001</v>
      </c>
      <c r="AG120" s="103">
        <v>11.520412</v>
      </c>
      <c r="AH120" s="103">
        <v>11.520415</v>
      </c>
      <c r="AI120" s="100" t="s">
        <v>184</v>
      </c>
      <c r="AJ120" s="6"/>
      <c r="AK120" s="4"/>
    </row>
    <row r="121" spans="1:37" ht="15" customHeight="1">
      <c r="A121" s="94" t="s">
        <v>978</v>
      </c>
      <c r="B121" s="98" t="s">
        <v>910</v>
      </c>
      <c r="C121" s="103">
        <v>8.0157849999999993</v>
      </c>
      <c r="D121" s="103">
        <v>8.0943470000000008</v>
      </c>
      <c r="E121" s="103">
        <v>8.1815960000000008</v>
      </c>
      <c r="F121" s="103">
        <v>8.2832450000000009</v>
      </c>
      <c r="G121" s="103">
        <v>8.3943080000000005</v>
      </c>
      <c r="H121" s="103">
        <v>8.5150249999999996</v>
      </c>
      <c r="I121" s="103">
        <v>8.6492880000000003</v>
      </c>
      <c r="J121" s="103">
        <v>8.7930209999999995</v>
      </c>
      <c r="K121" s="103">
        <v>8.9490700000000007</v>
      </c>
      <c r="L121" s="103">
        <v>9.1035360000000001</v>
      </c>
      <c r="M121" s="103">
        <v>9.2668970000000002</v>
      </c>
      <c r="N121" s="103">
        <v>9.4385460000000005</v>
      </c>
      <c r="O121" s="103">
        <v>9.6158870000000007</v>
      </c>
      <c r="P121" s="103">
        <v>9.7901559999999996</v>
      </c>
      <c r="Q121" s="103">
        <v>9.9551660000000002</v>
      </c>
      <c r="R121" s="103">
        <v>10.10848</v>
      </c>
      <c r="S121" s="103">
        <v>10.250087000000001</v>
      </c>
      <c r="T121" s="103">
        <v>10.377929999999999</v>
      </c>
      <c r="U121" s="103">
        <v>10.495939999999999</v>
      </c>
      <c r="V121" s="103">
        <v>10.605518</v>
      </c>
      <c r="W121" s="103">
        <v>10.706315999999999</v>
      </c>
      <c r="X121" s="103">
        <v>10.800062</v>
      </c>
      <c r="Y121" s="103">
        <v>10.886391</v>
      </c>
      <c r="Z121" s="103">
        <v>10.964344000000001</v>
      </c>
      <c r="AA121" s="103">
        <v>11.031922</v>
      </c>
      <c r="AB121" s="103">
        <v>11.090313999999999</v>
      </c>
      <c r="AC121" s="103">
        <v>11.142635</v>
      </c>
      <c r="AD121" s="103">
        <v>11.190512</v>
      </c>
      <c r="AE121" s="103">
        <v>11.233161000000001</v>
      </c>
      <c r="AF121" s="103">
        <v>11.271585999999999</v>
      </c>
      <c r="AG121" s="103">
        <v>11.307226</v>
      </c>
      <c r="AH121" s="103">
        <v>11.341635</v>
      </c>
      <c r="AI121" s="100">
        <v>1.1259E-2</v>
      </c>
      <c r="AJ121" s="6"/>
      <c r="AK121" s="4"/>
    </row>
    <row r="122" spans="1:37" ht="15" customHeight="1">
      <c r="A122" s="91"/>
      <c r="B122" s="97" t="s">
        <v>871</v>
      </c>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row>
    <row r="123" spans="1:37" ht="15" customHeight="1">
      <c r="A123" s="94" t="s">
        <v>977</v>
      </c>
      <c r="B123" s="98" t="s">
        <v>869</v>
      </c>
      <c r="C123" s="103">
        <v>6.0285409999999997</v>
      </c>
      <c r="D123" s="103">
        <v>6.0647890000000002</v>
      </c>
      <c r="E123" s="103">
        <v>6.10128</v>
      </c>
      <c r="F123" s="103">
        <v>6.1476569999999997</v>
      </c>
      <c r="G123" s="103">
        <v>6.202693</v>
      </c>
      <c r="H123" s="103">
        <v>6.2681360000000002</v>
      </c>
      <c r="I123" s="103">
        <v>6.3445070000000001</v>
      </c>
      <c r="J123" s="103">
        <v>6.4322609999999996</v>
      </c>
      <c r="K123" s="103">
        <v>6.5307890000000004</v>
      </c>
      <c r="L123" s="103">
        <v>6.6314450000000003</v>
      </c>
      <c r="M123" s="103">
        <v>6.7366999999999999</v>
      </c>
      <c r="N123" s="103">
        <v>6.8438939999999997</v>
      </c>
      <c r="O123" s="103">
        <v>6.9507130000000004</v>
      </c>
      <c r="P123" s="103">
        <v>7.0538470000000002</v>
      </c>
      <c r="Q123" s="103">
        <v>7.1480370000000004</v>
      </c>
      <c r="R123" s="103">
        <v>7.232227</v>
      </c>
      <c r="S123" s="103">
        <v>7.3067609999999998</v>
      </c>
      <c r="T123" s="103">
        <v>7.3729050000000003</v>
      </c>
      <c r="U123" s="103">
        <v>7.4318210000000002</v>
      </c>
      <c r="V123" s="103">
        <v>7.4840400000000002</v>
      </c>
      <c r="W123" s="103">
        <v>7.5308409999999997</v>
      </c>
      <c r="X123" s="103">
        <v>7.5724080000000002</v>
      </c>
      <c r="Y123" s="103">
        <v>7.609782</v>
      </c>
      <c r="Z123" s="103">
        <v>7.6416719999999998</v>
      </c>
      <c r="AA123" s="103">
        <v>7.6689829999999999</v>
      </c>
      <c r="AB123" s="103">
        <v>7.6921499999999998</v>
      </c>
      <c r="AC123" s="103">
        <v>7.7120680000000004</v>
      </c>
      <c r="AD123" s="103">
        <v>7.729959</v>
      </c>
      <c r="AE123" s="103">
        <v>7.7461279999999997</v>
      </c>
      <c r="AF123" s="103">
        <v>7.7608949999999997</v>
      </c>
      <c r="AG123" s="103">
        <v>7.7750700000000004</v>
      </c>
      <c r="AH123" s="103">
        <v>7.7889549999999996</v>
      </c>
      <c r="AI123" s="100">
        <v>8.2990000000000008E-3</v>
      </c>
      <c r="AJ123" s="6"/>
      <c r="AK123" s="4"/>
    </row>
    <row r="124" spans="1:37" ht="15" customHeight="1">
      <c r="A124" s="94" t="s">
        <v>976</v>
      </c>
      <c r="B124" s="98" t="s">
        <v>867</v>
      </c>
      <c r="C124" s="103">
        <v>5.385866</v>
      </c>
      <c r="D124" s="103">
        <v>5.4158949999999999</v>
      </c>
      <c r="E124" s="103">
        <v>5.4520479999999996</v>
      </c>
      <c r="F124" s="103">
        <v>5.4963300000000004</v>
      </c>
      <c r="G124" s="103">
        <v>5.5482170000000002</v>
      </c>
      <c r="H124" s="103">
        <v>5.6086450000000001</v>
      </c>
      <c r="I124" s="103">
        <v>5.6800259999999998</v>
      </c>
      <c r="J124" s="103">
        <v>5.7582649999999997</v>
      </c>
      <c r="K124" s="103">
        <v>5.8407819999999999</v>
      </c>
      <c r="L124" s="103">
        <v>5.9275339999999996</v>
      </c>
      <c r="M124" s="103">
        <v>6.0212750000000002</v>
      </c>
      <c r="N124" s="103">
        <v>6.1145969999999998</v>
      </c>
      <c r="O124" s="103">
        <v>6.2130340000000004</v>
      </c>
      <c r="P124" s="103">
        <v>6.3169709999999997</v>
      </c>
      <c r="Q124" s="103">
        <v>6.4197860000000002</v>
      </c>
      <c r="R124" s="103">
        <v>6.5197599999999998</v>
      </c>
      <c r="S124" s="103">
        <v>6.6123519999999996</v>
      </c>
      <c r="T124" s="103">
        <v>6.7019739999999999</v>
      </c>
      <c r="U124" s="103">
        <v>6.7829199999999998</v>
      </c>
      <c r="V124" s="103">
        <v>6.8582380000000001</v>
      </c>
      <c r="W124" s="103">
        <v>6.9292210000000001</v>
      </c>
      <c r="X124" s="103">
        <v>6.9969780000000004</v>
      </c>
      <c r="Y124" s="103">
        <v>7.057817</v>
      </c>
      <c r="Z124" s="103">
        <v>7.117362</v>
      </c>
      <c r="AA124" s="103">
        <v>7.1730489999999998</v>
      </c>
      <c r="AB124" s="103">
        <v>7.2175830000000003</v>
      </c>
      <c r="AC124" s="103">
        <v>7.2533450000000004</v>
      </c>
      <c r="AD124" s="103">
        <v>7.2820070000000001</v>
      </c>
      <c r="AE124" s="103">
        <v>7.3063979999999997</v>
      </c>
      <c r="AF124" s="103">
        <v>7.3268279999999999</v>
      </c>
      <c r="AG124" s="103">
        <v>7.3460799999999997</v>
      </c>
      <c r="AH124" s="103">
        <v>7.3625290000000003</v>
      </c>
      <c r="AI124" s="100">
        <v>1.0135999999999999E-2</v>
      </c>
      <c r="AJ124" s="6"/>
      <c r="AK124" s="4"/>
    </row>
    <row r="125" spans="1:37" ht="15" customHeight="1">
      <c r="A125" s="94" t="s">
        <v>975</v>
      </c>
      <c r="B125" s="98" t="s">
        <v>768</v>
      </c>
      <c r="C125" s="103">
        <v>5.8711399999999996</v>
      </c>
      <c r="D125" s="103">
        <v>5.9601059999999997</v>
      </c>
      <c r="E125" s="103">
        <v>6.0450540000000004</v>
      </c>
      <c r="F125" s="103">
        <v>6.1314520000000003</v>
      </c>
      <c r="G125" s="103">
        <v>6.218979</v>
      </c>
      <c r="H125" s="103">
        <v>6.3105159999999998</v>
      </c>
      <c r="I125" s="103">
        <v>6.4076500000000003</v>
      </c>
      <c r="J125" s="103">
        <v>6.5082659999999999</v>
      </c>
      <c r="K125" s="103">
        <v>6.6135609999999998</v>
      </c>
      <c r="L125" s="103">
        <v>6.714677</v>
      </c>
      <c r="M125" s="103">
        <v>6.8206540000000002</v>
      </c>
      <c r="N125" s="103">
        <v>6.9291689999999999</v>
      </c>
      <c r="O125" s="103">
        <v>7.0399859999999999</v>
      </c>
      <c r="P125" s="103">
        <v>7.1495059999999997</v>
      </c>
      <c r="Q125" s="103">
        <v>7.2483110000000002</v>
      </c>
      <c r="R125" s="103">
        <v>7.3312189999999999</v>
      </c>
      <c r="S125" s="103">
        <v>7.3982910000000004</v>
      </c>
      <c r="T125" s="103">
        <v>7.4531700000000001</v>
      </c>
      <c r="U125" s="103">
        <v>7.4979440000000004</v>
      </c>
      <c r="V125" s="103">
        <v>7.5324179999999998</v>
      </c>
      <c r="W125" s="103">
        <v>7.5589120000000003</v>
      </c>
      <c r="X125" s="103">
        <v>7.579294</v>
      </c>
      <c r="Y125" s="103">
        <v>7.5940589999999997</v>
      </c>
      <c r="Z125" s="103">
        <v>7.604311</v>
      </c>
      <c r="AA125" s="103">
        <v>7.6110899999999999</v>
      </c>
      <c r="AB125" s="103">
        <v>7.6152230000000003</v>
      </c>
      <c r="AC125" s="103">
        <v>7.6171259999999998</v>
      </c>
      <c r="AD125" s="103">
        <v>7.6171740000000003</v>
      </c>
      <c r="AE125" s="103">
        <v>7.6156459999999999</v>
      </c>
      <c r="AF125" s="103">
        <v>7.6132540000000004</v>
      </c>
      <c r="AG125" s="103">
        <v>7.6118230000000002</v>
      </c>
      <c r="AH125" s="103">
        <v>7.6116659999999996</v>
      </c>
      <c r="AI125" s="100">
        <v>8.4100000000000008E-3</v>
      </c>
      <c r="AJ125" s="6"/>
      <c r="AK125" s="4"/>
    </row>
    <row r="126" spans="1:37" ht="15" customHeight="1">
      <c r="A126" s="94" t="s">
        <v>974</v>
      </c>
      <c r="B126" s="98" t="s">
        <v>864</v>
      </c>
      <c r="C126" s="103">
        <v>5.7408359999999998</v>
      </c>
      <c r="D126" s="103">
        <v>5.7369260000000004</v>
      </c>
      <c r="E126" s="103">
        <v>5.7500910000000003</v>
      </c>
      <c r="F126" s="103">
        <v>5.7778910000000003</v>
      </c>
      <c r="G126" s="103">
        <v>5.8194210000000002</v>
      </c>
      <c r="H126" s="103">
        <v>5.874784</v>
      </c>
      <c r="I126" s="103">
        <v>5.9434519999999997</v>
      </c>
      <c r="J126" s="103">
        <v>6.0254849999999998</v>
      </c>
      <c r="K126" s="103">
        <v>6.119624</v>
      </c>
      <c r="L126" s="103">
        <v>6.2172989999999997</v>
      </c>
      <c r="M126" s="103">
        <v>6.3219719999999997</v>
      </c>
      <c r="N126" s="103">
        <v>6.4319949999999997</v>
      </c>
      <c r="O126" s="103">
        <v>6.545814</v>
      </c>
      <c r="P126" s="103">
        <v>6.660431</v>
      </c>
      <c r="Q126" s="103">
        <v>6.7696990000000001</v>
      </c>
      <c r="R126" s="103">
        <v>6.8714079999999997</v>
      </c>
      <c r="S126" s="103">
        <v>6.9614580000000004</v>
      </c>
      <c r="T126" s="103">
        <v>7.0393039999999996</v>
      </c>
      <c r="U126" s="103">
        <v>7.1047770000000003</v>
      </c>
      <c r="V126" s="103">
        <v>7.1586030000000003</v>
      </c>
      <c r="W126" s="103">
        <v>7.2033509999999996</v>
      </c>
      <c r="X126" s="103">
        <v>7.2410319999999997</v>
      </c>
      <c r="Y126" s="103">
        <v>7.2729840000000001</v>
      </c>
      <c r="Z126" s="103">
        <v>7.3001839999999998</v>
      </c>
      <c r="AA126" s="103">
        <v>7.3238120000000002</v>
      </c>
      <c r="AB126" s="103">
        <v>7.3443990000000001</v>
      </c>
      <c r="AC126" s="103">
        <v>7.3618600000000001</v>
      </c>
      <c r="AD126" s="103">
        <v>7.3774940000000004</v>
      </c>
      <c r="AE126" s="103">
        <v>7.3915670000000002</v>
      </c>
      <c r="AF126" s="103">
        <v>7.4040470000000003</v>
      </c>
      <c r="AG126" s="103">
        <v>7.4155670000000002</v>
      </c>
      <c r="AH126" s="103">
        <v>7.4263139999999996</v>
      </c>
      <c r="AI126" s="100">
        <v>8.3389999999999992E-3</v>
      </c>
      <c r="AJ126" s="6"/>
      <c r="AK126" s="4"/>
    </row>
    <row r="127" spans="1:37" ht="15" customHeight="1">
      <c r="A127" s="94" t="s">
        <v>973</v>
      </c>
      <c r="B127" s="98" t="s">
        <v>862</v>
      </c>
      <c r="C127" s="103">
        <v>0</v>
      </c>
      <c r="D127" s="103">
        <v>0</v>
      </c>
      <c r="E127" s="103">
        <v>0</v>
      </c>
      <c r="F127" s="103">
        <v>0</v>
      </c>
      <c r="G127" s="103">
        <v>0</v>
      </c>
      <c r="H127" s="103">
        <v>0</v>
      </c>
      <c r="I127" s="103">
        <v>0</v>
      </c>
      <c r="J127" s="103">
        <v>0</v>
      </c>
      <c r="K127" s="103">
        <v>0</v>
      </c>
      <c r="L127" s="103">
        <v>0</v>
      </c>
      <c r="M127" s="103">
        <v>0</v>
      </c>
      <c r="N127" s="103">
        <v>0</v>
      </c>
      <c r="O127" s="103">
        <v>0</v>
      </c>
      <c r="P127" s="103">
        <v>0</v>
      </c>
      <c r="Q127" s="103">
        <v>0</v>
      </c>
      <c r="R127" s="103">
        <v>0</v>
      </c>
      <c r="S127" s="103">
        <v>0</v>
      </c>
      <c r="T127" s="103">
        <v>0</v>
      </c>
      <c r="U127" s="103">
        <v>0</v>
      </c>
      <c r="V127" s="103">
        <v>0</v>
      </c>
      <c r="W127" s="103">
        <v>0</v>
      </c>
      <c r="X127" s="103">
        <v>0</v>
      </c>
      <c r="Y127" s="103">
        <v>0</v>
      </c>
      <c r="Z127" s="103">
        <v>0</v>
      </c>
      <c r="AA127" s="103">
        <v>0</v>
      </c>
      <c r="AB127" s="103">
        <v>0</v>
      </c>
      <c r="AC127" s="103">
        <v>0</v>
      </c>
      <c r="AD127" s="103">
        <v>0</v>
      </c>
      <c r="AE127" s="103">
        <v>0</v>
      </c>
      <c r="AF127" s="103">
        <v>0</v>
      </c>
      <c r="AG127" s="103">
        <v>0</v>
      </c>
      <c r="AH127" s="103">
        <v>0</v>
      </c>
      <c r="AI127" s="100" t="s">
        <v>184</v>
      </c>
      <c r="AJ127" s="6"/>
      <c r="AK127" s="4"/>
    </row>
    <row r="128" spans="1:37" ht="15" customHeight="1">
      <c r="A128" s="94" t="s">
        <v>972</v>
      </c>
      <c r="B128" s="98" t="s">
        <v>860</v>
      </c>
      <c r="C128" s="103">
        <v>0</v>
      </c>
      <c r="D128" s="103">
        <v>7.2611169999999996</v>
      </c>
      <c r="E128" s="103">
        <v>8.5436160000000001</v>
      </c>
      <c r="F128" s="103">
        <v>9.1683699999999995</v>
      </c>
      <c r="G128" s="103">
        <v>9.5359479999999994</v>
      </c>
      <c r="H128" s="103">
        <v>9.7978570000000005</v>
      </c>
      <c r="I128" s="103">
        <v>10.012404</v>
      </c>
      <c r="J128" s="103">
        <v>10.207183000000001</v>
      </c>
      <c r="K128" s="103">
        <v>10.394233</v>
      </c>
      <c r="L128" s="103">
        <v>10.564241000000001</v>
      </c>
      <c r="M128" s="103">
        <v>10.732917</v>
      </c>
      <c r="N128" s="103">
        <v>10.90164</v>
      </c>
      <c r="O128" s="103">
        <v>11.069829</v>
      </c>
      <c r="P128" s="103">
        <v>11.232281</v>
      </c>
      <c r="Q128" s="103">
        <v>11.383179</v>
      </c>
      <c r="R128" s="103">
        <v>11.523091000000001</v>
      </c>
      <c r="S128" s="103">
        <v>11.648863</v>
      </c>
      <c r="T128" s="103">
        <v>11.762886999999999</v>
      </c>
      <c r="U128" s="103">
        <v>11.862835</v>
      </c>
      <c r="V128" s="103">
        <v>11.945652000000001</v>
      </c>
      <c r="W128" s="103">
        <v>12.02962</v>
      </c>
      <c r="X128" s="103">
        <v>12.110112000000001</v>
      </c>
      <c r="Y128" s="103">
        <v>12.175197000000001</v>
      </c>
      <c r="Z128" s="103">
        <v>12.217214999999999</v>
      </c>
      <c r="AA128" s="103">
        <v>12.258416</v>
      </c>
      <c r="AB128" s="103">
        <v>12.292778</v>
      </c>
      <c r="AC128" s="103">
        <v>12.321327999999999</v>
      </c>
      <c r="AD128" s="103">
        <v>12.345001999999999</v>
      </c>
      <c r="AE128" s="103">
        <v>12.365011000000001</v>
      </c>
      <c r="AF128" s="103">
        <v>12.382218</v>
      </c>
      <c r="AG128" s="103">
        <v>12.397193</v>
      </c>
      <c r="AH128" s="103">
        <v>12.410043</v>
      </c>
      <c r="AI128" s="100" t="s">
        <v>184</v>
      </c>
      <c r="AJ128" s="6"/>
      <c r="AK128" s="4"/>
    </row>
    <row r="129" spans="1:37" ht="15" customHeight="1">
      <c r="A129" s="94" t="s">
        <v>971</v>
      </c>
      <c r="B129" s="98" t="s">
        <v>858</v>
      </c>
      <c r="C129" s="103">
        <v>2.4713270000000001</v>
      </c>
      <c r="D129" s="103">
        <v>4.2612030000000001</v>
      </c>
      <c r="E129" s="103">
        <v>5.2226489999999997</v>
      </c>
      <c r="F129" s="103">
        <v>5.9280189999999999</v>
      </c>
      <c r="G129" s="103">
        <v>6.4588720000000004</v>
      </c>
      <c r="H129" s="103">
        <v>6.8935909999999998</v>
      </c>
      <c r="I129" s="103">
        <v>7.2732570000000001</v>
      </c>
      <c r="J129" s="103">
        <v>7.6199380000000003</v>
      </c>
      <c r="K129" s="103">
        <v>7.9478989999999996</v>
      </c>
      <c r="L129" s="103">
        <v>8.2502759999999995</v>
      </c>
      <c r="M129" s="103">
        <v>8.5384080000000004</v>
      </c>
      <c r="N129" s="103">
        <v>8.812557</v>
      </c>
      <c r="O129" s="103">
        <v>9.0744439999999997</v>
      </c>
      <c r="P129" s="103">
        <v>9.3194350000000004</v>
      </c>
      <c r="Q129" s="103">
        <v>9.5392659999999996</v>
      </c>
      <c r="R129" s="103">
        <v>9.7308420000000009</v>
      </c>
      <c r="S129" s="103">
        <v>9.8890940000000001</v>
      </c>
      <c r="T129" s="103">
        <v>10.009387</v>
      </c>
      <c r="U129" s="103">
        <v>10.143893</v>
      </c>
      <c r="V129" s="103">
        <v>10.274984999999999</v>
      </c>
      <c r="W129" s="103">
        <v>10.372903000000001</v>
      </c>
      <c r="X129" s="103">
        <v>10.419841999999999</v>
      </c>
      <c r="Y129" s="103">
        <v>10.477549</v>
      </c>
      <c r="Z129" s="103">
        <v>10.523192999999999</v>
      </c>
      <c r="AA129" s="103">
        <v>10.563250999999999</v>
      </c>
      <c r="AB129" s="103">
        <v>10.596897999999999</v>
      </c>
      <c r="AC129" s="103">
        <v>10.62528</v>
      </c>
      <c r="AD129" s="103">
        <v>10.649373000000001</v>
      </c>
      <c r="AE129" s="103">
        <v>10.667959</v>
      </c>
      <c r="AF129" s="103">
        <v>10.683083</v>
      </c>
      <c r="AG129" s="103">
        <v>10.697552</v>
      </c>
      <c r="AH129" s="103">
        <v>10.711543000000001</v>
      </c>
      <c r="AI129" s="100">
        <v>4.8445000000000002E-2</v>
      </c>
      <c r="AJ129" s="6"/>
      <c r="AK129" s="4"/>
    </row>
    <row r="130" spans="1:37" ht="15" customHeight="1">
      <c r="A130" s="94" t="s">
        <v>970</v>
      </c>
      <c r="B130" s="98" t="s">
        <v>856</v>
      </c>
      <c r="C130" s="103">
        <v>2.505185</v>
      </c>
      <c r="D130" s="103">
        <v>4.4039609999999998</v>
      </c>
      <c r="E130" s="103">
        <v>5.3809930000000001</v>
      </c>
      <c r="F130" s="103">
        <v>6.0926479999999996</v>
      </c>
      <c r="G130" s="103">
        <v>6.6212410000000004</v>
      </c>
      <c r="H130" s="103">
        <v>7.0465960000000001</v>
      </c>
      <c r="I130" s="103">
        <v>7.4117259999999998</v>
      </c>
      <c r="J130" s="103">
        <v>7.7420730000000004</v>
      </c>
      <c r="K130" s="103">
        <v>8.0526990000000005</v>
      </c>
      <c r="L130" s="103">
        <v>8.3379980000000007</v>
      </c>
      <c r="M130" s="103">
        <v>8.6109539999999996</v>
      </c>
      <c r="N130" s="103">
        <v>8.8727119999999999</v>
      </c>
      <c r="O130" s="103">
        <v>9.1214189999999995</v>
      </c>
      <c r="P130" s="103">
        <v>9.3538259999999998</v>
      </c>
      <c r="Q130" s="103">
        <v>9.5604309999999995</v>
      </c>
      <c r="R130" s="103">
        <v>9.7387759999999997</v>
      </c>
      <c r="S130" s="103">
        <v>9.8844750000000001</v>
      </c>
      <c r="T130" s="103">
        <v>9.9935829999999992</v>
      </c>
      <c r="U130" s="103">
        <v>10.117831000000001</v>
      </c>
      <c r="V130" s="103">
        <v>10.241460999999999</v>
      </c>
      <c r="W130" s="103">
        <v>10.33112</v>
      </c>
      <c r="X130" s="103">
        <v>10.37022</v>
      </c>
      <c r="Y130" s="103">
        <v>10.424509</v>
      </c>
      <c r="Z130" s="103">
        <v>10.467900999999999</v>
      </c>
      <c r="AA130" s="103">
        <v>10.506902999999999</v>
      </c>
      <c r="AB130" s="103">
        <v>10.541626000000001</v>
      </c>
      <c r="AC130" s="103">
        <v>10.573058</v>
      </c>
      <c r="AD130" s="103">
        <v>10.600374</v>
      </c>
      <c r="AE130" s="103">
        <v>10.626561000000001</v>
      </c>
      <c r="AF130" s="103">
        <v>10.652359000000001</v>
      </c>
      <c r="AG130" s="103">
        <v>10.678209000000001</v>
      </c>
      <c r="AH130" s="103">
        <v>10.704008999999999</v>
      </c>
      <c r="AI130" s="100">
        <v>4.7961999999999998E-2</v>
      </c>
      <c r="AJ130" s="6"/>
      <c r="AK130" s="4"/>
    </row>
    <row r="131" spans="1:37" ht="15" customHeight="1">
      <c r="A131" s="94" t="s">
        <v>969</v>
      </c>
      <c r="B131" s="98" t="s">
        <v>854</v>
      </c>
      <c r="C131" s="103">
        <v>6.6463850000000004</v>
      </c>
      <c r="D131" s="103">
        <v>6.3827819999999997</v>
      </c>
      <c r="E131" s="103">
        <v>6.5742729999999998</v>
      </c>
      <c r="F131" s="103">
        <v>6.6693100000000003</v>
      </c>
      <c r="G131" s="103">
        <v>6.7226379999999999</v>
      </c>
      <c r="H131" s="103">
        <v>6.7569800000000004</v>
      </c>
      <c r="I131" s="103">
        <v>6.7813689999999998</v>
      </c>
      <c r="J131" s="103">
        <v>6.8001050000000003</v>
      </c>
      <c r="K131" s="103">
        <v>6.8153870000000003</v>
      </c>
      <c r="L131" s="103">
        <v>6.8284089999999997</v>
      </c>
      <c r="M131" s="103">
        <v>6.8397870000000003</v>
      </c>
      <c r="N131" s="103">
        <v>6.849888</v>
      </c>
      <c r="O131" s="103">
        <v>6.8588820000000004</v>
      </c>
      <c r="P131" s="103">
        <v>6.8668889999999996</v>
      </c>
      <c r="Q131" s="103">
        <v>6.873926</v>
      </c>
      <c r="R131" s="103">
        <v>6.879982</v>
      </c>
      <c r="S131" s="103">
        <v>6.8849879999999999</v>
      </c>
      <c r="T131" s="103">
        <v>6.8888800000000003</v>
      </c>
      <c r="U131" s="103">
        <v>6.8913979999999997</v>
      </c>
      <c r="V131" s="103">
        <v>6.8930920000000002</v>
      </c>
      <c r="W131" s="103">
        <v>6.8957509999999997</v>
      </c>
      <c r="X131" s="103">
        <v>6.8984160000000001</v>
      </c>
      <c r="Y131" s="103">
        <v>6.8995899999999999</v>
      </c>
      <c r="Z131" s="103">
        <v>6.8994970000000002</v>
      </c>
      <c r="AA131" s="103">
        <v>6.9001060000000001</v>
      </c>
      <c r="AB131" s="103">
        <v>6.9006780000000001</v>
      </c>
      <c r="AC131" s="103">
        <v>6.9012099999999998</v>
      </c>
      <c r="AD131" s="103">
        <v>6.9017039999999996</v>
      </c>
      <c r="AE131" s="103">
        <v>6.902164</v>
      </c>
      <c r="AF131" s="103">
        <v>6.90259</v>
      </c>
      <c r="AG131" s="103">
        <v>6.9029790000000002</v>
      </c>
      <c r="AH131" s="103">
        <v>6.9033420000000003</v>
      </c>
      <c r="AI131" s="100">
        <v>1.224E-3</v>
      </c>
      <c r="AJ131" s="6"/>
      <c r="AK131" s="4"/>
    </row>
    <row r="132" spans="1:37" ht="15" customHeight="1">
      <c r="A132" s="94" t="s">
        <v>968</v>
      </c>
      <c r="B132" s="98" t="s">
        <v>899</v>
      </c>
      <c r="C132" s="103">
        <v>6.0241959999999999</v>
      </c>
      <c r="D132" s="103">
        <v>6.0599299999999996</v>
      </c>
      <c r="E132" s="103">
        <v>6.0961600000000002</v>
      </c>
      <c r="F132" s="103">
        <v>6.1423699999999997</v>
      </c>
      <c r="G132" s="103">
        <v>6.1973260000000003</v>
      </c>
      <c r="H132" s="103">
        <v>6.2627490000000003</v>
      </c>
      <c r="I132" s="103">
        <v>6.3391440000000001</v>
      </c>
      <c r="J132" s="103">
        <v>6.4269350000000003</v>
      </c>
      <c r="K132" s="103">
        <v>6.5254940000000001</v>
      </c>
      <c r="L132" s="103">
        <v>6.6261729999999996</v>
      </c>
      <c r="M132" s="103">
        <v>6.7314550000000004</v>
      </c>
      <c r="N132" s="103">
        <v>6.8386889999999996</v>
      </c>
      <c r="O132" s="103">
        <v>6.9455720000000003</v>
      </c>
      <c r="P132" s="103">
        <v>7.048794</v>
      </c>
      <c r="Q132" s="103">
        <v>7.1430769999999999</v>
      </c>
      <c r="R132" s="103">
        <v>7.2273560000000003</v>
      </c>
      <c r="S132" s="103">
        <v>7.3019220000000002</v>
      </c>
      <c r="T132" s="103">
        <v>7.3680190000000003</v>
      </c>
      <c r="U132" s="103">
        <v>7.426774</v>
      </c>
      <c r="V132" s="103">
        <v>7.4787179999999998</v>
      </c>
      <c r="W132" s="103">
        <v>7.5251380000000001</v>
      </c>
      <c r="X132" s="103">
        <v>7.5662370000000001</v>
      </c>
      <c r="Y132" s="103">
        <v>7.6030470000000001</v>
      </c>
      <c r="Z132" s="103">
        <v>7.6343240000000003</v>
      </c>
      <c r="AA132" s="103">
        <v>7.6609780000000001</v>
      </c>
      <c r="AB132" s="103">
        <v>7.6834360000000004</v>
      </c>
      <c r="AC132" s="103">
        <v>7.7025759999999996</v>
      </c>
      <c r="AD132" s="103">
        <v>7.7196119999999997</v>
      </c>
      <c r="AE132" s="103">
        <v>7.7348410000000003</v>
      </c>
      <c r="AF132" s="103">
        <v>7.7485679999999997</v>
      </c>
      <c r="AG132" s="103">
        <v>7.7615809999999996</v>
      </c>
      <c r="AH132" s="103">
        <v>7.7741600000000002</v>
      </c>
      <c r="AI132" s="100">
        <v>8.26E-3</v>
      </c>
      <c r="AJ132" s="6"/>
      <c r="AK132" s="4"/>
    </row>
    <row r="133" spans="1:37" ht="15" customHeight="1">
      <c r="A133" s="94" t="s">
        <v>967</v>
      </c>
      <c r="B133" s="97" t="s">
        <v>897</v>
      </c>
      <c r="C133" s="104">
        <v>7.1191649999999997</v>
      </c>
      <c r="D133" s="104">
        <v>7.1710960000000004</v>
      </c>
      <c r="E133" s="104">
        <v>7.2369389999999996</v>
      </c>
      <c r="F133" s="104">
        <v>7.3096220000000001</v>
      </c>
      <c r="G133" s="104">
        <v>7.3925130000000001</v>
      </c>
      <c r="H133" s="104">
        <v>7.487044</v>
      </c>
      <c r="I133" s="104">
        <v>7.5942160000000003</v>
      </c>
      <c r="J133" s="104">
        <v>7.7140250000000004</v>
      </c>
      <c r="K133" s="104">
        <v>7.8471080000000004</v>
      </c>
      <c r="L133" s="104">
        <v>7.983187</v>
      </c>
      <c r="M133" s="104">
        <v>8.1256730000000008</v>
      </c>
      <c r="N133" s="104">
        <v>8.2716860000000008</v>
      </c>
      <c r="O133" s="104">
        <v>8.4186270000000007</v>
      </c>
      <c r="P133" s="104">
        <v>8.5620720000000006</v>
      </c>
      <c r="Q133" s="104">
        <v>8.6963229999999996</v>
      </c>
      <c r="R133" s="104">
        <v>8.8199520000000007</v>
      </c>
      <c r="S133" s="104">
        <v>8.9334810000000004</v>
      </c>
      <c r="T133" s="104">
        <v>9.0370880000000007</v>
      </c>
      <c r="U133" s="104">
        <v>9.1318409999999997</v>
      </c>
      <c r="V133" s="104">
        <v>9.2182469999999999</v>
      </c>
      <c r="W133" s="104">
        <v>9.2979249999999993</v>
      </c>
      <c r="X133" s="104">
        <v>9.3705970000000001</v>
      </c>
      <c r="Y133" s="104">
        <v>9.4373400000000007</v>
      </c>
      <c r="Z133" s="104">
        <v>9.4966410000000003</v>
      </c>
      <c r="AA133" s="104">
        <v>9.5499109999999998</v>
      </c>
      <c r="AB133" s="104">
        <v>9.5983610000000006</v>
      </c>
      <c r="AC133" s="104">
        <v>9.6438710000000007</v>
      </c>
      <c r="AD133" s="104">
        <v>9.6882099999999998</v>
      </c>
      <c r="AE133" s="104">
        <v>9.7311829999999997</v>
      </c>
      <c r="AF133" s="104">
        <v>9.7731680000000001</v>
      </c>
      <c r="AG133" s="104">
        <v>9.8145779999999991</v>
      </c>
      <c r="AH133" s="104">
        <v>9.8563670000000005</v>
      </c>
      <c r="AI133" s="101">
        <v>1.055E-2</v>
      </c>
      <c r="AJ133" s="10"/>
      <c r="AK133" s="88"/>
    </row>
    <row r="135" spans="1:37" ht="15" customHeight="1">
      <c r="A135" s="91"/>
      <c r="B135" s="97" t="s">
        <v>966</v>
      </c>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row>
    <row r="136" spans="1:37" ht="15" customHeight="1">
      <c r="A136" s="91"/>
      <c r="B136" s="97" t="s">
        <v>895</v>
      </c>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row>
    <row r="137" spans="1:37" ht="15" customHeight="1">
      <c r="A137" s="94" t="s">
        <v>965</v>
      </c>
      <c r="B137" s="98" t="s">
        <v>869</v>
      </c>
      <c r="C137" s="105">
        <v>2.5165860000000002</v>
      </c>
      <c r="D137" s="105">
        <v>2.6366489999999998</v>
      </c>
      <c r="E137" s="105">
        <v>2.752507</v>
      </c>
      <c r="F137" s="105">
        <v>2.8642449999999999</v>
      </c>
      <c r="G137" s="105">
        <v>2.9736069999999999</v>
      </c>
      <c r="H137" s="105">
        <v>3.079615</v>
      </c>
      <c r="I137" s="105">
        <v>3.1826099999999999</v>
      </c>
      <c r="J137" s="105">
        <v>3.2823349999999998</v>
      </c>
      <c r="K137" s="105">
        <v>3.379121</v>
      </c>
      <c r="L137" s="105">
        <v>3.4731800000000002</v>
      </c>
      <c r="M137" s="105">
        <v>3.5632769999999998</v>
      </c>
      <c r="N137" s="105">
        <v>3.6494450000000001</v>
      </c>
      <c r="O137" s="105">
        <v>3.7305419999999998</v>
      </c>
      <c r="P137" s="105">
        <v>3.809072</v>
      </c>
      <c r="Q137" s="105">
        <v>3.8757450000000002</v>
      </c>
      <c r="R137" s="105">
        <v>3.9367320000000001</v>
      </c>
      <c r="S137" s="105">
        <v>3.9907569999999999</v>
      </c>
      <c r="T137" s="105">
        <v>4.042179</v>
      </c>
      <c r="U137" s="105">
        <v>4.0906890000000002</v>
      </c>
      <c r="V137" s="105">
        <v>4.1377649999999999</v>
      </c>
      <c r="W137" s="105">
        <v>4.1770909999999999</v>
      </c>
      <c r="X137" s="105">
        <v>4.2060839999999997</v>
      </c>
      <c r="Y137" s="105">
        <v>4.2347080000000004</v>
      </c>
      <c r="Z137" s="105">
        <v>4.2597579999999997</v>
      </c>
      <c r="AA137" s="105">
        <v>4.2947199999999999</v>
      </c>
      <c r="AB137" s="105">
        <v>4.3368159999999998</v>
      </c>
      <c r="AC137" s="105">
        <v>4.3742799999999997</v>
      </c>
      <c r="AD137" s="105">
        <v>4.4053000000000004</v>
      </c>
      <c r="AE137" s="105">
        <v>4.4386210000000004</v>
      </c>
      <c r="AF137" s="105">
        <v>4.4718640000000001</v>
      </c>
      <c r="AG137" s="105">
        <v>4.495857</v>
      </c>
      <c r="AH137" s="105">
        <v>4.5173750000000004</v>
      </c>
      <c r="AI137" s="100">
        <v>1.9050999999999998E-2</v>
      </c>
      <c r="AJ137" s="5"/>
      <c r="AK137" s="4"/>
    </row>
    <row r="138" spans="1:37" ht="15" customHeight="1">
      <c r="A138" s="94" t="s">
        <v>964</v>
      </c>
      <c r="B138" s="98" t="s">
        <v>867</v>
      </c>
      <c r="C138" s="105">
        <v>1.108212</v>
      </c>
      <c r="D138" s="105">
        <v>1.140164</v>
      </c>
      <c r="E138" s="105">
        <v>1.17441</v>
      </c>
      <c r="F138" s="105">
        <v>1.2104919999999999</v>
      </c>
      <c r="G138" s="105">
        <v>1.2484390000000001</v>
      </c>
      <c r="H138" s="105">
        <v>1.2878499999999999</v>
      </c>
      <c r="I138" s="105">
        <v>1.328784</v>
      </c>
      <c r="J138" s="105">
        <v>1.3708819999999999</v>
      </c>
      <c r="K138" s="105">
        <v>1.4138040000000001</v>
      </c>
      <c r="L138" s="105">
        <v>1.4555149999999999</v>
      </c>
      <c r="M138" s="105">
        <v>1.4956670000000001</v>
      </c>
      <c r="N138" s="105">
        <v>1.535771</v>
      </c>
      <c r="O138" s="105">
        <v>1.5742910000000001</v>
      </c>
      <c r="P138" s="105">
        <v>1.613858</v>
      </c>
      <c r="Q138" s="105">
        <v>1.650711</v>
      </c>
      <c r="R138" s="105">
        <v>1.686402</v>
      </c>
      <c r="S138" s="105">
        <v>1.7204390000000001</v>
      </c>
      <c r="T138" s="105">
        <v>1.7560249999999999</v>
      </c>
      <c r="U138" s="105">
        <v>1.7931159999999999</v>
      </c>
      <c r="V138" s="105">
        <v>1.829958</v>
      </c>
      <c r="W138" s="105">
        <v>1.8654869999999999</v>
      </c>
      <c r="X138" s="105">
        <v>1.900649</v>
      </c>
      <c r="Y138" s="105">
        <v>1.9394910000000001</v>
      </c>
      <c r="Z138" s="105">
        <v>1.977171</v>
      </c>
      <c r="AA138" s="105">
        <v>2.0187659999999998</v>
      </c>
      <c r="AB138" s="105">
        <v>2.0659429999999999</v>
      </c>
      <c r="AC138" s="105">
        <v>2.11537</v>
      </c>
      <c r="AD138" s="105">
        <v>2.1654990000000001</v>
      </c>
      <c r="AE138" s="105">
        <v>2.2175060000000002</v>
      </c>
      <c r="AF138" s="105">
        <v>2.2699449999999999</v>
      </c>
      <c r="AG138" s="105">
        <v>2.3193459999999999</v>
      </c>
      <c r="AH138" s="105">
        <v>2.367559</v>
      </c>
      <c r="AI138" s="100">
        <v>2.479E-2</v>
      </c>
      <c r="AJ138" s="5"/>
      <c r="AK138" s="4"/>
    </row>
    <row r="139" spans="1:37" ht="15" customHeight="1">
      <c r="A139" s="94" t="s">
        <v>963</v>
      </c>
      <c r="B139" s="98" t="s">
        <v>768</v>
      </c>
      <c r="C139" s="105">
        <v>5.0699999999999996E-4</v>
      </c>
      <c r="D139" s="105">
        <v>7.0699999999999995E-4</v>
      </c>
      <c r="E139" s="105">
        <v>9.1399999999999999E-4</v>
      </c>
      <c r="F139" s="105">
        <v>1.127E-3</v>
      </c>
      <c r="G139" s="105">
        <v>1.3500000000000001E-3</v>
      </c>
      <c r="H139" s="105">
        <v>1.583E-3</v>
      </c>
      <c r="I139" s="105">
        <v>1.8240000000000001E-3</v>
      </c>
      <c r="J139" s="105">
        <v>2.0730000000000002E-3</v>
      </c>
      <c r="K139" s="105">
        <v>2.3319999999999999E-3</v>
      </c>
      <c r="L139" s="105">
        <v>2.6020000000000001E-3</v>
      </c>
      <c r="M139" s="105">
        <v>2.8809999999999999E-3</v>
      </c>
      <c r="N139" s="105">
        <v>3.1700000000000001E-3</v>
      </c>
      <c r="O139" s="105">
        <v>3.4680000000000002E-3</v>
      </c>
      <c r="P139" s="105">
        <v>3.777E-3</v>
      </c>
      <c r="Q139" s="105">
        <v>4.0959999999999998E-3</v>
      </c>
      <c r="R139" s="105">
        <v>4.4120000000000001E-3</v>
      </c>
      <c r="S139" s="105">
        <v>4.7330000000000002E-3</v>
      </c>
      <c r="T139" s="105">
        <v>5.0749999999999997E-3</v>
      </c>
      <c r="U139" s="105">
        <v>5.4359999999999999E-3</v>
      </c>
      <c r="V139" s="105">
        <v>5.816E-3</v>
      </c>
      <c r="W139" s="105">
        <v>6.2129999999999998E-3</v>
      </c>
      <c r="X139" s="105">
        <v>6.6280000000000002E-3</v>
      </c>
      <c r="Y139" s="105">
        <v>7.0600000000000003E-3</v>
      </c>
      <c r="Z139" s="105">
        <v>7.509E-3</v>
      </c>
      <c r="AA139" s="105">
        <v>7.9760000000000005E-3</v>
      </c>
      <c r="AB139" s="105">
        <v>8.4620000000000008E-3</v>
      </c>
      <c r="AC139" s="105">
        <v>8.9680000000000003E-3</v>
      </c>
      <c r="AD139" s="105">
        <v>9.4959999999999992E-3</v>
      </c>
      <c r="AE139" s="105">
        <v>1.0045E-2</v>
      </c>
      <c r="AF139" s="105">
        <v>1.0616E-2</v>
      </c>
      <c r="AG139" s="105">
        <v>1.1209E-2</v>
      </c>
      <c r="AH139" s="105">
        <v>1.1826E-2</v>
      </c>
      <c r="AI139" s="100">
        <v>0.106944</v>
      </c>
      <c r="AJ139" s="5"/>
      <c r="AK139" s="4"/>
    </row>
    <row r="140" spans="1:37" ht="15" customHeight="1">
      <c r="A140" s="94" t="s">
        <v>962</v>
      </c>
      <c r="B140" s="98" t="s">
        <v>864</v>
      </c>
      <c r="C140" s="105">
        <v>2.4399999999999999E-4</v>
      </c>
      <c r="D140" s="105">
        <v>3.6699999999999998E-4</v>
      </c>
      <c r="E140" s="105">
        <v>4.9100000000000001E-4</v>
      </c>
      <c r="F140" s="105">
        <v>6.1499999999999999E-4</v>
      </c>
      <c r="G140" s="105">
        <v>7.4100000000000001E-4</v>
      </c>
      <c r="H140" s="105">
        <v>8.6799999999999996E-4</v>
      </c>
      <c r="I140" s="105">
        <v>9.9700000000000006E-4</v>
      </c>
      <c r="J140" s="105">
        <v>1.127E-3</v>
      </c>
      <c r="K140" s="105">
        <v>1.2589999999999999E-3</v>
      </c>
      <c r="L140" s="105">
        <v>1.3929999999999999E-3</v>
      </c>
      <c r="M140" s="105">
        <v>1.529E-3</v>
      </c>
      <c r="N140" s="105">
        <v>1.6659999999999999E-3</v>
      </c>
      <c r="O140" s="105">
        <v>1.8060000000000001E-3</v>
      </c>
      <c r="P140" s="105">
        <v>1.9469999999999999E-3</v>
      </c>
      <c r="Q140" s="105">
        <v>2.091E-3</v>
      </c>
      <c r="R140" s="105">
        <v>2.238E-3</v>
      </c>
      <c r="S140" s="105">
        <v>2.3909999999999999E-3</v>
      </c>
      <c r="T140" s="105">
        <v>2.5509999999999999E-3</v>
      </c>
      <c r="U140" s="105">
        <v>2.722E-3</v>
      </c>
      <c r="V140" s="105">
        <v>2.9060000000000002E-3</v>
      </c>
      <c r="W140" s="105">
        <v>3.1029999999999999E-3</v>
      </c>
      <c r="X140" s="105">
        <v>3.3140000000000001E-3</v>
      </c>
      <c r="Y140" s="105">
        <v>3.5430000000000001E-3</v>
      </c>
      <c r="Z140" s="105">
        <v>3.7910000000000001E-3</v>
      </c>
      <c r="AA140" s="105">
        <v>4.0610000000000004E-3</v>
      </c>
      <c r="AB140" s="105">
        <v>4.3550000000000004E-3</v>
      </c>
      <c r="AC140" s="105">
        <v>4.6779999999999999E-3</v>
      </c>
      <c r="AD140" s="105">
        <v>5.0340000000000003E-3</v>
      </c>
      <c r="AE140" s="105">
        <v>5.4270000000000004E-3</v>
      </c>
      <c r="AF140" s="105">
        <v>5.8630000000000002E-3</v>
      </c>
      <c r="AG140" s="105">
        <v>6.3460000000000001E-3</v>
      </c>
      <c r="AH140" s="105">
        <v>6.8820000000000001E-3</v>
      </c>
      <c r="AI140" s="100">
        <v>0.113763</v>
      </c>
      <c r="AJ140" s="5"/>
      <c r="AK140" s="4"/>
    </row>
    <row r="141" spans="1:37" ht="15" customHeight="1">
      <c r="A141" s="94" t="s">
        <v>961</v>
      </c>
      <c r="B141" s="98" t="s">
        <v>862</v>
      </c>
      <c r="C141" s="105">
        <v>0.20819499999999999</v>
      </c>
      <c r="D141" s="105">
        <v>0.23277600000000001</v>
      </c>
      <c r="E141" s="105">
        <v>0.25750200000000001</v>
      </c>
      <c r="F141" s="105">
        <v>0.28239700000000001</v>
      </c>
      <c r="G141" s="105">
        <v>0.30786999999999998</v>
      </c>
      <c r="H141" s="105">
        <v>0.33385500000000001</v>
      </c>
      <c r="I141" s="105">
        <v>0.36072599999999999</v>
      </c>
      <c r="J141" s="105">
        <v>0.38839000000000001</v>
      </c>
      <c r="K141" s="105">
        <v>0.41670600000000002</v>
      </c>
      <c r="L141" s="105">
        <v>0.44581300000000001</v>
      </c>
      <c r="M141" s="105">
        <v>0.475935</v>
      </c>
      <c r="N141" s="105">
        <v>0.50753199999999998</v>
      </c>
      <c r="O141" s="105">
        <v>0.540076</v>
      </c>
      <c r="P141" s="105">
        <v>0.57367400000000002</v>
      </c>
      <c r="Q141" s="105">
        <v>0.608344</v>
      </c>
      <c r="R141" s="105">
        <v>0.64413500000000001</v>
      </c>
      <c r="S141" s="105">
        <v>0.68119499999999999</v>
      </c>
      <c r="T141" s="105">
        <v>0.71970500000000004</v>
      </c>
      <c r="U141" s="105">
        <v>0.75975599999999999</v>
      </c>
      <c r="V141" s="105">
        <v>0.80147699999999999</v>
      </c>
      <c r="W141" s="105">
        <v>0.84576799999999996</v>
      </c>
      <c r="X141" s="105">
        <v>0.89201200000000003</v>
      </c>
      <c r="Y141" s="105">
        <v>0.94013199999999997</v>
      </c>
      <c r="Z141" s="105">
        <v>0.99009999999999998</v>
      </c>
      <c r="AA141" s="105">
        <v>1.0419719999999999</v>
      </c>
      <c r="AB141" s="105">
        <v>1.0951569999999999</v>
      </c>
      <c r="AC141" s="105">
        <v>1.147753</v>
      </c>
      <c r="AD141" s="105">
        <v>1.200682</v>
      </c>
      <c r="AE141" s="105">
        <v>1.254661</v>
      </c>
      <c r="AF141" s="105">
        <v>1.311242</v>
      </c>
      <c r="AG141" s="105">
        <v>1.367148</v>
      </c>
      <c r="AH141" s="105">
        <v>1.425818</v>
      </c>
      <c r="AI141" s="100">
        <v>6.4032000000000006E-2</v>
      </c>
      <c r="AJ141" s="5"/>
      <c r="AK141" s="4"/>
    </row>
    <row r="142" spans="1:37" ht="15" customHeight="1">
      <c r="A142" s="94" t="s">
        <v>960</v>
      </c>
      <c r="B142" s="98" t="s">
        <v>860</v>
      </c>
      <c r="C142" s="105">
        <v>8.0000000000000007E-5</v>
      </c>
      <c r="D142" s="105">
        <v>3.6900000000000002E-4</v>
      </c>
      <c r="E142" s="105">
        <v>6.6699999999999995E-4</v>
      </c>
      <c r="F142" s="105">
        <v>9.7499999999999996E-4</v>
      </c>
      <c r="G142" s="105">
        <v>1.2960000000000001E-3</v>
      </c>
      <c r="H142" s="105">
        <v>1.632E-3</v>
      </c>
      <c r="I142" s="105">
        <v>1.98E-3</v>
      </c>
      <c r="J142" s="105">
        <v>2.3410000000000002E-3</v>
      </c>
      <c r="K142" s="105">
        <v>2.7160000000000001E-3</v>
      </c>
      <c r="L142" s="105">
        <v>3.1059999999999998E-3</v>
      </c>
      <c r="M142" s="105">
        <v>3.5119999999999999E-3</v>
      </c>
      <c r="N142" s="105">
        <v>3.9309999999999996E-3</v>
      </c>
      <c r="O142" s="105">
        <v>4.365E-3</v>
      </c>
      <c r="P142" s="105">
        <v>4.8139999999999997E-3</v>
      </c>
      <c r="Q142" s="105">
        <v>5.2779999999999997E-3</v>
      </c>
      <c r="R142" s="105">
        <v>5.757E-3</v>
      </c>
      <c r="S142" s="105">
        <v>6.2550000000000001E-3</v>
      </c>
      <c r="T142" s="105">
        <v>6.7720000000000002E-3</v>
      </c>
      <c r="U142" s="105">
        <v>7.3099999999999997E-3</v>
      </c>
      <c r="V142" s="105">
        <v>7.8700000000000003E-3</v>
      </c>
      <c r="W142" s="105">
        <v>8.4519999999999994E-3</v>
      </c>
      <c r="X142" s="105">
        <v>9.0570000000000008E-3</v>
      </c>
      <c r="Y142" s="105">
        <v>9.6849999999999992E-3</v>
      </c>
      <c r="Z142" s="105">
        <v>1.0337000000000001E-2</v>
      </c>
      <c r="AA142" s="105">
        <v>1.1011999999999999E-2</v>
      </c>
      <c r="AB142" s="105">
        <v>1.1705999999999999E-2</v>
      </c>
      <c r="AC142" s="105">
        <v>1.2427000000000001E-2</v>
      </c>
      <c r="AD142" s="105">
        <v>1.3181999999999999E-2</v>
      </c>
      <c r="AE142" s="105">
        <v>1.397E-2</v>
      </c>
      <c r="AF142" s="105">
        <v>1.4792E-2</v>
      </c>
      <c r="AG142" s="105">
        <v>1.5647000000000001E-2</v>
      </c>
      <c r="AH142" s="105">
        <v>1.6535999999999999E-2</v>
      </c>
      <c r="AI142" s="100">
        <v>0.18759300000000001</v>
      </c>
      <c r="AJ142" s="5"/>
      <c r="AK142" s="4"/>
    </row>
    <row r="143" spans="1:37" ht="15" customHeight="1">
      <c r="A143" s="94" t="s">
        <v>959</v>
      </c>
      <c r="B143" s="98" t="s">
        <v>858</v>
      </c>
      <c r="C143" s="105">
        <v>0</v>
      </c>
      <c r="D143" s="105">
        <v>3.1799999999999998E-4</v>
      </c>
      <c r="E143" s="105">
        <v>6.4599999999999998E-4</v>
      </c>
      <c r="F143" s="105">
        <v>9.8499999999999998E-4</v>
      </c>
      <c r="G143" s="105">
        <v>1.34E-3</v>
      </c>
      <c r="H143" s="105">
        <v>1.7099999999999999E-3</v>
      </c>
      <c r="I143" s="105">
        <v>2.0950000000000001E-3</v>
      </c>
      <c r="J143" s="105">
        <v>2.4919999999999999E-3</v>
      </c>
      <c r="K143" s="105">
        <v>2.9060000000000002E-3</v>
      </c>
      <c r="L143" s="105">
        <v>3.3370000000000001E-3</v>
      </c>
      <c r="M143" s="105">
        <v>3.784E-3</v>
      </c>
      <c r="N143" s="105">
        <v>4.2469999999999999E-3</v>
      </c>
      <c r="O143" s="105">
        <v>4.7260000000000002E-3</v>
      </c>
      <c r="P143" s="105">
        <v>5.2209999999999999E-3</v>
      </c>
      <c r="Q143" s="105">
        <v>5.7330000000000002E-3</v>
      </c>
      <c r="R143" s="105">
        <v>6.2630000000000003E-3</v>
      </c>
      <c r="S143" s="105">
        <v>6.8110000000000002E-3</v>
      </c>
      <c r="T143" s="105">
        <v>7.3819999999999997E-3</v>
      </c>
      <c r="U143" s="105">
        <v>7.9760000000000005E-3</v>
      </c>
      <c r="V143" s="105">
        <v>8.5939999999999992E-3</v>
      </c>
      <c r="W143" s="105">
        <v>9.2359999999999994E-3</v>
      </c>
      <c r="X143" s="105">
        <v>9.9030000000000003E-3</v>
      </c>
      <c r="Y143" s="105">
        <v>1.0596E-2</v>
      </c>
      <c r="Z143" s="105">
        <v>1.1315E-2</v>
      </c>
      <c r="AA143" s="105">
        <v>1.206E-2</v>
      </c>
      <c r="AB143" s="105">
        <v>1.2836E-2</v>
      </c>
      <c r="AC143" s="105">
        <v>1.3643000000000001E-2</v>
      </c>
      <c r="AD143" s="105">
        <v>1.4484E-2</v>
      </c>
      <c r="AE143" s="105">
        <v>1.5358E-2</v>
      </c>
      <c r="AF143" s="105">
        <v>1.6267E-2</v>
      </c>
      <c r="AG143" s="105">
        <v>1.7211000000000001E-2</v>
      </c>
      <c r="AH143" s="105">
        <v>1.8192E-2</v>
      </c>
      <c r="AI143" s="100" t="s">
        <v>184</v>
      </c>
      <c r="AJ143" s="5"/>
      <c r="AK143" s="4"/>
    </row>
    <row r="144" spans="1:37" ht="15" customHeight="1">
      <c r="A144" s="94" t="s">
        <v>958</v>
      </c>
      <c r="B144" s="98" t="s">
        <v>856</v>
      </c>
      <c r="C144" s="105">
        <v>0</v>
      </c>
      <c r="D144" s="105">
        <v>2.9500000000000001E-4</v>
      </c>
      <c r="E144" s="105">
        <v>5.9900000000000003E-4</v>
      </c>
      <c r="F144" s="105">
        <v>9.1399999999999999E-4</v>
      </c>
      <c r="G144" s="105">
        <v>1.243E-3</v>
      </c>
      <c r="H144" s="105">
        <v>1.586E-3</v>
      </c>
      <c r="I144" s="105">
        <v>1.9419999999999999E-3</v>
      </c>
      <c r="J144" s="105">
        <v>2.3110000000000001E-3</v>
      </c>
      <c r="K144" s="105">
        <v>2.6949999999999999E-3</v>
      </c>
      <c r="L144" s="105">
        <v>3.094E-3</v>
      </c>
      <c r="M144" s="105">
        <v>3.509E-3</v>
      </c>
      <c r="N144" s="105">
        <v>3.9379999999999997E-3</v>
      </c>
      <c r="O144" s="105">
        <v>4.3819999999999996E-3</v>
      </c>
      <c r="P144" s="105">
        <v>4.8409999999999998E-3</v>
      </c>
      <c r="Q144" s="105">
        <v>5.3160000000000004E-3</v>
      </c>
      <c r="R144" s="105">
        <v>5.8069999999999997E-3</v>
      </c>
      <c r="S144" s="105">
        <v>6.3160000000000004E-3</v>
      </c>
      <c r="T144" s="105">
        <v>6.8450000000000004E-3</v>
      </c>
      <c r="U144" s="105">
        <v>7.3949999999999997E-3</v>
      </c>
      <c r="V144" s="105">
        <v>7.9679999999999994E-3</v>
      </c>
      <c r="W144" s="105">
        <v>8.5640000000000004E-3</v>
      </c>
      <c r="X144" s="105">
        <v>9.1819999999999992E-3</v>
      </c>
      <c r="Y144" s="105">
        <v>9.8250000000000004E-3</v>
      </c>
      <c r="Z144" s="105">
        <v>1.0492E-2</v>
      </c>
      <c r="AA144" s="105">
        <v>1.1183E-2</v>
      </c>
      <c r="AB144" s="105">
        <v>1.1901E-2</v>
      </c>
      <c r="AC144" s="105">
        <v>1.265E-2</v>
      </c>
      <c r="AD144" s="105">
        <v>1.3429999999999999E-2</v>
      </c>
      <c r="AE144" s="105">
        <v>1.4239999999999999E-2</v>
      </c>
      <c r="AF144" s="105">
        <v>1.5082999999999999E-2</v>
      </c>
      <c r="AG144" s="105">
        <v>1.5959000000000001E-2</v>
      </c>
      <c r="AH144" s="105">
        <v>1.6868999999999999E-2</v>
      </c>
      <c r="AI144" s="100" t="s">
        <v>184</v>
      </c>
      <c r="AJ144" s="5"/>
      <c r="AK144" s="4"/>
    </row>
    <row r="145" spans="1:37" ht="15" customHeight="1">
      <c r="A145" s="94" t="s">
        <v>957</v>
      </c>
      <c r="B145" s="98" t="s">
        <v>854</v>
      </c>
      <c r="C145" s="105">
        <v>0</v>
      </c>
      <c r="D145" s="105">
        <v>0</v>
      </c>
      <c r="E145" s="105">
        <v>0</v>
      </c>
      <c r="F145" s="105">
        <v>9.9999999999999995E-7</v>
      </c>
      <c r="G145" s="105">
        <v>9.9999999999999995E-7</v>
      </c>
      <c r="H145" s="105">
        <v>9.9999999999999995E-7</v>
      </c>
      <c r="I145" s="105">
        <v>9.9999999999999995E-7</v>
      </c>
      <c r="J145" s="105">
        <v>9.9999999999999995E-7</v>
      </c>
      <c r="K145" s="105">
        <v>1.9999999999999999E-6</v>
      </c>
      <c r="L145" s="105">
        <v>1.9999999999999999E-6</v>
      </c>
      <c r="M145" s="105">
        <v>1.9999999999999999E-6</v>
      </c>
      <c r="N145" s="105">
        <v>1.9999999999999999E-6</v>
      </c>
      <c r="O145" s="105">
        <v>1.9999999999999999E-6</v>
      </c>
      <c r="P145" s="105">
        <v>3.0000000000000001E-6</v>
      </c>
      <c r="Q145" s="105">
        <v>3.0000000000000001E-6</v>
      </c>
      <c r="R145" s="105">
        <v>3.0000000000000001E-6</v>
      </c>
      <c r="S145" s="105">
        <v>3.0000000000000001E-6</v>
      </c>
      <c r="T145" s="105">
        <v>3.0000000000000001E-6</v>
      </c>
      <c r="U145" s="105">
        <v>3.9999999999999998E-6</v>
      </c>
      <c r="V145" s="105">
        <v>3.9999999999999998E-6</v>
      </c>
      <c r="W145" s="105">
        <v>3.9999999999999998E-6</v>
      </c>
      <c r="X145" s="105">
        <v>3.9999999999999998E-6</v>
      </c>
      <c r="Y145" s="105">
        <v>3.9999999999999998E-6</v>
      </c>
      <c r="Z145" s="105">
        <v>3.9999999999999998E-6</v>
      </c>
      <c r="AA145" s="105">
        <v>3.9999999999999998E-6</v>
      </c>
      <c r="AB145" s="105">
        <v>5.0000000000000004E-6</v>
      </c>
      <c r="AC145" s="105">
        <v>5.0000000000000004E-6</v>
      </c>
      <c r="AD145" s="105">
        <v>5.0000000000000004E-6</v>
      </c>
      <c r="AE145" s="105">
        <v>5.0000000000000004E-6</v>
      </c>
      <c r="AF145" s="105">
        <v>5.0000000000000004E-6</v>
      </c>
      <c r="AG145" s="105">
        <v>5.0000000000000004E-6</v>
      </c>
      <c r="AH145" s="105">
        <v>5.0000000000000004E-6</v>
      </c>
      <c r="AI145" s="100" t="s">
        <v>184</v>
      </c>
      <c r="AJ145" s="5"/>
      <c r="AK145" s="4"/>
    </row>
    <row r="146" spans="1:37" ht="15" customHeight="1">
      <c r="A146" s="94" t="s">
        <v>956</v>
      </c>
      <c r="B146" s="98" t="s">
        <v>884</v>
      </c>
      <c r="C146" s="105">
        <v>3.8338220000000001</v>
      </c>
      <c r="D146" s="105">
        <v>4.0116440000000004</v>
      </c>
      <c r="E146" s="105">
        <v>4.1877360000000001</v>
      </c>
      <c r="F146" s="105">
        <v>4.3617509999999999</v>
      </c>
      <c r="G146" s="105">
        <v>4.5358890000000001</v>
      </c>
      <c r="H146" s="105">
        <v>4.7087009999999996</v>
      </c>
      <c r="I146" s="105">
        <v>4.8809610000000001</v>
      </c>
      <c r="J146" s="105">
        <v>5.0519530000000001</v>
      </c>
      <c r="K146" s="105">
        <v>5.2215420000000003</v>
      </c>
      <c r="L146" s="105">
        <v>5.3880400000000002</v>
      </c>
      <c r="M146" s="105">
        <v>5.5500939999999996</v>
      </c>
      <c r="N146" s="105">
        <v>5.7097069999999999</v>
      </c>
      <c r="O146" s="105">
        <v>5.8636609999999996</v>
      </c>
      <c r="P146" s="105">
        <v>6.0172020000000002</v>
      </c>
      <c r="Q146" s="105">
        <v>6.1573169999999999</v>
      </c>
      <c r="R146" s="105">
        <v>6.2917500000000004</v>
      </c>
      <c r="S146" s="105">
        <v>6.418895</v>
      </c>
      <c r="T146" s="105">
        <v>6.546532</v>
      </c>
      <c r="U146" s="105">
        <v>6.6743969999999999</v>
      </c>
      <c r="V146" s="105">
        <v>6.802352</v>
      </c>
      <c r="W146" s="105">
        <v>6.9239059999999997</v>
      </c>
      <c r="X146" s="105">
        <v>7.0368300000000001</v>
      </c>
      <c r="Y146" s="105">
        <v>7.1550399999999996</v>
      </c>
      <c r="Z146" s="105">
        <v>7.2704750000000002</v>
      </c>
      <c r="AA146" s="105">
        <v>7.4017520000000001</v>
      </c>
      <c r="AB146" s="105">
        <v>7.5471760000000003</v>
      </c>
      <c r="AC146" s="105">
        <v>7.6897729999999997</v>
      </c>
      <c r="AD146" s="105">
        <v>7.827102</v>
      </c>
      <c r="AE146" s="105">
        <v>7.9698289999999998</v>
      </c>
      <c r="AF146" s="105">
        <v>8.1156729999999992</v>
      </c>
      <c r="AG146" s="105">
        <v>8.2487159999999999</v>
      </c>
      <c r="AH146" s="105">
        <v>8.3810529999999996</v>
      </c>
      <c r="AI146" s="100">
        <v>2.555E-2</v>
      </c>
      <c r="AJ146" s="5"/>
      <c r="AK146" s="4"/>
    </row>
    <row r="147" spans="1:37" ht="15" customHeight="1">
      <c r="A147" s="91"/>
      <c r="B147" s="97" t="s">
        <v>883</v>
      </c>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row>
    <row r="148" spans="1:37" ht="15" customHeight="1">
      <c r="A148" s="94" t="s">
        <v>955</v>
      </c>
      <c r="B148" s="98" t="s">
        <v>869</v>
      </c>
      <c r="C148" s="105">
        <v>2.0808499999999999</v>
      </c>
      <c r="D148" s="105">
        <v>2.1290849999999999</v>
      </c>
      <c r="E148" s="105">
        <v>2.1659310000000001</v>
      </c>
      <c r="F148" s="105">
        <v>2.2129729999999999</v>
      </c>
      <c r="G148" s="105">
        <v>2.2611340000000002</v>
      </c>
      <c r="H148" s="105">
        <v>2.3096169999999998</v>
      </c>
      <c r="I148" s="105">
        <v>2.3588520000000002</v>
      </c>
      <c r="J148" s="105">
        <v>2.4093010000000001</v>
      </c>
      <c r="K148" s="105">
        <v>2.4603839999999999</v>
      </c>
      <c r="L148" s="105">
        <v>2.5124599999999999</v>
      </c>
      <c r="M148" s="105">
        <v>2.5630850000000001</v>
      </c>
      <c r="N148" s="105">
        <v>2.6150359999999999</v>
      </c>
      <c r="O148" s="105">
        <v>2.6659109999999999</v>
      </c>
      <c r="P148" s="105">
        <v>2.7178749999999998</v>
      </c>
      <c r="Q148" s="105">
        <v>2.7661880000000001</v>
      </c>
      <c r="R148" s="105">
        <v>2.8123840000000002</v>
      </c>
      <c r="S148" s="105">
        <v>2.8588339999999999</v>
      </c>
      <c r="T148" s="105">
        <v>2.907346</v>
      </c>
      <c r="U148" s="105">
        <v>2.9579789999999999</v>
      </c>
      <c r="V148" s="105">
        <v>3.0096560000000001</v>
      </c>
      <c r="W148" s="105">
        <v>3.061302</v>
      </c>
      <c r="X148" s="105">
        <v>3.113836</v>
      </c>
      <c r="Y148" s="105">
        <v>3.1683889999999999</v>
      </c>
      <c r="Z148" s="105">
        <v>3.2266020000000002</v>
      </c>
      <c r="AA148" s="105">
        <v>3.293256</v>
      </c>
      <c r="AB148" s="105">
        <v>3.3666839999999998</v>
      </c>
      <c r="AC148" s="105">
        <v>3.4427530000000002</v>
      </c>
      <c r="AD148" s="105">
        <v>3.5187780000000002</v>
      </c>
      <c r="AE148" s="105">
        <v>3.5968830000000001</v>
      </c>
      <c r="AF148" s="105">
        <v>3.6760540000000002</v>
      </c>
      <c r="AG148" s="105">
        <v>3.7551890000000001</v>
      </c>
      <c r="AH148" s="105">
        <v>3.83372</v>
      </c>
      <c r="AI148" s="100">
        <v>1.9907000000000001E-2</v>
      </c>
      <c r="AJ148" s="5"/>
      <c r="AK148" s="4"/>
    </row>
    <row r="149" spans="1:37" ht="15" customHeight="1">
      <c r="A149" s="94" t="s">
        <v>954</v>
      </c>
      <c r="B149" s="98" t="s">
        <v>867</v>
      </c>
      <c r="C149" s="105">
        <v>1.328433</v>
      </c>
      <c r="D149" s="105">
        <v>1.3332440000000001</v>
      </c>
      <c r="E149" s="105">
        <v>1.334913</v>
      </c>
      <c r="F149" s="105">
        <v>1.343388</v>
      </c>
      <c r="G149" s="105">
        <v>1.355389</v>
      </c>
      <c r="H149" s="105">
        <v>1.3706</v>
      </c>
      <c r="I149" s="105">
        <v>1.388914</v>
      </c>
      <c r="J149" s="105">
        <v>1.4091549999999999</v>
      </c>
      <c r="K149" s="105">
        <v>1.4310609999999999</v>
      </c>
      <c r="L149" s="105">
        <v>1.4540010000000001</v>
      </c>
      <c r="M149" s="105">
        <v>1.477581</v>
      </c>
      <c r="N149" s="105">
        <v>1.503034</v>
      </c>
      <c r="O149" s="105">
        <v>1.5275019999999999</v>
      </c>
      <c r="P149" s="105">
        <v>1.5539769999999999</v>
      </c>
      <c r="Q149" s="105">
        <v>1.578457</v>
      </c>
      <c r="R149" s="105">
        <v>1.60277</v>
      </c>
      <c r="S149" s="105">
        <v>1.6288959999999999</v>
      </c>
      <c r="T149" s="105">
        <v>1.655859</v>
      </c>
      <c r="U149" s="105">
        <v>1.684121</v>
      </c>
      <c r="V149" s="105">
        <v>1.713276</v>
      </c>
      <c r="W149" s="105">
        <v>1.7443409999999999</v>
      </c>
      <c r="X149" s="105">
        <v>1.775539</v>
      </c>
      <c r="Y149" s="105">
        <v>1.8092820000000001</v>
      </c>
      <c r="Z149" s="105">
        <v>1.845124</v>
      </c>
      <c r="AA149" s="105">
        <v>1.884155</v>
      </c>
      <c r="AB149" s="105">
        <v>1.9252149999999999</v>
      </c>
      <c r="AC149" s="105">
        <v>1.965622</v>
      </c>
      <c r="AD149" s="105">
        <v>2.0049510000000001</v>
      </c>
      <c r="AE149" s="105">
        <v>2.0436100000000001</v>
      </c>
      <c r="AF149" s="105">
        <v>2.081442</v>
      </c>
      <c r="AG149" s="105">
        <v>2.1186349999999998</v>
      </c>
      <c r="AH149" s="105">
        <v>2.1537540000000002</v>
      </c>
      <c r="AI149" s="100">
        <v>1.5709999999999998E-2</v>
      </c>
      <c r="AJ149" s="5"/>
      <c r="AK149" s="4"/>
    </row>
    <row r="150" spans="1:37" ht="15" customHeight="1">
      <c r="A150" s="94" t="s">
        <v>953</v>
      </c>
      <c r="B150" s="98" t="s">
        <v>768</v>
      </c>
      <c r="C150" s="105">
        <v>3.4510000000000001E-3</v>
      </c>
      <c r="D150" s="105">
        <v>3.4789999999999999E-3</v>
      </c>
      <c r="E150" s="105">
        <v>3.5249999999999999E-3</v>
      </c>
      <c r="F150" s="105">
        <v>3.6310000000000001E-3</v>
      </c>
      <c r="G150" s="105">
        <v>3.7650000000000001E-3</v>
      </c>
      <c r="H150" s="105">
        <v>3.9199999999999999E-3</v>
      </c>
      <c r="I150" s="105">
        <v>4.091E-3</v>
      </c>
      <c r="J150" s="105">
        <v>4.2760000000000003E-3</v>
      </c>
      <c r="K150" s="105">
        <v>4.4679999999999997E-3</v>
      </c>
      <c r="L150" s="105">
        <v>4.6670000000000001E-3</v>
      </c>
      <c r="M150" s="105">
        <v>4.8599999999999997E-3</v>
      </c>
      <c r="N150" s="105">
        <v>5.0629999999999998E-3</v>
      </c>
      <c r="O150" s="105">
        <v>5.267E-3</v>
      </c>
      <c r="P150" s="105">
        <v>5.4799999999999996E-3</v>
      </c>
      <c r="Q150" s="105">
        <v>5.7109999999999999E-3</v>
      </c>
      <c r="R150" s="105">
        <v>5.9379999999999997E-3</v>
      </c>
      <c r="S150" s="105">
        <v>6.1669999999999997E-3</v>
      </c>
      <c r="T150" s="105">
        <v>6.4190000000000002E-3</v>
      </c>
      <c r="U150" s="105">
        <v>6.6940000000000003E-3</v>
      </c>
      <c r="V150" s="105">
        <v>6.9909999999999998E-3</v>
      </c>
      <c r="W150" s="105">
        <v>7.3090000000000004E-3</v>
      </c>
      <c r="X150" s="105">
        <v>7.6509999999999998E-3</v>
      </c>
      <c r="Y150" s="105">
        <v>8.0190000000000001E-3</v>
      </c>
      <c r="Z150" s="105">
        <v>8.4089999999999998E-3</v>
      </c>
      <c r="AA150" s="105">
        <v>8.822E-3</v>
      </c>
      <c r="AB150" s="105">
        <v>9.2569999999999996E-3</v>
      </c>
      <c r="AC150" s="105">
        <v>9.7120000000000001E-3</v>
      </c>
      <c r="AD150" s="105">
        <v>1.0186000000000001E-2</v>
      </c>
      <c r="AE150" s="105">
        <v>1.0681E-2</v>
      </c>
      <c r="AF150" s="105">
        <v>1.1198E-2</v>
      </c>
      <c r="AG150" s="105">
        <v>1.1675E-2</v>
      </c>
      <c r="AH150" s="105">
        <v>1.2191E-2</v>
      </c>
      <c r="AI150" s="100">
        <v>4.1549999999999997E-2</v>
      </c>
      <c r="AJ150" s="5"/>
      <c r="AK150" s="4"/>
    </row>
    <row r="151" spans="1:37" ht="15" customHeight="1">
      <c r="A151" s="94" t="s">
        <v>952</v>
      </c>
      <c r="B151" s="98" t="s">
        <v>864</v>
      </c>
      <c r="C151" s="105">
        <v>2.813E-3</v>
      </c>
      <c r="D151" s="105">
        <v>3.3050000000000002E-3</v>
      </c>
      <c r="E151" s="105">
        <v>3.7469999999999999E-3</v>
      </c>
      <c r="F151" s="105">
        <v>4.2329999999999998E-3</v>
      </c>
      <c r="G151" s="105">
        <v>4.7299999999999998E-3</v>
      </c>
      <c r="H151" s="105">
        <v>5.2300000000000003E-3</v>
      </c>
      <c r="I151" s="105">
        <v>5.7299999999999999E-3</v>
      </c>
      <c r="J151" s="105">
        <v>6.2300000000000003E-3</v>
      </c>
      <c r="K151" s="105">
        <v>6.7299999999999999E-3</v>
      </c>
      <c r="L151" s="105">
        <v>7.2329999999999998E-3</v>
      </c>
      <c r="M151" s="105">
        <v>7.737E-3</v>
      </c>
      <c r="N151" s="105">
        <v>8.2439999999999996E-3</v>
      </c>
      <c r="O151" s="105">
        <v>8.7469999999999996E-3</v>
      </c>
      <c r="P151" s="105">
        <v>9.2479999999999993E-3</v>
      </c>
      <c r="Q151" s="105">
        <v>9.7459999999999995E-3</v>
      </c>
      <c r="R151" s="105">
        <v>1.0239E-2</v>
      </c>
      <c r="S151" s="105">
        <v>1.0725E-2</v>
      </c>
      <c r="T151" s="105">
        <v>1.1205E-2</v>
      </c>
      <c r="U151" s="105">
        <v>1.1688E-2</v>
      </c>
      <c r="V151" s="105">
        <v>1.2178E-2</v>
      </c>
      <c r="W151" s="105">
        <v>1.2685999999999999E-2</v>
      </c>
      <c r="X151" s="105">
        <v>1.3218000000000001E-2</v>
      </c>
      <c r="Y151" s="105">
        <v>1.3762999999999999E-2</v>
      </c>
      <c r="Z151" s="105">
        <v>1.4334E-2</v>
      </c>
      <c r="AA151" s="105">
        <v>1.4906000000000001E-2</v>
      </c>
      <c r="AB151" s="105">
        <v>1.5492000000000001E-2</v>
      </c>
      <c r="AC151" s="105">
        <v>1.6108999999999998E-2</v>
      </c>
      <c r="AD151" s="105">
        <v>1.6756E-2</v>
      </c>
      <c r="AE151" s="105">
        <v>1.7422E-2</v>
      </c>
      <c r="AF151" s="105">
        <v>1.8107000000000002E-2</v>
      </c>
      <c r="AG151" s="105">
        <v>1.882E-2</v>
      </c>
      <c r="AH151" s="105">
        <v>1.9560000000000001E-2</v>
      </c>
      <c r="AI151" s="100">
        <v>6.4551999999999998E-2</v>
      </c>
      <c r="AJ151" s="5"/>
      <c r="AK151" s="4"/>
    </row>
    <row r="152" spans="1:37" ht="15" customHeight="1">
      <c r="A152" s="94" t="s">
        <v>951</v>
      </c>
      <c r="B152" s="98" t="s">
        <v>862</v>
      </c>
      <c r="C152" s="105">
        <v>2.9399000000000002E-2</v>
      </c>
      <c r="D152" s="105">
        <v>3.3635999999999999E-2</v>
      </c>
      <c r="E152" s="105">
        <v>3.7414999999999997E-2</v>
      </c>
      <c r="F152" s="105">
        <v>4.1539E-2</v>
      </c>
      <c r="G152" s="105">
        <v>4.5718000000000002E-2</v>
      </c>
      <c r="H152" s="105">
        <v>4.9916000000000002E-2</v>
      </c>
      <c r="I152" s="105">
        <v>5.4122000000000003E-2</v>
      </c>
      <c r="J152" s="105">
        <v>5.8366000000000001E-2</v>
      </c>
      <c r="K152" s="105">
        <v>6.2674999999999995E-2</v>
      </c>
      <c r="L152" s="105">
        <v>6.7101999999999995E-2</v>
      </c>
      <c r="M152" s="105">
        <v>7.1648000000000003E-2</v>
      </c>
      <c r="N152" s="105">
        <v>7.6354000000000005E-2</v>
      </c>
      <c r="O152" s="105">
        <v>8.1188999999999997E-2</v>
      </c>
      <c r="P152" s="105">
        <v>8.6180000000000007E-2</v>
      </c>
      <c r="Q152" s="105">
        <v>9.1311000000000003E-2</v>
      </c>
      <c r="R152" s="105">
        <v>9.6606999999999998E-2</v>
      </c>
      <c r="S152" s="105">
        <v>0.102032</v>
      </c>
      <c r="T152" s="105">
        <v>0.10761999999999999</v>
      </c>
      <c r="U152" s="105">
        <v>0.113445</v>
      </c>
      <c r="V152" s="105">
        <v>0.11955</v>
      </c>
      <c r="W152" s="105">
        <v>0.12595600000000001</v>
      </c>
      <c r="X152" s="105">
        <v>0.132742</v>
      </c>
      <c r="Y152" s="105">
        <v>0.139792</v>
      </c>
      <c r="Z152" s="105">
        <v>0.14729800000000001</v>
      </c>
      <c r="AA152" s="105">
        <v>0.15525800000000001</v>
      </c>
      <c r="AB152" s="105">
        <v>0.16358800000000001</v>
      </c>
      <c r="AC152" s="105">
        <v>0.17225699999999999</v>
      </c>
      <c r="AD152" s="105">
        <v>0.18121499999999999</v>
      </c>
      <c r="AE152" s="105">
        <v>0.190496</v>
      </c>
      <c r="AF152" s="105">
        <v>0.200012</v>
      </c>
      <c r="AG152" s="105">
        <v>0.20996999999999999</v>
      </c>
      <c r="AH152" s="105">
        <v>0.220364</v>
      </c>
      <c r="AI152" s="100">
        <v>6.7136000000000001E-2</v>
      </c>
      <c r="AJ152" s="5"/>
      <c r="AK152" s="4"/>
    </row>
    <row r="153" spans="1:37" ht="15" customHeight="1">
      <c r="A153" s="94" t="s">
        <v>950</v>
      </c>
      <c r="B153" s="98" t="s">
        <v>860</v>
      </c>
      <c r="C153" s="105">
        <v>3.9999999999999998E-6</v>
      </c>
      <c r="D153" s="105">
        <v>2.3599999999999999E-4</v>
      </c>
      <c r="E153" s="105">
        <v>4.5300000000000001E-4</v>
      </c>
      <c r="F153" s="105">
        <v>6.9999999999999999E-4</v>
      </c>
      <c r="G153" s="105">
        <v>9.6199999999999996E-4</v>
      </c>
      <c r="H153" s="105">
        <v>1.235E-3</v>
      </c>
      <c r="I153" s="105">
        <v>1.518E-3</v>
      </c>
      <c r="J153" s="105">
        <v>1.812E-3</v>
      </c>
      <c r="K153" s="105">
        <v>2.117E-3</v>
      </c>
      <c r="L153" s="105">
        <v>2.4350000000000001E-3</v>
      </c>
      <c r="M153" s="105">
        <v>2.7650000000000001E-3</v>
      </c>
      <c r="N153" s="105">
        <v>3.1080000000000001E-3</v>
      </c>
      <c r="O153" s="105">
        <v>3.4629999999999999E-3</v>
      </c>
      <c r="P153" s="105">
        <v>3.8289999999999999E-3</v>
      </c>
      <c r="Q153" s="105">
        <v>4.2069999999999998E-3</v>
      </c>
      <c r="R153" s="105">
        <v>4.5960000000000003E-3</v>
      </c>
      <c r="S153" s="105">
        <v>4.9950000000000003E-3</v>
      </c>
      <c r="T153" s="105">
        <v>5.4050000000000001E-3</v>
      </c>
      <c r="U153" s="105">
        <v>5.8310000000000002E-3</v>
      </c>
      <c r="V153" s="105">
        <v>6.2740000000000001E-3</v>
      </c>
      <c r="W153" s="105">
        <v>6.7369999999999999E-3</v>
      </c>
      <c r="X153" s="105">
        <v>7.2230000000000003E-3</v>
      </c>
      <c r="Y153" s="105">
        <v>7.7359999999999998E-3</v>
      </c>
      <c r="Z153" s="105">
        <v>8.2719999999999998E-3</v>
      </c>
      <c r="AA153" s="105">
        <v>8.8319999999999996E-3</v>
      </c>
      <c r="AB153" s="105">
        <v>9.4160000000000008E-3</v>
      </c>
      <c r="AC153" s="105">
        <v>1.0019999999999999E-2</v>
      </c>
      <c r="AD153" s="105">
        <v>1.0645E-2</v>
      </c>
      <c r="AE153" s="105">
        <v>1.1292999999999999E-2</v>
      </c>
      <c r="AF153" s="105">
        <v>1.1962E-2</v>
      </c>
      <c r="AG153" s="105">
        <v>1.2656000000000001E-2</v>
      </c>
      <c r="AH153" s="105">
        <v>1.3375E-2</v>
      </c>
      <c r="AI153" s="100">
        <v>0.29933500000000002</v>
      </c>
      <c r="AJ153" s="5"/>
      <c r="AK153" s="4"/>
    </row>
    <row r="154" spans="1:37" ht="15" customHeight="1">
      <c r="A154" s="94" t="s">
        <v>949</v>
      </c>
      <c r="B154" s="98" t="s">
        <v>858</v>
      </c>
      <c r="C154" s="105">
        <v>0</v>
      </c>
      <c r="D154" s="105">
        <v>2.5500000000000002E-4</v>
      </c>
      <c r="E154" s="105">
        <v>4.9399999999999997E-4</v>
      </c>
      <c r="F154" s="105">
        <v>7.6599999999999997E-4</v>
      </c>
      <c r="G154" s="105">
        <v>1.054E-3</v>
      </c>
      <c r="H154" s="105">
        <v>1.3550000000000001E-3</v>
      </c>
      <c r="I154" s="105">
        <v>1.6670000000000001E-3</v>
      </c>
      <c r="J154" s="105">
        <v>1.99E-3</v>
      </c>
      <c r="K154" s="105">
        <v>2.3259999999999999E-3</v>
      </c>
      <c r="L154" s="105">
        <v>2.676E-3</v>
      </c>
      <c r="M154" s="105">
        <v>3.0400000000000002E-3</v>
      </c>
      <c r="N154" s="105">
        <v>3.418E-3</v>
      </c>
      <c r="O154" s="105">
        <v>3.8080000000000002E-3</v>
      </c>
      <c r="P154" s="105">
        <v>4.2119999999999996E-3</v>
      </c>
      <c r="Q154" s="105">
        <v>4.627E-3</v>
      </c>
      <c r="R154" s="105">
        <v>5.0559999999999997E-3</v>
      </c>
      <c r="S154" s="105">
        <v>5.4949999999999999E-3</v>
      </c>
      <c r="T154" s="105">
        <v>5.947E-3</v>
      </c>
      <c r="U154" s="105">
        <v>6.4159999999999998E-3</v>
      </c>
      <c r="V154" s="105">
        <v>6.9040000000000004E-3</v>
      </c>
      <c r="W154" s="105">
        <v>7.4139999999999996E-3</v>
      </c>
      <c r="X154" s="105">
        <v>7.9489999999999995E-3</v>
      </c>
      <c r="Y154" s="105">
        <v>8.5129999999999997E-3</v>
      </c>
      <c r="Z154" s="105">
        <v>9.103E-3</v>
      </c>
      <c r="AA154" s="105">
        <v>9.7210000000000005E-3</v>
      </c>
      <c r="AB154" s="105">
        <v>1.0363000000000001E-2</v>
      </c>
      <c r="AC154" s="105">
        <v>1.1029000000000001E-2</v>
      </c>
      <c r="AD154" s="105">
        <v>1.1717E-2</v>
      </c>
      <c r="AE154" s="105">
        <v>1.2429000000000001E-2</v>
      </c>
      <c r="AF154" s="105">
        <v>1.3166000000000001E-2</v>
      </c>
      <c r="AG154" s="105">
        <v>1.3931000000000001E-2</v>
      </c>
      <c r="AH154" s="105">
        <v>1.4723E-2</v>
      </c>
      <c r="AI154" s="100" t="s">
        <v>184</v>
      </c>
      <c r="AJ154" s="5"/>
      <c r="AK154" s="4"/>
    </row>
    <row r="155" spans="1:37" ht="15" customHeight="1">
      <c r="A155" s="94" t="s">
        <v>948</v>
      </c>
      <c r="B155" s="98" t="s">
        <v>856</v>
      </c>
      <c r="C155" s="105">
        <v>0</v>
      </c>
      <c r="D155" s="105">
        <v>2.2000000000000001E-4</v>
      </c>
      <c r="E155" s="105">
        <v>4.26E-4</v>
      </c>
      <c r="F155" s="105">
        <v>6.6E-4</v>
      </c>
      <c r="G155" s="105">
        <v>9.0799999999999995E-4</v>
      </c>
      <c r="H155" s="105">
        <v>1.1670000000000001E-3</v>
      </c>
      <c r="I155" s="105">
        <v>1.436E-3</v>
      </c>
      <c r="J155" s="105">
        <v>1.7149999999999999E-3</v>
      </c>
      <c r="K155" s="105">
        <v>2.0049999999999998E-3</v>
      </c>
      <c r="L155" s="105">
        <v>2.3059999999999999E-3</v>
      </c>
      <c r="M155" s="105">
        <v>2.6199999999999999E-3</v>
      </c>
      <c r="N155" s="105">
        <v>2.9450000000000001E-3</v>
      </c>
      <c r="O155" s="105">
        <v>3.2820000000000002E-3</v>
      </c>
      <c r="P155" s="105">
        <v>3.6289999999999998E-3</v>
      </c>
      <c r="Q155" s="105">
        <v>3.9880000000000002E-3</v>
      </c>
      <c r="R155" s="105">
        <v>4.3569999999999998E-3</v>
      </c>
      <c r="S155" s="105">
        <v>4.7359999999999998E-3</v>
      </c>
      <c r="T155" s="105">
        <v>5.1250000000000002E-3</v>
      </c>
      <c r="U155" s="105">
        <v>5.5290000000000001E-3</v>
      </c>
      <c r="V155" s="105">
        <v>5.9500000000000004E-3</v>
      </c>
      <c r="W155" s="105">
        <v>6.3889999999999997E-3</v>
      </c>
      <c r="X155" s="105">
        <v>6.8500000000000002E-3</v>
      </c>
      <c r="Y155" s="105">
        <v>7.3359999999999996E-3</v>
      </c>
      <c r="Z155" s="105">
        <v>7.8449999999999995E-3</v>
      </c>
      <c r="AA155" s="105">
        <v>8.3770000000000008E-3</v>
      </c>
      <c r="AB155" s="105">
        <v>8.9309999999999997E-3</v>
      </c>
      <c r="AC155" s="105">
        <v>9.5049999999999996E-3</v>
      </c>
      <c r="AD155" s="105">
        <v>1.0097999999999999E-2</v>
      </c>
      <c r="AE155" s="105">
        <v>1.0711999999999999E-2</v>
      </c>
      <c r="AF155" s="105">
        <v>1.1346E-2</v>
      </c>
      <c r="AG155" s="105">
        <v>1.2005999999999999E-2</v>
      </c>
      <c r="AH155" s="105">
        <v>1.2688E-2</v>
      </c>
      <c r="AI155" s="100" t="s">
        <v>184</v>
      </c>
      <c r="AJ155" s="5"/>
      <c r="AK155" s="4"/>
    </row>
    <row r="156" spans="1:37" ht="15" customHeight="1">
      <c r="A156" s="94" t="s">
        <v>947</v>
      </c>
      <c r="B156" s="98" t="s">
        <v>854</v>
      </c>
      <c r="C156" s="105">
        <v>0</v>
      </c>
      <c r="D156" s="105">
        <v>3.9199999999999999E-4</v>
      </c>
      <c r="E156" s="105">
        <v>7.6000000000000004E-4</v>
      </c>
      <c r="F156" s="105">
        <v>1.1770000000000001E-3</v>
      </c>
      <c r="G156" s="105">
        <v>1.6199999999999999E-3</v>
      </c>
      <c r="H156" s="105">
        <v>2.0820000000000001E-3</v>
      </c>
      <c r="I156" s="105">
        <v>2.562E-3</v>
      </c>
      <c r="J156" s="105">
        <v>3.0590000000000001E-3</v>
      </c>
      <c r="K156" s="105">
        <v>3.5750000000000001E-3</v>
      </c>
      <c r="L156" s="105">
        <v>4.1130000000000003E-3</v>
      </c>
      <c r="M156" s="105">
        <v>4.6719999999999999E-3</v>
      </c>
      <c r="N156" s="105">
        <v>5.2529999999999999E-3</v>
      </c>
      <c r="O156" s="105">
        <v>5.8529999999999997E-3</v>
      </c>
      <c r="P156" s="105">
        <v>6.4729999999999996E-3</v>
      </c>
      <c r="Q156" s="105">
        <v>7.1120000000000003E-3</v>
      </c>
      <c r="R156" s="105">
        <v>7.7710000000000001E-3</v>
      </c>
      <c r="S156" s="105">
        <v>8.4460000000000004E-3</v>
      </c>
      <c r="T156" s="105">
        <v>9.1400000000000006E-3</v>
      </c>
      <c r="U156" s="105">
        <v>9.861E-3</v>
      </c>
      <c r="V156" s="105">
        <v>1.0612E-2</v>
      </c>
      <c r="W156" s="105">
        <v>1.1394E-2</v>
      </c>
      <c r="X156" s="105">
        <v>1.2217E-2</v>
      </c>
      <c r="Y156" s="105">
        <v>1.3084E-2</v>
      </c>
      <c r="Z156" s="105">
        <v>1.3991999999999999E-2</v>
      </c>
      <c r="AA156" s="105">
        <v>1.4940999999999999E-2</v>
      </c>
      <c r="AB156" s="105">
        <v>1.5928000000000001E-2</v>
      </c>
      <c r="AC156" s="105">
        <v>1.6951000000000001E-2</v>
      </c>
      <c r="AD156" s="105">
        <v>1.8009000000000001E-2</v>
      </c>
      <c r="AE156" s="105">
        <v>1.9103999999999999E-2</v>
      </c>
      <c r="AF156" s="105">
        <v>2.0236000000000001E-2</v>
      </c>
      <c r="AG156" s="105">
        <v>2.1410999999999999E-2</v>
      </c>
      <c r="AH156" s="105">
        <v>2.2627999999999999E-2</v>
      </c>
      <c r="AI156" s="100" t="s">
        <v>184</v>
      </c>
      <c r="AJ156" s="5"/>
      <c r="AK156" s="4"/>
    </row>
    <row r="157" spans="1:37" ht="15" customHeight="1">
      <c r="A157" s="94" t="s">
        <v>946</v>
      </c>
      <c r="B157" s="98" t="s">
        <v>872</v>
      </c>
      <c r="C157" s="105">
        <v>3.4449489999999998</v>
      </c>
      <c r="D157" s="105">
        <v>3.503851</v>
      </c>
      <c r="E157" s="105">
        <v>3.5476649999999998</v>
      </c>
      <c r="F157" s="105">
        <v>3.6090689999999999</v>
      </c>
      <c r="G157" s="105">
        <v>3.6752820000000002</v>
      </c>
      <c r="H157" s="105">
        <v>3.7451219999999998</v>
      </c>
      <c r="I157" s="105">
        <v>3.8188909999999998</v>
      </c>
      <c r="J157" s="105">
        <v>3.895902</v>
      </c>
      <c r="K157" s="105">
        <v>3.9753400000000001</v>
      </c>
      <c r="L157" s="105">
        <v>4.0569930000000003</v>
      </c>
      <c r="M157" s="105">
        <v>4.1380119999999998</v>
      </c>
      <c r="N157" s="105">
        <v>4.222461</v>
      </c>
      <c r="O157" s="105">
        <v>4.3050170000000003</v>
      </c>
      <c r="P157" s="105">
        <v>4.3909060000000002</v>
      </c>
      <c r="Q157" s="105">
        <v>4.4713469999999997</v>
      </c>
      <c r="R157" s="105">
        <v>4.5497189999999996</v>
      </c>
      <c r="S157" s="105">
        <v>4.6303239999999999</v>
      </c>
      <c r="T157" s="105">
        <v>4.7140630000000003</v>
      </c>
      <c r="U157" s="105">
        <v>4.8015629999999998</v>
      </c>
      <c r="V157" s="105">
        <v>4.8913900000000003</v>
      </c>
      <c r="W157" s="105">
        <v>4.9835260000000003</v>
      </c>
      <c r="X157" s="105">
        <v>5.0772219999999999</v>
      </c>
      <c r="Y157" s="105">
        <v>5.175916</v>
      </c>
      <c r="Z157" s="105">
        <v>5.2809790000000003</v>
      </c>
      <c r="AA157" s="105">
        <v>5.3982710000000003</v>
      </c>
      <c r="AB157" s="105">
        <v>5.5248790000000003</v>
      </c>
      <c r="AC157" s="105">
        <v>5.6539650000000004</v>
      </c>
      <c r="AD157" s="105">
        <v>5.7823589999999996</v>
      </c>
      <c r="AE157" s="105">
        <v>5.9126289999999999</v>
      </c>
      <c r="AF157" s="105">
        <v>6.0435230000000004</v>
      </c>
      <c r="AG157" s="105">
        <v>6.174296</v>
      </c>
      <c r="AH157" s="105">
        <v>6.3030020000000002</v>
      </c>
      <c r="AI157" s="100">
        <v>1.9678999999999999E-2</v>
      </c>
      <c r="AJ157" s="5"/>
      <c r="AK157" s="4"/>
    </row>
    <row r="158" spans="1:37" ht="15" customHeight="1">
      <c r="A158" s="91"/>
      <c r="B158" s="97" t="s">
        <v>871</v>
      </c>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1"/>
      <c r="AI158" s="91"/>
    </row>
    <row r="159" spans="1:37" ht="15" customHeight="1">
      <c r="A159" s="94" t="s">
        <v>945</v>
      </c>
      <c r="B159" s="98" t="s">
        <v>869</v>
      </c>
      <c r="C159" s="105">
        <v>4.9681369999999996</v>
      </c>
      <c r="D159" s="105">
        <v>5.082649</v>
      </c>
      <c r="E159" s="105">
        <v>5.1614699999999996</v>
      </c>
      <c r="F159" s="105">
        <v>5.2563269999999997</v>
      </c>
      <c r="G159" s="105">
        <v>5.3488220000000002</v>
      </c>
      <c r="H159" s="105">
        <v>5.4365949999999996</v>
      </c>
      <c r="I159" s="105">
        <v>5.5212120000000002</v>
      </c>
      <c r="J159" s="105">
        <v>5.603008</v>
      </c>
      <c r="K159" s="105">
        <v>5.6803530000000002</v>
      </c>
      <c r="L159" s="105">
        <v>5.7524490000000004</v>
      </c>
      <c r="M159" s="105">
        <v>5.8161290000000001</v>
      </c>
      <c r="N159" s="105">
        <v>5.8762860000000003</v>
      </c>
      <c r="O159" s="105">
        <v>5.9321859999999997</v>
      </c>
      <c r="P159" s="105">
        <v>5.9822439999999997</v>
      </c>
      <c r="Q159" s="105">
        <v>6.0228679999999999</v>
      </c>
      <c r="R159" s="105">
        <v>6.0529440000000001</v>
      </c>
      <c r="S159" s="105">
        <v>6.079148</v>
      </c>
      <c r="T159" s="105">
        <v>6.1055669999999997</v>
      </c>
      <c r="U159" s="105">
        <v>6.1299299999999999</v>
      </c>
      <c r="V159" s="105">
        <v>6.1520999999999999</v>
      </c>
      <c r="W159" s="105">
        <v>6.1663829999999997</v>
      </c>
      <c r="X159" s="105">
        <v>6.1759890000000004</v>
      </c>
      <c r="Y159" s="105">
        <v>6.1774399999999998</v>
      </c>
      <c r="Z159" s="105">
        <v>6.1879109999999997</v>
      </c>
      <c r="AA159" s="105">
        <v>6.2027960000000002</v>
      </c>
      <c r="AB159" s="105">
        <v>6.2216550000000002</v>
      </c>
      <c r="AC159" s="105">
        <v>6.2399009999999997</v>
      </c>
      <c r="AD159" s="105">
        <v>6.2509620000000004</v>
      </c>
      <c r="AE159" s="105">
        <v>6.2560070000000003</v>
      </c>
      <c r="AF159" s="105">
        <v>6.2560000000000002</v>
      </c>
      <c r="AG159" s="105">
        <v>6.248481</v>
      </c>
      <c r="AH159" s="105">
        <v>6.2312630000000002</v>
      </c>
      <c r="AI159" s="100">
        <v>7.3340000000000002E-3</v>
      </c>
      <c r="AJ159" s="5"/>
      <c r="AK159" s="4"/>
    </row>
    <row r="160" spans="1:37" ht="15" customHeight="1">
      <c r="A160" s="94" t="s">
        <v>944</v>
      </c>
      <c r="B160" s="98" t="s">
        <v>867</v>
      </c>
      <c r="C160" s="105">
        <v>4.9465000000000002E-2</v>
      </c>
      <c r="D160" s="105">
        <v>4.3989E-2</v>
      </c>
      <c r="E160" s="105">
        <v>3.9054999999999999E-2</v>
      </c>
      <c r="F160" s="105">
        <v>3.4757000000000003E-2</v>
      </c>
      <c r="G160" s="105">
        <v>3.1022999999999998E-2</v>
      </c>
      <c r="H160" s="105">
        <v>2.7682999999999999E-2</v>
      </c>
      <c r="I160" s="105">
        <v>2.4738E-2</v>
      </c>
      <c r="J160" s="105">
        <v>2.2301999999999999E-2</v>
      </c>
      <c r="K160" s="105">
        <v>2.0313000000000001E-2</v>
      </c>
      <c r="L160" s="105">
        <v>1.8655000000000001E-2</v>
      </c>
      <c r="M160" s="105">
        <v>1.7198999999999999E-2</v>
      </c>
      <c r="N160" s="105">
        <v>1.5980000000000001E-2</v>
      </c>
      <c r="O160" s="105">
        <v>1.4883E-2</v>
      </c>
      <c r="P160" s="105">
        <v>1.3951E-2</v>
      </c>
      <c r="Q160" s="105">
        <v>1.3193E-2</v>
      </c>
      <c r="R160" s="105">
        <v>1.2579999999999999E-2</v>
      </c>
      <c r="S160" s="105">
        <v>1.2120000000000001E-2</v>
      </c>
      <c r="T160" s="105">
        <v>1.1724999999999999E-2</v>
      </c>
      <c r="U160" s="105">
        <v>1.1450999999999999E-2</v>
      </c>
      <c r="V160" s="105">
        <v>1.1254E-2</v>
      </c>
      <c r="W160" s="105">
        <v>1.1079E-2</v>
      </c>
      <c r="X160" s="105">
        <v>1.0899000000000001E-2</v>
      </c>
      <c r="Y160" s="105">
        <v>1.0755000000000001E-2</v>
      </c>
      <c r="Z160" s="105">
        <v>1.0592000000000001E-2</v>
      </c>
      <c r="AA160" s="105">
        <v>1.0448000000000001E-2</v>
      </c>
      <c r="AB160" s="105">
        <v>1.0385999999999999E-2</v>
      </c>
      <c r="AC160" s="105">
        <v>1.0377000000000001E-2</v>
      </c>
      <c r="AD160" s="105">
        <v>1.0396000000000001E-2</v>
      </c>
      <c r="AE160" s="105">
        <v>1.043E-2</v>
      </c>
      <c r="AF160" s="105">
        <v>1.0477999999999999E-2</v>
      </c>
      <c r="AG160" s="105">
        <v>1.0518E-2</v>
      </c>
      <c r="AH160" s="105">
        <v>1.0551E-2</v>
      </c>
      <c r="AI160" s="100">
        <v>-4.8617E-2</v>
      </c>
      <c r="AJ160" s="5"/>
      <c r="AK160" s="4"/>
    </row>
    <row r="161" spans="1:37" ht="15" customHeight="1">
      <c r="A161" s="94" t="s">
        <v>943</v>
      </c>
      <c r="B161" s="98" t="s">
        <v>768</v>
      </c>
      <c r="C161" s="105">
        <v>4.0080000000000003E-3</v>
      </c>
      <c r="D161" s="105">
        <v>4.1079999999999997E-3</v>
      </c>
      <c r="E161" s="105">
        <v>4.1739999999999998E-3</v>
      </c>
      <c r="F161" s="105">
        <v>4.2550000000000001E-3</v>
      </c>
      <c r="G161" s="105">
        <v>4.3309999999999998E-3</v>
      </c>
      <c r="H161" s="105">
        <v>4.4079999999999996E-3</v>
      </c>
      <c r="I161" s="105">
        <v>4.4889999999999999E-3</v>
      </c>
      <c r="J161" s="105">
        <v>4.5919999999999997E-3</v>
      </c>
      <c r="K161" s="105">
        <v>4.6959999999999997E-3</v>
      </c>
      <c r="L161" s="105">
        <v>4.7889999999999999E-3</v>
      </c>
      <c r="M161" s="105">
        <v>4.849E-3</v>
      </c>
      <c r="N161" s="105">
        <v>4.914E-3</v>
      </c>
      <c r="O161" s="105">
        <v>4.9750000000000003E-3</v>
      </c>
      <c r="P161" s="105">
        <v>5.025E-3</v>
      </c>
      <c r="Q161" s="105">
        <v>5.0980000000000001E-3</v>
      </c>
      <c r="R161" s="105">
        <v>5.1850000000000004E-3</v>
      </c>
      <c r="S161" s="105">
        <v>5.2769999999999996E-3</v>
      </c>
      <c r="T161" s="105">
        <v>5.3689999999999996E-3</v>
      </c>
      <c r="U161" s="105">
        <v>5.4609999999999997E-3</v>
      </c>
      <c r="V161" s="105">
        <v>5.5500000000000002E-3</v>
      </c>
      <c r="W161" s="105">
        <v>5.6369999999999996E-3</v>
      </c>
      <c r="X161" s="105">
        <v>5.7219999999999997E-3</v>
      </c>
      <c r="Y161" s="105">
        <v>5.8040000000000001E-3</v>
      </c>
      <c r="Z161" s="105">
        <v>5.8830000000000002E-3</v>
      </c>
      <c r="AA161" s="105">
        <v>5.9569999999999996E-3</v>
      </c>
      <c r="AB161" s="105">
        <v>6.0270000000000002E-3</v>
      </c>
      <c r="AC161" s="105">
        <v>6.0910000000000001E-3</v>
      </c>
      <c r="AD161" s="105">
        <v>6.1500000000000001E-3</v>
      </c>
      <c r="AE161" s="105">
        <v>6.2040000000000003E-3</v>
      </c>
      <c r="AF161" s="105">
        <v>6.2509999999999996E-3</v>
      </c>
      <c r="AG161" s="105">
        <v>6.2830000000000004E-3</v>
      </c>
      <c r="AH161" s="105">
        <v>6.2979999999999998E-3</v>
      </c>
      <c r="AI161" s="100">
        <v>1.4682000000000001E-2</v>
      </c>
      <c r="AJ161" s="5"/>
      <c r="AK161" s="4"/>
    </row>
    <row r="162" spans="1:37" ht="15" customHeight="1">
      <c r="A162" s="94" t="s">
        <v>942</v>
      </c>
      <c r="B162" s="98" t="s">
        <v>864</v>
      </c>
      <c r="C162" s="105">
        <v>4.317E-2</v>
      </c>
      <c r="D162" s="105">
        <v>4.7558999999999997E-2</v>
      </c>
      <c r="E162" s="105">
        <v>5.1057999999999999E-2</v>
      </c>
      <c r="F162" s="105">
        <v>5.4483999999999998E-2</v>
      </c>
      <c r="G162" s="105">
        <v>5.7616000000000001E-2</v>
      </c>
      <c r="H162" s="105">
        <v>6.0453E-2</v>
      </c>
      <c r="I162" s="105">
        <v>6.3003000000000003E-2</v>
      </c>
      <c r="J162" s="105">
        <v>6.5378000000000006E-2</v>
      </c>
      <c r="K162" s="105">
        <v>6.7611000000000004E-2</v>
      </c>
      <c r="L162" s="105">
        <v>6.9788000000000003E-2</v>
      </c>
      <c r="M162" s="105">
        <v>7.1934999999999999E-2</v>
      </c>
      <c r="N162" s="105">
        <v>7.4083999999999997E-2</v>
      </c>
      <c r="O162" s="105">
        <v>7.6255000000000003E-2</v>
      </c>
      <c r="P162" s="105">
        <v>7.8531000000000004E-2</v>
      </c>
      <c r="Q162" s="105">
        <v>8.0940999999999999E-2</v>
      </c>
      <c r="R162" s="105">
        <v>8.3545999999999995E-2</v>
      </c>
      <c r="S162" s="105">
        <v>8.6336999999999997E-2</v>
      </c>
      <c r="T162" s="105">
        <v>8.9404999999999998E-2</v>
      </c>
      <c r="U162" s="105">
        <v>9.2839000000000005E-2</v>
      </c>
      <c r="V162" s="105">
        <v>9.6643000000000007E-2</v>
      </c>
      <c r="W162" s="105">
        <v>0.100859</v>
      </c>
      <c r="X162" s="105">
        <v>0.105591</v>
      </c>
      <c r="Y162" s="105">
        <v>0.110911</v>
      </c>
      <c r="Z162" s="105">
        <v>0.11681999999999999</v>
      </c>
      <c r="AA162" s="105">
        <v>0.12334000000000001</v>
      </c>
      <c r="AB162" s="105">
        <v>0.13061900000000001</v>
      </c>
      <c r="AC162" s="105">
        <v>0.138573</v>
      </c>
      <c r="AD162" s="105">
        <v>0.14719199999999999</v>
      </c>
      <c r="AE162" s="105">
        <v>0.15667600000000001</v>
      </c>
      <c r="AF162" s="105">
        <v>0.16689799999999999</v>
      </c>
      <c r="AG162" s="105">
        <v>0.17804200000000001</v>
      </c>
      <c r="AH162" s="105">
        <v>0.19023799999999999</v>
      </c>
      <c r="AI162" s="100">
        <v>4.9006000000000001E-2</v>
      </c>
      <c r="AJ162" s="5"/>
      <c r="AK162" s="4"/>
    </row>
    <row r="163" spans="1:37" ht="15" customHeight="1">
      <c r="A163" s="94" t="s">
        <v>941</v>
      </c>
      <c r="B163" s="98" t="s">
        <v>862</v>
      </c>
      <c r="C163" s="105">
        <v>0</v>
      </c>
      <c r="D163" s="105">
        <v>0</v>
      </c>
      <c r="E163" s="105">
        <v>0</v>
      </c>
      <c r="F163" s="105">
        <v>0</v>
      </c>
      <c r="G163" s="105">
        <v>0</v>
      </c>
      <c r="H163" s="105">
        <v>0</v>
      </c>
      <c r="I163" s="105">
        <v>0</v>
      </c>
      <c r="J163" s="105">
        <v>0</v>
      </c>
      <c r="K163" s="105">
        <v>0</v>
      </c>
      <c r="L163" s="105">
        <v>0</v>
      </c>
      <c r="M163" s="105">
        <v>0</v>
      </c>
      <c r="N163" s="105">
        <v>0</v>
      </c>
      <c r="O163" s="105">
        <v>0</v>
      </c>
      <c r="P163" s="105">
        <v>0</v>
      </c>
      <c r="Q163" s="105">
        <v>0</v>
      </c>
      <c r="R163" s="105">
        <v>0</v>
      </c>
      <c r="S163" s="105">
        <v>0</v>
      </c>
      <c r="T163" s="105">
        <v>0</v>
      </c>
      <c r="U163" s="105">
        <v>0</v>
      </c>
      <c r="V163" s="105">
        <v>0</v>
      </c>
      <c r="W163" s="105">
        <v>0</v>
      </c>
      <c r="X163" s="105">
        <v>0</v>
      </c>
      <c r="Y163" s="105">
        <v>0</v>
      </c>
      <c r="Z163" s="105">
        <v>0</v>
      </c>
      <c r="AA163" s="105">
        <v>0</v>
      </c>
      <c r="AB163" s="105">
        <v>0</v>
      </c>
      <c r="AC163" s="105">
        <v>0</v>
      </c>
      <c r="AD163" s="105">
        <v>0</v>
      </c>
      <c r="AE163" s="105">
        <v>0</v>
      </c>
      <c r="AF163" s="105">
        <v>0</v>
      </c>
      <c r="AG163" s="105">
        <v>0</v>
      </c>
      <c r="AH163" s="105">
        <v>0</v>
      </c>
      <c r="AI163" s="100" t="s">
        <v>184</v>
      </c>
      <c r="AJ163" s="5"/>
      <c r="AK163" s="4"/>
    </row>
    <row r="164" spans="1:37" ht="15" customHeight="1">
      <c r="A164" s="94" t="s">
        <v>940</v>
      </c>
      <c r="B164" s="98" t="s">
        <v>860</v>
      </c>
      <c r="C164" s="105">
        <v>0</v>
      </c>
      <c r="D164" s="105">
        <v>1.1E-4</v>
      </c>
      <c r="E164" s="105">
        <v>2.1100000000000001E-4</v>
      </c>
      <c r="F164" s="105">
        <v>3.2299999999999999E-4</v>
      </c>
      <c r="G164" s="105">
        <v>4.3899999999999999E-4</v>
      </c>
      <c r="H164" s="105">
        <v>5.5699999999999999E-4</v>
      </c>
      <c r="I164" s="105">
        <v>6.7699999999999998E-4</v>
      </c>
      <c r="J164" s="105">
        <v>7.9900000000000001E-4</v>
      </c>
      <c r="K164" s="105">
        <v>9.2199999999999997E-4</v>
      </c>
      <c r="L164" s="105">
        <v>1.047E-3</v>
      </c>
      <c r="M164" s="105">
        <v>1.1739999999999999E-3</v>
      </c>
      <c r="N164" s="105">
        <v>1.302E-3</v>
      </c>
      <c r="O164" s="105">
        <v>1.4319999999999999E-3</v>
      </c>
      <c r="P164" s="105">
        <v>1.562E-3</v>
      </c>
      <c r="Q164" s="105">
        <v>1.6919999999999999E-3</v>
      </c>
      <c r="R164" s="105">
        <v>1.823E-3</v>
      </c>
      <c r="S164" s="105">
        <v>1.9530000000000001E-3</v>
      </c>
      <c r="T164" s="105">
        <v>2.0830000000000002E-3</v>
      </c>
      <c r="U164" s="105">
        <v>2.2139999999999998E-3</v>
      </c>
      <c r="V164" s="105">
        <v>2.346E-3</v>
      </c>
      <c r="W164" s="105">
        <v>2.48E-3</v>
      </c>
      <c r="X164" s="105">
        <v>2.6159999999999998E-3</v>
      </c>
      <c r="Y164" s="105">
        <v>2.7550000000000001E-3</v>
      </c>
      <c r="Z164" s="105">
        <v>2.8969999999999998E-3</v>
      </c>
      <c r="AA164" s="105">
        <v>3.0400000000000002E-3</v>
      </c>
      <c r="AB164" s="105">
        <v>3.1840000000000002E-3</v>
      </c>
      <c r="AC164" s="105">
        <v>3.3279999999999998E-3</v>
      </c>
      <c r="AD164" s="105">
        <v>3.4719999999999998E-3</v>
      </c>
      <c r="AE164" s="105">
        <v>3.6159999999999999E-3</v>
      </c>
      <c r="AF164" s="105">
        <v>3.7599999999999999E-3</v>
      </c>
      <c r="AG164" s="105">
        <v>3.9050000000000001E-3</v>
      </c>
      <c r="AH164" s="105">
        <v>4.0489999999999996E-3</v>
      </c>
      <c r="AI164" s="100" t="s">
        <v>184</v>
      </c>
      <c r="AJ164" s="5"/>
      <c r="AK164" s="4"/>
    </row>
    <row r="165" spans="1:37" ht="15" customHeight="1">
      <c r="A165" s="94" t="s">
        <v>939</v>
      </c>
      <c r="B165" s="98" t="s">
        <v>858</v>
      </c>
      <c r="C165" s="105">
        <v>9.7E-5</v>
      </c>
      <c r="D165" s="105">
        <v>2.4800000000000001E-4</v>
      </c>
      <c r="E165" s="105">
        <v>3.86E-4</v>
      </c>
      <c r="F165" s="105">
        <v>5.3899999999999998E-4</v>
      </c>
      <c r="G165" s="105">
        <v>6.9800000000000005E-4</v>
      </c>
      <c r="H165" s="105">
        <v>8.5899999999999995E-4</v>
      </c>
      <c r="I165" s="105">
        <v>1.023E-3</v>
      </c>
      <c r="J165" s="105">
        <v>1.188E-3</v>
      </c>
      <c r="K165" s="105">
        <v>1.3550000000000001E-3</v>
      </c>
      <c r="L165" s="105">
        <v>1.5250000000000001E-3</v>
      </c>
      <c r="M165" s="105">
        <v>1.6969999999999999E-3</v>
      </c>
      <c r="N165" s="105">
        <v>1.872E-3</v>
      </c>
      <c r="O165" s="105">
        <v>2.0470000000000002E-3</v>
      </c>
      <c r="P165" s="105">
        <v>2.2230000000000001E-3</v>
      </c>
      <c r="Q165" s="105">
        <v>2.3990000000000001E-3</v>
      </c>
      <c r="R165" s="105">
        <v>2.575E-3</v>
      </c>
      <c r="S165" s="105">
        <v>2.751E-3</v>
      </c>
      <c r="T165" s="105">
        <v>2.9260000000000002E-3</v>
      </c>
      <c r="U165" s="105">
        <v>3.1029999999999999E-3</v>
      </c>
      <c r="V165" s="105">
        <v>3.2810000000000001E-3</v>
      </c>
      <c r="W165" s="105">
        <v>3.4610000000000001E-3</v>
      </c>
      <c r="X165" s="105">
        <v>3.6449999999999998E-3</v>
      </c>
      <c r="Y165" s="105">
        <v>3.833E-3</v>
      </c>
      <c r="Z165" s="105">
        <v>4.0229999999999997E-3</v>
      </c>
      <c r="AA165" s="105">
        <v>4.2160000000000001E-3</v>
      </c>
      <c r="AB165" s="105">
        <v>4.4099999999999999E-3</v>
      </c>
      <c r="AC165" s="105">
        <v>4.6049999999999997E-3</v>
      </c>
      <c r="AD165" s="105">
        <v>4.7999999999999996E-3</v>
      </c>
      <c r="AE165" s="105">
        <v>4.9950000000000003E-3</v>
      </c>
      <c r="AF165" s="105">
        <v>5.189E-3</v>
      </c>
      <c r="AG165" s="105">
        <v>5.3839999999999999E-3</v>
      </c>
      <c r="AH165" s="105">
        <v>5.5799999999999999E-3</v>
      </c>
      <c r="AI165" s="100">
        <v>0.13961100000000001</v>
      </c>
      <c r="AJ165" s="5"/>
      <c r="AK165" s="4"/>
    </row>
    <row r="166" spans="1:37" ht="15" customHeight="1">
      <c r="A166" s="94" t="s">
        <v>938</v>
      </c>
      <c r="B166" s="98" t="s">
        <v>856</v>
      </c>
      <c r="C166" s="105">
        <v>1.05E-4</v>
      </c>
      <c r="D166" s="105">
        <v>2.6200000000000003E-4</v>
      </c>
      <c r="E166" s="105">
        <v>4.0700000000000003E-4</v>
      </c>
      <c r="F166" s="105">
        <v>5.6700000000000001E-4</v>
      </c>
      <c r="G166" s="105">
        <v>7.3300000000000004E-4</v>
      </c>
      <c r="H166" s="105">
        <v>9.0200000000000002E-4</v>
      </c>
      <c r="I166" s="105">
        <v>1.073E-3</v>
      </c>
      <c r="J166" s="105">
        <v>1.2459999999999999E-3</v>
      </c>
      <c r="K166" s="105">
        <v>1.421E-3</v>
      </c>
      <c r="L166" s="105">
        <v>1.598E-3</v>
      </c>
      <c r="M166" s="105">
        <v>1.7780000000000001E-3</v>
      </c>
      <c r="N166" s="105">
        <v>1.9599999999999999E-3</v>
      </c>
      <c r="O166" s="105">
        <v>2.1429999999999999E-3</v>
      </c>
      <c r="P166" s="105">
        <v>2.3270000000000001E-3</v>
      </c>
      <c r="Q166" s="105">
        <v>2.5119999999999999E-3</v>
      </c>
      <c r="R166" s="105">
        <v>2.696E-3</v>
      </c>
      <c r="S166" s="105">
        <v>2.8800000000000002E-3</v>
      </c>
      <c r="T166" s="105">
        <v>3.0630000000000002E-3</v>
      </c>
      <c r="U166" s="105">
        <v>3.248E-3</v>
      </c>
      <c r="V166" s="105">
        <v>3.434E-3</v>
      </c>
      <c r="W166" s="105">
        <v>3.6219999999999998E-3</v>
      </c>
      <c r="X166" s="105">
        <v>3.8140000000000001E-3</v>
      </c>
      <c r="Y166" s="105">
        <v>4.0109999999999998E-3</v>
      </c>
      <c r="Z166" s="105">
        <v>4.2100000000000002E-3</v>
      </c>
      <c r="AA166" s="105">
        <v>4.4120000000000001E-3</v>
      </c>
      <c r="AB166" s="105">
        <v>4.6150000000000002E-3</v>
      </c>
      <c r="AC166" s="105">
        <v>4.8180000000000002E-3</v>
      </c>
      <c r="AD166" s="105">
        <v>5.0220000000000004E-3</v>
      </c>
      <c r="AE166" s="105">
        <v>5.2259999999999997E-3</v>
      </c>
      <c r="AF166" s="105">
        <v>5.4289999999999998E-3</v>
      </c>
      <c r="AG166" s="105">
        <v>5.633E-3</v>
      </c>
      <c r="AH166" s="105">
        <v>5.8370000000000002E-3</v>
      </c>
      <c r="AI166" s="100">
        <v>0.138547</v>
      </c>
      <c r="AJ166" s="5"/>
      <c r="AK166" s="4"/>
    </row>
    <row r="167" spans="1:37" ht="15" customHeight="1">
      <c r="A167" s="94" t="s">
        <v>937</v>
      </c>
      <c r="B167" s="98" t="s">
        <v>854</v>
      </c>
      <c r="C167" s="105">
        <v>1.1400000000000001E-4</v>
      </c>
      <c r="D167" s="105">
        <v>3.2699999999999998E-4</v>
      </c>
      <c r="E167" s="105">
        <v>5.22E-4</v>
      </c>
      <c r="F167" s="105">
        <v>7.3899999999999997E-4</v>
      </c>
      <c r="G167" s="105">
        <v>9.6299999999999999E-4</v>
      </c>
      <c r="H167" s="105">
        <v>1.191E-3</v>
      </c>
      <c r="I167" s="105">
        <v>1.423E-3</v>
      </c>
      <c r="J167" s="105">
        <v>1.6559999999999999E-3</v>
      </c>
      <c r="K167" s="105">
        <v>1.8929999999999999E-3</v>
      </c>
      <c r="L167" s="105">
        <v>2.134E-3</v>
      </c>
      <c r="M167" s="105">
        <v>2.3779999999999999E-3</v>
      </c>
      <c r="N167" s="105">
        <v>2.624E-3</v>
      </c>
      <c r="O167" s="105">
        <v>2.872E-3</v>
      </c>
      <c r="P167" s="105">
        <v>3.1210000000000001E-3</v>
      </c>
      <c r="Q167" s="105">
        <v>3.3709999999999999E-3</v>
      </c>
      <c r="R167" s="105">
        <v>3.6210000000000001E-3</v>
      </c>
      <c r="S167" s="105">
        <v>3.8700000000000002E-3</v>
      </c>
      <c r="T167" s="105">
        <v>4.1190000000000003E-3</v>
      </c>
      <c r="U167" s="105">
        <v>4.3689999999999996E-3</v>
      </c>
      <c r="V167" s="105">
        <v>4.6210000000000001E-3</v>
      </c>
      <c r="W167" s="105">
        <v>4.8770000000000003E-3</v>
      </c>
      <c r="X167" s="105">
        <v>5.1370000000000001E-3</v>
      </c>
      <c r="Y167" s="105">
        <v>5.4029999999999998E-3</v>
      </c>
      <c r="Z167" s="105">
        <v>5.6730000000000001E-3</v>
      </c>
      <c r="AA167" s="105">
        <v>5.947E-3</v>
      </c>
      <c r="AB167" s="105">
        <v>6.2220000000000001E-3</v>
      </c>
      <c r="AC167" s="105">
        <v>6.4980000000000003E-3</v>
      </c>
      <c r="AD167" s="105">
        <v>6.7739999999999996E-3</v>
      </c>
      <c r="AE167" s="105">
        <v>7.0499999999999998E-3</v>
      </c>
      <c r="AF167" s="105">
        <v>7.326E-3</v>
      </c>
      <c r="AG167" s="105">
        <v>7.6030000000000004E-3</v>
      </c>
      <c r="AH167" s="105">
        <v>7.8790000000000006E-3</v>
      </c>
      <c r="AI167" s="100">
        <v>0.14655000000000001</v>
      </c>
      <c r="AJ167" s="5"/>
      <c r="AK167" s="4"/>
    </row>
    <row r="168" spans="1:37" ht="15" customHeight="1">
      <c r="A168" s="94" t="s">
        <v>936</v>
      </c>
      <c r="B168" s="98" t="s">
        <v>852</v>
      </c>
      <c r="C168" s="105">
        <v>5.0650940000000002</v>
      </c>
      <c r="D168" s="105">
        <v>5.179252</v>
      </c>
      <c r="E168" s="105">
        <v>5.2572840000000003</v>
      </c>
      <c r="F168" s="105">
        <v>5.3519930000000002</v>
      </c>
      <c r="G168" s="105">
        <v>5.4446269999999997</v>
      </c>
      <c r="H168" s="105">
        <v>5.5326490000000002</v>
      </c>
      <c r="I168" s="105">
        <v>5.6176380000000004</v>
      </c>
      <c r="J168" s="105">
        <v>5.7001710000000001</v>
      </c>
      <c r="K168" s="105">
        <v>5.7785630000000001</v>
      </c>
      <c r="L168" s="105">
        <v>5.8519860000000001</v>
      </c>
      <c r="M168" s="105">
        <v>5.9171379999999996</v>
      </c>
      <c r="N168" s="105">
        <v>5.9790190000000001</v>
      </c>
      <c r="O168" s="105">
        <v>6.0367949999999997</v>
      </c>
      <c r="P168" s="105">
        <v>6.0889860000000002</v>
      </c>
      <c r="Q168" s="105">
        <v>6.1320740000000002</v>
      </c>
      <c r="R168" s="105">
        <v>6.1649700000000003</v>
      </c>
      <c r="S168" s="105">
        <v>6.194337</v>
      </c>
      <c r="T168" s="105">
        <v>6.2242600000000001</v>
      </c>
      <c r="U168" s="105">
        <v>6.2526140000000003</v>
      </c>
      <c r="V168" s="105">
        <v>6.2792339999999998</v>
      </c>
      <c r="W168" s="105">
        <v>6.2984020000000003</v>
      </c>
      <c r="X168" s="105">
        <v>6.3134110000000003</v>
      </c>
      <c r="Y168" s="105">
        <v>6.3209099999999996</v>
      </c>
      <c r="Z168" s="105">
        <v>6.3380099999999997</v>
      </c>
      <c r="AA168" s="105">
        <v>6.3601570000000001</v>
      </c>
      <c r="AB168" s="105">
        <v>6.3871190000000002</v>
      </c>
      <c r="AC168" s="105">
        <v>6.4141919999999999</v>
      </c>
      <c r="AD168" s="105">
        <v>6.4347640000000004</v>
      </c>
      <c r="AE168" s="105">
        <v>6.4502040000000003</v>
      </c>
      <c r="AF168" s="105">
        <v>6.4613370000000003</v>
      </c>
      <c r="AG168" s="105">
        <v>6.4658490000000004</v>
      </c>
      <c r="AH168" s="105">
        <v>6.4616959999999999</v>
      </c>
      <c r="AI168" s="100">
        <v>7.8860000000000006E-3</v>
      </c>
      <c r="AJ168" s="5"/>
      <c r="AK168" s="4"/>
    </row>
    <row r="169" spans="1:37" ht="15" customHeight="1">
      <c r="A169" s="94" t="s">
        <v>935</v>
      </c>
      <c r="B169" s="97" t="s">
        <v>934</v>
      </c>
      <c r="C169" s="106">
        <v>12.343863000000001</v>
      </c>
      <c r="D169" s="106">
        <v>12.694749</v>
      </c>
      <c r="E169" s="106">
        <v>12.992682</v>
      </c>
      <c r="F169" s="106">
        <v>13.322811</v>
      </c>
      <c r="G169" s="106">
        <v>13.655799999999999</v>
      </c>
      <c r="H169" s="106">
        <v>13.986465000000001</v>
      </c>
      <c r="I169" s="106">
        <v>14.317487</v>
      </c>
      <c r="J169" s="106">
        <v>14.648014999999999</v>
      </c>
      <c r="K169" s="106">
        <v>14.975436999999999</v>
      </c>
      <c r="L169" s="106">
        <v>15.297017</v>
      </c>
      <c r="M169" s="106">
        <v>15.605245</v>
      </c>
      <c r="N169" s="106">
        <v>15.911191000000001</v>
      </c>
      <c r="O169" s="106">
        <v>16.205500000000001</v>
      </c>
      <c r="P169" s="106">
        <v>16.497097</v>
      </c>
      <c r="Q169" s="106">
        <v>16.760742</v>
      </c>
      <c r="R169" s="106">
        <v>17.006423999999999</v>
      </c>
      <c r="S169" s="106">
        <v>17.243559000000001</v>
      </c>
      <c r="T169" s="106">
        <v>17.484843999999999</v>
      </c>
      <c r="U169" s="106">
        <v>17.728580000000001</v>
      </c>
      <c r="V169" s="106">
        <v>17.972973</v>
      </c>
      <c r="W169" s="106">
        <v>18.205839000000001</v>
      </c>
      <c r="X169" s="106">
        <v>18.427461999999998</v>
      </c>
      <c r="Y169" s="106">
        <v>18.651854</v>
      </c>
      <c r="Z169" s="106">
        <v>18.889455999999999</v>
      </c>
      <c r="AA169" s="106">
        <v>19.160164000000002</v>
      </c>
      <c r="AB169" s="106">
        <v>19.459173</v>
      </c>
      <c r="AC169" s="106">
        <v>19.757915000000001</v>
      </c>
      <c r="AD169" s="106">
        <v>20.044219999999999</v>
      </c>
      <c r="AE169" s="106">
        <v>20.332657000000001</v>
      </c>
      <c r="AF169" s="106">
        <v>20.620497</v>
      </c>
      <c r="AG169" s="106">
        <v>20.888853000000001</v>
      </c>
      <c r="AH169" s="106">
        <v>21.145759999999999</v>
      </c>
      <c r="AI169" s="101">
        <v>1.7516E-2</v>
      </c>
      <c r="AJ169" s="3"/>
      <c r="AK169" s="88"/>
    </row>
    <row r="171" spans="1:37" ht="15" customHeight="1">
      <c r="A171" s="91"/>
      <c r="B171" s="97" t="s">
        <v>933</v>
      </c>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row>
    <row r="173" spans="1:37" ht="15" customHeight="1">
      <c r="A173" s="91"/>
      <c r="B173" s="97" t="s">
        <v>932</v>
      </c>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row>
    <row r="174" spans="1:37" ht="15" customHeight="1">
      <c r="A174" s="91"/>
      <c r="B174" s="97" t="s">
        <v>895</v>
      </c>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row>
    <row r="175" spans="1:37" ht="15" customHeight="1">
      <c r="A175" s="94" t="s">
        <v>931</v>
      </c>
      <c r="B175" s="98" t="s">
        <v>869</v>
      </c>
      <c r="C175" s="103">
        <v>15.833444</v>
      </c>
      <c r="D175" s="103">
        <v>15.917239</v>
      </c>
      <c r="E175" s="103">
        <v>16.153824</v>
      </c>
      <c r="F175" s="103">
        <v>16.371130000000001</v>
      </c>
      <c r="G175" s="103">
        <v>16.667448</v>
      </c>
      <c r="H175" s="103">
        <v>17.032183</v>
      </c>
      <c r="I175" s="103">
        <v>17.466902000000001</v>
      </c>
      <c r="J175" s="103">
        <v>17.887001000000001</v>
      </c>
      <c r="K175" s="103">
        <v>18.201229000000001</v>
      </c>
      <c r="L175" s="103">
        <v>18.256460000000001</v>
      </c>
      <c r="M175" s="103">
        <v>18.345524000000001</v>
      </c>
      <c r="N175" s="103">
        <v>18.386237999999999</v>
      </c>
      <c r="O175" s="103">
        <v>18.401806000000001</v>
      </c>
      <c r="P175" s="103">
        <v>18.393191999999999</v>
      </c>
      <c r="Q175" s="103">
        <v>18.371421999999999</v>
      </c>
      <c r="R175" s="103">
        <v>18.353439000000002</v>
      </c>
      <c r="S175" s="103">
        <v>18.338474000000001</v>
      </c>
      <c r="T175" s="103">
        <v>18.327165999999998</v>
      </c>
      <c r="U175" s="103">
        <v>18.318511999999998</v>
      </c>
      <c r="V175" s="103">
        <v>18.311283</v>
      </c>
      <c r="W175" s="103">
        <v>18.305140000000002</v>
      </c>
      <c r="X175" s="103">
        <v>18.299992</v>
      </c>
      <c r="Y175" s="103">
        <v>18.295383000000001</v>
      </c>
      <c r="Z175" s="103">
        <v>18.291454000000002</v>
      </c>
      <c r="AA175" s="103">
        <v>18.288171999999999</v>
      </c>
      <c r="AB175" s="103">
        <v>18.279964</v>
      </c>
      <c r="AC175" s="103">
        <v>18.278406</v>
      </c>
      <c r="AD175" s="103">
        <v>18.277667999999998</v>
      </c>
      <c r="AE175" s="103">
        <v>18.273069</v>
      </c>
      <c r="AF175" s="103">
        <v>18.275030000000001</v>
      </c>
      <c r="AG175" s="103">
        <v>18.278300999999999</v>
      </c>
      <c r="AH175" s="103">
        <v>18.282661000000001</v>
      </c>
      <c r="AI175" s="100">
        <v>4.6499999999999996E-3</v>
      </c>
      <c r="AJ175" s="6"/>
      <c r="AK175" s="4"/>
    </row>
    <row r="176" spans="1:37" ht="15" customHeight="1">
      <c r="A176" s="94" t="s">
        <v>930</v>
      </c>
      <c r="B176" s="98" t="s">
        <v>867</v>
      </c>
      <c r="C176" s="103">
        <v>10.982303</v>
      </c>
      <c r="D176" s="103">
        <v>11.052049999999999</v>
      </c>
      <c r="E176" s="103">
        <v>11.362957</v>
      </c>
      <c r="F176" s="103">
        <v>11.553221000000001</v>
      </c>
      <c r="G176" s="103">
        <v>11.764844999999999</v>
      </c>
      <c r="H176" s="103">
        <v>12.016484999999999</v>
      </c>
      <c r="I176" s="103">
        <v>12.318313</v>
      </c>
      <c r="J176" s="103">
        <v>12.605974</v>
      </c>
      <c r="K176" s="103">
        <v>12.900950999999999</v>
      </c>
      <c r="L176" s="103">
        <v>13.009373</v>
      </c>
      <c r="M176" s="103">
        <v>13.224117</v>
      </c>
      <c r="N176" s="103">
        <v>13.392348</v>
      </c>
      <c r="O176" s="103">
        <v>13.536885</v>
      </c>
      <c r="P176" s="103">
        <v>13.626533999999999</v>
      </c>
      <c r="Q176" s="103">
        <v>13.662160999999999</v>
      </c>
      <c r="R176" s="103">
        <v>13.688663999999999</v>
      </c>
      <c r="S176" s="103">
        <v>13.716609999999999</v>
      </c>
      <c r="T176" s="103">
        <v>13.595336</v>
      </c>
      <c r="U176" s="103">
        <v>13.636975</v>
      </c>
      <c r="V176" s="103">
        <v>13.688661</v>
      </c>
      <c r="W176" s="103">
        <v>13.749402</v>
      </c>
      <c r="X176" s="103">
        <v>13.820320000000001</v>
      </c>
      <c r="Y176" s="103">
        <v>13.911472</v>
      </c>
      <c r="Z176" s="103">
        <v>14.018928000000001</v>
      </c>
      <c r="AA176" s="103">
        <v>14.130243</v>
      </c>
      <c r="AB176" s="103">
        <v>14.234919</v>
      </c>
      <c r="AC176" s="103">
        <v>14.324709</v>
      </c>
      <c r="AD176" s="103">
        <v>14.401025000000001</v>
      </c>
      <c r="AE176" s="103">
        <v>14.431746</v>
      </c>
      <c r="AF176" s="103">
        <v>14.463141999999999</v>
      </c>
      <c r="AG176" s="103">
        <v>14.477657000000001</v>
      </c>
      <c r="AH176" s="103">
        <v>14.496719000000001</v>
      </c>
      <c r="AI176" s="100">
        <v>8.9960000000000005E-3</v>
      </c>
      <c r="AJ176" s="6"/>
      <c r="AK176" s="4"/>
    </row>
    <row r="177" spans="1:37" ht="15" customHeight="1">
      <c r="A177" s="94" t="s">
        <v>929</v>
      </c>
      <c r="B177" s="98" t="s">
        <v>768</v>
      </c>
      <c r="C177" s="103">
        <v>12.17399</v>
      </c>
      <c r="D177" s="103">
        <v>12.207247000000001</v>
      </c>
      <c r="E177" s="103">
        <v>12.355081999999999</v>
      </c>
      <c r="F177" s="103">
        <v>12.458644</v>
      </c>
      <c r="G177" s="103">
        <v>12.605206000000001</v>
      </c>
      <c r="H177" s="103">
        <v>12.801225000000001</v>
      </c>
      <c r="I177" s="103">
        <v>13.053908</v>
      </c>
      <c r="J177" s="103">
        <v>13.354058</v>
      </c>
      <c r="K177" s="103">
        <v>13.676672</v>
      </c>
      <c r="L177" s="103">
        <v>13.745378000000001</v>
      </c>
      <c r="M177" s="103">
        <v>13.918806</v>
      </c>
      <c r="N177" s="103">
        <v>14.053827999999999</v>
      </c>
      <c r="O177" s="103">
        <v>14.147812</v>
      </c>
      <c r="P177" s="103">
        <v>14.18984</v>
      </c>
      <c r="Q177" s="103">
        <v>14.200593</v>
      </c>
      <c r="R177" s="103">
        <v>14.199894</v>
      </c>
      <c r="S177" s="103">
        <v>14.188663</v>
      </c>
      <c r="T177" s="103">
        <v>14.179311</v>
      </c>
      <c r="U177" s="103">
        <v>14.171576</v>
      </c>
      <c r="V177" s="103">
        <v>14.165271000000001</v>
      </c>
      <c r="W177" s="103">
        <v>14.151152</v>
      </c>
      <c r="X177" s="103">
        <v>14.147625</v>
      </c>
      <c r="Y177" s="103">
        <v>14.145243000000001</v>
      </c>
      <c r="Z177" s="103">
        <v>14.144107999999999</v>
      </c>
      <c r="AA177" s="103">
        <v>14.144387999999999</v>
      </c>
      <c r="AB177" s="103">
        <v>14.146143</v>
      </c>
      <c r="AC177" s="103">
        <v>14.149203999999999</v>
      </c>
      <c r="AD177" s="103">
        <v>14.153306000000001</v>
      </c>
      <c r="AE177" s="103">
        <v>14.157944000000001</v>
      </c>
      <c r="AF177" s="103">
        <v>14.127242000000001</v>
      </c>
      <c r="AG177" s="103">
        <v>14.142486999999999</v>
      </c>
      <c r="AH177" s="103">
        <v>14.163594</v>
      </c>
      <c r="AI177" s="100">
        <v>4.895E-3</v>
      </c>
      <c r="AJ177" s="6"/>
      <c r="AK177" s="4"/>
    </row>
    <row r="178" spans="1:37" ht="15" customHeight="1">
      <c r="A178" s="94" t="s">
        <v>928</v>
      </c>
      <c r="B178" s="98" t="s">
        <v>864</v>
      </c>
      <c r="C178" s="103">
        <v>12.041198</v>
      </c>
      <c r="D178" s="103">
        <v>12.075239</v>
      </c>
      <c r="E178" s="103">
        <v>12.249382000000001</v>
      </c>
      <c r="F178" s="103">
        <v>12.364997000000001</v>
      </c>
      <c r="G178" s="103">
        <v>12.524848</v>
      </c>
      <c r="H178" s="103">
        <v>12.735784000000001</v>
      </c>
      <c r="I178" s="103">
        <v>13.000175</v>
      </c>
      <c r="J178" s="103">
        <v>13.282722</v>
      </c>
      <c r="K178" s="103">
        <v>13.579573</v>
      </c>
      <c r="L178" s="103">
        <v>13.581469999999999</v>
      </c>
      <c r="M178" s="103">
        <v>13.684813999999999</v>
      </c>
      <c r="N178" s="103">
        <v>13.771167</v>
      </c>
      <c r="O178" s="103">
        <v>13.824059</v>
      </c>
      <c r="P178" s="103">
        <v>13.835372</v>
      </c>
      <c r="Q178" s="103">
        <v>13.808502000000001</v>
      </c>
      <c r="R178" s="103">
        <v>13.759385</v>
      </c>
      <c r="S178" s="103">
        <v>13.715176</v>
      </c>
      <c r="T178" s="103">
        <v>13.671720000000001</v>
      </c>
      <c r="U178" s="103">
        <v>13.638633</v>
      </c>
      <c r="V178" s="103">
        <v>13.607639000000001</v>
      </c>
      <c r="W178" s="103">
        <v>13.576610000000001</v>
      </c>
      <c r="X178" s="103">
        <v>13.547029</v>
      </c>
      <c r="Y178" s="103">
        <v>13.518986999999999</v>
      </c>
      <c r="Z178" s="103">
        <v>13.495782</v>
      </c>
      <c r="AA178" s="103">
        <v>13.473947000000001</v>
      </c>
      <c r="AB178" s="103">
        <v>13.453491</v>
      </c>
      <c r="AC178" s="103">
        <v>13.434054</v>
      </c>
      <c r="AD178" s="103">
        <v>13.416242</v>
      </c>
      <c r="AE178" s="103">
        <v>13.399222</v>
      </c>
      <c r="AF178" s="103">
        <v>13.388555</v>
      </c>
      <c r="AG178" s="103">
        <v>13.378608</v>
      </c>
      <c r="AH178" s="103">
        <v>13.369484999999999</v>
      </c>
      <c r="AI178" s="100">
        <v>3.3809999999999999E-3</v>
      </c>
      <c r="AJ178" s="6"/>
      <c r="AK178" s="4"/>
    </row>
    <row r="179" spans="1:37" ht="15" customHeight="1">
      <c r="A179" s="94" t="s">
        <v>927</v>
      </c>
      <c r="B179" s="98" t="s">
        <v>862</v>
      </c>
      <c r="C179" s="103">
        <v>10.610325</v>
      </c>
      <c r="D179" s="103">
        <v>10.709913</v>
      </c>
      <c r="E179" s="103">
        <v>11.050867</v>
      </c>
      <c r="F179" s="103">
        <v>11.259223</v>
      </c>
      <c r="G179" s="103">
        <v>11.488021</v>
      </c>
      <c r="H179" s="103">
        <v>11.753047</v>
      </c>
      <c r="I179" s="103">
        <v>12.058527</v>
      </c>
      <c r="J179" s="103">
        <v>12.372031</v>
      </c>
      <c r="K179" s="103">
        <v>12.684063</v>
      </c>
      <c r="L179" s="103">
        <v>12.786493</v>
      </c>
      <c r="M179" s="103">
        <v>12.959384999999999</v>
      </c>
      <c r="N179" s="103">
        <v>13.120592</v>
      </c>
      <c r="O179" s="103">
        <v>13.244595</v>
      </c>
      <c r="P179" s="103">
        <v>13.297800000000001</v>
      </c>
      <c r="Q179" s="103">
        <v>13.300013</v>
      </c>
      <c r="R179" s="103">
        <v>13.295665</v>
      </c>
      <c r="S179" s="103">
        <v>13.293400999999999</v>
      </c>
      <c r="T179" s="103">
        <v>13.153244000000001</v>
      </c>
      <c r="U179" s="103">
        <v>13.165462</v>
      </c>
      <c r="V179" s="103">
        <v>13.185219999999999</v>
      </c>
      <c r="W179" s="103">
        <v>13.215465</v>
      </c>
      <c r="X179" s="103">
        <v>13.275074</v>
      </c>
      <c r="Y179" s="103">
        <v>13.335015</v>
      </c>
      <c r="Z179" s="103">
        <v>13.400862</v>
      </c>
      <c r="AA179" s="103">
        <v>13.470008999999999</v>
      </c>
      <c r="AB179" s="103">
        <v>13.532145999999999</v>
      </c>
      <c r="AC179" s="103">
        <v>13.588974</v>
      </c>
      <c r="AD179" s="103">
        <v>13.626766999999999</v>
      </c>
      <c r="AE179" s="103">
        <v>13.626595</v>
      </c>
      <c r="AF179" s="103">
        <v>13.626469999999999</v>
      </c>
      <c r="AG179" s="103">
        <v>13.652269</v>
      </c>
      <c r="AH179" s="103">
        <v>13.679828000000001</v>
      </c>
      <c r="AI179" s="100">
        <v>8.2299999999999995E-3</v>
      </c>
      <c r="AJ179" s="6"/>
      <c r="AK179" s="4"/>
    </row>
    <row r="180" spans="1:37" ht="15" customHeight="1">
      <c r="A180" s="94" t="s">
        <v>926</v>
      </c>
      <c r="B180" s="98" t="s">
        <v>860</v>
      </c>
      <c r="C180" s="103">
        <v>26.787324999999999</v>
      </c>
      <c r="D180" s="103">
        <v>26.787324999999999</v>
      </c>
      <c r="E180" s="103">
        <v>26.950548000000001</v>
      </c>
      <c r="F180" s="103">
        <v>27.066061000000001</v>
      </c>
      <c r="G180" s="103">
        <v>27.186705</v>
      </c>
      <c r="H180" s="103">
        <v>27.351542999999999</v>
      </c>
      <c r="I180" s="103">
        <v>27.570592999999999</v>
      </c>
      <c r="J180" s="103">
        <v>27.848465000000001</v>
      </c>
      <c r="K180" s="103">
        <v>28.186658999999999</v>
      </c>
      <c r="L180" s="103">
        <v>28.383815999999999</v>
      </c>
      <c r="M180" s="103">
        <v>28.708372000000001</v>
      </c>
      <c r="N180" s="103">
        <v>28.982938999999998</v>
      </c>
      <c r="O180" s="103">
        <v>29.158928</v>
      </c>
      <c r="P180" s="103">
        <v>29.220199999999998</v>
      </c>
      <c r="Q180" s="103">
        <v>29.238834000000001</v>
      </c>
      <c r="R180" s="103">
        <v>29.213277999999999</v>
      </c>
      <c r="S180" s="103">
        <v>29.242923999999999</v>
      </c>
      <c r="T180" s="103">
        <v>29.269352000000001</v>
      </c>
      <c r="U180" s="103">
        <v>29.291001999999999</v>
      </c>
      <c r="V180" s="103">
        <v>29.308949999999999</v>
      </c>
      <c r="W180" s="103">
        <v>29.32321</v>
      </c>
      <c r="X180" s="103">
        <v>29.334188000000001</v>
      </c>
      <c r="Y180" s="103">
        <v>29.343019000000002</v>
      </c>
      <c r="Z180" s="103">
        <v>29.349813000000001</v>
      </c>
      <c r="AA180" s="103">
        <v>29.354443</v>
      </c>
      <c r="AB180" s="103">
        <v>29.355063999999999</v>
      </c>
      <c r="AC180" s="103">
        <v>29.355101000000001</v>
      </c>
      <c r="AD180" s="103">
        <v>29.355104000000001</v>
      </c>
      <c r="AE180" s="103">
        <v>29.355101000000001</v>
      </c>
      <c r="AF180" s="103">
        <v>29.355104000000001</v>
      </c>
      <c r="AG180" s="103">
        <v>29.355105999999999</v>
      </c>
      <c r="AH180" s="103">
        <v>29.355104000000001</v>
      </c>
      <c r="AI180" s="100">
        <v>2.957E-3</v>
      </c>
      <c r="AJ180" s="6"/>
      <c r="AK180" s="4"/>
    </row>
    <row r="181" spans="1:37" ht="15" customHeight="1">
      <c r="A181" s="94" t="s">
        <v>925</v>
      </c>
      <c r="B181" s="98" t="s">
        <v>858</v>
      </c>
      <c r="C181" s="103">
        <v>0</v>
      </c>
      <c r="D181" s="103">
        <v>22.487862</v>
      </c>
      <c r="E181" s="103">
        <v>22.936606999999999</v>
      </c>
      <c r="F181" s="103">
        <v>23.303875000000001</v>
      </c>
      <c r="G181" s="103">
        <v>23.698215000000001</v>
      </c>
      <c r="H181" s="103">
        <v>24.210663</v>
      </c>
      <c r="I181" s="103">
        <v>24.896505000000001</v>
      </c>
      <c r="J181" s="103">
        <v>25.681920999999999</v>
      </c>
      <c r="K181" s="103">
        <v>26.575503999999999</v>
      </c>
      <c r="L181" s="103">
        <v>26.958759000000001</v>
      </c>
      <c r="M181" s="103">
        <v>27.663181000000002</v>
      </c>
      <c r="N181" s="103">
        <v>28.188143</v>
      </c>
      <c r="O181" s="103">
        <v>28.478565</v>
      </c>
      <c r="P181" s="103">
        <v>28.541342</v>
      </c>
      <c r="Q181" s="103">
        <v>28.554849999999998</v>
      </c>
      <c r="R181" s="103">
        <v>28.554604000000001</v>
      </c>
      <c r="S181" s="103">
        <v>28.543713</v>
      </c>
      <c r="T181" s="103">
        <v>28.534614999999999</v>
      </c>
      <c r="U181" s="103">
        <v>28.526482000000001</v>
      </c>
      <c r="V181" s="103">
        <v>28.519625000000001</v>
      </c>
      <c r="W181" s="103">
        <v>28.513811</v>
      </c>
      <c r="X181" s="103">
        <v>28.508783000000001</v>
      </c>
      <c r="Y181" s="103">
        <v>28.504524</v>
      </c>
      <c r="Z181" s="103">
        <v>28.500961</v>
      </c>
      <c r="AA181" s="103">
        <v>28.498080999999999</v>
      </c>
      <c r="AB181" s="103">
        <v>28.495825</v>
      </c>
      <c r="AC181" s="103">
        <v>28.494091000000001</v>
      </c>
      <c r="AD181" s="103">
        <v>28.492794</v>
      </c>
      <c r="AE181" s="103">
        <v>28.491941000000001</v>
      </c>
      <c r="AF181" s="103">
        <v>28.491484</v>
      </c>
      <c r="AG181" s="103">
        <v>28.500710999999999</v>
      </c>
      <c r="AH181" s="103">
        <v>28.522314000000001</v>
      </c>
      <c r="AI181" s="100" t="s">
        <v>184</v>
      </c>
      <c r="AJ181" s="6"/>
      <c r="AK181" s="4"/>
    </row>
    <row r="182" spans="1:37" ht="15" customHeight="1">
      <c r="A182" s="94" t="s">
        <v>924</v>
      </c>
      <c r="B182" s="98" t="s">
        <v>856</v>
      </c>
      <c r="C182" s="103">
        <v>0</v>
      </c>
      <c r="D182" s="103">
        <v>17.978458</v>
      </c>
      <c r="E182" s="103">
        <v>18.38475</v>
      </c>
      <c r="F182" s="103">
        <v>18.509782999999999</v>
      </c>
      <c r="G182" s="103">
        <v>18.643954999999998</v>
      </c>
      <c r="H182" s="103">
        <v>18.827601999999999</v>
      </c>
      <c r="I182" s="103">
        <v>19.081377</v>
      </c>
      <c r="J182" s="103">
        <v>19.367249999999999</v>
      </c>
      <c r="K182" s="103">
        <v>19.716135000000001</v>
      </c>
      <c r="L182" s="103">
        <v>19.824932</v>
      </c>
      <c r="M182" s="103">
        <v>20.074278</v>
      </c>
      <c r="N182" s="103">
        <v>20.267631999999999</v>
      </c>
      <c r="O182" s="103">
        <v>20.409233</v>
      </c>
      <c r="P182" s="103">
        <v>20.490760999999999</v>
      </c>
      <c r="Q182" s="103">
        <v>20.524865999999999</v>
      </c>
      <c r="R182" s="103">
        <v>20.538214</v>
      </c>
      <c r="S182" s="103">
        <v>20.542964999999999</v>
      </c>
      <c r="T182" s="103">
        <v>20.454267999999999</v>
      </c>
      <c r="U182" s="103">
        <v>20.459389000000002</v>
      </c>
      <c r="V182" s="103">
        <v>20.468160999999998</v>
      </c>
      <c r="W182" s="103">
        <v>20.480989000000001</v>
      </c>
      <c r="X182" s="103">
        <v>20.473053</v>
      </c>
      <c r="Y182" s="103">
        <v>20.497603999999999</v>
      </c>
      <c r="Z182" s="103">
        <v>20.526624999999999</v>
      </c>
      <c r="AA182" s="103">
        <v>20.560326</v>
      </c>
      <c r="AB182" s="103">
        <v>20.598198</v>
      </c>
      <c r="AC182" s="103">
        <v>20.609852</v>
      </c>
      <c r="AD182" s="103">
        <v>20.658335000000001</v>
      </c>
      <c r="AE182" s="103">
        <v>20.710788999999998</v>
      </c>
      <c r="AF182" s="103">
        <v>20.766069000000002</v>
      </c>
      <c r="AG182" s="103">
        <v>20.824072000000001</v>
      </c>
      <c r="AH182" s="103">
        <v>20.884277000000001</v>
      </c>
      <c r="AI182" s="100" t="s">
        <v>184</v>
      </c>
      <c r="AJ182" s="6"/>
      <c r="AK182" s="4"/>
    </row>
    <row r="183" spans="1:37" ht="15" customHeight="1">
      <c r="A183" s="94" t="s">
        <v>923</v>
      </c>
      <c r="B183" s="98" t="s">
        <v>854</v>
      </c>
      <c r="C183" s="103">
        <v>0</v>
      </c>
      <c r="D183" s="103">
        <v>18.347479</v>
      </c>
      <c r="E183" s="103">
        <v>16.244858000000001</v>
      </c>
      <c r="F183" s="103">
        <v>16.244858000000001</v>
      </c>
      <c r="G183" s="103">
        <v>16.244858000000001</v>
      </c>
      <c r="H183" s="103">
        <v>16.244858000000001</v>
      </c>
      <c r="I183" s="103">
        <v>16.244858000000001</v>
      </c>
      <c r="J183" s="103">
        <v>16.244858000000001</v>
      </c>
      <c r="K183" s="103">
        <v>16.244858000000001</v>
      </c>
      <c r="L183" s="103">
        <v>16.244858000000001</v>
      </c>
      <c r="M183" s="103">
        <v>16.244858000000001</v>
      </c>
      <c r="N183" s="103">
        <v>16.244858000000001</v>
      </c>
      <c r="O183" s="103">
        <v>16.244858000000001</v>
      </c>
      <c r="P183" s="103">
        <v>16.244858000000001</v>
      </c>
      <c r="Q183" s="103">
        <v>16.244858000000001</v>
      </c>
      <c r="R183" s="103">
        <v>16.244858000000001</v>
      </c>
      <c r="S183" s="103">
        <v>16.244858000000001</v>
      </c>
      <c r="T183" s="103">
        <v>16.244858000000001</v>
      </c>
      <c r="U183" s="103">
        <v>16.244858000000001</v>
      </c>
      <c r="V183" s="103">
        <v>16.244858000000001</v>
      </c>
      <c r="W183" s="103">
        <v>16.244858000000001</v>
      </c>
      <c r="X183" s="103">
        <v>16.244858000000001</v>
      </c>
      <c r="Y183" s="103">
        <v>16.244858000000001</v>
      </c>
      <c r="Z183" s="103">
        <v>16.244858000000001</v>
      </c>
      <c r="AA183" s="103">
        <v>16.244858000000001</v>
      </c>
      <c r="AB183" s="103">
        <v>16.244858000000001</v>
      </c>
      <c r="AC183" s="103">
        <v>16.244858000000001</v>
      </c>
      <c r="AD183" s="103">
        <v>16.244858000000001</v>
      </c>
      <c r="AE183" s="103">
        <v>16.244858000000001</v>
      </c>
      <c r="AF183" s="103">
        <v>16.244858000000001</v>
      </c>
      <c r="AG183" s="103">
        <v>16.244858000000001</v>
      </c>
      <c r="AH183" s="103">
        <v>16.244858000000001</v>
      </c>
      <c r="AI183" s="100" t="s">
        <v>184</v>
      </c>
      <c r="AJ183" s="6"/>
      <c r="AK183" s="4"/>
    </row>
    <row r="184" spans="1:37" ht="15" customHeight="1">
      <c r="A184" s="94" t="s">
        <v>922</v>
      </c>
      <c r="B184" s="98" t="s">
        <v>921</v>
      </c>
      <c r="C184" s="103">
        <v>14.746924</v>
      </c>
      <c r="D184" s="103">
        <v>14.810667</v>
      </c>
      <c r="E184" s="103">
        <v>15.057954000000001</v>
      </c>
      <c r="F184" s="103">
        <v>15.25329</v>
      </c>
      <c r="G184" s="103">
        <v>15.510656000000001</v>
      </c>
      <c r="H184" s="103">
        <v>15.828522</v>
      </c>
      <c r="I184" s="103">
        <v>16.213882000000002</v>
      </c>
      <c r="J184" s="103">
        <v>16.584883000000001</v>
      </c>
      <c r="K184" s="103">
        <v>16.879576</v>
      </c>
      <c r="L184" s="103">
        <v>16.943519999999999</v>
      </c>
      <c r="M184" s="103">
        <v>17.055088000000001</v>
      </c>
      <c r="N184" s="103">
        <v>17.122209999999999</v>
      </c>
      <c r="O184" s="103">
        <v>17.160734000000001</v>
      </c>
      <c r="P184" s="103">
        <v>17.163105000000002</v>
      </c>
      <c r="Q184" s="103">
        <v>17.141998000000001</v>
      </c>
      <c r="R184" s="103">
        <v>17.121689</v>
      </c>
      <c r="S184" s="103">
        <v>17.103891000000001</v>
      </c>
      <c r="T184" s="103">
        <v>17.038971</v>
      </c>
      <c r="U184" s="103">
        <v>17.029029999999999</v>
      </c>
      <c r="V184" s="103">
        <v>17.028341000000001</v>
      </c>
      <c r="W184" s="103">
        <v>17.037998000000002</v>
      </c>
      <c r="X184" s="103">
        <v>17.046396000000001</v>
      </c>
      <c r="Y184" s="103">
        <v>17.061281000000001</v>
      </c>
      <c r="Z184" s="103">
        <v>17.081230000000001</v>
      </c>
      <c r="AA184" s="103">
        <v>17.103349999999999</v>
      </c>
      <c r="AB184" s="103">
        <v>17.122033999999999</v>
      </c>
      <c r="AC184" s="103">
        <v>17.139620000000001</v>
      </c>
      <c r="AD184" s="103">
        <v>17.153607999999998</v>
      </c>
      <c r="AE184" s="103">
        <v>17.149851000000002</v>
      </c>
      <c r="AF184" s="103">
        <v>17.149318999999998</v>
      </c>
      <c r="AG184" s="103">
        <v>17.144801999999999</v>
      </c>
      <c r="AH184" s="103">
        <v>17.142405</v>
      </c>
      <c r="AI184" s="100">
        <v>4.8669999999999998E-3</v>
      </c>
      <c r="AJ184" s="6"/>
      <c r="AK184" s="4"/>
    </row>
    <row r="185" spans="1:37" ht="15" customHeight="1">
      <c r="A185" s="91"/>
      <c r="B185" s="97" t="s">
        <v>883</v>
      </c>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c r="AH185" s="91"/>
      <c r="AI185" s="91"/>
    </row>
    <row r="186" spans="1:37" ht="15" customHeight="1">
      <c r="A186" s="94" t="s">
        <v>920</v>
      </c>
      <c r="B186" s="98" t="s">
        <v>869</v>
      </c>
      <c r="C186" s="103">
        <v>9.6279889999999995</v>
      </c>
      <c r="D186" s="103">
        <v>9.6671119999999995</v>
      </c>
      <c r="E186" s="103">
        <v>9.9875179999999997</v>
      </c>
      <c r="F186" s="103">
        <v>10.170783999999999</v>
      </c>
      <c r="G186" s="103">
        <v>10.414099999999999</v>
      </c>
      <c r="H186" s="103">
        <v>10.708048</v>
      </c>
      <c r="I186" s="103">
        <v>11.04224</v>
      </c>
      <c r="J186" s="103">
        <v>11.375086</v>
      </c>
      <c r="K186" s="103">
        <v>11.737513</v>
      </c>
      <c r="L186" s="103">
        <v>11.920949999999999</v>
      </c>
      <c r="M186" s="103">
        <v>12.235958999999999</v>
      </c>
      <c r="N186" s="103">
        <v>12.521532000000001</v>
      </c>
      <c r="O186" s="103">
        <v>12.784723</v>
      </c>
      <c r="P186" s="103">
        <v>12.920662</v>
      </c>
      <c r="Q186" s="103">
        <v>12.916271</v>
      </c>
      <c r="R186" s="103">
        <v>12.912497999999999</v>
      </c>
      <c r="S186" s="103">
        <v>12.909034</v>
      </c>
      <c r="T186" s="103">
        <v>12.906145</v>
      </c>
      <c r="U186" s="103">
        <v>12.903797000000001</v>
      </c>
      <c r="V186" s="103">
        <v>12.901916999999999</v>
      </c>
      <c r="W186" s="103">
        <v>12.900428</v>
      </c>
      <c r="X186" s="103">
        <v>12.899246</v>
      </c>
      <c r="Y186" s="103">
        <v>12.898365</v>
      </c>
      <c r="Z186" s="103">
        <v>12.897755</v>
      </c>
      <c r="AA186" s="103">
        <v>12.896927</v>
      </c>
      <c r="AB186" s="103">
        <v>12.896331</v>
      </c>
      <c r="AC186" s="103">
        <v>12.895953</v>
      </c>
      <c r="AD186" s="103">
        <v>12.89575</v>
      </c>
      <c r="AE186" s="103">
        <v>12.879478000000001</v>
      </c>
      <c r="AF186" s="103">
        <v>12.882497000000001</v>
      </c>
      <c r="AG186" s="103">
        <v>12.887112999999999</v>
      </c>
      <c r="AH186" s="103">
        <v>12.897582999999999</v>
      </c>
      <c r="AI186" s="100">
        <v>9.476E-3</v>
      </c>
      <c r="AJ186" s="6"/>
      <c r="AK186" s="4"/>
    </row>
    <row r="187" spans="1:37" ht="15" customHeight="1">
      <c r="A187" s="94" t="s">
        <v>919</v>
      </c>
      <c r="B187" s="98" t="s">
        <v>867</v>
      </c>
      <c r="C187" s="103">
        <v>7.0474810000000003</v>
      </c>
      <c r="D187" s="103">
        <v>7.0732480000000004</v>
      </c>
      <c r="E187" s="103">
        <v>7.296373</v>
      </c>
      <c r="F187" s="103">
        <v>7.412623</v>
      </c>
      <c r="G187" s="103">
        <v>7.5502840000000004</v>
      </c>
      <c r="H187" s="103">
        <v>7.7228839999999996</v>
      </c>
      <c r="I187" s="103">
        <v>7.928922</v>
      </c>
      <c r="J187" s="103">
        <v>8.1409749999999992</v>
      </c>
      <c r="K187" s="103">
        <v>8.3796660000000003</v>
      </c>
      <c r="L187" s="103">
        <v>8.4678210000000007</v>
      </c>
      <c r="M187" s="103">
        <v>8.6787980000000005</v>
      </c>
      <c r="N187" s="103">
        <v>8.8671880000000005</v>
      </c>
      <c r="O187" s="103">
        <v>9.0435280000000002</v>
      </c>
      <c r="P187" s="103">
        <v>9.1635480000000005</v>
      </c>
      <c r="Q187" s="103">
        <v>9.2071500000000004</v>
      </c>
      <c r="R187" s="103">
        <v>9.2056880000000003</v>
      </c>
      <c r="S187" s="103">
        <v>9.2047100000000004</v>
      </c>
      <c r="T187" s="103">
        <v>9.2037859999999991</v>
      </c>
      <c r="U187" s="103">
        <v>9.2028219999999994</v>
      </c>
      <c r="V187" s="103">
        <v>9.2018170000000001</v>
      </c>
      <c r="W187" s="103">
        <v>9.2007729999999999</v>
      </c>
      <c r="X187" s="103">
        <v>9.1996929999999999</v>
      </c>
      <c r="Y187" s="103">
        <v>9.1985670000000006</v>
      </c>
      <c r="Z187" s="103">
        <v>9.1974140000000002</v>
      </c>
      <c r="AA187" s="103">
        <v>9.1966649999999994</v>
      </c>
      <c r="AB187" s="103">
        <v>9.195881</v>
      </c>
      <c r="AC187" s="103">
        <v>9.1950640000000003</v>
      </c>
      <c r="AD187" s="103">
        <v>9.19421</v>
      </c>
      <c r="AE187" s="103">
        <v>9.1933170000000004</v>
      </c>
      <c r="AF187" s="103">
        <v>9.1923790000000007</v>
      </c>
      <c r="AG187" s="103">
        <v>9.1914029999999993</v>
      </c>
      <c r="AH187" s="103">
        <v>9.1904160000000008</v>
      </c>
      <c r="AI187" s="100">
        <v>8.6009999999999993E-3</v>
      </c>
      <c r="AJ187" s="6"/>
      <c r="AK187" s="4"/>
    </row>
    <row r="188" spans="1:37" ht="15" customHeight="1">
      <c r="A188" s="94" t="s">
        <v>918</v>
      </c>
      <c r="B188" s="98" t="s">
        <v>768</v>
      </c>
      <c r="C188" s="103">
        <v>7.1174850000000003</v>
      </c>
      <c r="D188" s="103">
        <v>7.146706</v>
      </c>
      <c r="E188" s="103">
        <v>7.3830169999999997</v>
      </c>
      <c r="F188" s="103">
        <v>7.5136760000000002</v>
      </c>
      <c r="G188" s="103">
        <v>7.6910780000000001</v>
      </c>
      <c r="H188" s="103">
        <v>7.9088390000000004</v>
      </c>
      <c r="I188" s="103">
        <v>8.1642480000000006</v>
      </c>
      <c r="J188" s="103">
        <v>8.4094750000000005</v>
      </c>
      <c r="K188" s="103">
        <v>8.6539699999999993</v>
      </c>
      <c r="L188" s="103">
        <v>8.7490690000000004</v>
      </c>
      <c r="M188" s="103">
        <v>8.9616819999999997</v>
      </c>
      <c r="N188" s="103">
        <v>9.1501970000000004</v>
      </c>
      <c r="O188" s="103">
        <v>9.3239680000000007</v>
      </c>
      <c r="P188" s="103">
        <v>9.4387369999999997</v>
      </c>
      <c r="Q188" s="103">
        <v>9.4776579999999999</v>
      </c>
      <c r="R188" s="103">
        <v>9.479832</v>
      </c>
      <c r="S188" s="103">
        <v>9.4772200000000009</v>
      </c>
      <c r="T188" s="103">
        <v>9.4747470000000007</v>
      </c>
      <c r="U188" s="103">
        <v>9.4734449999999999</v>
      </c>
      <c r="V188" s="103">
        <v>9.4734029999999994</v>
      </c>
      <c r="W188" s="103">
        <v>9.4733719999999995</v>
      </c>
      <c r="X188" s="103">
        <v>9.4733450000000001</v>
      </c>
      <c r="Y188" s="103">
        <v>9.4733239999999999</v>
      </c>
      <c r="Z188" s="103">
        <v>9.4733070000000001</v>
      </c>
      <c r="AA188" s="103">
        <v>9.4732920000000007</v>
      </c>
      <c r="AB188" s="103">
        <v>9.4732789999999998</v>
      </c>
      <c r="AC188" s="103">
        <v>9.4732699999999994</v>
      </c>
      <c r="AD188" s="103">
        <v>9.4732620000000001</v>
      </c>
      <c r="AE188" s="103">
        <v>9.473255</v>
      </c>
      <c r="AF188" s="103">
        <v>9.4732489999999991</v>
      </c>
      <c r="AG188" s="103">
        <v>9.4732459999999996</v>
      </c>
      <c r="AH188" s="103">
        <v>9.4732400000000005</v>
      </c>
      <c r="AI188" s="100">
        <v>9.2659999999999999E-3</v>
      </c>
      <c r="AJ188" s="6"/>
      <c r="AK188" s="4"/>
    </row>
    <row r="189" spans="1:37" ht="15" customHeight="1">
      <c r="A189" s="94" t="s">
        <v>917</v>
      </c>
      <c r="B189" s="98" t="s">
        <v>864</v>
      </c>
      <c r="C189" s="103">
        <v>6.9478559999999998</v>
      </c>
      <c r="D189" s="103">
        <v>6.9985290000000004</v>
      </c>
      <c r="E189" s="103">
        <v>7.2382419999999996</v>
      </c>
      <c r="F189" s="103">
        <v>7.3771969999999998</v>
      </c>
      <c r="G189" s="103">
        <v>7.5610730000000004</v>
      </c>
      <c r="H189" s="103">
        <v>7.7949400000000004</v>
      </c>
      <c r="I189" s="103">
        <v>8.0718669999999992</v>
      </c>
      <c r="J189" s="103">
        <v>8.3701860000000003</v>
      </c>
      <c r="K189" s="103">
        <v>8.6571420000000003</v>
      </c>
      <c r="L189" s="103">
        <v>8.7780869999999993</v>
      </c>
      <c r="M189" s="103">
        <v>9.0076689999999999</v>
      </c>
      <c r="N189" s="103">
        <v>9.2106569999999994</v>
      </c>
      <c r="O189" s="103">
        <v>9.3931900000000006</v>
      </c>
      <c r="P189" s="103">
        <v>9.5101049999999994</v>
      </c>
      <c r="Q189" s="103">
        <v>9.5430869999999999</v>
      </c>
      <c r="R189" s="103">
        <v>9.545356</v>
      </c>
      <c r="S189" s="103">
        <v>9.5460270000000005</v>
      </c>
      <c r="T189" s="103">
        <v>9.5470939999999995</v>
      </c>
      <c r="U189" s="103">
        <v>9.5484880000000008</v>
      </c>
      <c r="V189" s="103">
        <v>9.5502710000000004</v>
      </c>
      <c r="W189" s="103">
        <v>9.5524319999999996</v>
      </c>
      <c r="X189" s="103">
        <v>9.5547109999999993</v>
      </c>
      <c r="Y189" s="103">
        <v>9.5577900000000007</v>
      </c>
      <c r="Z189" s="103">
        <v>9.5612250000000003</v>
      </c>
      <c r="AA189" s="103">
        <v>9.5650139999999997</v>
      </c>
      <c r="AB189" s="103">
        <v>9.569153</v>
      </c>
      <c r="AC189" s="103">
        <v>9.5736340000000002</v>
      </c>
      <c r="AD189" s="103">
        <v>9.5784590000000005</v>
      </c>
      <c r="AE189" s="103">
        <v>9.5836190000000006</v>
      </c>
      <c r="AF189" s="103">
        <v>9.5894969999999997</v>
      </c>
      <c r="AG189" s="103">
        <v>9.5952249999999992</v>
      </c>
      <c r="AH189" s="103">
        <v>9.5984610000000004</v>
      </c>
      <c r="AI189" s="100">
        <v>1.0479E-2</v>
      </c>
      <c r="AJ189" s="6"/>
      <c r="AK189" s="4"/>
    </row>
    <row r="190" spans="1:37" ht="15" customHeight="1">
      <c r="A190" s="94" t="s">
        <v>916</v>
      </c>
      <c r="B190" s="98" t="s">
        <v>862</v>
      </c>
      <c r="C190" s="103">
        <v>7.011361</v>
      </c>
      <c r="D190" s="103">
        <v>7.0356500000000004</v>
      </c>
      <c r="E190" s="103">
        <v>7.2582449999999996</v>
      </c>
      <c r="F190" s="103">
        <v>7.3719169999999998</v>
      </c>
      <c r="G190" s="103">
        <v>7.5093560000000004</v>
      </c>
      <c r="H190" s="103">
        <v>7.6774680000000002</v>
      </c>
      <c r="I190" s="103">
        <v>7.8792749999999998</v>
      </c>
      <c r="J190" s="103">
        <v>8.0881799999999995</v>
      </c>
      <c r="K190" s="103">
        <v>8.3252579999999998</v>
      </c>
      <c r="L190" s="103">
        <v>8.4117289999999993</v>
      </c>
      <c r="M190" s="103">
        <v>8.6225880000000004</v>
      </c>
      <c r="N190" s="103">
        <v>8.8109629999999992</v>
      </c>
      <c r="O190" s="103">
        <v>8.9893520000000002</v>
      </c>
      <c r="P190" s="103">
        <v>9.1113900000000001</v>
      </c>
      <c r="Q190" s="103">
        <v>9.1589159999999996</v>
      </c>
      <c r="R190" s="103">
        <v>9.1589159999999996</v>
      </c>
      <c r="S190" s="103">
        <v>9.1589159999999996</v>
      </c>
      <c r="T190" s="103">
        <v>9.1589159999999996</v>
      </c>
      <c r="U190" s="103">
        <v>9.1589159999999996</v>
      </c>
      <c r="V190" s="103">
        <v>9.1589159999999996</v>
      </c>
      <c r="W190" s="103">
        <v>9.1589159999999996</v>
      </c>
      <c r="X190" s="103">
        <v>9.1589159999999996</v>
      </c>
      <c r="Y190" s="103">
        <v>9.1589159999999996</v>
      </c>
      <c r="Z190" s="103">
        <v>9.1589159999999996</v>
      </c>
      <c r="AA190" s="103">
        <v>9.1589159999999996</v>
      </c>
      <c r="AB190" s="103">
        <v>9.1589159999999996</v>
      </c>
      <c r="AC190" s="103">
        <v>9.1589159999999996</v>
      </c>
      <c r="AD190" s="103">
        <v>9.1589159999999996</v>
      </c>
      <c r="AE190" s="103">
        <v>9.1589159999999996</v>
      </c>
      <c r="AF190" s="103">
        <v>9.1589159999999996</v>
      </c>
      <c r="AG190" s="103">
        <v>9.1589159999999996</v>
      </c>
      <c r="AH190" s="103">
        <v>9.1589159999999996</v>
      </c>
      <c r="AI190" s="100">
        <v>8.6569999999999998E-3</v>
      </c>
      <c r="AJ190" s="6"/>
      <c r="AK190" s="4"/>
    </row>
    <row r="191" spans="1:37" ht="15" customHeight="1">
      <c r="A191" s="94" t="s">
        <v>915</v>
      </c>
      <c r="B191" s="98" t="s">
        <v>860</v>
      </c>
      <c r="C191" s="103">
        <v>16.819811000000001</v>
      </c>
      <c r="D191" s="103">
        <v>16.819811000000001</v>
      </c>
      <c r="E191" s="103">
        <v>17.332519999999999</v>
      </c>
      <c r="F191" s="103">
        <v>17.522345000000001</v>
      </c>
      <c r="G191" s="103">
        <v>17.778040000000001</v>
      </c>
      <c r="H191" s="103">
        <v>18.108740000000001</v>
      </c>
      <c r="I191" s="103">
        <v>18.525386999999998</v>
      </c>
      <c r="J191" s="103">
        <v>19.03162</v>
      </c>
      <c r="K191" s="103">
        <v>19.620622999999998</v>
      </c>
      <c r="L191" s="103">
        <v>19.878893000000001</v>
      </c>
      <c r="M191" s="103">
        <v>20.329453000000001</v>
      </c>
      <c r="N191" s="103">
        <v>20.708103000000001</v>
      </c>
      <c r="O191" s="103">
        <v>21.034248000000002</v>
      </c>
      <c r="P191" s="103">
        <v>21.191544</v>
      </c>
      <c r="Q191" s="103">
        <v>21.178888000000001</v>
      </c>
      <c r="R191" s="103">
        <v>21.158515999999999</v>
      </c>
      <c r="S191" s="103">
        <v>21.137658999999999</v>
      </c>
      <c r="T191" s="103">
        <v>21.119240000000001</v>
      </c>
      <c r="U191" s="103">
        <v>21.101966999999998</v>
      </c>
      <c r="V191" s="103">
        <v>21.086580000000001</v>
      </c>
      <c r="W191" s="103">
        <v>21.073</v>
      </c>
      <c r="X191" s="103">
        <v>21.060811999999999</v>
      </c>
      <c r="Y191" s="103">
        <v>21.050363999999998</v>
      </c>
      <c r="Z191" s="103">
        <v>21.041416000000002</v>
      </c>
      <c r="AA191" s="103">
        <v>21.033011999999999</v>
      </c>
      <c r="AB191" s="103">
        <v>21.025124000000002</v>
      </c>
      <c r="AC191" s="103">
        <v>21.017513000000001</v>
      </c>
      <c r="AD191" s="103">
        <v>21.010483000000001</v>
      </c>
      <c r="AE191" s="103">
        <v>21.004125999999999</v>
      </c>
      <c r="AF191" s="103">
        <v>20.998594000000001</v>
      </c>
      <c r="AG191" s="103">
        <v>20.993428999999999</v>
      </c>
      <c r="AH191" s="103">
        <v>20.988737</v>
      </c>
      <c r="AI191" s="100">
        <v>7.1679999999999999E-3</v>
      </c>
      <c r="AJ191" s="6"/>
      <c r="AK191" s="4"/>
    </row>
    <row r="192" spans="1:37" ht="15" customHeight="1">
      <c r="A192" s="94" t="s">
        <v>914</v>
      </c>
      <c r="B192" s="98" t="s">
        <v>858</v>
      </c>
      <c r="C192" s="103">
        <v>0</v>
      </c>
      <c r="D192" s="103">
        <v>14.139578999999999</v>
      </c>
      <c r="E192" s="103">
        <v>14.562486</v>
      </c>
      <c r="F192" s="103">
        <v>14.815503</v>
      </c>
      <c r="G192" s="103">
        <v>15.094545999999999</v>
      </c>
      <c r="H192" s="103">
        <v>15.496686</v>
      </c>
      <c r="I192" s="103">
        <v>16.008955</v>
      </c>
      <c r="J192" s="103">
        <v>16.417480000000001</v>
      </c>
      <c r="K192" s="103">
        <v>16.818795999999999</v>
      </c>
      <c r="L192" s="103">
        <v>17.003419999999998</v>
      </c>
      <c r="M192" s="103">
        <v>17.396574000000001</v>
      </c>
      <c r="N192" s="103">
        <v>17.754154</v>
      </c>
      <c r="O192" s="103">
        <v>18.063908000000001</v>
      </c>
      <c r="P192" s="103">
        <v>18.266521000000001</v>
      </c>
      <c r="Q192" s="103">
        <v>18.323675000000001</v>
      </c>
      <c r="R192" s="103">
        <v>18.346239000000001</v>
      </c>
      <c r="S192" s="103">
        <v>18.358158</v>
      </c>
      <c r="T192" s="103">
        <v>18.366045</v>
      </c>
      <c r="U192" s="103">
        <v>18.370930000000001</v>
      </c>
      <c r="V192" s="103">
        <v>18.370850000000001</v>
      </c>
      <c r="W192" s="103">
        <v>18.370785000000001</v>
      </c>
      <c r="X192" s="103">
        <v>18.370729000000001</v>
      </c>
      <c r="Y192" s="103">
        <v>18.37068</v>
      </c>
      <c r="Z192" s="103">
        <v>18.370636000000001</v>
      </c>
      <c r="AA192" s="103">
        <v>18.370595999999999</v>
      </c>
      <c r="AB192" s="103">
        <v>18.370567000000001</v>
      </c>
      <c r="AC192" s="103">
        <v>18.370539000000001</v>
      </c>
      <c r="AD192" s="103">
        <v>18.370514</v>
      </c>
      <c r="AE192" s="103">
        <v>18.370493</v>
      </c>
      <c r="AF192" s="103">
        <v>18.370476</v>
      </c>
      <c r="AG192" s="103">
        <v>18.370459</v>
      </c>
      <c r="AH192" s="103">
        <v>18.370445</v>
      </c>
      <c r="AI192" s="100" t="s">
        <v>184</v>
      </c>
      <c r="AJ192" s="6"/>
      <c r="AK192" s="4"/>
    </row>
    <row r="193" spans="1:37" ht="15" customHeight="1">
      <c r="A193" s="94" t="s">
        <v>913</v>
      </c>
      <c r="B193" s="98" t="s">
        <v>856</v>
      </c>
      <c r="C193" s="103">
        <v>0</v>
      </c>
      <c r="D193" s="103">
        <v>10.285902999999999</v>
      </c>
      <c r="E193" s="103">
        <v>10.644247999999999</v>
      </c>
      <c r="F193" s="103">
        <v>10.795144000000001</v>
      </c>
      <c r="G193" s="103">
        <v>10.999556</v>
      </c>
      <c r="H193" s="103">
        <v>11.261169000000001</v>
      </c>
      <c r="I193" s="103">
        <v>11.58301</v>
      </c>
      <c r="J193" s="103">
        <v>11.930698</v>
      </c>
      <c r="K193" s="103">
        <v>12.334553</v>
      </c>
      <c r="L193" s="103">
        <v>12.483568</v>
      </c>
      <c r="M193" s="103">
        <v>12.779547000000001</v>
      </c>
      <c r="N193" s="103">
        <v>13.035545000000001</v>
      </c>
      <c r="O193" s="103">
        <v>13.246869</v>
      </c>
      <c r="P193" s="103">
        <v>13.354808</v>
      </c>
      <c r="Q193" s="103">
        <v>13.35619</v>
      </c>
      <c r="R193" s="103">
        <v>13.351652</v>
      </c>
      <c r="S193" s="103">
        <v>13.342103</v>
      </c>
      <c r="T193" s="103">
        <v>13.332990000000001</v>
      </c>
      <c r="U193" s="103">
        <v>13.326756</v>
      </c>
      <c r="V193" s="103">
        <v>13.323081999999999</v>
      </c>
      <c r="W193" s="103">
        <v>13.321719</v>
      </c>
      <c r="X193" s="103">
        <v>13.147304</v>
      </c>
      <c r="Y193" s="103">
        <v>13.182601999999999</v>
      </c>
      <c r="Z193" s="103">
        <v>13.227904000000001</v>
      </c>
      <c r="AA193" s="103">
        <v>13.285469000000001</v>
      </c>
      <c r="AB193" s="103">
        <v>13.356432</v>
      </c>
      <c r="AC193" s="103">
        <v>13.440201999999999</v>
      </c>
      <c r="AD193" s="103">
        <v>13.534585999999999</v>
      </c>
      <c r="AE193" s="103">
        <v>13.6371</v>
      </c>
      <c r="AF193" s="103">
        <v>13.742203</v>
      </c>
      <c r="AG193" s="103">
        <v>13.844972</v>
      </c>
      <c r="AH193" s="103">
        <v>13.939418999999999</v>
      </c>
      <c r="AI193" s="100" t="s">
        <v>184</v>
      </c>
      <c r="AJ193" s="6"/>
      <c r="AK193" s="4"/>
    </row>
    <row r="194" spans="1:37" ht="15" customHeight="1">
      <c r="A194" s="94" t="s">
        <v>912</v>
      </c>
      <c r="B194" s="98" t="s">
        <v>854</v>
      </c>
      <c r="C194" s="103">
        <v>0</v>
      </c>
      <c r="D194" s="103">
        <v>11.520413</v>
      </c>
      <c r="E194" s="103">
        <v>11.520415</v>
      </c>
      <c r="F194" s="103">
        <v>11.520415</v>
      </c>
      <c r="G194" s="103">
        <v>11.520414000000001</v>
      </c>
      <c r="H194" s="103">
        <v>11.520414000000001</v>
      </c>
      <c r="I194" s="103">
        <v>11.520415</v>
      </c>
      <c r="J194" s="103">
        <v>11.520413</v>
      </c>
      <c r="K194" s="103">
        <v>11.520415</v>
      </c>
      <c r="L194" s="103">
        <v>11.520414000000001</v>
      </c>
      <c r="M194" s="103">
        <v>11.520415</v>
      </c>
      <c r="N194" s="103">
        <v>11.520415</v>
      </c>
      <c r="O194" s="103">
        <v>11.520413</v>
      </c>
      <c r="P194" s="103">
        <v>11.520415</v>
      </c>
      <c r="Q194" s="103">
        <v>11.520415</v>
      </c>
      <c r="R194" s="103">
        <v>11.520414000000001</v>
      </c>
      <c r="S194" s="103">
        <v>11.520414000000001</v>
      </c>
      <c r="T194" s="103">
        <v>11.520413</v>
      </c>
      <c r="U194" s="103">
        <v>11.520415</v>
      </c>
      <c r="V194" s="103">
        <v>11.520415</v>
      </c>
      <c r="W194" s="103">
        <v>11.520414000000001</v>
      </c>
      <c r="X194" s="103">
        <v>11.520414000000001</v>
      </c>
      <c r="Y194" s="103">
        <v>11.520415</v>
      </c>
      <c r="Z194" s="103">
        <v>11.520414000000001</v>
      </c>
      <c r="AA194" s="103">
        <v>11.520414000000001</v>
      </c>
      <c r="AB194" s="103">
        <v>11.520415</v>
      </c>
      <c r="AC194" s="103">
        <v>11.520415</v>
      </c>
      <c r="AD194" s="103">
        <v>11.520415</v>
      </c>
      <c r="AE194" s="103">
        <v>11.520415</v>
      </c>
      <c r="AF194" s="103">
        <v>11.520414000000001</v>
      </c>
      <c r="AG194" s="103">
        <v>11.520415</v>
      </c>
      <c r="AH194" s="103">
        <v>11.520414000000001</v>
      </c>
      <c r="AI194" s="100" t="s">
        <v>184</v>
      </c>
      <c r="AJ194" s="6"/>
      <c r="AK194" s="4"/>
    </row>
    <row r="195" spans="1:37" ht="15" customHeight="1">
      <c r="A195" s="94" t="s">
        <v>911</v>
      </c>
      <c r="B195" s="98" t="s">
        <v>910</v>
      </c>
      <c r="C195" s="103">
        <v>8.8458699999999997</v>
      </c>
      <c r="D195" s="103">
        <v>8.8804479999999995</v>
      </c>
      <c r="E195" s="103">
        <v>9.1706570000000003</v>
      </c>
      <c r="F195" s="103">
        <v>9.3367819999999995</v>
      </c>
      <c r="G195" s="103">
        <v>9.5387450000000005</v>
      </c>
      <c r="H195" s="103">
        <v>9.7843119999999999</v>
      </c>
      <c r="I195" s="103">
        <v>10.069205999999999</v>
      </c>
      <c r="J195" s="103">
        <v>10.359458</v>
      </c>
      <c r="K195" s="103">
        <v>10.68088</v>
      </c>
      <c r="L195" s="103">
        <v>10.825809</v>
      </c>
      <c r="M195" s="103">
        <v>11.102152999999999</v>
      </c>
      <c r="N195" s="103">
        <v>11.353009</v>
      </c>
      <c r="O195" s="103">
        <v>11.586689</v>
      </c>
      <c r="P195" s="103">
        <v>11.719810000000001</v>
      </c>
      <c r="Q195" s="103">
        <v>11.735963</v>
      </c>
      <c r="R195" s="103">
        <v>11.735806</v>
      </c>
      <c r="S195" s="103">
        <v>11.736212999999999</v>
      </c>
      <c r="T195" s="103">
        <v>11.736914000000001</v>
      </c>
      <c r="U195" s="103">
        <v>11.737876</v>
      </c>
      <c r="V195" s="103">
        <v>11.739058999999999</v>
      </c>
      <c r="W195" s="103">
        <v>11.740425999999999</v>
      </c>
      <c r="X195" s="103">
        <v>11.741935</v>
      </c>
      <c r="Y195" s="103">
        <v>11.743644</v>
      </c>
      <c r="Z195" s="103">
        <v>11.746988999999999</v>
      </c>
      <c r="AA195" s="103">
        <v>11.750397</v>
      </c>
      <c r="AB195" s="103">
        <v>11.753987</v>
      </c>
      <c r="AC195" s="103">
        <v>11.757759</v>
      </c>
      <c r="AD195" s="103">
        <v>11.761699</v>
      </c>
      <c r="AE195" s="103">
        <v>11.755518</v>
      </c>
      <c r="AF195" s="103">
        <v>11.761614</v>
      </c>
      <c r="AG195" s="103">
        <v>11.768813</v>
      </c>
      <c r="AH195" s="103">
        <v>11.779844000000001</v>
      </c>
      <c r="AI195" s="100">
        <v>9.2829999999999996E-3</v>
      </c>
      <c r="AJ195" s="6"/>
      <c r="AK195" s="4"/>
    </row>
    <row r="196" spans="1:37" ht="15" customHeight="1">
      <c r="A196" s="91"/>
      <c r="B196" s="97" t="s">
        <v>871</v>
      </c>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1"/>
      <c r="AI196" s="91"/>
    </row>
    <row r="197" spans="1:37" ht="15" customHeight="1">
      <c r="A197" s="94" t="s">
        <v>909</v>
      </c>
      <c r="B197" s="98" t="s">
        <v>869</v>
      </c>
      <c r="C197" s="103">
        <v>6.2325189999999999</v>
      </c>
      <c r="D197" s="103">
        <v>6.2810810000000004</v>
      </c>
      <c r="E197" s="103">
        <v>6.3497399999999997</v>
      </c>
      <c r="F197" s="103">
        <v>6.4619669999999996</v>
      </c>
      <c r="G197" s="103">
        <v>6.5873359999999996</v>
      </c>
      <c r="H197" s="103">
        <v>6.7453510000000003</v>
      </c>
      <c r="I197" s="103">
        <v>6.9238520000000001</v>
      </c>
      <c r="J197" s="103">
        <v>7.1201230000000004</v>
      </c>
      <c r="K197" s="103">
        <v>7.3211029999999999</v>
      </c>
      <c r="L197" s="103">
        <v>7.4234790000000004</v>
      </c>
      <c r="M197" s="103">
        <v>7.5679980000000002</v>
      </c>
      <c r="N197" s="103">
        <v>7.6896409999999999</v>
      </c>
      <c r="O197" s="103">
        <v>7.7973860000000004</v>
      </c>
      <c r="P197" s="103">
        <v>7.8614759999999997</v>
      </c>
      <c r="Q197" s="103">
        <v>7.8699640000000004</v>
      </c>
      <c r="R197" s="103">
        <v>7.869453</v>
      </c>
      <c r="S197" s="103">
        <v>7.876125</v>
      </c>
      <c r="T197" s="103">
        <v>7.8858490000000003</v>
      </c>
      <c r="U197" s="103">
        <v>7.8940910000000004</v>
      </c>
      <c r="V197" s="103">
        <v>7.8983489999999996</v>
      </c>
      <c r="W197" s="103">
        <v>7.9011209999999998</v>
      </c>
      <c r="X197" s="103">
        <v>7.9022899999999998</v>
      </c>
      <c r="Y197" s="103">
        <v>7.9032109999999998</v>
      </c>
      <c r="Z197" s="103">
        <v>7.9036569999999999</v>
      </c>
      <c r="AA197" s="103">
        <v>7.9039830000000002</v>
      </c>
      <c r="AB197" s="103">
        <v>7.90435</v>
      </c>
      <c r="AC197" s="103">
        <v>7.9050500000000001</v>
      </c>
      <c r="AD197" s="103">
        <v>7.9054989999999998</v>
      </c>
      <c r="AE197" s="103">
        <v>7.90604</v>
      </c>
      <c r="AF197" s="103">
        <v>7.9069729999999998</v>
      </c>
      <c r="AG197" s="103">
        <v>7.907826</v>
      </c>
      <c r="AH197" s="103">
        <v>7.9089479999999996</v>
      </c>
      <c r="AI197" s="100">
        <v>7.7140000000000004E-3</v>
      </c>
      <c r="AJ197" s="6"/>
      <c r="AK197" s="4"/>
    </row>
    <row r="198" spans="1:37" ht="15" customHeight="1">
      <c r="A198" s="94" t="s">
        <v>908</v>
      </c>
      <c r="B198" s="98" t="s">
        <v>867</v>
      </c>
      <c r="C198" s="103">
        <v>6.020702</v>
      </c>
      <c r="D198" s="103">
        <v>6.0550199999999998</v>
      </c>
      <c r="E198" s="103">
        <v>6.2122390000000003</v>
      </c>
      <c r="F198" s="103">
        <v>6.3102809999999998</v>
      </c>
      <c r="G198" s="103">
        <v>6.4305050000000001</v>
      </c>
      <c r="H198" s="103">
        <v>6.5660610000000004</v>
      </c>
      <c r="I198" s="103">
        <v>6.7192340000000002</v>
      </c>
      <c r="J198" s="103">
        <v>6.8770059999999997</v>
      </c>
      <c r="K198" s="103">
        <v>7.0350479999999997</v>
      </c>
      <c r="L198" s="103">
        <v>7.0961020000000001</v>
      </c>
      <c r="M198" s="103">
        <v>7.2153679999999998</v>
      </c>
      <c r="N198" s="103">
        <v>7.3292859999999997</v>
      </c>
      <c r="O198" s="103">
        <v>7.4340700000000002</v>
      </c>
      <c r="P198" s="103">
        <v>7.4962609999999996</v>
      </c>
      <c r="Q198" s="103">
        <v>7.4957409999999998</v>
      </c>
      <c r="R198" s="103">
        <v>7.4937319999999996</v>
      </c>
      <c r="S198" s="103">
        <v>7.444966</v>
      </c>
      <c r="T198" s="103">
        <v>7.450914</v>
      </c>
      <c r="U198" s="103">
        <v>7.4581099999999996</v>
      </c>
      <c r="V198" s="103">
        <v>7.4664799999999998</v>
      </c>
      <c r="W198" s="103">
        <v>7.4756220000000004</v>
      </c>
      <c r="X198" s="103">
        <v>7.4850180000000002</v>
      </c>
      <c r="Y198" s="103">
        <v>7.4941469999999999</v>
      </c>
      <c r="Z198" s="103">
        <v>7.5026080000000004</v>
      </c>
      <c r="AA198" s="103">
        <v>7.5101199999999997</v>
      </c>
      <c r="AB198" s="103">
        <v>7.5165920000000002</v>
      </c>
      <c r="AC198" s="103">
        <v>7.5219930000000002</v>
      </c>
      <c r="AD198" s="103">
        <v>7.513414</v>
      </c>
      <c r="AE198" s="103">
        <v>7.5158199999999997</v>
      </c>
      <c r="AF198" s="103">
        <v>7.518167</v>
      </c>
      <c r="AG198" s="103">
        <v>7.5213840000000003</v>
      </c>
      <c r="AH198" s="103">
        <v>7.5255960000000002</v>
      </c>
      <c r="AI198" s="100">
        <v>7.2230000000000003E-3</v>
      </c>
      <c r="AJ198" s="6"/>
      <c r="AK198" s="4"/>
    </row>
    <row r="199" spans="1:37" ht="15" customHeight="1">
      <c r="A199" s="94" t="s">
        <v>907</v>
      </c>
      <c r="B199" s="98" t="s">
        <v>768</v>
      </c>
      <c r="C199" s="103">
        <v>6.2882499999999997</v>
      </c>
      <c r="D199" s="103">
        <v>6.3179619999999996</v>
      </c>
      <c r="E199" s="103">
        <v>6.4893809999999998</v>
      </c>
      <c r="F199" s="103">
        <v>6.5918039999999998</v>
      </c>
      <c r="G199" s="103">
        <v>6.7232089999999998</v>
      </c>
      <c r="H199" s="103">
        <v>6.8856510000000002</v>
      </c>
      <c r="I199" s="103">
        <v>7.0691829999999998</v>
      </c>
      <c r="J199" s="103">
        <v>7.2392329999999996</v>
      </c>
      <c r="K199" s="103">
        <v>7.4144649999999999</v>
      </c>
      <c r="L199" s="103">
        <v>7.474348</v>
      </c>
      <c r="M199" s="103">
        <v>7.6193359999999997</v>
      </c>
      <c r="N199" s="103">
        <v>7.740348</v>
      </c>
      <c r="O199" s="103">
        <v>7.8433289999999998</v>
      </c>
      <c r="P199" s="103">
        <v>7.9026199999999998</v>
      </c>
      <c r="Q199" s="103">
        <v>7.9145510000000003</v>
      </c>
      <c r="R199" s="103">
        <v>7.9042620000000001</v>
      </c>
      <c r="S199" s="103">
        <v>7.885624</v>
      </c>
      <c r="T199" s="103">
        <v>7.8660160000000001</v>
      </c>
      <c r="U199" s="103">
        <v>7.8449559999999998</v>
      </c>
      <c r="V199" s="103">
        <v>7.8233920000000001</v>
      </c>
      <c r="W199" s="103">
        <v>7.8028760000000004</v>
      </c>
      <c r="X199" s="103">
        <v>7.7835989999999997</v>
      </c>
      <c r="Y199" s="103">
        <v>7.7652799999999997</v>
      </c>
      <c r="Z199" s="103">
        <v>7.7479529999999999</v>
      </c>
      <c r="AA199" s="103">
        <v>7.7316459999999996</v>
      </c>
      <c r="AB199" s="103">
        <v>7.7162980000000001</v>
      </c>
      <c r="AC199" s="103">
        <v>7.7000570000000002</v>
      </c>
      <c r="AD199" s="103">
        <v>7.6834150000000001</v>
      </c>
      <c r="AE199" s="103">
        <v>7.6671620000000003</v>
      </c>
      <c r="AF199" s="103">
        <v>7.6513239999999998</v>
      </c>
      <c r="AG199" s="103">
        <v>7.6359339999999998</v>
      </c>
      <c r="AH199" s="103">
        <v>7.6208689999999999</v>
      </c>
      <c r="AI199" s="100">
        <v>6.2199999999999998E-3</v>
      </c>
      <c r="AJ199" s="6"/>
      <c r="AK199" s="4"/>
    </row>
    <row r="200" spans="1:37" ht="15" customHeight="1">
      <c r="A200" s="94" t="s">
        <v>906</v>
      </c>
      <c r="B200" s="98" t="s">
        <v>864</v>
      </c>
      <c r="C200" s="103">
        <v>5.6803720000000002</v>
      </c>
      <c r="D200" s="103">
        <v>5.7381260000000003</v>
      </c>
      <c r="E200" s="103">
        <v>5.8830710000000002</v>
      </c>
      <c r="F200" s="103">
        <v>6.0119660000000001</v>
      </c>
      <c r="G200" s="103">
        <v>6.1634869999999999</v>
      </c>
      <c r="H200" s="103">
        <v>6.3427150000000001</v>
      </c>
      <c r="I200" s="103">
        <v>6.5430339999999996</v>
      </c>
      <c r="J200" s="103">
        <v>6.7519600000000004</v>
      </c>
      <c r="K200" s="103">
        <v>6.9568750000000001</v>
      </c>
      <c r="L200" s="103">
        <v>7.037077</v>
      </c>
      <c r="M200" s="103">
        <v>7.1748760000000003</v>
      </c>
      <c r="N200" s="103">
        <v>7.2928319999999998</v>
      </c>
      <c r="O200" s="103">
        <v>7.3964509999999999</v>
      </c>
      <c r="P200" s="103">
        <v>7.4586329999999998</v>
      </c>
      <c r="Q200" s="103">
        <v>7.472213</v>
      </c>
      <c r="R200" s="103">
        <v>7.4744029999999997</v>
      </c>
      <c r="S200" s="103">
        <v>7.4658199999999999</v>
      </c>
      <c r="T200" s="103">
        <v>7.4640610000000001</v>
      </c>
      <c r="U200" s="103">
        <v>7.4586030000000001</v>
      </c>
      <c r="V200" s="103">
        <v>7.4505350000000004</v>
      </c>
      <c r="W200" s="103">
        <v>7.4498889999999998</v>
      </c>
      <c r="X200" s="103">
        <v>7.4510459999999998</v>
      </c>
      <c r="Y200" s="103">
        <v>7.4532280000000002</v>
      </c>
      <c r="Z200" s="103">
        <v>7.4558249999999999</v>
      </c>
      <c r="AA200" s="103">
        <v>7.4588070000000002</v>
      </c>
      <c r="AB200" s="103">
        <v>7.4618080000000004</v>
      </c>
      <c r="AC200" s="103">
        <v>7.460947</v>
      </c>
      <c r="AD200" s="103">
        <v>7.4644079999999997</v>
      </c>
      <c r="AE200" s="103">
        <v>7.4678389999999997</v>
      </c>
      <c r="AF200" s="103">
        <v>7.4684179999999998</v>
      </c>
      <c r="AG200" s="103">
        <v>7.4720040000000001</v>
      </c>
      <c r="AH200" s="103">
        <v>7.4753189999999998</v>
      </c>
      <c r="AI200" s="100">
        <v>8.8970000000000004E-3</v>
      </c>
      <c r="AJ200" s="6"/>
      <c r="AK200" s="4"/>
    </row>
    <row r="201" spans="1:37" ht="15" customHeight="1">
      <c r="A201" s="94" t="s">
        <v>905</v>
      </c>
      <c r="B201" s="98" t="s">
        <v>862</v>
      </c>
      <c r="C201" s="103">
        <v>0</v>
      </c>
      <c r="D201" s="103">
        <v>0</v>
      </c>
      <c r="E201" s="103">
        <v>0</v>
      </c>
      <c r="F201" s="103">
        <v>0</v>
      </c>
      <c r="G201" s="103">
        <v>0</v>
      </c>
      <c r="H201" s="103">
        <v>0</v>
      </c>
      <c r="I201" s="103">
        <v>0</v>
      </c>
      <c r="J201" s="103">
        <v>0</v>
      </c>
      <c r="K201" s="103">
        <v>0</v>
      </c>
      <c r="L201" s="103">
        <v>0</v>
      </c>
      <c r="M201" s="103">
        <v>0</v>
      </c>
      <c r="N201" s="103">
        <v>0</v>
      </c>
      <c r="O201" s="103">
        <v>0</v>
      </c>
      <c r="P201" s="103">
        <v>0</v>
      </c>
      <c r="Q201" s="103">
        <v>0</v>
      </c>
      <c r="R201" s="103">
        <v>0</v>
      </c>
      <c r="S201" s="103">
        <v>0</v>
      </c>
      <c r="T201" s="103">
        <v>0</v>
      </c>
      <c r="U201" s="103">
        <v>0</v>
      </c>
      <c r="V201" s="103">
        <v>0</v>
      </c>
      <c r="W201" s="103">
        <v>0</v>
      </c>
      <c r="X201" s="103">
        <v>0</v>
      </c>
      <c r="Y201" s="103">
        <v>0</v>
      </c>
      <c r="Z201" s="103">
        <v>0</v>
      </c>
      <c r="AA201" s="103">
        <v>0</v>
      </c>
      <c r="AB201" s="103">
        <v>0</v>
      </c>
      <c r="AC201" s="103">
        <v>0</v>
      </c>
      <c r="AD201" s="103">
        <v>0</v>
      </c>
      <c r="AE201" s="103">
        <v>0</v>
      </c>
      <c r="AF201" s="103">
        <v>0</v>
      </c>
      <c r="AG201" s="103">
        <v>0</v>
      </c>
      <c r="AH201" s="103">
        <v>0</v>
      </c>
      <c r="AI201" s="100" t="s">
        <v>184</v>
      </c>
      <c r="AJ201" s="6"/>
      <c r="AK201" s="4"/>
    </row>
    <row r="202" spans="1:37" ht="15" customHeight="1">
      <c r="A202" s="94" t="s">
        <v>904</v>
      </c>
      <c r="B202" s="98" t="s">
        <v>860</v>
      </c>
      <c r="C202" s="103">
        <v>0</v>
      </c>
      <c r="D202" s="103">
        <v>7.2611169999999996</v>
      </c>
      <c r="E202" s="103">
        <v>10.522918000000001</v>
      </c>
      <c r="F202" s="103">
        <v>10.619126</v>
      </c>
      <c r="G202" s="103">
        <v>10.746926</v>
      </c>
      <c r="H202" s="103">
        <v>10.911905000000001</v>
      </c>
      <c r="I202" s="103">
        <v>11.118338</v>
      </c>
      <c r="J202" s="103">
        <v>11.367049</v>
      </c>
      <c r="K202" s="103">
        <v>11.634865</v>
      </c>
      <c r="L202" s="103">
        <v>11.757944</v>
      </c>
      <c r="M202" s="103">
        <v>11.976851</v>
      </c>
      <c r="N202" s="103">
        <v>12.184415</v>
      </c>
      <c r="O202" s="103">
        <v>12.373977</v>
      </c>
      <c r="P202" s="103">
        <v>12.475104</v>
      </c>
      <c r="Q202" s="103">
        <v>12.488769</v>
      </c>
      <c r="R202" s="103">
        <v>12.493652000000001</v>
      </c>
      <c r="S202" s="103">
        <v>12.468875000000001</v>
      </c>
      <c r="T202" s="103">
        <v>12.487149</v>
      </c>
      <c r="U202" s="103">
        <v>12.499765</v>
      </c>
      <c r="V202" s="103">
        <v>12.509634999999999</v>
      </c>
      <c r="W202" s="103">
        <v>12.51759</v>
      </c>
      <c r="X202" s="103">
        <v>12.523562</v>
      </c>
      <c r="Y202" s="103">
        <v>12.527927</v>
      </c>
      <c r="Z202" s="103">
        <v>12.530865</v>
      </c>
      <c r="AA202" s="103">
        <v>12.532446999999999</v>
      </c>
      <c r="AB202" s="103">
        <v>12.533168999999999</v>
      </c>
      <c r="AC202" s="103">
        <v>12.533264000000001</v>
      </c>
      <c r="AD202" s="103">
        <v>12.533097</v>
      </c>
      <c r="AE202" s="103">
        <v>12.532501</v>
      </c>
      <c r="AF202" s="103">
        <v>12.530918</v>
      </c>
      <c r="AG202" s="103">
        <v>12.529406</v>
      </c>
      <c r="AH202" s="103">
        <v>12.527952000000001</v>
      </c>
      <c r="AI202" s="100" t="s">
        <v>184</v>
      </c>
      <c r="AJ202" s="6"/>
      <c r="AK202" s="4"/>
    </row>
    <row r="203" spans="1:37" ht="15" customHeight="1">
      <c r="A203" s="94" t="s">
        <v>903</v>
      </c>
      <c r="B203" s="98" t="s">
        <v>858</v>
      </c>
      <c r="C203" s="103">
        <v>7.8188630000000003</v>
      </c>
      <c r="D203" s="103">
        <v>7.8805379999999996</v>
      </c>
      <c r="E203" s="103">
        <v>8.8428070000000005</v>
      </c>
      <c r="F203" s="103">
        <v>9.0207599999999992</v>
      </c>
      <c r="G203" s="103">
        <v>9.2422989999999992</v>
      </c>
      <c r="H203" s="103">
        <v>9.5117740000000008</v>
      </c>
      <c r="I203" s="103">
        <v>9.8009000000000004</v>
      </c>
      <c r="J203" s="103">
        <v>10.079708999999999</v>
      </c>
      <c r="K203" s="103">
        <v>10.362591</v>
      </c>
      <c r="L203" s="103">
        <v>10.437023999999999</v>
      </c>
      <c r="M203" s="103">
        <v>10.586903</v>
      </c>
      <c r="N203" s="103">
        <v>10.700786000000001</v>
      </c>
      <c r="O203" s="103">
        <v>10.840452000000001</v>
      </c>
      <c r="P203" s="103">
        <v>10.916928</v>
      </c>
      <c r="Q203" s="103">
        <v>10.913626000000001</v>
      </c>
      <c r="R203" s="103">
        <v>10.908852</v>
      </c>
      <c r="S203" s="103">
        <v>10.904667</v>
      </c>
      <c r="T203" s="103">
        <v>10.901023</v>
      </c>
      <c r="U203" s="103">
        <v>10.897676000000001</v>
      </c>
      <c r="V203" s="103">
        <v>10.894588000000001</v>
      </c>
      <c r="W203" s="103">
        <v>10.8908</v>
      </c>
      <c r="X203" s="103">
        <v>10.885185</v>
      </c>
      <c r="Y203" s="103">
        <v>10.880414999999999</v>
      </c>
      <c r="Z203" s="103">
        <v>10.876467</v>
      </c>
      <c r="AA203" s="103">
        <v>10.873294</v>
      </c>
      <c r="AB203" s="103">
        <v>10.870832999999999</v>
      </c>
      <c r="AC203" s="103">
        <v>10.869033</v>
      </c>
      <c r="AD203" s="103">
        <v>10.86777</v>
      </c>
      <c r="AE203" s="103">
        <v>10.837049</v>
      </c>
      <c r="AF203" s="103">
        <v>10.819812000000001</v>
      </c>
      <c r="AG203" s="103">
        <v>10.831398</v>
      </c>
      <c r="AH203" s="103">
        <v>10.846942</v>
      </c>
      <c r="AI203" s="100">
        <v>1.0614999999999999E-2</v>
      </c>
      <c r="AJ203" s="6"/>
      <c r="AK203" s="4"/>
    </row>
    <row r="204" spans="1:37" ht="15" customHeight="1">
      <c r="A204" s="94" t="s">
        <v>902</v>
      </c>
      <c r="B204" s="98" t="s">
        <v>856</v>
      </c>
      <c r="C204" s="103">
        <v>8.6858280000000008</v>
      </c>
      <c r="D204" s="103">
        <v>8.7194109999999991</v>
      </c>
      <c r="E204" s="103">
        <v>9.0979969999999994</v>
      </c>
      <c r="F204" s="103">
        <v>9.2141400000000004</v>
      </c>
      <c r="G204" s="103">
        <v>9.3655290000000004</v>
      </c>
      <c r="H204" s="103">
        <v>9.5547989999999992</v>
      </c>
      <c r="I204" s="103">
        <v>9.7640980000000006</v>
      </c>
      <c r="J204" s="103">
        <v>9.992381</v>
      </c>
      <c r="K204" s="103">
        <v>10.237795999999999</v>
      </c>
      <c r="L204" s="103">
        <v>10.307632999999999</v>
      </c>
      <c r="M204" s="103">
        <v>10.477574000000001</v>
      </c>
      <c r="N204" s="103">
        <v>10.632566000000001</v>
      </c>
      <c r="O204" s="103">
        <v>10.767554000000001</v>
      </c>
      <c r="P204" s="103">
        <v>10.858356000000001</v>
      </c>
      <c r="Q204" s="103">
        <v>10.849729999999999</v>
      </c>
      <c r="R204" s="103">
        <v>10.842128000000001</v>
      </c>
      <c r="S204" s="103">
        <v>10.836449999999999</v>
      </c>
      <c r="T204" s="103">
        <v>10.832492999999999</v>
      </c>
      <c r="U204" s="103">
        <v>10.792949999999999</v>
      </c>
      <c r="V204" s="103">
        <v>10.795484</v>
      </c>
      <c r="W204" s="103">
        <v>10.799977999999999</v>
      </c>
      <c r="X204" s="103">
        <v>10.806623</v>
      </c>
      <c r="Y204" s="103">
        <v>10.815735999999999</v>
      </c>
      <c r="Z204" s="103">
        <v>10.793866</v>
      </c>
      <c r="AA204" s="103">
        <v>10.810930000000001</v>
      </c>
      <c r="AB204" s="103">
        <v>10.830382</v>
      </c>
      <c r="AC204" s="103">
        <v>10.851671</v>
      </c>
      <c r="AD204" s="103">
        <v>10.853095</v>
      </c>
      <c r="AE204" s="103">
        <v>10.878844000000001</v>
      </c>
      <c r="AF204" s="103">
        <v>10.905549000000001</v>
      </c>
      <c r="AG204" s="103">
        <v>10.933128</v>
      </c>
      <c r="AH204" s="103">
        <v>10.960710000000001</v>
      </c>
      <c r="AI204" s="100">
        <v>7.5319999999999996E-3</v>
      </c>
      <c r="AJ204" s="6"/>
      <c r="AK204" s="4"/>
    </row>
    <row r="205" spans="1:37" ht="15" customHeight="1">
      <c r="A205" s="94" t="s">
        <v>901</v>
      </c>
      <c r="B205" s="98" t="s">
        <v>854</v>
      </c>
      <c r="C205" s="103">
        <v>6.2527379999999999</v>
      </c>
      <c r="D205" s="103">
        <v>6.2527379999999999</v>
      </c>
      <c r="E205" s="103">
        <v>6.9066599999999996</v>
      </c>
      <c r="F205" s="103">
        <v>6.9066599999999996</v>
      </c>
      <c r="G205" s="103">
        <v>6.9066599999999996</v>
      </c>
      <c r="H205" s="103">
        <v>6.9066599999999996</v>
      </c>
      <c r="I205" s="103">
        <v>6.9066599999999996</v>
      </c>
      <c r="J205" s="103">
        <v>6.9066599999999996</v>
      </c>
      <c r="K205" s="103">
        <v>6.9066599999999996</v>
      </c>
      <c r="L205" s="103">
        <v>6.9066599999999996</v>
      </c>
      <c r="M205" s="103">
        <v>6.9066599999999996</v>
      </c>
      <c r="N205" s="103">
        <v>6.9066599999999996</v>
      </c>
      <c r="O205" s="103">
        <v>6.9066599999999996</v>
      </c>
      <c r="P205" s="103">
        <v>6.9066590000000003</v>
      </c>
      <c r="Q205" s="103">
        <v>6.9066599999999996</v>
      </c>
      <c r="R205" s="103">
        <v>6.9066599999999996</v>
      </c>
      <c r="S205" s="103">
        <v>6.9066599999999996</v>
      </c>
      <c r="T205" s="103">
        <v>6.9066590000000003</v>
      </c>
      <c r="U205" s="103">
        <v>6.9066599999999996</v>
      </c>
      <c r="V205" s="103">
        <v>6.9066599999999996</v>
      </c>
      <c r="W205" s="103">
        <v>6.9066599999999996</v>
      </c>
      <c r="X205" s="103">
        <v>6.9066590000000003</v>
      </c>
      <c r="Y205" s="103">
        <v>6.9066599999999996</v>
      </c>
      <c r="Z205" s="103">
        <v>6.9066599999999996</v>
      </c>
      <c r="AA205" s="103">
        <v>6.9066599999999996</v>
      </c>
      <c r="AB205" s="103">
        <v>6.9066599999999996</v>
      </c>
      <c r="AC205" s="103">
        <v>6.9066599999999996</v>
      </c>
      <c r="AD205" s="103">
        <v>6.9066599999999996</v>
      </c>
      <c r="AE205" s="103">
        <v>6.9066599999999996</v>
      </c>
      <c r="AF205" s="103">
        <v>6.9066590000000003</v>
      </c>
      <c r="AG205" s="103">
        <v>6.9066599999999996</v>
      </c>
      <c r="AH205" s="103">
        <v>6.9066599999999996</v>
      </c>
      <c r="AI205" s="100">
        <v>3.2139999999999998E-3</v>
      </c>
      <c r="AJ205" s="6"/>
      <c r="AK205" s="4"/>
    </row>
    <row r="206" spans="1:37" ht="15" customHeight="1">
      <c r="A206" s="94" t="s">
        <v>900</v>
      </c>
      <c r="B206" s="98" t="s">
        <v>899</v>
      </c>
      <c r="C206" s="103">
        <v>6.2240250000000001</v>
      </c>
      <c r="D206" s="103">
        <v>6.273288</v>
      </c>
      <c r="E206" s="103">
        <v>6.3436029999999999</v>
      </c>
      <c r="F206" s="103">
        <v>6.4564060000000003</v>
      </c>
      <c r="G206" s="103">
        <v>6.582363</v>
      </c>
      <c r="H206" s="103">
        <v>6.7408089999999996</v>
      </c>
      <c r="I206" s="103">
        <v>6.919689</v>
      </c>
      <c r="J206" s="103">
        <v>7.1161050000000001</v>
      </c>
      <c r="K206" s="103">
        <v>7.3170950000000001</v>
      </c>
      <c r="L206" s="103">
        <v>7.4190740000000002</v>
      </c>
      <c r="M206" s="103">
        <v>7.5633509999999999</v>
      </c>
      <c r="N206" s="103">
        <v>7.6847519999999996</v>
      </c>
      <c r="O206" s="103">
        <v>7.7921829999999996</v>
      </c>
      <c r="P206" s="103">
        <v>7.8558830000000004</v>
      </c>
      <c r="Q206" s="103">
        <v>7.8640230000000004</v>
      </c>
      <c r="R206" s="103">
        <v>7.8630659999999999</v>
      </c>
      <c r="S206" s="103">
        <v>7.8689020000000003</v>
      </c>
      <c r="T206" s="103">
        <v>7.8777109999999997</v>
      </c>
      <c r="U206" s="103">
        <v>7.8848929999999999</v>
      </c>
      <c r="V206" s="103">
        <v>7.8880420000000004</v>
      </c>
      <c r="W206" s="103">
        <v>7.8898359999999998</v>
      </c>
      <c r="X206" s="103">
        <v>7.8900119999999996</v>
      </c>
      <c r="Y206" s="103">
        <v>7.8898840000000003</v>
      </c>
      <c r="Z206" s="103">
        <v>7.889208</v>
      </c>
      <c r="AA206" s="103">
        <v>7.8883289999999997</v>
      </c>
      <c r="AB206" s="103">
        <v>7.8872999999999998</v>
      </c>
      <c r="AC206" s="103">
        <v>7.8863779999999997</v>
      </c>
      <c r="AD206" s="103">
        <v>7.8852549999999999</v>
      </c>
      <c r="AE206" s="103">
        <v>7.8840029999999999</v>
      </c>
      <c r="AF206" s="103">
        <v>7.8828750000000003</v>
      </c>
      <c r="AG206" s="103">
        <v>7.8816550000000003</v>
      </c>
      <c r="AH206" s="103">
        <v>7.8804639999999999</v>
      </c>
      <c r="AI206" s="100">
        <v>7.6410000000000002E-3</v>
      </c>
      <c r="AJ206" s="6"/>
      <c r="AK206" s="4"/>
    </row>
    <row r="207" spans="1:37" ht="15" customHeight="1">
      <c r="A207" s="94" t="s">
        <v>898</v>
      </c>
      <c r="B207" s="97" t="s">
        <v>897</v>
      </c>
      <c r="C207" s="104">
        <v>7.3111649999999999</v>
      </c>
      <c r="D207" s="104">
        <v>7.4191919999999998</v>
      </c>
      <c r="E207" s="104">
        <v>7.6160269999999999</v>
      </c>
      <c r="F207" s="104">
        <v>7.6981549999999999</v>
      </c>
      <c r="G207" s="104">
        <v>7.8613049999999998</v>
      </c>
      <c r="H207" s="104">
        <v>8.0672510000000006</v>
      </c>
      <c r="I207" s="104">
        <v>8.3017109999999992</v>
      </c>
      <c r="J207" s="104">
        <v>8.5513729999999999</v>
      </c>
      <c r="K207" s="104">
        <v>8.8076489999999996</v>
      </c>
      <c r="L207" s="104">
        <v>8.9385410000000007</v>
      </c>
      <c r="M207" s="104">
        <v>9.1249400000000005</v>
      </c>
      <c r="N207" s="104">
        <v>9.2830469999999998</v>
      </c>
      <c r="O207" s="104">
        <v>9.4291750000000008</v>
      </c>
      <c r="P207" s="104">
        <v>9.5204939999999993</v>
      </c>
      <c r="Q207" s="104">
        <v>9.5494240000000001</v>
      </c>
      <c r="R207" s="104">
        <v>9.5662920000000007</v>
      </c>
      <c r="S207" s="104">
        <v>9.597016</v>
      </c>
      <c r="T207" s="104">
        <v>9.6268809999999991</v>
      </c>
      <c r="U207" s="104">
        <v>9.6518899999999999</v>
      </c>
      <c r="V207" s="104">
        <v>9.6729529999999997</v>
      </c>
      <c r="W207" s="104">
        <v>9.6917530000000003</v>
      </c>
      <c r="X207" s="104">
        <v>9.7025749999999995</v>
      </c>
      <c r="Y207" s="104">
        <v>9.7132389999999997</v>
      </c>
      <c r="Z207" s="104">
        <v>9.7283770000000001</v>
      </c>
      <c r="AA207" s="104">
        <v>9.7440040000000003</v>
      </c>
      <c r="AB207" s="104">
        <v>9.7660049999999998</v>
      </c>
      <c r="AC207" s="104">
        <v>9.7931220000000003</v>
      </c>
      <c r="AD207" s="104">
        <v>9.8209940000000007</v>
      </c>
      <c r="AE207" s="104">
        <v>9.8439239999999995</v>
      </c>
      <c r="AF207" s="104">
        <v>9.8710690000000003</v>
      </c>
      <c r="AG207" s="104">
        <v>9.8942990000000002</v>
      </c>
      <c r="AH207" s="104">
        <v>9.9219410000000003</v>
      </c>
      <c r="AI207" s="101">
        <v>9.8989999999999998E-3</v>
      </c>
      <c r="AJ207" s="10"/>
      <c r="AK207" s="88"/>
    </row>
    <row r="209" spans="1:37" ht="15" customHeight="1">
      <c r="A209" s="91"/>
      <c r="B209" s="97" t="s">
        <v>896</v>
      </c>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c r="AH209" s="91"/>
      <c r="AI209" s="91"/>
    </row>
    <row r="210" spans="1:37" ht="15" customHeight="1">
      <c r="A210" s="91"/>
      <c r="B210" s="97" t="s">
        <v>895</v>
      </c>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row>
    <row r="211" spans="1:37" ht="15" customHeight="1">
      <c r="A211" s="94" t="s">
        <v>894</v>
      </c>
      <c r="B211" s="98" t="s">
        <v>869</v>
      </c>
      <c r="C211" s="103">
        <v>164.36260999999999</v>
      </c>
      <c r="D211" s="103">
        <v>162.7621</v>
      </c>
      <c r="E211" s="103">
        <v>161.99693300000001</v>
      </c>
      <c r="F211" s="103">
        <v>161.18267800000001</v>
      </c>
      <c r="G211" s="103">
        <v>162.71696499999999</v>
      </c>
      <c r="H211" s="103">
        <v>163.40625</v>
      </c>
      <c r="I211" s="103">
        <v>163.328812</v>
      </c>
      <c r="J211" s="103">
        <v>163.11859100000001</v>
      </c>
      <c r="K211" s="103">
        <v>163.73619099999999</v>
      </c>
      <c r="L211" s="103">
        <v>164.944016</v>
      </c>
      <c r="M211" s="103">
        <v>165.06669600000001</v>
      </c>
      <c r="N211" s="103">
        <v>164.74612400000001</v>
      </c>
      <c r="O211" s="103">
        <v>164.256058</v>
      </c>
      <c r="P211" s="103">
        <v>163.960373</v>
      </c>
      <c r="Q211" s="103">
        <v>163.70710800000001</v>
      </c>
      <c r="R211" s="103">
        <v>163.525757</v>
      </c>
      <c r="S211" s="103">
        <v>163.72224399999999</v>
      </c>
      <c r="T211" s="103">
        <v>164.386627</v>
      </c>
      <c r="U211" s="103">
        <v>165.03178399999999</v>
      </c>
      <c r="V211" s="103">
        <v>166.11283900000001</v>
      </c>
      <c r="W211" s="103">
        <v>166.68756099999999</v>
      </c>
      <c r="X211" s="103">
        <v>167.06170700000001</v>
      </c>
      <c r="Y211" s="103">
        <v>167.70488</v>
      </c>
      <c r="Z211" s="103">
        <v>167.89836099999999</v>
      </c>
      <c r="AA211" s="103">
        <v>167.975143</v>
      </c>
      <c r="AB211" s="103">
        <v>168.48135400000001</v>
      </c>
      <c r="AC211" s="103">
        <v>169.22558599999999</v>
      </c>
      <c r="AD211" s="103">
        <v>169.87304700000001</v>
      </c>
      <c r="AE211" s="103">
        <v>170.21661399999999</v>
      </c>
      <c r="AF211" s="103">
        <v>170.267517</v>
      </c>
      <c r="AG211" s="103">
        <v>170.339462</v>
      </c>
      <c r="AH211" s="103">
        <v>170.62962300000001</v>
      </c>
      <c r="AI211" s="100">
        <v>1.2080000000000001E-3</v>
      </c>
      <c r="AJ211" s="6"/>
      <c r="AK211" s="4"/>
    </row>
    <row r="212" spans="1:37" ht="15" customHeight="1">
      <c r="A212" s="94" t="s">
        <v>893</v>
      </c>
      <c r="B212" s="98" t="s">
        <v>867</v>
      </c>
      <c r="C212" s="103">
        <v>56.661766</v>
      </c>
      <c r="D212" s="103">
        <v>57.289883000000003</v>
      </c>
      <c r="E212" s="103">
        <v>58.170428999999999</v>
      </c>
      <c r="F212" s="103">
        <v>59.134914000000002</v>
      </c>
      <c r="G212" s="103">
        <v>61.024197000000001</v>
      </c>
      <c r="H212" s="103">
        <v>62.615268999999998</v>
      </c>
      <c r="I212" s="103">
        <v>63.715159999999997</v>
      </c>
      <c r="J212" s="103">
        <v>64.690521000000004</v>
      </c>
      <c r="K212" s="103">
        <v>66.290588</v>
      </c>
      <c r="L212" s="103">
        <v>67.430396999999999</v>
      </c>
      <c r="M212" s="103">
        <v>68.882721000000004</v>
      </c>
      <c r="N212" s="103">
        <v>69.876594999999995</v>
      </c>
      <c r="O212" s="103">
        <v>71.086226999999994</v>
      </c>
      <c r="P212" s="103">
        <v>72.559005999999997</v>
      </c>
      <c r="Q212" s="103">
        <v>73.851616000000007</v>
      </c>
      <c r="R212" s="103">
        <v>75.114304000000004</v>
      </c>
      <c r="S212" s="103">
        <v>76.588074000000006</v>
      </c>
      <c r="T212" s="103">
        <v>78.282821999999996</v>
      </c>
      <c r="U212" s="103">
        <v>80.110786000000004</v>
      </c>
      <c r="V212" s="103">
        <v>81.779831000000001</v>
      </c>
      <c r="W212" s="103">
        <v>82.641754000000006</v>
      </c>
      <c r="X212" s="103">
        <v>83.919601</v>
      </c>
      <c r="Y212" s="103">
        <v>85.44265</v>
      </c>
      <c r="Z212" s="103">
        <v>86.873137999999997</v>
      </c>
      <c r="AA212" s="103">
        <v>88.242737000000005</v>
      </c>
      <c r="AB212" s="103">
        <v>89.651093000000003</v>
      </c>
      <c r="AC212" s="103">
        <v>91.278876999999994</v>
      </c>
      <c r="AD212" s="103">
        <v>92.847374000000002</v>
      </c>
      <c r="AE212" s="103">
        <v>94.240547000000007</v>
      </c>
      <c r="AF212" s="103">
        <v>95.641593999999998</v>
      </c>
      <c r="AG212" s="103">
        <v>96.975487000000001</v>
      </c>
      <c r="AH212" s="103">
        <v>98.467369000000005</v>
      </c>
      <c r="AI212" s="100">
        <v>1.7985999999999999E-2</v>
      </c>
      <c r="AJ212" s="6"/>
      <c r="AK212" s="4"/>
    </row>
    <row r="213" spans="1:37" ht="15" customHeight="1">
      <c r="A213" s="94" t="s">
        <v>892</v>
      </c>
      <c r="B213" s="98" t="s">
        <v>768</v>
      </c>
      <c r="C213" s="103">
        <v>0.19626199999999999</v>
      </c>
      <c r="D213" s="103">
        <v>0.20242099999999999</v>
      </c>
      <c r="E213" s="103">
        <v>0.20885999999999999</v>
      </c>
      <c r="F213" s="103">
        <v>0.21557399999999999</v>
      </c>
      <c r="G213" s="103">
        <v>0.22585</v>
      </c>
      <c r="H213" s="103">
        <v>0.23544399999999999</v>
      </c>
      <c r="I213" s="103">
        <v>0.24459</v>
      </c>
      <c r="J213" s="103">
        <v>0.253747</v>
      </c>
      <c r="K213" s="103">
        <v>0.26459300000000002</v>
      </c>
      <c r="L213" s="103">
        <v>0.276167</v>
      </c>
      <c r="M213" s="103">
        <v>0.28763300000000003</v>
      </c>
      <c r="N213" s="103">
        <v>0.299072</v>
      </c>
      <c r="O213" s="103">
        <v>0.310417</v>
      </c>
      <c r="P213" s="103">
        <v>0.32286599999999999</v>
      </c>
      <c r="Q213" s="103">
        <v>0.33566699999999999</v>
      </c>
      <c r="R213" s="103">
        <v>0.34909299999999999</v>
      </c>
      <c r="S213" s="103">
        <v>0.364008</v>
      </c>
      <c r="T213" s="103">
        <v>0.38069700000000001</v>
      </c>
      <c r="U213" s="103">
        <v>0.39838200000000001</v>
      </c>
      <c r="V213" s="103">
        <v>0.41739900000000002</v>
      </c>
      <c r="W213" s="103">
        <v>0.43663800000000003</v>
      </c>
      <c r="X213" s="103">
        <v>0.45610000000000001</v>
      </c>
      <c r="Y213" s="103">
        <v>0.47705799999999998</v>
      </c>
      <c r="Z213" s="103">
        <v>0.49801099999999998</v>
      </c>
      <c r="AA213" s="103">
        <v>0.51964200000000005</v>
      </c>
      <c r="AB213" s="103">
        <v>0.54401699999999997</v>
      </c>
      <c r="AC213" s="103">
        <v>0.56998499999999996</v>
      </c>
      <c r="AD213" s="103">
        <v>0.59697500000000003</v>
      </c>
      <c r="AE213" s="103">
        <v>0.62427600000000005</v>
      </c>
      <c r="AF213" s="103">
        <v>0.65316200000000002</v>
      </c>
      <c r="AG213" s="103">
        <v>0.682118</v>
      </c>
      <c r="AH213" s="103">
        <v>0.71290399999999998</v>
      </c>
      <c r="AI213" s="100">
        <v>4.2486999999999997E-2</v>
      </c>
      <c r="AJ213" s="6"/>
      <c r="AK213" s="4"/>
    </row>
    <row r="214" spans="1:37" ht="15" customHeight="1">
      <c r="A214" s="94" t="s">
        <v>891</v>
      </c>
      <c r="B214" s="98" t="s">
        <v>864</v>
      </c>
      <c r="C214" s="103">
        <v>0.12302200000000001</v>
      </c>
      <c r="D214" s="103">
        <v>0.123276</v>
      </c>
      <c r="E214" s="103">
        <v>0.12359100000000001</v>
      </c>
      <c r="F214" s="103">
        <v>0.123957</v>
      </c>
      <c r="G214" s="103">
        <v>0.12620400000000001</v>
      </c>
      <c r="H214" s="103">
        <v>0.12786900000000001</v>
      </c>
      <c r="I214" s="103">
        <v>0.129576</v>
      </c>
      <c r="J214" s="103">
        <v>0.131187</v>
      </c>
      <c r="K214" s="103">
        <v>0.13356299999999999</v>
      </c>
      <c r="L214" s="103">
        <v>0.13656099999999999</v>
      </c>
      <c r="M214" s="103">
        <v>0.13944100000000001</v>
      </c>
      <c r="N214" s="103">
        <v>0.141933</v>
      </c>
      <c r="O214" s="103">
        <v>0.14466799999999999</v>
      </c>
      <c r="P214" s="103">
        <v>0.14813499999999999</v>
      </c>
      <c r="Q214" s="103">
        <v>0.15179699999999999</v>
      </c>
      <c r="R214" s="103">
        <v>0.15712799999999999</v>
      </c>
      <c r="S214" s="103">
        <v>0.16336400000000001</v>
      </c>
      <c r="T214" s="103">
        <v>0.17316899999999999</v>
      </c>
      <c r="U214" s="103">
        <v>0.185608</v>
      </c>
      <c r="V214" s="103">
        <v>0.19977800000000001</v>
      </c>
      <c r="W214" s="103">
        <v>0.21515899999999999</v>
      </c>
      <c r="X214" s="103">
        <v>0.23188</v>
      </c>
      <c r="Y214" s="103">
        <v>0.25175500000000001</v>
      </c>
      <c r="Z214" s="103">
        <v>0.273312</v>
      </c>
      <c r="AA214" s="103">
        <v>0.29710700000000001</v>
      </c>
      <c r="AB214" s="103">
        <v>0.32463799999999998</v>
      </c>
      <c r="AC214" s="103">
        <v>0.35623500000000002</v>
      </c>
      <c r="AD214" s="103">
        <v>0.39143099999999997</v>
      </c>
      <c r="AE214" s="103">
        <v>0.43241800000000002</v>
      </c>
      <c r="AF214" s="103">
        <v>0.47843599999999997</v>
      </c>
      <c r="AG214" s="103">
        <v>0.52883899999999995</v>
      </c>
      <c r="AH214" s="103">
        <v>0.58578399999999997</v>
      </c>
      <c r="AI214" s="100">
        <v>5.1630000000000002E-2</v>
      </c>
      <c r="AJ214" s="6"/>
      <c r="AK214" s="4"/>
    </row>
    <row r="215" spans="1:37" ht="15" customHeight="1">
      <c r="A215" s="94" t="s">
        <v>890</v>
      </c>
      <c r="B215" s="98" t="s">
        <v>862</v>
      </c>
      <c r="C215" s="103">
        <v>24.537821000000001</v>
      </c>
      <c r="D215" s="103">
        <v>24.930105000000001</v>
      </c>
      <c r="E215" s="103">
        <v>25.212515</v>
      </c>
      <c r="F215" s="103">
        <v>25.539280000000002</v>
      </c>
      <c r="G215" s="103">
        <v>26.296892</v>
      </c>
      <c r="H215" s="103">
        <v>27.008835000000001</v>
      </c>
      <c r="I215" s="103">
        <v>28.119619</v>
      </c>
      <c r="J215" s="103">
        <v>29.156687000000002</v>
      </c>
      <c r="K215" s="103">
        <v>30.075302000000001</v>
      </c>
      <c r="L215" s="103">
        <v>31.153372000000001</v>
      </c>
      <c r="M215" s="103">
        <v>32.478366999999999</v>
      </c>
      <c r="N215" s="103">
        <v>34.283344</v>
      </c>
      <c r="O215" s="103">
        <v>35.583796999999997</v>
      </c>
      <c r="P215" s="103">
        <v>37.010818</v>
      </c>
      <c r="Q215" s="103">
        <v>38.478256000000002</v>
      </c>
      <c r="R215" s="103">
        <v>40.017364999999998</v>
      </c>
      <c r="S215" s="103">
        <v>41.727012999999999</v>
      </c>
      <c r="T215" s="103">
        <v>43.640208999999999</v>
      </c>
      <c r="U215" s="103">
        <v>45.667400000000001</v>
      </c>
      <c r="V215" s="103">
        <v>47.847340000000003</v>
      </c>
      <c r="W215" s="103">
        <v>50.949908999999998</v>
      </c>
      <c r="X215" s="103">
        <v>53.459896000000001</v>
      </c>
      <c r="Y215" s="103">
        <v>55.916469999999997</v>
      </c>
      <c r="Z215" s="103">
        <v>58.372382999999999</v>
      </c>
      <c r="AA215" s="103">
        <v>60.907795</v>
      </c>
      <c r="AB215" s="103">
        <v>64.089423999999994</v>
      </c>
      <c r="AC215" s="103">
        <v>67.148666000000006</v>
      </c>
      <c r="AD215" s="103">
        <v>70.328247000000005</v>
      </c>
      <c r="AE215" s="103">
        <v>73.544578999999999</v>
      </c>
      <c r="AF215" s="103">
        <v>77.289306999999994</v>
      </c>
      <c r="AG215" s="103">
        <v>80.506362999999993</v>
      </c>
      <c r="AH215" s="103">
        <v>83.672195000000002</v>
      </c>
      <c r="AI215" s="100">
        <v>4.0363999999999997E-2</v>
      </c>
      <c r="AJ215" s="6"/>
      <c r="AK215" s="4"/>
    </row>
    <row r="216" spans="1:37" ht="15" customHeight="1">
      <c r="A216" s="94" t="s">
        <v>889</v>
      </c>
      <c r="B216" s="98" t="s">
        <v>860</v>
      </c>
      <c r="C216" s="103">
        <v>0</v>
      </c>
      <c r="D216" s="103">
        <v>0.28977900000000001</v>
      </c>
      <c r="E216" s="103">
        <v>0.29830899999999999</v>
      </c>
      <c r="F216" s="103">
        <v>0.30789800000000001</v>
      </c>
      <c r="G216" s="103">
        <v>0.322575</v>
      </c>
      <c r="H216" s="103">
        <v>0.33627899999999999</v>
      </c>
      <c r="I216" s="103">
        <v>0.34934100000000001</v>
      </c>
      <c r="J216" s="103">
        <v>0.36242099999999999</v>
      </c>
      <c r="K216" s="103">
        <v>0.377911</v>
      </c>
      <c r="L216" s="103">
        <v>0.39444299999999999</v>
      </c>
      <c r="M216" s="103">
        <v>0.41082000000000002</v>
      </c>
      <c r="N216" s="103">
        <v>0.42715799999999998</v>
      </c>
      <c r="O216" s="103">
        <v>0.44336100000000001</v>
      </c>
      <c r="P216" s="103">
        <v>0.46114100000000002</v>
      </c>
      <c r="Q216" s="103">
        <v>0.47942499999999999</v>
      </c>
      <c r="R216" s="103">
        <v>0.49860100000000002</v>
      </c>
      <c r="S216" s="103">
        <v>0.519903</v>
      </c>
      <c r="T216" s="103">
        <v>0.54374100000000003</v>
      </c>
      <c r="U216" s="103">
        <v>0.56899900000000003</v>
      </c>
      <c r="V216" s="103">
        <v>0.59616000000000002</v>
      </c>
      <c r="W216" s="103">
        <v>0.62363900000000005</v>
      </c>
      <c r="X216" s="103">
        <v>0.65143600000000002</v>
      </c>
      <c r="Y216" s="103">
        <v>0.68137000000000003</v>
      </c>
      <c r="Z216" s="103">
        <v>0.71129699999999996</v>
      </c>
      <c r="AA216" s="103">
        <v>0.74219199999999996</v>
      </c>
      <c r="AB216" s="103">
        <v>0.77700499999999995</v>
      </c>
      <c r="AC216" s="103">
        <v>0.81409500000000001</v>
      </c>
      <c r="AD216" s="103">
        <v>0.85264399999999996</v>
      </c>
      <c r="AE216" s="103">
        <v>0.89163800000000004</v>
      </c>
      <c r="AF216" s="103">
        <v>0.93289500000000003</v>
      </c>
      <c r="AG216" s="103">
        <v>0.97425099999999998</v>
      </c>
      <c r="AH216" s="103">
        <v>1.018222</v>
      </c>
      <c r="AI216" s="100" t="s">
        <v>184</v>
      </c>
      <c r="AJ216" s="6"/>
      <c r="AK216" s="4"/>
    </row>
    <row r="217" spans="1:37" ht="15" customHeight="1">
      <c r="A217" s="94" t="s">
        <v>888</v>
      </c>
      <c r="B217" s="98" t="s">
        <v>858</v>
      </c>
      <c r="C217" s="103">
        <v>0</v>
      </c>
      <c r="D217" s="103">
        <v>0.31817000000000001</v>
      </c>
      <c r="E217" s="103">
        <v>0.328291</v>
      </c>
      <c r="F217" s="103">
        <v>0.33884399999999998</v>
      </c>
      <c r="G217" s="103">
        <v>0.35499599999999998</v>
      </c>
      <c r="H217" s="103">
        <v>0.37007600000000002</v>
      </c>
      <c r="I217" s="103">
        <v>0.38445200000000002</v>
      </c>
      <c r="J217" s="103">
        <v>0.39884599999999998</v>
      </c>
      <c r="K217" s="103">
        <v>0.41589300000000001</v>
      </c>
      <c r="L217" s="103">
        <v>0.434087</v>
      </c>
      <c r="M217" s="103">
        <v>0.45210899999999998</v>
      </c>
      <c r="N217" s="103">
        <v>0.47008899999999998</v>
      </c>
      <c r="O217" s="103">
        <v>0.48792099999999999</v>
      </c>
      <c r="P217" s="103">
        <v>0.50748800000000005</v>
      </c>
      <c r="Q217" s="103">
        <v>0.52760899999999999</v>
      </c>
      <c r="R217" s="103">
        <v>0.54871400000000004</v>
      </c>
      <c r="S217" s="103">
        <v>0.572156</v>
      </c>
      <c r="T217" s="103">
        <v>0.59838999999999998</v>
      </c>
      <c r="U217" s="103">
        <v>0.62618600000000002</v>
      </c>
      <c r="V217" s="103">
        <v>0.65607700000000002</v>
      </c>
      <c r="W217" s="103">
        <v>0.68631799999999998</v>
      </c>
      <c r="X217" s="103">
        <v>0.71690900000000002</v>
      </c>
      <c r="Y217" s="103">
        <v>0.74985199999999996</v>
      </c>
      <c r="Z217" s="103">
        <v>0.78278599999999998</v>
      </c>
      <c r="AA217" s="103">
        <v>0.81678600000000001</v>
      </c>
      <c r="AB217" s="103">
        <v>0.85509900000000005</v>
      </c>
      <c r="AC217" s="103">
        <v>0.89591600000000005</v>
      </c>
      <c r="AD217" s="103">
        <v>0.93833900000000003</v>
      </c>
      <c r="AE217" s="103">
        <v>0.98125200000000001</v>
      </c>
      <c r="AF217" s="103">
        <v>1.0266569999999999</v>
      </c>
      <c r="AG217" s="103">
        <v>1.0721689999999999</v>
      </c>
      <c r="AH217" s="103">
        <v>1.12056</v>
      </c>
      <c r="AI217" s="100" t="s">
        <v>184</v>
      </c>
      <c r="AJ217" s="6"/>
      <c r="AK217" s="4"/>
    </row>
    <row r="218" spans="1:37" ht="15" customHeight="1">
      <c r="A218" s="94" t="s">
        <v>887</v>
      </c>
      <c r="B218" s="98" t="s">
        <v>856</v>
      </c>
      <c r="C218" s="103">
        <v>0</v>
      </c>
      <c r="D218" s="103">
        <v>0.29501699999999997</v>
      </c>
      <c r="E218" s="103">
        <v>0.30440200000000001</v>
      </c>
      <c r="F218" s="103">
        <v>0.31418699999999999</v>
      </c>
      <c r="G218" s="103">
        <v>0.32916400000000001</v>
      </c>
      <c r="H218" s="103">
        <v>0.34314699999999998</v>
      </c>
      <c r="I218" s="103">
        <v>0.35647600000000002</v>
      </c>
      <c r="J218" s="103">
        <v>0.36982300000000001</v>
      </c>
      <c r="K218" s="103">
        <v>0.38562999999999997</v>
      </c>
      <c r="L218" s="103">
        <v>0.402499</v>
      </c>
      <c r="M218" s="103">
        <v>0.41921000000000003</v>
      </c>
      <c r="N218" s="103">
        <v>0.43588199999999999</v>
      </c>
      <c r="O218" s="103">
        <v>0.45241599999999998</v>
      </c>
      <c r="P218" s="103">
        <v>0.47055900000000001</v>
      </c>
      <c r="Q218" s="103">
        <v>0.48921599999999998</v>
      </c>
      <c r="R218" s="103">
        <v>0.50878500000000004</v>
      </c>
      <c r="S218" s="103">
        <v>0.53052200000000005</v>
      </c>
      <c r="T218" s="103">
        <v>0.55484599999999995</v>
      </c>
      <c r="U218" s="103">
        <v>0.58062000000000002</v>
      </c>
      <c r="V218" s="103">
        <v>0.60833599999999999</v>
      </c>
      <c r="W218" s="103">
        <v>0.63637600000000005</v>
      </c>
      <c r="X218" s="103">
        <v>0.66474100000000003</v>
      </c>
      <c r="Y218" s="103">
        <v>0.69528699999999999</v>
      </c>
      <c r="Z218" s="103">
        <v>0.72582400000000002</v>
      </c>
      <c r="AA218" s="103">
        <v>0.757351</v>
      </c>
      <c r="AB218" s="103">
        <v>0.792875</v>
      </c>
      <c r="AC218" s="103">
        <v>0.83072299999999999</v>
      </c>
      <c r="AD218" s="103">
        <v>0.870058</v>
      </c>
      <c r="AE218" s="103">
        <v>0.90984900000000002</v>
      </c>
      <c r="AF218" s="103">
        <v>0.95194900000000005</v>
      </c>
      <c r="AG218" s="103">
        <v>0.99414999999999998</v>
      </c>
      <c r="AH218" s="103">
        <v>1.0390189999999999</v>
      </c>
      <c r="AI218" s="100" t="s">
        <v>184</v>
      </c>
      <c r="AJ218" s="6"/>
      <c r="AK218" s="4"/>
    </row>
    <row r="219" spans="1:37" ht="15" customHeight="1">
      <c r="A219" s="94" t="s">
        <v>886</v>
      </c>
      <c r="B219" s="98" t="s">
        <v>854</v>
      </c>
      <c r="C219" s="103">
        <v>0</v>
      </c>
      <c r="D219" s="103">
        <v>2.05E-4</v>
      </c>
      <c r="E219" s="103">
        <v>2.05E-4</v>
      </c>
      <c r="F219" s="103">
        <v>2.05E-4</v>
      </c>
      <c r="G219" s="103">
        <v>2.0699999999999999E-4</v>
      </c>
      <c r="H219" s="103">
        <v>2.0900000000000001E-4</v>
      </c>
      <c r="I219" s="103">
        <v>2.0900000000000001E-4</v>
      </c>
      <c r="J219" s="103">
        <v>2.1000000000000001E-4</v>
      </c>
      <c r="K219" s="103">
        <v>2.1000000000000001E-4</v>
      </c>
      <c r="L219" s="103">
        <v>2.1100000000000001E-4</v>
      </c>
      <c r="M219" s="103">
        <v>2.1100000000000001E-4</v>
      </c>
      <c r="N219" s="103">
        <v>2.1000000000000001E-4</v>
      </c>
      <c r="O219" s="103">
        <v>2.0699999999999999E-4</v>
      </c>
      <c r="P219" s="103">
        <v>2.05E-4</v>
      </c>
      <c r="Q219" s="103">
        <v>2.0100000000000001E-4</v>
      </c>
      <c r="R219" s="103">
        <v>1.9699999999999999E-4</v>
      </c>
      <c r="S219" s="103">
        <v>1.93E-4</v>
      </c>
      <c r="T219" s="103">
        <v>1.9000000000000001E-4</v>
      </c>
      <c r="U219" s="103">
        <v>1.8799999999999999E-4</v>
      </c>
      <c r="V219" s="103">
        <v>1.85E-4</v>
      </c>
      <c r="W219" s="103">
        <v>1.8200000000000001E-4</v>
      </c>
      <c r="X219" s="103">
        <v>1.7899999999999999E-4</v>
      </c>
      <c r="Y219" s="103">
        <v>1.7699999999999999E-4</v>
      </c>
      <c r="Z219" s="103">
        <v>1.74E-4</v>
      </c>
      <c r="AA219" s="103">
        <v>1.7100000000000001E-4</v>
      </c>
      <c r="AB219" s="103">
        <v>1.6799999999999999E-4</v>
      </c>
      <c r="AC219" s="103">
        <v>1.66E-4</v>
      </c>
      <c r="AD219" s="103">
        <v>1.64E-4</v>
      </c>
      <c r="AE219" s="103">
        <v>1.6100000000000001E-4</v>
      </c>
      <c r="AF219" s="103">
        <v>1.5899999999999999E-4</v>
      </c>
      <c r="AG219" s="103">
        <v>1.56E-4</v>
      </c>
      <c r="AH219" s="103">
        <v>1.54E-4</v>
      </c>
      <c r="AI219" s="100" t="s">
        <v>184</v>
      </c>
      <c r="AJ219" s="6"/>
      <c r="AK219" s="4"/>
    </row>
    <row r="220" spans="1:37" ht="15" customHeight="1">
      <c r="A220" s="94" t="s">
        <v>885</v>
      </c>
      <c r="B220" s="98" t="s">
        <v>884</v>
      </c>
      <c r="C220" s="103">
        <v>245.88149999999999</v>
      </c>
      <c r="D220" s="103">
        <v>246.21096800000001</v>
      </c>
      <c r="E220" s="103">
        <v>246.64350899999999</v>
      </c>
      <c r="F220" s="103">
        <v>247.15756200000001</v>
      </c>
      <c r="G220" s="103">
        <v>251.39704900000001</v>
      </c>
      <c r="H220" s="103">
        <v>254.443375</v>
      </c>
      <c r="I220" s="103">
        <v>256.62820399999998</v>
      </c>
      <c r="J220" s="103">
        <v>258.48199499999998</v>
      </c>
      <c r="K220" s="103">
        <v>261.67987099999999</v>
      </c>
      <c r="L220" s="103">
        <v>265.17175300000002</v>
      </c>
      <c r="M220" s="103">
        <v>268.13717700000001</v>
      </c>
      <c r="N220" s="103">
        <v>270.68038899999999</v>
      </c>
      <c r="O220" s="103">
        <v>272.76507600000002</v>
      </c>
      <c r="P220" s="103">
        <v>275.44058200000001</v>
      </c>
      <c r="Q220" s="103">
        <v>278.02090500000003</v>
      </c>
      <c r="R220" s="103">
        <v>280.71997099999999</v>
      </c>
      <c r="S220" s="103">
        <v>284.18743899999998</v>
      </c>
      <c r="T220" s="103">
        <v>288.56072999999998</v>
      </c>
      <c r="U220" s="103">
        <v>293.16995200000002</v>
      </c>
      <c r="V220" s="103">
        <v>298.217896</v>
      </c>
      <c r="W220" s="103">
        <v>302.87750199999999</v>
      </c>
      <c r="X220" s="103">
        <v>307.16247600000003</v>
      </c>
      <c r="Y220" s="103">
        <v>311.91952500000002</v>
      </c>
      <c r="Z220" s="103">
        <v>316.13531499999999</v>
      </c>
      <c r="AA220" s="103">
        <v>320.25891100000001</v>
      </c>
      <c r="AB220" s="103">
        <v>325.51574699999998</v>
      </c>
      <c r="AC220" s="103">
        <v>331.12027</v>
      </c>
      <c r="AD220" s="103">
        <v>336.69827299999997</v>
      </c>
      <c r="AE220" s="103">
        <v>341.84130900000002</v>
      </c>
      <c r="AF220" s="103">
        <v>347.24163800000002</v>
      </c>
      <c r="AG220" s="103">
        <v>352.07302900000002</v>
      </c>
      <c r="AH220" s="103">
        <v>357.245789</v>
      </c>
      <c r="AI220" s="100">
        <v>1.2123999999999999E-2</v>
      </c>
      <c r="AJ220" s="6"/>
      <c r="AK220" s="4"/>
    </row>
    <row r="221" spans="1:37" ht="15" customHeight="1">
      <c r="A221" s="91"/>
      <c r="B221" s="97" t="s">
        <v>883</v>
      </c>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1"/>
      <c r="AI221" s="91"/>
    </row>
    <row r="222" spans="1:37" ht="15" customHeight="1">
      <c r="A222" s="94" t="s">
        <v>882</v>
      </c>
      <c r="B222" s="98" t="s">
        <v>869</v>
      </c>
      <c r="C222" s="103">
        <v>133.18078600000001</v>
      </c>
      <c r="D222" s="103">
        <v>125.091003</v>
      </c>
      <c r="E222" s="103">
        <v>114.074394</v>
      </c>
      <c r="F222" s="103">
        <v>126.075699</v>
      </c>
      <c r="G222" s="103">
        <v>129.105209</v>
      </c>
      <c r="H222" s="103">
        <v>130.603241</v>
      </c>
      <c r="I222" s="103">
        <v>131.550476</v>
      </c>
      <c r="J222" s="103">
        <v>132.92094399999999</v>
      </c>
      <c r="K222" s="103">
        <v>134.88215600000001</v>
      </c>
      <c r="L222" s="103">
        <v>137.218536</v>
      </c>
      <c r="M222" s="103">
        <v>139.45242300000001</v>
      </c>
      <c r="N222" s="103">
        <v>141.990723</v>
      </c>
      <c r="O222" s="103">
        <v>143.79269400000001</v>
      </c>
      <c r="P222" s="103">
        <v>146.15484599999999</v>
      </c>
      <c r="Q222" s="103">
        <v>148.036652</v>
      </c>
      <c r="R222" s="103">
        <v>150.472351</v>
      </c>
      <c r="S222" s="103">
        <v>152.00361599999999</v>
      </c>
      <c r="T222" s="103">
        <v>154.08277899999999</v>
      </c>
      <c r="U222" s="103">
        <v>157.52546699999999</v>
      </c>
      <c r="V222" s="103">
        <v>161.51997399999999</v>
      </c>
      <c r="W222" s="103">
        <v>165.63919100000001</v>
      </c>
      <c r="X222" s="103">
        <v>170.90373199999999</v>
      </c>
      <c r="Y222" s="103">
        <v>176.68124399999999</v>
      </c>
      <c r="Z222" s="103">
        <v>181.51843299999999</v>
      </c>
      <c r="AA222" s="103">
        <v>186.312714</v>
      </c>
      <c r="AB222" s="103">
        <v>190.40969799999999</v>
      </c>
      <c r="AC222" s="103">
        <v>193.723038</v>
      </c>
      <c r="AD222" s="103">
        <v>196.82482899999999</v>
      </c>
      <c r="AE222" s="103">
        <v>200.120193</v>
      </c>
      <c r="AF222" s="103">
        <v>203.12114</v>
      </c>
      <c r="AG222" s="103">
        <v>206.79911799999999</v>
      </c>
      <c r="AH222" s="103">
        <v>209.991806</v>
      </c>
      <c r="AI222" s="100">
        <v>1.4796999999999999E-2</v>
      </c>
      <c r="AJ222" s="6"/>
      <c r="AK222" s="4"/>
    </row>
    <row r="223" spans="1:37" ht="15" customHeight="1">
      <c r="A223" s="94" t="s">
        <v>881</v>
      </c>
      <c r="B223" s="98" t="s">
        <v>867</v>
      </c>
      <c r="C223" s="103">
        <v>68.587029000000001</v>
      </c>
      <c r="D223" s="103">
        <v>64.461258000000001</v>
      </c>
      <c r="E223" s="103">
        <v>58.775176999999999</v>
      </c>
      <c r="F223" s="103">
        <v>64.457436000000001</v>
      </c>
      <c r="G223" s="103">
        <v>66.722458000000003</v>
      </c>
      <c r="H223" s="103">
        <v>68.387482000000006</v>
      </c>
      <c r="I223" s="103">
        <v>69.619445999999996</v>
      </c>
      <c r="J223" s="103">
        <v>70.637978000000004</v>
      </c>
      <c r="K223" s="103">
        <v>71.727333000000002</v>
      </c>
      <c r="L223" s="103">
        <v>73.446113999999994</v>
      </c>
      <c r="M223" s="103">
        <v>75.082031000000001</v>
      </c>
      <c r="N223" s="103">
        <v>76.683029000000005</v>
      </c>
      <c r="O223" s="103">
        <v>77.726883000000001</v>
      </c>
      <c r="P223" s="103">
        <v>78.976151000000002</v>
      </c>
      <c r="Q223" s="103">
        <v>79.865204000000006</v>
      </c>
      <c r="R223" s="103">
        <v>80.885795999999999</v>
      </c>
      <c r="S223" s="103">
        <v>81.392143000000004</v>
      </c>
      <c r="T223" s="103">
        <v>82.189437999999996</v>
      </c>
      <c r="U223" s="103">
        <v>83.708198999999993</v>
      </c>
      <c r="V223" s="103">
        <v>85.510704000000004</v>
      </c>
      <c r="W223" s="103">
        <v>87.365989999999996</v>
      </c>
      <c r="X223" s="103">
        <v>89.809478999999996</v>
      </c>
      <c r="Y223" s="103">
        <v>92.497101000000001</v>
      </c>
      <c r="Z223" s="103">
        <v>94.492194999999995</v>
      </c>
      <c r="AA223" s="103">
        <v>96.431449999999998</v>
      </c>
      <c r="AB223" s="103">
        <v>97.976837000000003</v>
      </c>
      <c r="AC223" s="103">
        <v>99.088791000000001</v>
      </c>
      <c r="AD223" s="103">
        <v>100.063683</v>
      </c>
      <c r="AE223" s="103">
        <v>101.10569</v>
      </c>
      <c r="AF223" s="103">
        <v>101.967842</v>
      </c>
      <c r="AG223" s="103">
        <v>103.14108299999999</v>
      </c>
      <c r="AH223" s="103">
        <v>104.041031</v>
      </c>
      <c r="AI223" s="100">
        <v>1.3532000000000001E-2</v>
      </c>
      <c r="AJ223" s="6"/>
      <c r="AK223" s="4"/>
    </row>
    <row r="224" spans="1:37" ht="15" customHeight="1">
      <c r="A224" s="94" t="s">
        <v>880</v>
      </c>
      <c r="B224" s="98" t="s">
        <v>768</v>
      </c>
      <c r="C224" s="103">
        <v>0.287275</v>
      </c>
      <c r="D224" s="103">
        <v>0.27057399999999998</v>
      </c>
      <c r="E224" s="103">
        <v>0.24620700000000001</v>
      </c>
      <c r="F224" s="103">
        <v>0.27108199999999999</v>
      </c>
      <c r="G224" s="103">
        <v>0.27863500000000002</v>
      </c>
      <c r="H224" s="103">
        <v>0.28371499999999999</v>
      </c>
      <c r="I224" s="103">
        <v>0.28769299999999998</v>
      </c>
      <c r="J224" s="103">
        <v>0.2923</v>
      </c>
      <c r="K224" s="103">
        <v>0.29838199999999998</v>
      </c>
      <c r="L224" s="103">
        <v>0.307002</v>
      </c>
      <c r="M224" s="103">
        <v>0.31664999999999999</v>
      </c>
      <c r="N224" s="103">
        <v>0.32718999999999998</v>
      </c>
      <c r="O224" s="103">
        <v>0.33625100000000002</v>
      </c>
      <c r="P224" s="103">
        <v>0.348362</v>
      </c>
      <c r="Q224" s="103">
        <v>0.36144399999999999</v>
      </c>
      <c r="R224" s="103">
        <v>0.37620799999999999</v>
      </c>
      <c r="S224" s="103">
        <v>0.38925700000000002</v>
      </c>
      <c r="T224" s="103">
        <v>0.405246</v>
      </c>
      <c r="U224" s="103">
        <v>0.42672599999999999</v>
      </c>
      <c r="V224" s="103">
        <v>0.45069900000000002</v>
      </c>
      <c r="W224" s="103">
        <v>0.47611500000000001</v>
      </c>
      <c r="X224" s="103">
        <v>0.506073</v>
      </c>
      <c r="Y224" s="103">
        <v>0.53898800000000002</v>
      </c>
      <c r="Z224" s="103">
        <v>0.57013199999999997</v>
      </c>
      <c r="AA224" s="103">
        <v>0.60252799999999995</v>
      </c>
      <c r="AB224" s="103">
        <v>0.63403900000000002</v>
      </c>
      <c r="AC224" s="103">
        <v>0.66422000000000003</v>
      </c>
      <c r="AD224" s="103">
        <v>0.69490399999999997</v>
      </c>
      <c r="AE224" s="103">
        <v>0.72754399999999997</v>
      </c>
      <c r="AF224" s="103">
        <v>0.76042500000000002</v>
      </c>
      <c r="AG224" s="103">
        <v>0.79724399999999995</v>
      </c>
      <c r="AH224" s="103">
        <v>0.83366799999999996</v>
      </c>
      <c r="AI224" s="100">
        <v>3.4965000000000003E-2</v>
      </c>
      <c r="AJ224" s="6"/>
      <c r="AK224" s="4"/>
    </row>
    <row r="225" spans="1:37" ht="15" customHeight="1">
      <c r="A225" s="94" t="s">
        <v>879</v>
      </c>
      <c r="B225" s="98" t="s">
        <v>864</v>
      </c>
      <c r="C225" s="103">
        <v>0.55974599999999997</v>
      </c>
      <c r="D225" s="103">
        <v>0.52883400000000003</v>
      </c>
      <c r="E225" s="103">
        <v>0.482265</v>
      </c>
      <c r="F225" s="103">
        <v>0.53167699999999996</v>
      </c>
      <c r="G225" s="103">
        <v>0.54727499999999996</v>
      </c>
      <c r="H225" s="103">
        <v>0.55711699999999997</v>
      </c>
      <c r="I225" s="103">
        <v>0.56436900000000001</v>
      </c>
      <c r="J225" s="103">
        <v>0.57242300000000002</v>
      </c>
      <c r="K225" s="103">
        <v>0.58253200000000005</v>
      </c>
      <c r="L225" s="103">
        <v>0.59573699999999996</v>
      </c>
      <c r="M225" s="103">
        <v>0.60865100000000005</v>
      </c>
      <c r="N225" s="103">
        <v>0.62265000000000004</v>
      </c>
      <c r="O225" s="103">
        <v>0.63322699999999998</v>
      </c>
      <c r="P225" s="103">
        <v>0.64627999999999997</v>
      </c>
      <c r="Q225" s="103">
        <v>0.65798999999999996</v>
      </c>
      <c r="R225" s="103">
        <v>0.67150200000000004</v>
      </c>
      <c r="S225" s="103">
        <v>0.68120400000000003</v>
      </c>
      <c r="T225" s="103">
        <v>0.69572199999999995</v>
      </c>
      <c r="U225" s="103">
        <v>0.71716599999999997</v>
      </c>
      <c r="V225" s="103">
        <v>0.74205399999999999</v>
      </c>
      <c r="W225" s="103">
        <v>0.77016099999999998</v>
      </c>
      <c r="X225" s="103">
        <v>0.80576300000000001</v>
      </c>
      <c r="Y225" s="103">
        <v>0.845669</v>
      </c>
      <c r="Z225" s="103">
        <v>0.88259500000000002</v>
      </c>
      <c r="AA225" s="103">
        <v>0.92150799999999999</v>
      </c>
      <c r="AB225" s="103">
        <v>0.95936100000000002</v>
      </c>
      <c r="AC225" s="103">
        <v>0.995784</v>
      </c>
      <c r="AD225" s="103">
        <v>1.0338210000000001</v>
      </c>
      <c r="AE225" s="103">
        <v>1.0766690000000001</v>
      </c>
      <c r="AF225" s="103">
        <v>1.1203609999999999</v>
      </c>
      <c r="AG225" s="103">
        <v>1.1652880000000001</v>
      </c>
      <c r="AH225" s="103">
        <v>1.2052480000000001</v>
      </c>
      <c r="AI225" s="100">
        <v>2.5048999999999998E-2</v>
      </c>
      <c r="AJ225" s="6"/>
      <c r="AK225" s="4"/>
    </row>
    <row r="226" spans="1:37" ht="15" customHeight="1">
      <c r="A226" s="94" t="s">
        <v>878</v>
      </c>
      <c r="B226" s="98" t="s">
        <v>862</v>
      </c>
      <c r="C226" s="103">
        <v>4.698429</v>
      </c>
      <c r="D226" s="103">
        <v>4.4146479999999997</v>
      </c>
      <c r="E226" s="103">
        <v>4.0073590000000001</v>
      </c>
      <c r="F226" s="103">
        <v>4.4105350000000003</v>
      </c>
      <c r="G226" s="103">
        <v>4.5342229999999999</v>
      </c>
      <c r="H226" s="103">
        <v>4.6316649999999999</v>
      </c>
      <c r="I226" s="103">
        <v>4.7245869999999996</v>
      </c>
      <c r="J226" s="103">
        <v>4.8559530000000004</v>
      </c>
      <c r="K226" s="103">
        <v>5.0222899999999999</v>
      </c>
      <c r="L226" s="103">
        <v>5.2471940000000004</v>
      </c>
      <c r="M226" s="103">
        <v>5.4816989999999999</v>
      </c>
      <c r="N226" s="103">
        <v>5.7609649999999997</v>
      </c>
      <c r="O226" s="103">
        <v>6.0173550000000002</v>
      </c>
      <c r="P226" s="103">
        <v>6.3058149999999999</v>
      </c>
      <c r="Q226" s="103">
        <v>6.5824299999999996</v>
      </c>
      <c r="R226" s="103">
        <v>6.8908139999999998</v>
      </c>
      <c r="S226" s="103">
        <v>7.16873</v>
      </c>
      <c r="T226" s="103">
        <v>7.4842409999999999</v>
      </c>
      <c r="U226" s="103">
        <v>7.880954</v>
      </c>
      <c r="V226" s="103">
        <v>8.3236939999999997</v>
      </c>
      <c r="W226" s="103">
        <v>8.7930799999999998</v>
      </c>
      <c r="X226" s="103">
        <v>9.3463569999999994</v>
      </c>
      <c r="Y226" s="103">
        <v>9.9542459999999995</v>
      </c>
      <c r="Z226" s="103">
        <v>10.529431000000001</v>
      </c>
      <c r="AA226" s="103">
        <v>11.127727999999999</v>
      </c>
      <c r="AB226" s="103">
        <v>11.709688</v>
      </c>
      <c r="AC226" s="103">
        <v>12.267079000000001</v>
      </c>
      <c r="AD226" s="103">
        <v>12.833762</v>
      </c>
      <c r="AE226" s="103">
        <v>13.436584</v>
      </c>
      <c r="AF226" s="103">
        <v>14.043839</v>
      </c>
      <c r="AG226" s="103">
        <v>14.723815999999999</v>
      </c>
      <c r="AH226" s="103">
        <v>15.396516999999999</v>
      </c>
      <c r="AI226" s="100">
        <v>3.9030000000000002E-2</v>
      </c>
      <c r="AJ226" s="6"/>
      <c r="AK226" s="4"/>
    </row>
    <row r="227" spans="1:37" ht="15" customHeight="1">
      <c r="A227" s="94" t="s">
        <v>877</v>
      </c>
      <c r="B227" s="98" t="s">
        <v>860</v>
      </c>
      <c r="C227" s="103">
        <v>0</v>
      </c>
      <c r="D227" s="103">
        <v>0.23202400000000001</v>
      </c>
      <c r="E227" s="103">
        <v>0.217473</v>
      </c>
      <c r="F227" s="103">
        <v>0.246947</v>
      </c>
      <c r="G227" s="103">
        <v>0.26147300000000001</v>
      </c>
      <c r="H227" s="103">
        <v>0.273752</v>
      </c>
      <c r="I227" s="103">
        <v>0.28516799999999998</v>
      </c>
      <c r="J227" s="103">
        <v>0.29737999999999998</v>
      </c>
      <c r="K227" s="103">
        <v>0.31109599999999998</v>
      </c>
      <c r="L227" s="103">
        <v>0.326984</v>
      </c>
      <c r="M227" s="103">
        <v>0.34327800000000003</v>
      </c>
      <c r="N227" s="103">
        <v>0.36076599999999998</v>
      </c>
      <c r="O227" s="103">
        <v>0.37682199999999999</v>
      </c>
      <c r="P227" s="103">
        <v>0.39488600000000001</v>
      </c>
      <c r="Q227" s="103">
        <v>0.41220800000000002</v>
      </c>
      <c r="R227" s="103">
        <v>0.43152000000000001</v>
      </c>
      <c r="S227" s="103">
        <v>0.44892399999999999</v>
      </c>
      <c r="T227" s="103">
        <v>0.46868199999999999</v>
      </c>
      <c r="U227" s="103">
        <v>0.49352499999999999</v>
      </c>
      <c r="V227" s="103">
        <v>0.52124999999999999</v>
      </c>
      <c r="W227" s="103">
        <v>0.55064500000000005</v>
      </c>
      <c r="X227" s="103">
        <v>0.58529200000000003</v>
      </c>
      <c r="Y227" s="103">
        <v>0.62336000000000003</v>
      </c>
      <c r="Z227" s="103">
        <v>0.65937900000000005</v>
      </c>
      <c r="AA227" s="103">
        <v>0.69684599999999997</v>
      </c>
      <c r="AB227" s="103">
        <v>0.73329</v>
      </c>
      <c r="AC227" s="103">
        <v>0.76819499999999996</v>
      </c>
      <c r="AD227" s="103">
        <v>0.80368200000000001</v>
      </c>
      <c r="AE227" s="103">
        <v>0.84143199999999996</v>
      </c>
      <c r="AF227" s="103">
        <v>0.87946000000000002</v>
      </c>
      <c r="AG227" s="103">
        <v>0.92204200000000003</v>
      </c>
      <c r="AH227" s="103">
        <v>0.96416800000000003</v>
      </c>
      <c r="AI227" s="100" t="s">
        <v>184</v>
      </c>
      <c r="AJ227" s="6"/>
      <c r="AK227" s="4"/>
    </row>
    <row r="228" spans="1:37" ht="15" customHeight="1">
      <c r="A228" s="94" t="s">
        <v>876</v>
      </c>
      <c r="B228" s="98" t="s">
        <v>858</v>
      </c>
      <c r="C228" s="103">
        <v>0</v>
      </c>
      <c r="D228" s="103">
        <v>0.25487100000000001</v>
      </c>
      <c r="E228" s="103">
        <v>0.239399</v>
      </c>
      <c r="F228" s="103">
        <v>0.27184599999999998</v>
      </c>
      <c r="G228" s="103">
        <v>0.28783599999999998</v>
      </c>
      <c r="H228" s="103">
        <v>0.30135400000000001</v>
      </c>
      <c r="I228" s="103">
        <v>0.31391999999999998</v>
      </c>
      <c r="J228" s="103">
        <v>0.32736399999999999</v>
      </c>
      <c r="K228" s="103">
        <v>0.34246300000000002</v>
      </c>
      <c r="L228" s="103">
        <v>0.35995199999999999</v>
      </c>
      <c r="M228" s="103">
        <v>0.37788899999999997</v>
      </c>
      <c r="N228" s="103">
        <v>0.39713999999999999</v>
      </c>
      <c r="O228" s="103">
        <v>0.41481499999999999</v>
      </c>
      <c r="P228" s="103">
        <v>0.43469999999999998</v>
      </c>
      <c r="Q228" s="103">
        <v>0.45376899999999998</v>
      </c>
      <c r="R228" s="103">
        <v>0.47502800000000001</v>
      </c>
      <c r="S228" s="103">
        <v>0.49418699999999999</v>
      </c>
      <c r="T228" s="103">
        <v>0.51593699999999998</v>
      </c>
      <c r="U228" s="103">
        <v>0.54328500000000002</v>
      </c>
      <c r="V228" s="103">
        <v>0.57380600000000004</v>
      </c>
      <c r="W228" s="103">
        <v>0.60616300000000001</v>
      </c>
      <c r="X228" s="103">
        <v>0.64430399999999999</v>
      </c>
      <c r="Y228" s="103">
        <v>0.68620999999999999</v>
      </c>
      <c r="Z228" s="103">
        <v>0.72586099999999998</v>
      </c>
      <c r="AA228" s="103">
        <v>0.76710599999999995</v>
      </c>
      <c r="AB228" s="103">
        <v>0.80722400000000005</v>
      </c>
      <c r="AC228" s="103">
        <v>0.84564799999999996</v>
      </c>
      <c r="AD228" s="103">
        <v>0.884714</v>
      </c>
      <c r="AE228" s="103">
        <v>0.92627000000000004</v>
      </c>
      <c r="AF228" s="103">
        <v>0.96813199999999999</v>
      </c>
      <c r="AG228" s="103">
        <v>1.015007</v>
      </c>
      <c r="AH228" s="103">
        <v>1.0613809999999999</v>
      </c>
      <c r="AI228" s="100" t="s">
        <v>184</v>
      </c>
      <c r="AJ228" s="6"/>
      <c r="AK228" s="4"/>
    </row>
    <row r="229" spans="1:37" ht="15" customHeight="1">
      <c r="A229" s="94" t="s">
        <v>875</v>
      </c>
      <c r="B229" s="98" t="s">
        <v>856</v>
      </c>
      <c r="C229" s="103">
        <v>0</v>
      </c>
      <c r="D229" s="103">
        <v>0.21964600000000001</v>
      </c>
      <c r="E229" s="103">
        <v>0.206312</v>
      </c>
      <c r="F229" s="103">
        <v>0.23427400000000001</v>
      </c>
      <c r="G229" s="103">
        <v>0.248055</v>
      </c>
      <c r="H229" s="103">
        <v>0.25970399999999999</v>
      </c>
      <c r="I229" s="103">
        <v>0.270534</v>
      </c>
      <c r="J229" s="103">
        <v>0.28211900000000001</v>
      </c>
      <c r="K229" s="103">
        <v>0.29513200000000001</v>
      </c>
      <c r="L229" s="103">
        <v>0.31020399999999998</v>
      </c>
      <c r="M229" s="103">
        <v>0.32566099999999998</v>
      </c>
      <c r="N229" s="103">
        <v>0.342252</v>
      </c>
      <c r="O229" s="103">
        <v>0.35748400000000002</v>
      </c>
      <c r="P229" s="103">
        <v>0.37462099999999998</v>
      </c>
      <c r="Q229" s="103">
        <v>0.39105499999999999</v>
      </c>
      <c r="R229" s="103">
        <v>0.40937499999999999</v>
      </c>
      <c r="S229" s="103">
        <v>0.42588599999999999</v>
      </c>
      <c r="T229" s="103">
        <v>0.44463000000000003</v>
      </c>
      <c r="U229" s="103">
        <v>0.468198</v>
      </c>
      <c r="V229" s="103">
        <v>0.49450100000000002</v>
      </c>
      <c r="W229" s="103">
        <v>0.52238700000000005</v>
      </c>
      <c r="X229" s="103">
        <v>0.55525599999999997</v>
      </c>
      <c r="Y229" s="103">
        <v>0.59136999999999995</v>
      </c>
      <c r="Z229" s="103">
        <v>0.62554100000000001</v>
      </c>
      <c r="AA229" s="103">
        <v>0.66108500000000003</v>
      </c>
      <c r="AB229" s="103">
        <v>0.69565900000000003</v>
      </c>
      <c r="AC229" s="103">
        <v>0.728773</v>
      </c>
      <c r="AD229" s="103">
        <v>0.76243899999999998</v>
      </c>
      <c r="AE229" s="103">
        <v>0.79825199999999996</v>
      </c>
      <c r="AF229" s="103">
        <v>0.83432799999999996</v>
      </c>
      <c r="AG229" s="103">
        <v>0.87472499999999997</v>
      </c>
      <c r="AH229" s="103">
        <v>0.91468899999999997</v>
      </c>
      <c r="AI229" s="100" t="s">
        <v>184</v>
      </c>
      <c r="AJ229" s="6"/>
      <c r="AK229" s="4"/>
    </row>
    <row r="230" spans="1:37" ht="15" customHeight="1">
      <c r="A230" s="94" t="s">
        <v>874</v>
      </c>
      <c r="B230" s="98" t="s">
        <v>854</v>
      </c>
      <c r="C230" s="103">
        <v>0</v>
      </c>
      <c r="D230" s="103">
        <v>0.39172899999999999</v>
      </c>
      <c r="E230" s="103">
        <v>0.36795</v>
      </c>
      <c r="F230" s="103">
        <v>0.417819</v>
      </c>
      <c r="G230" s="103">
        <v>0.44239600000000001</v>
      </c>
      <c r="H230" s="103">
        <v>0.46317199999999997</v>
      </c>
      <c r="I230" s="103">
        <v>0.482487</v>
      </c>
      <c r="J230" s="103">
        <v>0.50314899999999996</v>
      </c>
      <c r="K230" s="103">
        <v>0.52635600000000005</v>
      </c>
      <c r="L230" s="103">
        <v>0.55323599999999995</v>
      </c>
      <c r="M230" s="103">
        <v>0.58080399999999999</v>
      </c>
      <c r="N230" s="103">
        <v>0.61039299999999996</v>
      </c>
      <c r="O230" s="103">
        <v>0.63755899999999999</v>
      </c>
      <c r="P230" s="103">
        <v>0.66812199999999999</v>
      </c>
      <c r="Q230" s="103">
        <v>0.69742999999999999</v>
      </c>
      <c r="R230" s="103">
        <v>0.730105</v>
      </c>
      <c r="S230" s="103">
        <v>0.75955099999999998</v>
      </c>
      <c r="T230" s="103">
        <v>0.79298000000000002</v>
      </c>
      <c r="U230" s="103">
        <v>0.83501300000000001</v>
      </c>
      <c r="V230" s="103">
        <v>0.88192300000000001</v>
      </c>
      <c r="W230" s="103">
        <v>0.93165600000000004</v>
      </c>
      <c r="X230" s="103">
        <v>0.99027799999999999</v>
      </c>
      <c r="Y230" s="103">
        <v>1.054686</v>
      </c>
      <c r="Z230" s="103">
        <v>1.1156280000000001</v>
      </c>
      <c r="AA230" s="103">
        <v>1.17902</v>
      </c>
      <c r="AB230" s="103">
        <v>1.24068</v>
      </c>
      <c r="AC230" s="103">
        <v>1.2997380000000001</v>
      </c>
      <c r="AD230" s="103">
        <v>1.35978</v>
      </c>
      <c r="AE230" s="103">
        <v>1.423651</v>
      </c>
      <c r="AF230" s="103">
        <v>1.487992</v>
      </c>
      <c r="AG230" s="103">
        <v>1.5600369999999999</v>
      </c>
      <c r="AH230" s="103">
        <v>1.6313120000000001</v>
      </c>
      <c r="AI230" s="100" t="s">
        <v>184</v>
      </c>
      <c r="AJ230" s="6"/>
      <c r="AK230" s="4"/>
    </row>
    <row r="231" spans="1:37" ht="15" customHeight="1">
      <c r="A231" s="94" t="s">
        <v>873</v>
      </c>
      <c r="B231" s="98" t="s">
        <v>872</v>
      </c>
      <c r="C231" s="103">
        <v>207.31321700000001</v>
      </c>
      <c r="D231" s="103">
        <v>195.86462399999999</v>
      </c>
      <c r="E231" s="103">
        <v>178.616547</v>
      </c>
      <c r="F231" s="103">
        <v>196.91729699999999</v>
      </c>
      <c r="G231" s="103">
        <v>202.427582</v>
      </c>
      <c r="H231" s="103">
        <v>205.7612</v>
      </c>
      <c r="I231" s="103">
        <v>208.09866299999999</v>
      </c>
      <c r="J231" s="103">
        <v>210.68962099999999</v>
      </c>
      <c r="K231" s="103">
        <v>213.987717</v>
      </c>
      <c r="L231" s="103">
        <v>218.36494400000001</v>
      </c>
      <c r="M231" s="103">
        <v>222.56907699999999</v>
      </c>
      <c r="N231" s="103">
        <v>227.095123</v>
      </c>
      <c r="O231" s="103">
        <v>230.293091</v>
      </c>
      <c r="P231" s="103">
        <v>234.303787</v>
      </c>
      <c r="Q231" s="103">
        <v>237.458191</v>
      </c>
      <c r="R231" s="103">
        <v>241.34269699999999</v>
      </c>
      <c r="S231" s="103">
        <v>243.76350400000001</v>
      </c>
      <c r="T231" s="103">
        <v>247.07965100000001</v>
      </c>
      <c r="U231" s="103">
        <v>252.59849500000001</v>
      </c>
      <c r="V231" s="103">
        <v>259.01861600000001</v>
      </c>
      <c r="W231" s="103">
        <v>265.655396</v>
      </c>
      <c r="X231" s="103">
        <v>274.14648399999999</v>
      </c>
      <c r="Y231" s="103">
        <v>283.47289999999998</v>
      </c>
      <c r="Z231" s="103">
        <v>291.11926299999999</v>
      </c>
      <c r="AA231" s="103">
        <v>298.70004299999999</v>
      </c>
      <c r="AB231" s="103">
        <v>305.16650399999997</v>
      </c>
      <c r="AC231" s="103">
        <v>310.38131700000002</v>
      </c>
      <c r="AD231" s="103">
        <v>315.26165800000001</v>
      </c>
      <c r="AE231" s="103">
        <v>320.456299</v>
      </c>
      <c r="AF231" s="103">
        <v>325.18353300000001</v>
      </c>
      <c r="AG231" s="103">
        <v>330.99838299999999</v>
      </c>
      <c r="AH231" s="103">
        <v>336.03979500000003</v>
      </c>
      <c r="AI231" s="100">
        <v>1.5703000000000002E-2</v>
      </c>
      <c r="AJ231" s="6"/>
      <c r="AK231" s="4"/>
    </row>
    <row r="232" spans="1:37" ht="15" customHeight="1">
      <c r="A232" s="91"/>
      <c r="B232" s="97" t="s">
        <v>871</v>
      </c>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row>
    <row r="233" spans="1:37" ht="15" customHeight="1">
      <c r="A233" s="94" t="s">
        <v>870</v>
      </c>
      <c r="B233" s="98" t="s">
        <v>869</v>
      </c>
      <c r="C233" s="103">
        <v>313.00292999999999</v>
      </c>
      <c r="D233" s="103">
        <v>288.80239899999998</v>
      </c>
      <c r="E233" s="103">
        <v>257.614441</v>
      </c>
      <c r="F233" s="103">
        <v>277.781677</v>
      </c>
      <c r="G233" s="103">
        <v>279.24737499999998</v>
      </c>
      <c r="H233" s="103">
        <v>277.55261200000001</v>
      </c>
      <c r="I233" s="103">
        <v>274.47616599999998</v>
      </c>
      <c r="J233" s="103">
        <v>271.63726800000001</v>
      </c>
      <c r="K233" s="103">
        <v>269.67041</v>
      </c>
      <c r="L233" s="103">
        <v>268.92706299999998</v>
      </c>
      <c r="M233" s="103">
        <v>267.85287499999998</v>
      </c>
      <c r="N233" s="103">
        <v>267.05084199999999</v>
      </c>
      <c r="O233" s="103">
        <v>264.58801299999999</v>
      </c>
      <c r="P233" s="103">
        <v>262.948059</v>
      </c>
      <c r="Q233" s="103">
        <v>260.26483200000001</v>
      </c>
      <c r="R233" s="103">
        <v>258.30017099999998</v>
      </c>
      <c r="S233" s="103">
        <v>254.729446</v>
      </c>
      <c r="T233" s="103">
        <v>252.013351</v>
      </c>
      <c r="U233" s="103">
        <v>251.43730199999999</v>
      </c>
      <c r="V233" s="103">
        <v>251.626846</v>
      </c>
      <c r="W233" s="103">
        <v>251.84225499999999</v>
      </c>
      <c r="X233" s="103">
        <v>253.56120300000001</v>
      </c>
      <c r="Y233" s="103">
        <v>255.739746</v>
      </c>
      <c r="Z233" s="103">
        <v>256.11050399999999</v>
      </c>
      <c r="AA233" s="103">
        <v>256.17416400000002</v>
      </c>
      <c r="AB233" s="103">
        <v>254.98112499999999</v>
      </c>
      <c r="AC233" s="103">
        <v>252.64167800000001</v>
      </c>
      <c r="AD233" s="103">
        <v>249.88587999999999</v>
      </c>
      <c r="AE233" s="103">
        <v>247.15884399999999</v>
      </c>
      <c r="AF233" s="103">
        <v>243.992966</v>
      </c>
      <c r="AG233" s="103">
        <v>241.473297</v>
      </c>
      <c r="AH233" s="103">
        <v>238.19520600000001</v>
      </c>
      <c r="AI233" s="100">
        <v>-8.7720000000000003E-3</v>
      </c>
      <c r="AJ233" s="6"/>
      <c r="AK233" s="4"/>
    </row>
    <row r="234" spans="1:37" ht="15" customHeight="1">
      <c r="A234" s="94" t="s">
        <v>868</v>
      </c>
      <c r="B234" s="98" t="s">
        <v>867</v>
      </c>
      <c r="C234" s="103">
        <v>0.50072899999999998</v>
      </c>
      <c r="D234" s="103">
        <v>0.46216099999999999</v>
      </c>
      <c r="E234" s="103">
        <v>0.41178199999999998</v>
      </c>
      <c r="F234" s="103">
        <v>0.44359199999999999</v>
      </c>
      <c r="G234" s="103">
        <v>0.44561899999999999</v>
      </c>
      <c r="H234" s="103">
        <v>0.44268200000000002</v>
      </c>
      <c r="I234" s="103">
        <v>0.43758900000000001</v>
      </c>
      <c r="J234" s="103">
        <v>0.43305500000000002</v>
      </c>
      <c r="K234" s="103">
        <v>0.42995299999999997</v>
      </c>
      <c r="L234" s="103">
        <v>0.42892000000000002</v>
      </c>
      <c r="M234" s="103">
        <v>0.42740800000000001</v>
      </c>
      <c r="N234" s="103">
        <v>0.42637700000000001</v>
      </c>
      <c r="O234" s="103">
        <v>0.42276000000000002</v>
      </c>
      <c r="P234" s="103">
        <v>0.42056900000000003</v>
      </c>
      <c r="Q234" s="103">
        <v>0.41677900000000001</v>
      </c>
      <c r="R234" s="103">
        <v>0.41421400000000003</v>
      </c>
      <c r="S234" s="103">
        <v>0.409111</v>
      </c>
      <c r="T234" s="103">
        <v>0.40550700000000001</v>
      </c>
      <c r="U234" s="103">
        <v>0.40540300000000001</v>
      </c>
      <c r="V234" s="103">
        <v>0.40652199999999999</v>
      </c>
      <c r="W234" s="103">
        <v>0.40772599999999998</v>
      </c>
      <c r="X234" s="103">
        <v>0.41145999999999999</v>
      </c>
      <c r="Y234" s="103">
        <v>0.416051</v>
      </c>
      <c r="Z234" s="103">
        <v>0.417819</v>
      </c>
      <c r="AA234" s="103">
        <v>0.41920499999999999</v>
      </c>
      <c r="AB234" s="103">
        <v>0.41878300000000002</v>
      </c>
      <c r="AC234" s="103">
        <v>0.41648099999999999</v>
      </c>
      <c r="AD234" s="103">
        <v>0.41361900000000001</v>
      </c>
      <c r="AE234" s="103">
        <v>0.41106300000000001</v>
      </c>
      <c r="AF234" s="103">
        <v>0.40780899999999998</v>
      </c>
      <c r="AG234" s="103">
        <v>0.40580500000000003</v>
      </c>
      <c r="AH234" s="103">
        <v>0.40273399999999998</v>
      </c>
      <c r="AI234" s="100">
        <v>-7.0010000000000003E-3</v>
      </c>
      <c r="AJ234" s="6"/>
      <c r="AK234" s="4"/>
    </row>
    <row r="235" spans="1:37" ht="15" customHeight="1">
      <c r="A235" s="94" t="s">
        <v>866</v>
      </c>
      <c r="B235" s="98" t="s">
        <v>768</v>
      </c>
      <c r="C235" s="103">
        <v>0.36423699999999998</v>
      </c>
      <c r="D235" s="103">
        <v>0.32947300000000002</v>
      </c>
      <c r="E235" s="103">
        <v>0.28784999999999999</v>
      </c>
      <c r="F235" s="103">
        <v>0.30422199999999999</v>
      </c>
      <c r="G235" s="103">
        <v>0.30000100000000002</v>
      </c>
      <c r="H235" s="103">
        <v>0.29272300000000001</v>
      </c>
      <c r="I235" s="103">
        <v>0.28438099999999999</v>
      </c>
      <c r="J235" s="103">
        <v>0.27676899999999999</v>
      </c>
      <c r="K235" s="103">
        <v>0.27040599999999998</v>
      </c>
      <c r="L235" s="103">
        <v>0.26563300000000001</v>
      </c>
      <c r="M235" s="103">
        <v>0.26083099999999998</v>
      </c>
      <c r="N235" s="103">
        <v>0.256581</v>
      </c>
      <c r="O235" s="103">
        <v>0.25104799999999999</v>
      </c>
      <c r="P235" s="103">
        <v>0.246698</v>
      </c>
      <c r="Q235" s="103">
        <v>0.241676</v>
      </c>
      <c r="R235" s="103">
        <v>0.237626</v>
      </c>
      <c r="S235" s="103">
        <v>0.23249800000000001</v>
      </c>
      <c r="T235" s="103">
        <v>0.22880700000000001</v>
      </c>
      <c r="U235" s="103">
        <v>0.227743</v>
      </c>
      <c r="V235" s="103">
        <v>0.227882</v>
      </c>
      <c r="W235" s="103">
        <v>0.22867699999999999</v>
      </c>
      <c r="X235" s="103">
        <v>0.23125599999999999</v>
      </c>
      <c r="Y235" s="103">
        <v>0.234649</v>
      </c>
      <c r="Z235" s="103">
        <v>0.23667299999999999</v>
      </c>
      <c r="AA235" s="103">
        <v>0.238702</v>
      </c>
      <c r="AB235" s="103">
        <v>0.23996300000000001</v>
      </c>
      <c r="AC235" s="103">
        <v>0.240452</v>
      </c>
      <c r="AD235" s="103">
        <v>0.240809</v>
      </c>
      <c r="AE235" s="103">
        <v>0.241532</v>
      </c>
      <c r="AF235" s="103">
        <v>0.24202699999999999</v>
      </c>
      <c r="AG235" s="103">
        <v>0.24323600000000001</v>
      </c>
      <c r="AH235" s="103">
        <v>0.24419399999999999</v>
      </c>
      <c r="AI235" s="100">
        <v>-1.2815E-2</v>
      </c>
      <c r="AJ235" s="6"/>
      <c r="AK235" s="4"/>
    </row>
    <row r="236" spans="1:37" ht="15" customHeight="1">
      <c r="A236" s="94" t="s">
        <v>865</v>
      </c>
      <c r="B236" s="98" t="s">
        <v>864</v>
      </c>
      <c r="C236" s="103">
        <v>5.4496529999999996</v>
      </c>
      <c r="D236" s="103">
        <v>4.6492810000000002</v>
      </c>
      <c r="E236" s="103">
        <v>3.8382499999999999</v>
      </c>
      <c r="F236" s="103">
        <v>3.8547760000000002</v>
      </c>
      <c r="G236" s="103">
        <v>3.6627010000000002</v>
      </c>
      <c r="H236" s="103">
        <v>3.477916</v>
      </c>
      <c r="I236" s="103">
        <v>3.3063370000000001</v>
      </c>
      <c r="J236" s="103">
        <v>3.2509169999999998</v>
      </c>
      <c r="K236" s="103">
        <v>3.2323240000000002</v>
      </c>
      <c r="L236" s="103">
        <v>3.3020010000000002</v>
      </c>
      <c r="M236" s="103">
        <v>3.3987050000000001</v>
      </c>
      <c r="N236" s="103">
        <v>3.5269750000000002</v>
      </c>
      <c r="O236" s="103">
        <v>3.6748599999999998</v>
      </c>
      <c r="P236" s="103">
        <v>3.9036840000000002</v>
      </c>
      <c r="Q236" s="103">
        <v>4.1600250000000001</v>
      </c>
      <c r="R236" s="103">
        <v>4.4749670000000004</v>
      </c>
      <c r="S236" s="103">
        <v>4.785215</v>
      </c>
      <c r="T236" s="103">
        <v>5.1912279999999997</v>
      </c>
      <c r="U236" s="103">
        <v>5.6754670000000003</v>
      </c>
      <c r="V236" s="103">
        <v>6.1685049999999997</v>
      </c>
      <c r="W236" s="103">
        <v>6.6882619999999999</v>
      </c>
      <c r="X236" s="103">
        <v>7.3066950000000004</v>
      </c>
      <c r="Y236" s="103">
        <v>8.0072259999999993</v>
      </c>
      <c r="Z236" s="103">
        <v>8.7248029999999996</v>
      </c>
      <c r="AA236" s="103">
        <v>9.5050950000000007</v>
      </c>
      <c r="AB236" s="103">
        <v>10.395624</v>
      </c>
      <c r="AC236" s="103">
        <v>11.239458000000001</v>
      </c>
      <c r="AD236" s="103">
        <v>12.144487</v>
      </c>
      <c r="AE236" s="103">
        <v>13.213756</v>
      </c>
      <c r="AF236" s="103">
        <v>14.278715</v>
      </c>
      <c r="AG236" s="103">
        <v>15.489005000000001</v>
      </c>
      <c r="AH236" s="103">
        <v>16.780832</v>
      </c>
      <c r="AI236" s="100">
        <v>3.6946E-2</v>
      </c>
      <c r="AJ236" s="6"/>
      <c r="AK236" s="4"/>
    </row>
    <row r="237" spans="1:37" ht="15" customHeight="1">
      <c r="A237" s="94" t="s">
        <v>863</v>
      </c>
      <c r="B237" s="98" t="s">
        <v>862</v>
      </c>
      <c r="C237" s="103">
        <v>0</v>
      </c>
      <c r="D237" s="103">
        <v>0</v>
      </c>
      <c r="E237" s="103">
        <v>0</v>
      </c>
      <c r="F237" s="103">
        <v>0</v>
      </c>
      <c r="G237" s="103">
        <v>0</v>
      </c>
      <c r="H237" s="103">
        <v>0</v>
      </c>
      <c r="I237" s="103">
        <v>0</v>
      </c>
      <c r="J237" s="103">
        <v>0</v>
      </c>
      <c r="K237" s="103">
        <v>0</v>
      </c>
      <c r="L237" s="103">
        <v>0</v>
      </c>
      <c r="M237" s="103">
        <v>0</v>
      </c>
      <c r="N237" s="103">
        <v>0</v>
      </c>
      <c r="O237" s="103">
        <v>0</v>
      </c>
      <c r="P237" s="103">
        <v>0</v>
      </c>
      <c r="Q237" s="103">
        <v>0</v>
      </c>
      <c r="R237" s="103">
        <v>0</v>
      </c>
      <c r="S237" s="103">
        <v>0</v>
      </c>
      <c r="T237" s="103">
        <v>0</v>
      </c>
      <c r="U237" s="103">
        <v>0</v>
      </c>
      <c r="V237" s="103">
        <v>0</v>
      </c>
      <c r="W237" s="103">
        <v>0</v>
      </c>
      <c r="X237" s="103">
        <v>0</v>
      </c>
      <c r="Y237" s="103">
        <v>0</v>
      </c>
      <c r="Z237" s="103">
        <v>0</v>
      </c>
      <c r="AA237" s="103">
        <v>0</v>
      </c>
      <c r="AB237" s="103">
        <v>0</v>
      </c>
      <c r="AC237" s="103">
        <v>0</v>
      </c>
      <c r="AD237" s="103">
        <v>0</v>
      </c>
      <c r="AE237" s="103">
        <v>0</v>
      </c>
      <c r="AF237" s="103">
        <v>0</v>
      </c>
      <c r="AG237" s="103">
        <v>0</v>
      </c>
      <c r="AH237" s="103">
        <v>0</v>
      </c>
      <c r="AI237" s="100" t="s">
        <v>184</v>
      </c>
      <c r="AJ237" s="6"/>
      <c r="AK237" s="4"/>
    </row>
    <row r="238" spans="1:37" ht="15" customHeight="1">
      <c r="A238" s="94" t="s">
        <v>861</v>
      </c>
      <c r="B238" s="98" t="s">
        <v>860</v>
      </c>
      <c r="C238" s="103">
        <v>0</v>
      </c>
      <c r="D238" s="103">
        <v>0.110192</v>
      </c>
      <c r="E238" s="103">
        <v>0.100952</v>
      </c>
      <c r="F238" s="103">
        <v>0.112013</v>
      </c>
      <c r="G238" s="103">
        <v>0.115901</v>
      </c>
      <c r="H238" s="103">
        <v>0.118591</v>
      </c>
      <c r="I238" s="103">
        <v>0.120744</v>
      </c>
      <c r="J238" s="103">
        <v>0.12307700000000001</v>
      </c>
      <c r="K238" s="103">
        <v>0.125862</v>
      </c>
      <c r="L238" s="103">
        <v>0.129326</v>
      </c>
      <c r="M238" s="103">
        <v>0.13273599999999999</v>
      </c>
      <c r="N238" s="103">
        <v>0.13638800000000001</v>
      </c>
      <c r="O238" s="103">
        <v>0.139288</v>
      </c>
      <c r="P238" s="103">
        <v>0.14272399999999999</v>
      </c>
      <c r="Q238" s="103">
        <v>0.14568</v>
      </c>
      <c r="R238" s="103">
        <v>0.14912700000000001</v>
      </c>
      <c r="S238" s="103">
        <v>0.15170900000000001</v>
      </c>
      <c r="T238" s="103">
        <v>0.15488399999999999</v>
      </c>
      <c r="U238" s="103">
        <v>0.15948899999999999</v>
      </c>
      <c r="V238" s="103">
        <v>0.16472700000000001</v>
      </c>
      <c r="W238" s="103">
        <v>0.17017199999999999</v>
      </c>
      <c r="X238" s="103">
        <v>0.17688200000000001</v>
      </c>
      <c r="Y238" s="103">
        <v>0.184221</v>
      </c>
      <c r="Z238" s="103">
        <v>0.190554</v>
      </c>
      <c r="AA238" s="103">
        <v>0.19692200000000001</v>
      </c>
      <c r="AB238" s="103">
        <v>0.202625</v>
      </c>
      <c r="AC238" s="103">
        <v>0.20755699999999999</v>
      </c>
      <c r="AD238" s="103">
        <v>0.212314</v>
      </c>
      <c r="AE238" s="103">
        <v>0.217332</v>
      </c>
      <c r="AF238" s="103">
        <v>0.22208</v>
      </c>
      <c r="AG238" s="103">
        <v>0.22761899999999999</v>
      </c>
      <c r="AH238" s="103">
        <v>0.23267299999999999</v>
      </c>
      <c r="AI238" s="100" t="s">
        <v>184</v>
      </c>
      <c r="AJ238" s="6"/>
      <c r="AK238" s="4"/>
    </row>
    <row r="239" spans="1:37" ht="15" customHeight="1">
      <c r="A239" s="94" t="s">
        <v>859</v>
      </c>
      <c r="B239" s="98" t="s">
        <v>858</v>
      </c>
      <c r="C239" s="103">
        <v>5.0930000000000003E-2</v>
      </c>
      <c r="D239" s="103">
        <v>0.15071799999999999</v>
      </c>
      <c r="E239" s="103">
        <v>0.138317</v>
      </c>
      <c r="F239" s="103">
        <v>0.153472</v>
      </c>
      <c r="G239" s="103">
        <v>0.158799</v>
      </c>
      <c r="H239" s="103">
        <v>0.16248399999999999</v>
      </c>
      <c r="I239" s="103">
        <v>0.165434</v>
      </c>
      <c r="J239" s="103">
        <v>0.168631</v>
      </c>
      <c r="K239" s="103">
        <v>0.17244599999999999</v>
      </c>
      <c r="L239" s="103">
        <v>0.17719199999999999</v>
      </c>
      <c r="M239" s="103">
        <v>0.181865</v>
      </c>
      <c r="N239" s="103">
        <v>0.18686900000000001</v>
      </c>
      <c r="O239" s="103">
        <v>0.19084300000000001</v>
      </c>
      <c r="P239" s="103">
        <v>0.195549</v>
      </c>
      <c r="Q239" s="103">
        <v>0.1996</v>
      </c>
      <c r="R239" s="103">
        <v>0.204323</v>
      </c>
      <c r="S239" s="103">
        <v>0.20785999999999999</v>
      </c>
      <c r="T239" s="103">
        <v>0.21221000000000001</v>
      </c>
      <c r="U239" s="103">
        <v>0.21851999999999999</v>
      </c>
      <c r="V239" s="103">
        <v>0.22569700000000001</v>
      </c>
      <c r="W239" s="103">
        <v>0.233156</v>
      </c>
      <c r="X239" s="103">
        <v>0.24235000000000001</v>
      </c>
      <c r="Y239" s="103">
        <v>0.25240600000000002</v>
      </c>
      <c r="Z239" s="103">
        <v>0.26108300000000001</v>
      </c>
      <c r="AA239" s="103">
        <v>0.26980700000000002</v>
      </c>
      <c r="AB239" s="103">
        <v>0.27762199999999998</v>
      </c>
      <c r="AC239" s="103">
        <v>0.28437800000000002</v>
      </c>
      <c r="AD239" s="103">
        <v>0.29089700000000002</v>
      </c>
      <c r="AE239" s="103">
        <v>0.29777199999999998</v>
      </c>
      <c r="AF239" s="103">
        <v>0.30427700000000002</v>
      </c>
      <c r="AG239" s="103">
        <v>0.31186599999999998</v>
      </c>
      <c r="AH239" s="103">
        <v>0.31879099999999999</v>
      </c>
      <c r="AI239" s="100">
        <v>6.0949000000000003E-2</v>
      </c>
      <c r="AJ239" s="6"/>
      <c r="AK239" s="4"/>
    </row>
    <row r="240" spans="1:37" ht="15" customHeight="1">
      <c r="A240" s="94" t="s">
        <v>857</v>
      </c>
      <c r="B240" s="98" t="s">
        <v>856</v>
      </c>
      <c r="C240" s="103">
        <v>5.4847E-2</v>
      </c>
      <c r="D240" s="103">
        <v>0.15765199999999999</v>
      </c>
      <c r="E240" s="103">
        <v>0.144681</v>
      </c>
      <c r="F240" s="103">
        <v>0.16053300000000001</v>
      </c>
      <c r="G240" s="103">
        <v>0.166105</v>
      </c>
      <c r="H240" s="103">
        <v>0.16996</v>
      </c>
      <c r="I240" s="103">
        <v>0.173045</v>
      </c>
      <c r="J240" s="103">
        <v>0.17638999999999999</v>
      </c>
      <c r="K240" s="103">
        <v>0.18038000000000001</v>
      </c>
      <c r="L240" s="103">
        <v>0.18534500000000001</v>
      </c>
      <c r="M240" s="103">
        <v>0.19023300000000001</v>
      </c>
      <c r="N240" s="103">
        <v>0.195467</v>
      </c>
      <c r="O240" s="103">
        <v>0.19962299999999999</v>
      </c>
      <c r="P240" s="103">
        <v>0.20454600000000001</v>
      </c>
      <c r="Q240" s="103">
        <v>0.208784</v>
      </c>
      <c r="R240" s="103">
        <v>0.213724</v>
      </c>
      <c r="S240" s="103">
        <v>0.21742300000000001</v>
      </c>
      <c r="T240" s="103">
        <v>0.221973</v>
      </c>
      <c r="U240" s="103">
        <v>0.228574</v>
      </c>
      <c r="V240" s="103">
        <v>0.23608100000000001</v>
      </c>
      <c r="W240" s="103">
        <v>0.24388399999999999</v>
      </c>
      <c r="X240" s="103">
        <v>0.25350099999999998</v>
      </c>
      <c r="Y240" s="103">
        <v>0.264019</v>
      </c>
      <c r="Z240" s="103">
        <v>0.27309499999999998</v>
      </c>
      <c r="AA240" s="103">
        <v>0.282221</v>
      </c>
      <c r="AB240" s="103">
        <v>0.29039500000000001</v>
      </c>
      <c r="AC240" s="103">
        <v>0.29746299999999998</v>
      </c>
      <c r="AD240" s="103">
        <v>0.30428100000000002</v>
      </c>
      <c r="AE240" s="103">
        <v>0.311473</v>
      </c>
      <c r="AF240" s="103">
        <v>0.31827699999999998</v>
      </c>
      <c r="AG240" s="103">
        <v>0.32621499999999998</v>
      </c>
      <c r="AH240" s="103">
        <v>0.33345900000000001</v>
      </c>
      <c r="AI240" s="100">
        <v>5.9952999999999999E-2</v>
      </c>
      <c r="AJ240" s="6"/>
      <c r="AK240" s="4"/>
    </row>
    <row r="241" spans="1:37" ht="15" customHeight="1">
      <c r="A241" s="94" t="s">
        <v>855</v>
      </c>
      <c r="B241" s="98" t="s">
        <v>854</v>
      </c>
      <c r="C241" s="103">
        <v>5.9582000000000003E-2</v>
      </c>
      <c r="D241" s="103">
        <v>0.21304300000000001</v>
      </c>
      <c r="E241" s="103">
        <v>0.19551399999999999</v>
      </c>
      <c r="F241" s="103">
        <v>0.21693599999999999</v>
      </c>
      <c r="G241" s="103">
        <v>0.224465</v>
      </c>
      <c r="H241" s="103">
        <v>0.22967499999999999</v>
      </c>
      <c r="I241" s="103">
        <v>0.233844</v>
      </c>
      <c r="J241" s="103">
        <v>0.23836399999999999</v>
      </c>
      <c r="K241" s="103">
        <v>0.243756</v>
      </c>
      <c r="L241" s="103">
        <v>0.25046499999999999</v>
      </c>
      <c r="M241" s="103">
        <v>0.25707000000000002</v>
      </c>
      <c r="N241" s="103">
        <v>0.26414300000000002</v>
      </c>
      <c r="O241" s="103">
        <v>0.26976</v>
      </c>
      <c r="P241" s="103">
        <v>0.27641300000000002</v>
      </c>
      <c r="Q241" s="103">
        <v>0.28213899999999997</v>
      </c>
      <c r="R241" s="103">
        <v>0.28881400000000002</v>
      </c>
      <c r="S241" s="103">
        <v>0.29381400000000002</v>
      </c>
      <c r="T241" s="103">
        <v>0.29996299999999998</v>
      </c>
      <c r="U241" s="103">
        <v>0.30888199999999999</v>
      </c>
      <c r="V241" s="103">
        <v>0.31902700000000001</v>
      </c>
      <c r="W241" s="103">
        <v>0.329571</v>
      </c>
      <c r="X241" s="103">
        <v>0.34256700000000001</v>
      </c>
      <c r="Y241" s="103">
        <v>0.35678100000000001</v>
      </c>
      <c r="Z241" s="103">
        <v>0.36904599999999999</v>
      </c>
      <c r="AA241" s="103">
        <v>0.38137799999999999</v>
      </c>
      <c r="AB241" s="103">
        <v>0.392424</v>
      </c>
      <c r="AC241" s="103">
        <v>0.40197500000000003</v>
      </c>
      <c r="AD241" s="103">
        <v>0.41118900000000003</v>
      </c>
      <c r="AE241" s="103">
        <v>0.42090699999999998</v>
      </c>
      <c r="AF241" s="103">
        <v>0.43010199999999998</v>
      </c>
      <c r="AG241" s="103">
        <v>0.44082900000000003</v>
      </c>
      <c r="AH241" s="103">
        <v>0.45061800000000002</v>
      </c>
      <c r="AI241" s="100">
        <v>6.7443000000000003E-2</v>
      </c>
      <c r="AJ241" s="6"/>
      <c r="AK241" s="4"/>
    </row>
    <row r="242" spans="1:37" ht="15" customHeight="1">
      <c r="A242" s="94" t="s">
        <v>853</v>
      </c>
      <c r="B242" s="98" t="s">
        <v>852</v>
      </c>
      <c r="C242" s="103">
        <v>319.48291</v>
      </c>
      <c r="D242" s="103">
        <v>294.87496900000002</v>
      </c>
      <c r="E242" s="103">
        <v>262.73184199999997</v>
      </c>
      <c r="F242" s="103">
        <v>283.02716099999998</v>
      </c>
      <c r="G242" s="103">
        <v>284.32098400000001</v>
      </c>
      <c r="H242" s="103">
        <v>282.446594</v>
      </c>
      <c r="I242" s="103">
        <v>279.19751000000002</v>
      </c>
      <c r="J242" s="103">
        <v>276.30447400000003</v>
      </c>
      <c r="K242" s="103">
        <v>274.32559199999997</v>
      </c>
      <c r="L242" s="103">
        <v>273.66589399999998</v>
      </c>
      <c r="M242" s="103">
        <v>272.70172100000002</v>
      </c>
      <c r="N242" s="103">
        <v>272.04361</v>
      </c>
      <c r="O242" s="103">
        <v>269.736176</v>
      </c>
      <c r="P242" s="103">
        <v>268.33822600000002</v>
      </c>
      <c r="Q242" s="103">
        <v>265.91952500000002</v>
      </c>
      <c r="R242" s="103">
        <v>264.28298999999998</v>
      </c>
      <c r="S242" s="103">
        <v>261.02706899999998</v>
      </c>
      <c r="T242" s="103">
        <v>258.72796599999998</v>
      </c>
      <c r="U242" s="103">
        <v>258.66137700000002</v>
      </c>
      <c r="V242" s="103">
        <v>259.37530500000003</v>
      </c>
      <c r="W242" s="103">
        <v>260.14367700000003</v>
      </c>
      <c r="X242" s="103">
        <v>262.52593999999999</v>
      </c>
      <c r="Y242" s="103">
        <v>265.45510899999999</v>
      </c>
      <c r="Z242" s="103">
        <v>266.58355699999998</v>
      </c>
      <c r="AA242" s="103">
        <v>267.46752900000001</v>
      </c>
      <c r="AB242" s="103">
        <v>267.19854700000002</v>
      </c>
      <c r="AC242" s="103">
        <v>265.72949199999999</v>
      </c>
      <c r="AD242" s="103">
        <v>263.90344199999998</v>
      </c>
      <c r="AE242" s="103">
        <v>262.27267499999999</v>
      </c>
      <c r="AF242" s="103">
        <v>260.19622800000002</v>
      </c>
      <c r="AG242" s="103">
        <v>258.91787699999998</v>
      </c>
      <c r="AH242" s="103">
        <v>256.95855699999998</v>
      </c>
      <c r="AI242" s="100">
        <v>-7.0010000000000003E-3</v>
      </c>
      <c r="AJ242" s="6"/>
      <c r="AK242" s="4"/>
    </row>
    <row r="243" spans="1:37" ht="15" customHeight="1">
      <c r="A243" s="94" t="s">
        <v>851</v>
      </c>
      <c r="B243" s="97" t="s">
        <v>850</v>
      </c>
      <c r="C243" s="104">
        <v>772.67767300000003</v>
      </c>
      <c r="D243" s="104">
        <v>736.95050000000003</v>
      </c>
      <c r="E243" s="104">
        <v>687.99163799999997</v>
      </c>
      <c r="F243" s="104">
        <v>727.10223399999995</v>
      </c>
      <c r="G243" s="104">
        <v>738.14544699999999</v>
      </c>
      <c r="H243" s="104">
        <v>742.65130599999998</v>
      </c>
      <c r="I243" s="104">
        <v>743.92443800000001</v>
      </c>
      <c r="J243" s="104">
        <v>745.47619599999996</v>
      </c>
      <c r="K243" s="104">
        <v>749.99304199999995</v>
      </c>
      <c r="L243" s="104">
        <v>757.20263699999998</v>
      </c>
      <c r="M243" s="104">
        <v>763.40808100000004</v>
      </c>
      <c r="N243" s="104">
        <v>769.81927499999995</v>
      </c>
      <c r="O243" s="104">
        <v>772.79425000000003</v>
      </c>
      <c r="P243" s="104">
        <v>778.082581</v>
      </c>
      <c r="Q243" s="104">
        <v>781.39862100000005</v>
      </c>
      <c r="R243" s="104">
        <v>786.34545900000001</v>
      </c>
      <c r="S243" s="104">
        <v>788.978027</v>
      </c>
      <c r="T243" s="104">
        <v>794.36810300000002</v>
      </c>
      <c r="U243" s="104">
        <v>804.42987100000005</v>
      </c>
      <c r="V243" s="104">
        <v>816.61163299999998</v>
      </c>
      <c r="W243" s="104">
        <v>828.67669699999999</v>
      </c>
      <c r="X243" s="104">
        <v>843.83483899999999</v>
      </c>
      <c r="Y243" s="104">
        <v>860.84759499999996</v>
      </c>
      <c r="Z243" s="104">
        <v>873.83801300000005</v>
      </c>
      <c r="AA243" s="104">
        <v>886.426331</v>
      </c>
      <c r="AB243" s="104">
        <v>897.88073699999995</v>
      </c>
      <c r="AC243" s="104">
        <v>907.23095699999999</v>
      </c>
      <c r="AD243" s="104">
        <v>915.86328100000003</v>
      </c>
      <c r="AE243" s="104">
        <v>924.57019000000003</v>
      </c>
      <c r="AF243" s="104">
        <v>932.62127699999996</v>
      </c>
      <c r="AG243" s="104">
        <v>941.98913600000003</v>
      </c>
      <c r="AH243" s="104">
        <v>950.24414100000001</v>
      </c>
      <c r="AI243" s="101">
        <v>6.6950000000000004E-3</v>
      </c>
      <c r="AJ243" s="10"/>
      <c r="AK243" s="88"/>
    </row>
    <row r="247" spans="1:37" ht="15" customHeight="1">
      <c r="A247" s="91"/>
      <c r="B247" s="97" t="s">
        <v>849</v>
      </c>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1"/>
      <c r="AI247" s="91"/>
    </row>
    <row r="248" spans="1:37" ht="15" customHeight="1">
      <c r="A248" s="94" t="s">
        <v>848</v>
      </c>
      <c r="B248" s="98" t="s">
        <v>847</v>
      </c>
      <c r="C248" s="99">
        <v>1808.001221</v>
      </c>
      <c r="D248" s="99">
        <v>1718.2308350000001</v>
      </c>
      <c r="E248" s="99">
        <v>1657.753784</v>
      </c>
      <c r="F248" s="99">
        <v>1663.4758300000001</v>
      </c>
      <c r="G248" s="99">
        <v>1669.635254</v>
      </c>
      <c r="H248" s="99">
        <v>1676.81897</v>
      </c>
      <c r="I248" s="99">
        <v>1658.5627440000001</v>
      </c>
      <c r="J248" s="99">
        <v>1694.850342</v>
      </c>
      <c r="K248" s="99">
        <v>1698.4610600000001</v>
      </c>
      <c r="L248" s="99">
        <v>1702.06897</v>
      </c>
      <c r="M248" s="99">
        <v>1717.465698</v>
      </c>
      <c r="N248" s="99">
        <v>1719.6733400000001</v>
      </c>
      <c r="O248" s="99">
        <v>1731.8823239999999</v>
      </c>
      <c r="P248" s="99">
        <v>1739.742432</v>
      </c>
      <c r="Q248" s="99">
        <v>1752.3895259999999</v>
      </c>
      <c r="R248" s="99">
        <v>1762.087769</v>
      </c>
      <c r="S248" s="99">
        <v>1763.626953</v>
      </c>
      <c r="T248" s="99">
        <v>1770.515991</v>
      </c>
      <c r="U248" s="99">
        <v>1762.8125</v>
      </c>
      <c r="V248" s="99">
        <v>1764.7639160000001</v>
      </c>
      <c r="W248" s="99">
        <v>1762.1983640000001</v>
      </c>
      <c r="X248" s="99">
        <v>1774.244019</v>
      </c>
      <c r="Y248" s="99">
        <v>1786.0135499999999</v>
      </c>
      <c r="Z248" s="99">
        <v>1797.345337</v>
      </c>
      <c r="AA248" s="99">
        <v>1809.100342</v>
      </c>
      <c r="AB248" s="99">
        <v>1824.405518</v>
      </c>
      <c r="AC248" s="99">
        <v>1835.0886230000001</v>
      </c>
      <c r="AD248" s="99">
        <v>1852.1182859999999</v>
      </c>
      <c r="AE248" s="99">
        <v>1865.626831</v>
      </c>
      <c r="AF248" s="99">
        <v>1880.1951899999999</v>
      </c>
      <c r="AG248" s="99">
        <v>1896.0913089999999</v>
      </c>
      <c r="AH248" s="99">
        <v>1909.4995120000001</v>
      </c>
      <c r="AI248" s="100">
        <v>1.763E-3</v>
      </c>
      <c r="AJ248" s="7"/>
      <c r="AK248" s="4"/>
    </row>
    <row r="249" spans="1:37" ht="15" customHeight="1">
      <c r="A249" s="94" t="s">
        <v>846</v>
      </c>
      <c r="B249" s="98" t="s">
        <v>837</v>
      </c>
      <c r="C249" s="103">
        <v>3.4668839999999999</v>
      </c>
      <c r="D249" s="103">
        <v>3.4893709999999998</v>
      </c>
      <c r="E249" s="103">
        <v>3.512003</v>
      </c>
      <c r="F249" s="103">
        <v>3.5347819999999999</v>
      </c>
      <c r="G249" s="103">
        <v>3.5577100000000002</v>
      </c>
      <c r="H249" s="103">
        <v>3.5807850000000001</v>
      </c>
      <c r="I249" s="103">
        <v>3.6040100000000002</v>
      </c>
      <c r="J249" s="103">
        <v>3.627386</v>
      </c>
      <c r="K249" s="103">
        <v>3.6509140000000002</v>
      </c>
      <c r="L249" s="103">
        <v>3.6745939999999999</v>
      </c>
      <c r="M249" s="103">
        <v>3.6984279999999998</v>
      </c>
      <c r="N249" s="103">
        <v>3.7224159999999999</v>
      </c>
      <c r="O249" s="103">
        <v>3.7465600000000001</v>
      </c>
      <c r="P249" s="103">
        <v>3.7708599999999999</v>
      </c>
      <c r="Q249" s="103">
        <v>3.795318</v>
      </c>
      <c r="R249" s="103">
        <v>3.8199350000000001</v>
      </c>
      <c r="S249" s="103">
        <v>3.8447119999999999</v>
      </c>
      <c r="T249" s="103">
        <v>3.8696489999999999</v>
      </c>
      <c r="U249" s="103">
        <v>3.8947479999999999</v>
      </c>
      <c r="V249" s="103">
        <v>3.9200089999999999</v>
      </c>
      <c r="W249" s="103">
        <v>3.9454349999999998</v>
      </c>
      <c r="X249" s="103">
        <v>3.971025</v>
      </c>
      <c r="Y249" s="103">
        <v>3.9967820000000001</v>
      </c>
      <c r="Z249" s="103">
        <v>4.0227050000000002</v>
      </c>
      <c r="AA249" s="103">
        <v>4.0487970000000004</v>
      </c>
      <c r="AB249" s="103">
        <v>4.0750580000000003</v>
      </c>
      <c r="AC249" s="103">
        <v>4.1014889999999999</v>
      </c>
      <c r="AD249" s="103">
        <v>4.1280910000000004</v>
      </c>
      <c r="AE249" s="103">
        <v>4.1548660000000002</v>
      </c>
      <c r="AF249" s="103">
        <v>4.1818150000000003</v>
      </c>
      <c r="AG249" s="103">
        <v>4.208939</v>
      </c>
      <c r="AH249" s="103">
        <v>4.2362380000000002</v>
      </c>
      <c r="AI249" s="100">
        <v>6.4859999999999996E-3</v>
      </c>
      <c r="AJ249" s="6"/>
      <c r="AK249" s="4"/>
    </row>
    <row r="250" spans="1:37" ht="15" customHeight="1">
      <c r="A250" s="91"/>
      <c r="B250" s="97" t="s">
        <v>828</v>
      </c>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1"/>
      <c r="AI250" s="91"/>
    </row>
    <row r="251" spans="1:37" ht="15" customHeight="1">
      <c r="A251" s="94" t="s">
        <v>845</v>
      </c>
      <c r="B251" s="98" t="s">
        <v>826</v>
      </c>
      <c r="C251" s="103">
        <v>521.50610400000005</v>
      </c>
      <c r="D251" s="103">
        <v>491.89144900000002</v>
      </c>
      <c r="E251" s="103">
        <v>470.51074199999999</v>
      </c>
      <c r="F251" s="103">
        <v>467.58624300000002</v>
      </c>
      <c r="G251" s="103">
        <v>464.29705799999999</v>
      </c>
      <c r="H251" s="103">
        <v>460.81079099999999</v>
      </c>
      <c r="I251" s="103">
        <v>448.85449199999999</v>
      </c>
      <c r="J251" s="103">
        <v>450.10318000000001</v>
      </c>
      <c r="K251" s="103">
        <v>441.07009900000003</v>
      </c>
      <c r="L251" s="103">
        <v>430.68469199999998</v>
      </c>
      <c r="M251" s="103">
        <v>421.94329800000003</v>
      </c>
      <c r="N251" s="103">
        <v>410.18606599999998</v>
      </c>
      <c r="O251" s="103">
        <v>401.05850199999998</v>
      </c>
      <c r="P251" s="103">
        <v>391.123535</v>
      </c>
      <c r="Q251" s="103">
        <v>382.45873999999998</v>
      </c>
      <c r="R251" s="103">
        <v>373.329071</v>
      </c>
      <c r="S251" s="103">
        <v>362.72820999999999</v>
      </c>
      <c r="T251" s="103">
        <v>353.49624599999999</v>
      </c>
      <c r="U251" s="103">
        <v>341.66570999999999</v>
      </c>
      <c r="V251" s="103">
        <v>332.04135100000002</v>
      </c>
      <c r="W251" s="103">
        <v>321.86276199999998</v>
      </c>
      <c r="X251" s="103">
        <v>314.58615099999997</v>
      </c>
      <c r="Y251" s="103">
        <v>307.41235399999999</v>
      </c>
      <c r="Z251" s="103">
        <v>300.31597900000003</v>
      </c>
      <c r="AA251" s="103">
        <v>293.440338</v>
      </c>
      <c r="AB251" s="103">
        <v>287.26907299999999</v>
      </c>
      <c r="AC251" s="103">
        <v>280.50125100000002</v>
      </c>
      <c r="AD251" s="103">
        <v>274.825378</v>
      </c>
      <c r="AE251" s="103">
        <v>268.73440599999998</v>
      </c>
      <c r="AF251" s="103">
        <v>262.91281099999998</v>
      </c>
      <c r="AG251" s="103">
        <v>257.38211100000001</v>
      </c>
      <c r="AH251" s="103">
        <v>251.62222299999999</v>
      </c>
      <c r="AI251" s="100">
        <v>-2.3234999999999999E-2</v>
      </c>
      <c r="AJ251" s="6"/>
      <c r="AK251" s="4"/>
    </row>
    <row r="252" spans="1:37" ht="15" customHeight="1">
      <c r="A252" s="94" t="s">
        <v>844</v>
      </c>
      <c r="B252" s="98" t="s">
        <v>824</v>
      </c>
      <c r="C252" s="103">
        <v>0</v>
      </c>
      <c r="D252" s="103">
        <v>0</v>
      </c>
      <c r="E252" s="103">
        <v>0</v>
      </c>
      <c r="F252" s="103">
        <v>0</v>
      </c>
      <c r="G252" s="103">
        <v>0</v>
      </c>
      <c r="H252" s="103">
        <v>0</v>
      </c>
      <c r="I252" s="103">
        <v>0</v>
      </c>
      <c r="J252" s="103">
        <v>0</v>
      </c>
      <c r="K252" s="103">
        <v>0</v>
      </c>
      <c r="L252" s="103">
        <v>0</v>
      </c>
      <c r="M252" s="103">
        <v>0</v>
      </c>
      <c r="N252" s="103">
        <v>0</v>
      </c>
      <c r="O252" s="103">
        <v>0</v>
      </c>
      <c r="P252" s="103">
        <v>0</v>
      </c>
      <c r="Q252" s="103">
        <v>0</v>
      </c>
      <c r="R252" s="103">
        <v>0</v>
      </c>
      <c r="S252" s="103">
        <v>0</v>
      </c>
      <c r="T252" s="103">
        <v>0</v>
      </c>
      <c r="U252" s="103">
        <v>0</v>
      </c>
      <c r="V252" s="103">
        <v>0</v>
      </c>
      <c r="W252" s="103">
        <v>0</v>
      </c>
      <c r="X252" s="103">
        <v>0</v>
      </c>
      <c r="Y252" s="103">
        <v>0</v>
      </c>
      <c r="Z252" s="103">
        <v>0</v>
      </c>
      <c r="AA252" s="103">
        <v>0</v>
      </c>
      <c r="AB252" s="103">
        <v>0</v>
      </c>
      <c r="AC252" s="103">
        <v>0</v>
      </c>
      <c r="AD252" s="103">
        <v>0</v>
      </c>
      <c r="AE252" s="103">
        <v>0</v>
      </c>
      <c r="AF252" s="103">
        <v>0</v>
      </c>
      <c r="AG252" s="103">
        <v>0</v>
      </c>
      <c r="AH252" s="103">
        <v>0</v>
      </c>
      <c r="AI252" s="100" t="s">
        <v>184</v>
      </c>
      <c r="AJ252" s="6"/>
      <c r="AK252" s="4"/>
    </row>
    <row r="253" spans="1:37" ht="15" customHeight="1">
      <c r="A253" s="94" t="s">
        <v>843</v>
      </c>
      <c r="B253" s="98" t="s">
        <v>822</v>
      </c>
      <c r="C253" s="103">
        <v>0</v>
      </c>
      <c r="D253" s="103">
        <v>0</v>
      </c>
      <c r="E253" s="103">
        <v>0</v>
      </c>
      <c r="F253" s="103">
        <v>0</v>
      </c>
      <c r="G253" s="103">
        <v>0</v>
      </c>
      <c r="H253" s="103">
        <v>0</v>
      </c>
      <c r="I253" s="103">
        <v>0</v>
      </c>
      <c r="J253" s="103">
        <v>0</v>
      </c>
      <c r="K253" s="103">
        <v>0</v>
      </c>
      <c r="L253" s="103">
        <v>0</v>
      </c>
      <c r="M253" s="103">
        <v>0</v>
      </c>
      <c r="N253" s="103">
        <v>0</v>
      </c>
      <c r="O253" s="103">
        <v>0</v>
      </c>
      <c r="P253" s="103">
        <v>0</v>
      </c>
      <c r="Q253" s="103">
        <v>0</v>
      </c>
      <c r="R253" s="103">
        <v>0</v>
      </c>
      <c r="S253" s="103">
        <v>0</v>
      </c>
      <c r="T253" s="103">
        <v>0</v>
      </c>
      <c r="U253" s="103">
        <v>0</v>
      </c>
      <c r="V253" s="103">
        <v>0</v>
      </c>
      <c r="W253" s="103">
        <v>0</v>
      </c>
      <c r="X253" s="103">
        <v>0</v>
      </c>
      <c r="Y253" s="103">
        <v>0</v>
      </c>
      <c r="Z253" s="103">
        <v>0</v>
      </c>
      <c r="AA253" s="103">
        <v>0</v>
      </c>
      <c r="AB253" s="103">
        <v>0</v>
      </c>
      <c r="AC253" s="103">
        <v>0</v>
      </c>
      <c r="AD253" s="103">
        <v>0</v>
      </c>
      <c r="AE253" s="103">
        <v>0</v>
      </c>
      <c r="AF253" s="103">
        <v>0</v>
      </c>
      <c r="AG253" s="103">
        <v>0</v>
      </c>
      <c r="AH253" s="103">
        <v>0</v>
      </c>
      <c r="AI253" s="100" t="s">
        <v>184</v>
      </c>
      <c r="AJ253" s="6"/>
      <c r="AK253" s="4"/>
    </row>
    <row r="254" spans="1:37" ht="15" customHeight="1">
      <c r="A254" s="94" t="s">
        <v>842</v>
      </c>
      <c r="B254" s="98" t="s">
        <v>820</v>
      </c>
      <c r="C254" s="103">
        <v>0</v>
      </c>
      <c r="D254" s="103">
        <v>0.52697499999999997</v>
      </c>
      <c r="E254" s="103">
        <v>1.5143690000000001</v>
      </c>
      <c r="F254" s="103">
        <v>3.0158390000000002</v>
      </c>
      <c r="G254" s="103">
        <v>5.0035619999999996</v>
      </c>
      <c r="H254" s="103">
        <v>7.4717159999999998</v>
      </c>
      <c r="I254" s="103">
        <v>11.344688</v>
      </c>
      <c r="J254" s="103">
        <v>17.134180000000001</v>
      </c>
      <c r="K254" s="103">
        <v>24.145175999999999</v>
      </c>
      <c r="L254" s="103">
        <v>32.514465000000001</v>
      </c>
      <c r="M254" s="103">
        <v>42.433998000000003</v>
      </c>
      <c r="N254" s="103">
        <v>51.791645000000003</v>
      </c>
      <c r="O254" s="103">
        <v>61.200885999999997</v>
      </c>
      <c r="P254" s="103">
        <v>70.241348000000002</v>
      </c>
      <c r="Q254" s="103">
        <v>79.265220999999997</v>
      </c>
      <c r="R254" s="103">
        <v>87.958259999999996</v>
      </c>
      <c r="S254" s="103">
        <v>95.986808999999994</v>
      </c>
      <c r="T254" s="103">
        <v>104.042969</v>
      </c>
      <c r="U254" s="103">
        <v>110.94708300000001</v>
      </c>
      <c r="V254" s="103">
        <v>118.152435</v>
      </c>
      <c r="W254" s="103">
        <v>124.77964799999999</v>
      </c>
      <c r="X254" s="103">
        <v>132.21133399999999</v>
      </c>
      <c r="Y254" s="103">
        <v>139.450592</v>
      </c>
      <c r="Z254" s="103">
        <v>146.484253</v>
      </c>
      <c r="AA254" s="103">
        <v>153.383835</v>
      </c>
      <c r="AB254" s="103">
        <v>160.43147300000001</v>
      </c>
      <c r="AC254" s="103">
        <v>166.91883899999999</v>
      </c>
      <c r="AD254" s="103">
        <v>173.83674600000001</v>
      </c>
      <c r="AE254" s="103">
        <v>180.28772000000001</v>
      </c>
      <c r="AF254" s="103">
        <v>186.69940199999999</v>
      </c>
      <c r="AG254" s="103">
        <v>193.10943599999999</v>
      </c>
      <c r="AH254" s="103">
        <v>199.131348</v>
      </c>
      <c r="AI254" s="100" t="s">
        <v>184</v>
      </c>
      <c r="AJ254" s="6"/>
      <c r="AK254" s="4"/>
    </row>
    <row r="256" spans="1:37" ht="15" customHeight="1">
      <c r="A256" s="91"/>
      <c r="B256" s="97" t="s">
        <v>841</v>
      </c>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c r="AH256" s="91"/>
      <c r="AI256" s="91"/>
    </row>
    <row r="257" spans="1:37" ht="15" customHeight="1">
      <c r="A257" s="94" t="s">
        <v>840</v>
      </c>
      <c r="B257" s="98" t="s">
        <v>839</v>
      </c>
      <c r="C257" s="99">
        <v>416.68075599999997</v>
      </c>
      <c r="D257" s="99">
        <v>407.26275600000002</v>
      </c>
      <c r="E257" s="99">
        <v>398.79177900000002</v>
      </c>
      <c r="F257" s="99">
        <v>390.06436200000002</v>
      </c>
      <c r="G257" s="99">
        <v>380.78823899999998</v>
      </c>
      <c r="H257" s="99">
        <v>371.09448200000003</v>
      </c>
      <c r="I257" s="99">
        <v>361.78509500000001</v>
      </c>
      <c r="J257" s="99">
        <v>353.38494900000001</v>
      </c>
      <c r="K257" s="99">
        <v>343.757385</v>
      </c>
      <c r="L257" s="99">
        <v>334.93743899999998</v>
      </c>
      <c r="M257" s="99">
        <v>325.658997</v>
      </c>
      <c r="N257" s="99">
        <v>316.62124599999999</v>
      </c>
      <c r="O257" s="99">
        <v>312.55502300000001</v>
      </c>
      <c r="P257" s="99">
        <v>308.57278400000001</v>
      </c>
      <c r="Q257" s="99">
        <v>304.31832900000001</v>
      </c>
      <c r="R257" s="99">
        <v>300.87554899999998</v>
      </c>
      <c r="S257" s="99">
        <v>296.75357100000002</v>
      </c>
      <c r="T257" s="99">
        <v>292.41329999999999</v>
      </c>
      <c r="U257" s="99">
        <v>287.91986100000003</v>
      </c>
      <c r="V257" s="99">
        <v>283.51501500000001</v>
      </c>
      <c r="W257" s="99">
        <v>279.57330300000001</v>
      </c>
      <c r="X257" s="99">
        <v>275.98336799999998</v>
      </c>
      <c r="Y257" s="99">
        <v>274.83984400000003</v>
      </c>
      <c r="Z257" s="99">
        <v>273.64166299999999</v>
      </c>
      <c r="AA257" s="99">
        <v>272.452271</v>
      </c>
      <c r="AB257" s="99">
        <v>271.18127399999997</v>
      </c>
      <c r="AC257" s="99">
        <v>269.86807299999998</v>
      </c>
      <c r="AD257" s="99">
        <v>268.49392699999999</v>
      </c>
      <c r="AE257" s="99">
        <v>267.26947000000001</v>
      </c>
      <c r="AF257" s="99">
        <v>265.82373000000001</v>
      </c>
      <c r="AG257" s="99">
        <v>264.61566199999999</v>
      </c>
      <c r="AH257" s="99">
        <v>262.668091</v>
      </c>
      <c r="AI257" s="100">
        <v>-1.4775E-2</v>
      </c>
      <c r="AJ257" s="7"/>
      <c r="AK257" s="4"/>
    </row>
    <row r="258" spans="1:37" ht="15" customHeight="1">
      <c r="A258" s="94" t="s">
        <v>838</v>
      </c>
      <c r="B258" s="98" t="s">
        <v>837</v>
      </c>
      <c r="C258" s="103">
        <v>4.8133650000000001</v>
      </c>
      <c r="D258" s="103">
        <v>4.8419600000000003</v>
      </c>
      <c r="E258" s="103">
        <v>4.8707260000000003</v>
      </c>
      <c r="F258" s="103">
        <v>4.8996630000000003</v>
      </c>
      <c r="G258" s="103">
        <v>4.9287720000000004</v>
      </c>
      <c r="H258" s="103">
        <v>4.9580539999999997</v>
      </c>
      <c r="I258" s="103">
        <v>4.9875090000000002</v>
      </c>
      <c r="J258" s="103">
        <v>5.0171400000000004</v>
      </c>
      <c r="K258" s="103">
        <v>5.0469470000000003</v>
      </c>
      <c r="L258" s="103">
        <v>5.0769310000000001</v>
      </c>
      <c r="M258" s="103">
        <v>5.1070919999999997</v>
      </c>
      <c r="N258" s="103">
        <v>5.1374339999999998</v>
      </c>
      <c r="O258" s="103">
        <v>5.1679550000000001</v>
      </c>
      <c r="P258" s="103">
        <v>5.198658</v>
      </c>
      <c r="Q258" s="103">
        <v>5.2295429999999996</v>
      </c>
      <c r="R258" s="103">
        <v>5.2606109999999999</v>
      </c>
      <c r="S258" s="103">
        <v>5.2918640000000003</v>
      </c>
      <c r="T258" s="103">
        <v>5.3233030000000001</v>
      </c>
      <c r="U258" s="103">
        <v>5.3549290000000003</v>
      </c>
      <c r="V258" s="103">
        <v>5.3867419999999999</v>
      </c>
      <c r="W258" s="103">
        <v>5.4187450000000004</v>
      </c>
      <c r="X258" s="103">
        <v>5.4509379999999998</v>
      </c>
      <c r="Y258" s="103">
        <v>5.4833220000000003</v>
      </c>
      <c r="Z258" s="103">
        <v>5.515898</v>
      </c>
      <c r="AA258" s="103">
        <v>5.548667</v>
      </c>
      <c r="AB258" s="103">
        <v>5.5816319999999999</v>
      </c>
      <c r="AC258" s="103">
        <v>5.6147919999999996</v>
      </c>
      <c r="AD258" s="103">
        <v>5.6481500000000002</v>
      </c>
      <c r="AE258" s="103">
        <v>5.681705</v>
      </c>
      <c r="AF258" s="103">
        <v>5.7154600000000002</v>
      </c>
      <c r="AG258" s="103">
        <v>5.7494160000000001</v>
      </c>
      <c r="AH258" s="103">
        <v>5.7835729999999996</v>
      </c>
      <c r="AI258" s="100">
        <v>5.9410000000000001E-3</v>
      </c>
      <c r="AJ258" s="6"/>
      <c r="AK258" s="4"/>
    </row>
    <row r="259" spans="1:37" ht="15" customHeight="1">
      <c r="A259" s="91"/>
      <c r="B259" s="97" t="s">
        <v>828</v>
      </c>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c r="AH259" s="91"/>
      <c r="AI259" s="91"/>
    </row>
    <row r="260" spans="1:37" ht="15" customHeight="1">
      <c r="A260" s="94" t="s">
        <v>836</v>
      </c>
      <c r="B260" s="98" t="s">
        <v>826</v>
      </c>
      <c r="C260" s="103">
        <v>86.762908999999993</v>
      </c>
      <c r="D260" s="103">
        <v>83.888274999999993</v>
      </c>
      <c r="E260" s="103">
        <v>81.786179000000004</v>
      </c>
      <c r="F260" s="103">
        <v>79.713561999999996</v>
      </c>
      <c r="G260" s="103">
        <v>77.328322999999997</v>
      </c>
      <c r="H260" s="103">
        <v>74.885193000000001</v>
      </c>
      <c r="I260" s="103">
        <v>72.547470000000004</v>
      </c>
      <c r="J260" s="103">
        <v>70.419083000000001</v>
      </c>
      <c r="K260" s="103">
        <v>68.065933000000001</v>
      </c>
      <c r="L260" s="103">
        <v>65.894469999999998</v>
      </c>
      <c r="M260" s="103">
        <v>63.655838000000003</v>
      </c>
      <c r="N260" s="103">
        <v>61.487968000000002</v>
      </c>
      <c r="O260" s="103">
        <v>60.298920000000003</v>
      </c>
      <c r="P260" s="103">
        <v>59.139111</v>
      </c>
      <c r="Q260" s="103">
        <v>57.934631000000003</v>
      </c>
      <c r="R260" s="103">
        <v>56.893661000000002</v>
      </c>
      <c r="S260" s="103">
        <v>55.738669999999999</v>
      </c>
      <c r="T260" s="103">
        <v>54.559601000000001</v>
      </c>
      <c r="U260" s="103">
        <v>53.357571</v>
      </c>
      <c r="V260" s="103">
        <v>52.175316000000002</v>
      </c>
      <c r="W260" s="103">
        <v>51.082152999999998</v>
      </c>
      <c r="X260" s="103">
        <v>50.042487999999999</v>
      </c>
      <c r="Y260" s="103">
        <v>49.484451</v>
      </c>
      <c r="Z260" s="103">
        <v>48.918686000000001</v>
      </c>
      <c r="AA260" s="103">
        <v>48.354584000000003</v>
      </c>
      <c r="AB260" s="103">
        <v>47.777340000000002</v>
      </c>
      <c r="AC260" s="103">
        <v>47.193809999999999</v>
      </c>
      <c r="AD260" s="103">
        <v>46.601151000000002</v>
      </c>
      <c r="AE260" s="103">
        <v>46.034393000000001</v>
      </c>
      <c r="AF260" s="103">
        <v>45.430283000000003</v>
      </c>
      <c r="AG260" s="103">
        <v>44.867534999999997</v>
      </c>
      <c r="AH260" s="103">
        <v>44.178997000000003</v>
      </c>
      <c r="AI260" s="100">
        <v>-2.1537000000000001E-2</v>
      </c>
      <c r="AJ260" s="6"/>
      <c r="AK260" s="4"/>
    </row>
    <row r="261" spans="1:37" ht="15" customHeight="1">
      <c r="A261" s="94" t="s">
        <v>835</v>
      </c>
      <c r="B261" s="98" t="s">
        <v>824</v>
      </c>
      <c r="C261" s="103">
        <v>2.235385</v>
      </c>
      <c r="D261" s="103">
        <v>3.1720579999999998</v>
      </c>
      <c r="E261" s="103">
        <v>2.2901669999999998</v>
      </c>
      <c r="F261" s="103">
        <v>1.512731</v>
      </c>
      <c r="G261" s="103">
        <v>1.4010910000000001</v>
      </c>
      <c r="H261" s="103">
        <v>1.295466</v>
      </c>
      <c r="I261" s="103">
        <v>1.1966049999999999</v>
      </c>
      <c r="J261" s="103">
        <v>1.1110519999999999</v>
      </c>
      <c r="K261" s="103">
        <v>1.0226010000000001</v>
      </c>
      <c r="L261" s="103">
        <v>0.94117600000000001</v>
      </c>
      <c r="M261" s="103">
        <v>0.86241699999999999</v>
      </c>
      <c r="N261" s="103">
        <v>0.78502000000000005</v>
      </c>
      <c r="O261" s="103">
        <v>0.72052099999999997</v>
      </c>
      <c r="P261" s="103">
        <v>0.65945200000000004</v>
      </c>
      <c r="Q261" s="103">
        <v>0.59842799999999996</v>
      </c>
      <c r="R261" s="103">
        <v>0.54247100000000004</v>
      </c>
      <c r="S261" s="103">
        <v>0.48840800000000001</v>
      </c>
      <c r="T261" s="103">
        <v>0.44191900000000001</v>
      </c>
      <c r="U261" s="103">
        <v>0.39324100000000001</v>
      </c>
      <c r="V261" s="103">
        <v>0.340754</v>
      </c>
      <c r="W261" s="103">
        <v>0.28739199999999998</v>
      </c>
      <c r="X261" s="103">
        <v>0.241096</v>
      </c>
      <c r="Y261" s="103">
        <v>0.23860600000000001</v>
      </c>
      <c r="Z261" s="103">
        <v>0.23607</v>
      </c>
      <c r="AA261" s="103">
        <v>0.23360300000000001</v>
      </c>
      <c r="AB261" s="103">
        <v>0.23108300000000001</v>
      </c>
      <c r="AC261" s="103">
        <v>0.228549</v>
      </c>
      <c r="AD261" s="103">
        <v>0.22597100000000001</v>
      </c>
      <c r="AE261" s="103">
        <v>0.22356699999999999</v>
      </c>
      <c r="AF261" s="103">
        <v>0.22099299999999999</v>
      </c>
      <c r="AG261" s="103">
        <v>0.21862500000000001</v>
      </c>
      <c r="AH261" s="103">
        <v>0.21570300000000001</v>
      </c>
      <c r="AI261" s="100">
        <v>-7.2652999999999995E-2</v>
      </c>
      <c r="AJ261" s="6"/>
      <c r="AK261" s="4"/>
    </row>
    <row r="262" spans="1:37" ht="15" customHeight="1">
      <c r="A262" s="94" t="s">
        <v>834</v>
      </c>
      <c r="B262" s="98" t="s">
        <v>822</v>
      </c>
      <c r="C262" s="103">
        <v>0</v>
      </c>
      <c r="D262" s="103">
        <v>0</v>
      </c>
      <c r="E262" s="103">
        <v>0</v>
      </c>
      <c r="F262" s="103">
        <v>0</v>
      </c>
      <c r="G262" s="103">
        <v>0</v>
      </c>
      <c r="H262" s="103">
        <v>0</v>
      </c>
      <c r="I262" s="103">
        <v>0</v>
      </c>
      <c r="J262" s="103">
        <v>0</v>
      </c>
      <c r="K262" s="103">
        <v>0</v>
      </c>
      <c r="L262" s="103">
        <v>0</v>
      </c>
      <c r="M262" s="103">
        <v>0</v>
      </c>
      <c r="N262" s="103">
        <v>0</v>
      </c>
      <c r="O262" s="103">
        <v>0</v>
      </c>
      <c r="P262" s="103">
        <v>0</v>
      </c>
      <c r="Q262" s="103">
        <v>0</v>
      </c>
      <c r="R262" s="103">
        <v>0</v>
      </c>
      <c r="S262" s="103">
        <v>0</v>
      </c>
      <c r="T262" s="103">
        <v>0</v>
      </c>
      <c r="U262" s="103">
        <v>0</v>
      </c>
      <c r="V262" s="103">
        <v>0</v>
      </c>
      <c r="W262" s="103">
        <v>0</v>
      </c>
      <c r="X262" s="103">
        <v>0</v>
      </c>
      <c r="Y262" s="103">
        <v>0</v>
      </c>
      <c r="Z262" s="103">
        <v>0</v>
      </c>
      <c r="AA262" s="103">
        <v>0</v>
      </c>
      <c r="AB262" s="103">
        <v>0</v>
      </c>
      <c r="AC262" s="103">
        <v>0</v>
      </c>
      <c r="AD262" s="103">
        <v>0</v>
      </c>
      <c r="AE262" s="103">
        <v>0</v>
      </c>
      <c r="AF262" s="103">
        <v>0</v>
      </c>
      <c r="AG262" s="103">
        <v>0</v>
      </c>
      <c r="AH262" s="103">
        <v>0</v>
      </c>
      <c r="AI262" s="100" t="s">
        <v>184</v>
      </c>
      <c r="AJ262" s="6"/>
      <c r="AK262" s="4"/>
    </row>
    <row r="263" spans="1:37" ht="15" customHeight="1">
      <c r="A263" s="94" t="s">
        <v>833</v>
      </c>
      <c r="B263" s="98" t="s">
        <v>820</v>
      </c>
      <c r="C263" s="103">
        <v>0.41039300000000001</v>
      </c>
      <c r="D263" s="103">
        <v>0.45234799999999997</v>
      </c>
      <c r="E263" s="103">
        <v>0.49390099999999998</v>
      </c>
      <c r="F263" s="103">
        <v>0.53139400000000003</v>
      </c>
      <c r="G263" s="103">
        <v>0.56305300000000003</v>
      </c>
      <c r="H263" s="103">
        <v>0.58923199999999998</v>
      </c>
      <c r="I263" s="103">
        <v>0.61274399999999996</v>
      </c>
      <c r="J263" s="103">
        <v>0.63092199999999998</v>
      </c>
      <c r="K263" s="103">
        <v>0.64669600000000005</v>
      </c>
      <c r="L263" s="103">
        <v>0.66125500000000004</v>
      </c>
      <c r="M263" s="103">
        <v>0.67255600000000004</v>
      </c>
      <c r="N263" s="103">
        <v>0.68427800000000005</v>
      </c>
      <c r="O263" s="103">
        <v>0.70670699999999997</v>
      </c>
      <c r="P263" s="103">
        <v>0.72719999999999996</v>
      </c>
      <c r="Q263" s="103">
        <v>0.74682499999999996</v>
      </c>
      <c r="R263" s="103">
        <v>0.766208</v>
      </c>
      <c r="S263" s="103">
        <v>0.78179200000000004</v>
      </c>
      <c r="T263" s="103">
        <v>0.79144899999999996</v>
      </c>
      <c r="U263" s="103">
        <v>0.80227400000000004</v>
      </c>
      <c r="V263" s="103">
        <v>0.81628900000000004</v>
      </c>
      <c r="W263" s="103">
        <v>0.83280699999999996</v>
      </c>
      <c r="X263" s="103">
        <v>0.87219400000000002</v>
      </c>
      <c r="Y263" s="103">
        <v>0.92263799999999996</v>
      </c>
      <c r="Z263" s="103">
        <v>0.97580299999999998</v>
      </c>
      <c r="AA263" s="103">
        <v>1.032022</v>
      </c>
      <c r="AB263" s="103">
        <v>1.091134</v>
      </c>
      <c r="AC263" s="103">
        <v>1.153429</v>
      </c>
      <c r="AD263" s="103">
        <v>1.21899</v>
      </c>
      <c r="AE263" s="103">
        <v>1.288945</v>
      </c>
      <c r="AF263" s="103">
        <v>1.361761</v>
      </c>
      <c r="AG263" s="103">
        <v>1.439959</v>
      </c>
      <c r="AH263" s="103">
        <v>1.5183059999999999</v>
      </c>
      <c r="AI263" s="100">
        <v>4.3104000000000003E-2</v>
      </c>
      <c r="AJ263" s="6"/>
      <c r="AK263" s="4"/>
    </row>
    <row r="265" spans="1:37" ht="15" customHeight="1">
      <c r="A265" s="91"/>
      <c r="B265" s="97" t="s">
        <v>832</v>
      </c>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1"/>
      <c r="AI265" s="91"/>
    </row>
    <row r="266" spans="1:37" ht="15" customHeight="1">
      <c r="A266" s="94" t="s">
        <v>831</v>
      </c>
      <c r="B266" s="98" t="s">
        <v>1174</v>
      </c>
      <c r="C266" s="99">
        <v>4889.7353519999997</v>
      </c>
      <c r="D266" s="99">
        <v>5172.8945309999999</v>
      </c>
      <c r="E266" s="99">
        <v>5369.2211909999996</v>
      </c>
      <c r="F266" s="99">
        <v>5635.9594729999999</v>
      </c>
      <c r="G266" s="99">
        <v>5856.1889650000003</v>
      </c>
      <c r="H266" s="99">
        <v>6099.060547</v>
      </c>
      <c r="I266" s="99">
        <v>6274.2236329999996</v>
      </c>
      <c r="J266" s="99">
        <v>6471.955078</v>
      </c>
      <c r="K266" s="99">
        <v>6646.6835940000001</v>
      </c>
      <c r="L266" s="99">
        <v>6858.2729490000002</v>
      </c>
      <c r="M266" s="99">
        <v>7077.220703</v>
      </c>
      <c r="N266" s="99">
        <v>7292.4130859999996</v>
      </c>
      <c r="O266" s="99">
        <v>7504.4599609999996</v>
      </c>
      <c r="P266" s="99">
        <v>7718.6914059999999</v>
      </c>
      <c r="Q266" s="99">
        <v>7924.9443359999996</v>
      </c>
      <c r="R266" s="99">
        <v>8159.626953</v>
      </c>
      <c r="S266" s="99">
        <v>8386.9414059999999</v>
      </c>
      <c r="T266" s="99">
        <v>8592.7763670000004</v>
      </c>
      <c r="U266" s="99">
        <v>8843.8056639999995</v>
      </c>
      <c r="V266" s="99">
        <v>9060.6689449999994</v>
      </c>
      <c r="W266" s="99">
        <v>9286.4101559999999</v>
      </c>
      <c r="X266" s="99">
        <v>9526.046875</v>
      </c>
      <c r="Y266" s="99">
        <v>9805.6396480000003</v>
      </c>
      <c r="Z266" s="99">
        <v>10050.751953000001</v>
      </c>
      <c r="AA266" s="99">
        <v>10322.514648</v>
      </c>
      <c r="AB266" s="99">
        <v>10602.892578000001</v>
      </c>
      <c r="AC266" s="99">
        <v>10887.150390999999</v>
      </c>
      <c r="AD266" s="99">
        <v>11114.607421999999</v>
      </c>
      <c r="AE266" s="99">
        <v>11446.378906</v>
      </c>
      <c r="AF266" s="99">
        <v>11778.662109000001</v>
      </c>
      <c r="AG266" s="99">
        <v>12084.705078000001</v>
      </c>
      <c r="AH266" s="99">
        <v>12297.649414</v>
      </c>
      <c r="AI266" s="100">
        <v>3.0197999999999999E-2</v>
      </c>
      <c r="AJ266" s="7"/>
      <c r="AK266" s="4"/>
    </row>
    <row r="267" spans="1:37" ht="15" customHeight="1">
      <c r="A267" s="94" t="s">
        <v>830</v>
      </c>
      <c r="B267" s="98" t="s">
        <v>1175</v>
      </c>
      <c r="C267" s="99">
        <v>1823.1679690000001</v>
      </c>
      <c r="D267" s="99">
        <v>1903.9136960000001</v>
      </c>
      <c r="E267" s="99">
        <v>1933.1295170000001</v>
      </c>
      <c r="F267" s="99">
        <v>1998.883789</v>
      </c>
      <c r="G267" s="99">
        <v>2068.7844239999999</v>
      </c>
      <c r="H267" s="99">
        <v>2162.3303219999998</v>
      </c>
      <c r="I267" s="99">
        <v>2247.318115</v>
      </c>
      <c r="J267" s="99">
        <v>2356.8286130000001</v>
      </c>
      <c r="K267" s="99">
        <v>2461.5517580000001</v>
      </c>
      <c r="L267" s="99">
        <v>2571.1660160000001</v>
      </c>
      <c r="M267" s="99">
        <v>2675.6599120000001</v>
      </c>
      <c r="N267" s="99">
        <v>2772.7768550000001</v>
      </c>
      <c r="O267" s="99">
        <v>2866.23999</v>
      </c>
      <c r="P267" s="99">
        <v>2963.2478030000002</v>
      </c>
      <c r="Q267" s="99">
        <v>3056.4191890000002</v>
      </c>
      <c r="R267" s="99">
        <v>3161.4321289999998</v>
      </c>
      <c r="S267" s="99">
        <v>3263.8718260000001</v>
      </c>
      <c r="T267" s="99">
        <v>3359.91626</v>
      </c>
      <c r="U267" s="99">
        <v>3476.2253420000002</v>
      </c>
      <c r="V267" s="99">
        <v>3576.5913089999999</v>
      </c>
      <c r="W267" s="99">
        <v>3684.2946780000002</v>
      </c>
      <c r="X267" s="99">
        <v>3802.8764649999998</v>
      </c>
      <c r="Y267" s="99">
        <v>3936.2763669999999</v>
      </c>
      <c r="Z267" s="99">
        <v>4056.9555660000001</v>
      </c>
      <c r="AA267" s="99">
        <v>4186.9370120000003</v>
      </c>
      <c r="AB267" s="99">
        <v>4316.189453</v>
      </c>
      <c r="AC267" s="99">
        <v>4446.6005859999996</v>
      </c>
      <c r="AD267" s="99">
        <v>4548.1235349999997</v>
      </c>
      <c r="AE267" s="99">
        <v>4693.8740230000003</v>
      </c>
      <c r="AF267" s="99">
        <v>4842.4111329999996</v>
      </c>
      <c r="AG267" s="99">
        <v>4981.8837890000004</v>
      </c>
      <c r="AH267" s="99">
        <v>5077.6445309999999</v>
      </c>
      <c r="AI267" s="100">
        <v>3.3592999999999998E-2</v>
      </c>
      <c r="AJ267" s="7"/>
      <c r="AK267" s="4"/>
    </row>
    <row r="268" spans="1:37" ht="15" customHeight="1">
      <c r="A268" s="94" t="s">
        <v>829</v>
      </c>
      <c r="B268" s="98" t="s">
        <v>1176</v>
      </c>
      <c r="C268" s="99">
        <v>3066.5673830000001</v>
      </c>
      <c r="D268" s="99">
        <v>3268.9807129999999</v>
      </c>
      <c r="E268" s="99">
        <v>3436.0915530000002</v>
      </c>
      <c r="F268" s="99">
        <v>3637.0756839999999</v>
      </c>
      <c r="G268" s="99">
        <v>3787.4045409999999</v>
      </c>
      <c r="H268" s="99">
        <v>3936.7304690000001</v>
      </c>
      <c r="I268" s="99">
        <v>4026.905518</v>
      </c>
      <c r="J268" s="99">
        <v>4115.1264650000003</v>
      </c>
      <c r="K268" s="99">
        <v>4185.1318359999996</v>
      </c>
      <c r="L268" s="99">
        <v>4287.1069340000004</v>
      </c>
      <c r="M268" s="99">
        <v>4401.5610349999997</v>
      </c>
      <c r="N268" s="99">
        <v>4519.6362300000001</v>
      </c>
      <c r="O268" s="99">
        <v>4638.2202150000003</v>
      </c>
      <c r="P268" s="99">
        <v>4755.4433589999999</v>
      </c>
      <c r="Q268" s="99">
        <v>4868.5253910000001</v>
      </c>
      <c r="R268" s="99">
        <v>4998.1948240000002</v>
      </c>
      <c r="S268" s="99">
        <v>5123.0693359999996</v>
      </c>
      <c r="T268" s="99">
        <v>5232.8598629999997</v>
      </c>
      <c r="U268" s="99">
        <v>5367.580078</v>
      </c>
      <c r="V268" s="99">
        <v>5484.0776370000003</v>
      </c>
      <c r="W268" s="99">
        <v>5602.1152339999999</v>
      </c>
      <c r="X268" s="99">
        <v>5723.169922</v>
      </c>
      <c r="Y268" s="99">
        <v>5869.3632809999999</v>
      </c>
      <c r="Z268" s="99">
        <v>5993.7958980000003</v>
      </c>
      <c r="AA268" s="99">
        <v>6135.5776370000003</v>
      </c>
      <c r="AB268" s="99">
        <v>6286.7036129999997</v>
      </c>
      <c r="AC268" s="99">
        <v>6440.5493159999996</v>
      </c>
      <c r="AD268" s="99">
        <v>6566.4833980000003</v>
      </c>
      <c r="AE268" s="99">
        <v>6752.5043949999999</v>
      </c>
      <c r="AF268" s="99">
        <v>6936.2514650000003</v>
      </c>
      <c r="AG268" s="99">
        <v>7102.8208009999998</v>
      </c>
      <c r="AH268" s="99">
        <v>7220.0048829999996</v>
      </c>
      <c r="AI268" s="100">
        <v>2.8008000000000002E-2</v>
      </c>
      <c r="AJ268" s="7"/>
      <c r="AK268" s="4"/>
    </row>
    <row r="269" spans="1:37" ht="15" customHeight="1">
      <c r="A269" s="91"/>
      <c r="B269" s="97" t="s">
        <v>828</v>
      </c>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c r="AH269" s="91"/>
      <c r="AI269" s="91"/>
    </row>
    <row r="270" spans="1:37" ht="15" customHeight="1">
      <c r="A270" s="94" t="s">
        <v>827</v>
      </c>
      <c r="B270" s="98" t="s">
        <v>826</v>
      </c>
      <c r="C270" s="103">
        <v>373.04852299999999</v>
      </c>
      <c r="D270" s="103">
        <v>492.670593</v>
      </c>
      <c r="E270" s="103">
        <v>394.93319700000001</v>
      </c>
      <c r="F270" s="103">
        <v>350.71096799999998</v>
      </c>
      <c r="G270" s="103">
        <v>276.719177</v>
      </c>
      <c r="H270" s="103">
        <v>265.319794</v>
      </c>
      <c r="I270" s="103">
        <v>260.57943699999998</v>
      </c>
      <c r="J270" s="103">
        <v>278.17538500000001</v>
      </c>
      <c r="K270" s="103">
        <v>284.28283699999997</v>
      </c>
      <c r="L270" s="103">
        <v>308.31286599999999</v>
      </c>
      <c r="M270" s="103">
        <v>306.99047899999999</v>
      </c>
      <c r="N270" s="103">
        <v>285.753265</v>
      </c>
      <c r="O270" s="103">
        <v>284.95684799999998</v>
      </c>
      <c r="P270" s="103">
        <v>283.84375</v>
      </c>
      <c r="Q270" s="103">
        <v>284.78430200000003</v>
      </c>
      <c r="R270" s="103">
        <v>285.04931599999998</v>
      </c>
      <c r="S270" s="103">
        <v>285.632812</v>
      </c>
      <c r="T270" s="103">
        <v>304.33828699999998</v>
      </c>
      <c r="U270" s="103">
        <v>303.71362299999998</v>
      </c>
      <c r="V270" s="103">
        <v>307.30187999999998</v>
      </c>
      <c r="W270" s="103">
        <v>306.49121100000002</v>
      </c>
      <c r="X270" s="103">
        <v>308.65271000000001</v>
      </c>
      <c r="Y270" s="103">
        <v>299.987549</v>
      </c>
      <c r="Z270" s="103">
        <v>306.015625</v>
      </c>
      <c r="AA270" s="103">
        <v>304.55905200000001</v>
      </c>
      <c r="AB270" s="103">
        <v>309.45452899999998</v>
      </c>
      <c r="AC270" s="103">
        <v>300.39080799999999</v>
      </c>
      <c r="AD270" s="103">
        <v>308.00106799999998</v>
      </c>
      <c r="AE270" s="103">
        <v>309.27209499999998</v>
      </c>
      <c r="AF270" s="103">
        <v>308.45318600000002</v>
      </c>
      <c r="AG270" s="103">
        <v>308.37393200000002</v>
      </c>
      <c r="AH270" s="103">
        <v>307.92407200000002</v>
      </c>
      <c r="AI270" s="100">
        <v>-6.1700000000000001E-3</v>
      </c>
      <c r="AJ270" s="6"/>
      <c r="AK270" s="4"/>
    </row>
    <row r="271" spans="1:37" ht="15" customHeight="1">
      <c r="A271" s="94" t="s">
        <v>825</v>
      </c>
      <c r="B271" s="98" t="s">
        <v>824</v>
      </c>
      <c r="C271" s="103">
        <v>540.36908000000005</v>
      </c>
      <c r="D271" s="103">
        <v>498.80593900000002</v>
      </c>
      <c r="E271" s="103">
        <v>530.86773700000003</v>
      </c>
      <c r="F271" s="103">
        <v>441.417664</v>
      </c>
      <c r="G271" s="103">
        <v>564.27917500000001</v>
      </c>
      <c r="H271" s="103">
        <v>576.58227499999998</v>
      </c>
      <c r="I271" s="103">
        <v>584.18585199999995</v>
      </c>
      <c r="J271" s="103">
        <v>555.84960899999999</v>
      </c>
      <c r="K271" s="103">
        <v>545.10266100000001</v>
      </c>
      <c r="L271" s="103">
        <v>501.68563799999998</v>
      </c>
      <c r="M271" s="103">
        <v>499.135468</v>
      </c>
      <c r="N271" s="103">
        <v>545.90319799999997</v>
      </c>
      <c r="O271" s="103">
        <v>542.17443800000001</v>
      </c>
      <c r="P271" s="103">
        <v>540.26293899999996</v>
      </c>
      <c r="Q271" s="103">
        <v>535.67858899999999</v>
      </c>
      <c r="R271" s="103">
        <v>533.48925799999995</v>
      </c>
      <c r="S271" s="103">
        <v>527.01733400000001</v>
      </c>
      <c r="T271" s="103">
        <v>484.29711900000001</v>
      </c>
      <c r="U271" s="103">
        <v>480.47958399999999</v>
      </c>
      <c r="V271" s="103">
        <v>467.75619499999999</v>
      </c>
      <c r="W271" s="103">
        <v>461.385986</v>
      </c>
      <c r="X271" s="103">
        <v>450.05603000000002</v>
      </c>
      <c r="Y271" s="103">
        <v>460.28247099999999</v>
      </c>
      <c r="Z271" s="103">
        <v>437.26474000000002</v>
      </c>
      <c r="AA271" s="103">
        <v>433.46252399999997</v>
      </c>
      <c r="AB271" s="103">
        <v>416.45068400000002</v>
      </c>
      <c r="AC271" s="103">
        <v>430.65518200000002</v>
      </c>
      <c r="AD271" s="103">
        <v>407.34439099999997</v>
      </c>
      <c r="AE271" s="103">
        <v>403.09491000000003</v>
      </c>
      <c r="AF271" s="103">
        <v>399.663544</v>
      </c>
      <c r="AG271" s="103">
        <v>394.578033</v>
      </c>
      <c r="AH271" s="103">
        <v>389.05502300000001</v>
      </c>
      <c r="AI271" s="100">
        <v>-1.0541999999999999E-2</v>
      </c>
      <c r="AJ271" s="6"/>
      <c r="AK271" s="4"/>
    </row>
    <row r="272" spans="1:37" ht="15" customHeight="1">
      <c r="A272" s="94" t="s">
        <v>823</v>
      </c>
      <c r="B272" s="98" t="s">
        <v>822</v>
      </c>
      <c r="C272" s="103">
        <v>0</v>
      </c>
      <c r="D272" s="103">
        <v>0</v>
      </c>
      <c r="E272" s="103">
        <v>0</v>
      </c>
      <c r="F272" s="103">
        <v>0</v>
      </c>
      <c r="G272" s="103">
        <v>0</v>
      </c>
      <c r="H272" s="103">
        <v>0</v>
      </c>
      <c r="I272" s="103">
        <v>0</v>
      </c>
      <c r="J272" s="103">
        <v>0</v>
      </c>
      <c r="K272" s="103">
        <v>0</v>
      </c>
      <c r="L272" s="103">
        <v>0</v>
      </c>
      <c r="M272" s="103">
        <v>0</v>
      </c>
      <c r="N272" s="103">
        <v>0</v>
      </c>
      <c r="O272" s="103">
        <v>0</v>
      </c>
      <c r="P272" s="103">
        <v>0</v>
      </c>
      <c r="Q272" s="103">
        <v>0</v>
      </c>
      <c r="R272" s="103">
        <v>0</v>
      </c>
      <c r="S272" s="103">
        <v>0</v>
      </c>
      <c r="T272" s="103">
        <v>0</v>
      </c>
      <c r="U272" s="103">
        <v>0</v>
      </c>
      <c r="V272" s="103">
        <v>0</v>
      </c>
      <c r="W272" s="103">
        <v>0</v>
      </c>
      <c r="X272" s="103">
        <v>0</v>
      </c>
      <c r="Y272" s="103">
        <v>0</v>
      </c>
      <c r="Z272" s="103">
        <v>0</v>
      </c>
      <c r="AA272" s="103">
        <v>0</v>
      </c>
      <c r="AB272" s="103">
        <v>0</v>
      </c>
      <c r="AC272" s="103">
        <v>0</v>
      </c>
      <c r="AD272" s="103">
        <v>0</v>
      </c>
      <c r="AE272" s="103">
        <v>0</v>
      </c>
      <c r="AF272" s="103">
        <v>0</v>
      </c>
      <c r="AG272" s="103">
        <v>0</v>
      </c>
      <c r="AH272" s="103">
        <v>0</v>
      </c>
      <c r="AI272" s="100" t="s">
        <v>184</v>
      </c>
      <c r="AJ272" s="6"/>
      <c r="AK272" s="4"/>
    </row>
    <row r="273" spans="1:37" ht="15" customHeight="1">
      <c r="A273" s="94" t="s">
        <v>821</v>
      </c>
      <c r="B273" s="98" t="s">
        <v>820</v>
      </c>
      <c r="C273" s="103">
        <v>13.90934</v>
      </c>
      <c r="D273" s="103">
        <v>17.411318000000001</v>
      </c>
      <c r="E273" s="103">
        <v>46.621284000000003</v>
      </c>
      <c r="F273" s="103">
        <v>48.038277000000001</v>
      </c>
      <c r="G273" s="103">
        <v>39.706840999999997</v>
      </c>
      <c r="H273" s="103">
        <v>43.523674</v>
      </c>
      <c r="I273" s="103">
        <v>43.648628000000002</v>
      </c>
      <c r="J273" s="103">
        <v>45.764015000000001</v>
      </c>
      <c r="K273" s="103">
        <v>47.406585999999997</v>
      </c>
      <c r="L273" s="103">
        <v>53.271019000000003</v>
      </c>
      <c r="M273" s="103">
        <v>56.873711</v>
      </c>
      <c r="N273" s="103">
        <v>47.039512999999999</v>
      </c>
      <c r="O273" s="103">
        <v>50.860759999999999</v>
      </c>
      <c r="P273" s="103">
        <v>53.761597000000002</v>
      </c>
      <c r="Q273" s="103">
        <v>56.388420000000004</v>
      </c>
      <c r="R273" s="103">
        <v>58.117218000000001</v>
      </c>
      <c r="S273" s="103">
        <v>62.389622000000003</v>
      </c>
      <c r="T273" s="103">
        <v>72.976546999999997</v>
      </c>
      <c r="U273" s="103">
        <v>76.681533999999999</v>
      </c>
      <c r="V273" s="103">
        <v>82.116798000000003</v>
      </c>
      <c r="W273" s="103">
        <v>87.664467000000002</v>
      </c>
      <c r="X273" s="103">
        <v>93.609313999999998</v>
      </c>
      <c r="Y273" s="103">
        <v>95.873626999999999</v>
      </c>
      <c r="Z273" s="103">
        <v>105.837051</v>
      </c>
      <c r="AA273" s="103">
        <v>110.33702099999999</v>
      </c>
      <c r="AB273" s="103">
        <v>117.40685999999999</v>
      </c>
      <c r="AC273" s="103">
        <v>117.34528400000001</v>
      </c>
      <c r="AD273" s="103">
        <v>125.86235000000001</v>
      </c>
      <c r="AE273" s="103">
        <v>127.971298</v>
      </c>
      <c r="AF273" s="103">
        <v>131.60144</v>
      </c>
      <c r="AG273" s="103">
        <v>135.56310999999999</v>
      </c>
      <c r="AH273" s="103">
        <v>140.06689499999999</v>
      </c>
      <c r="AI273" s="100">
        <v>7.7346999999999999E-2</v>
      </c>
      <c r="AJ273" s="6"/>
      <c r="AK273" s="4"/>
    </row>
    <row r="274" spans="1:37" ht="15" customHeight="1" thickBo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1"/>
      <c r="AI274" s="91"/>
    </row>
    <row r="275" spans="1:37" ht="15" customHeight="1">
      <c r="A275" s="91"/>
      <c r="B275" s="109" t="s">
        <v>819</v>
      </c>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90"/>
      <c r="AK275" s="90"/>
    </row>
    <row r="276" spans="1:37" ht="15" customHeight="1">
      <c r="A276" s="91"/>
      <c r="B276" s="102" t="s">
        <v>1</v>
      </c>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1"/>
      <c r="AI276" s="91"/>
    </row>
    <row r="277" spans="1:37" ht="15" customHeight="1">
      <c r="A277" s="91"/>
      <c r="B277" s="102" t="s">
        <v>125</v>
      </c>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1"/>
      <c r="AI277" s="91"/>
    </row>
    <row r="278" spans="1:37" ht="15" customHeight="1">
      <c r="A278" s="91"/>
      <c r="B278" s="102" t="s">
        <v>791</v>
      </c>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1"/>
      <c r="AI278" s="91"/>
    </row>
    <row r="279" spans="1:37" ht="15" customHeight="1">
      <c r="A279" s="91"/>
      <c r="B279" s="102" t="s">
        <v>1177</v>
      </c>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c r="AH279" s="91"/>
      <c r="AI279" s="91"/>
    </row>
    <row r="280" spans="1:37" ht="15" customHeight="1">
      <c r="A280" s="91"/>
      <c r="B280" s="102" t="s">
        <v>1178</v>
      </c>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1"/>
      <c r="AI280" s="91"/>
    </row>
    <row r="281" spans="1:37" ht="15" customHeight="1">
      <c r="A281" s="91"/>
      <c r="B281" s="102" t="s">
        <v>1179</v>
      </c>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c r="AH281" s="91"/>
      <c r="AI281" s="91"/>
    </row>
    <row r="282" spans="1:37" ht="15" customHeight="1">
      <c r="B282" s="56"/>
    </row>
    <row r="283" spans="1:37" ht="15" customHeight="1">
      <c r="B283" s="56"/>
    </row>
    <row r="284" spans="1:37" ht="15" customHeight="1">
      <c r="B284" s="56"/>
    </row>
    <row r="285" spans="1:37" ht="15" customHeight="1">
      <c r="B285" s="56"/>
    </row>
    <row r="286" spans="1:37" ht="15" customHeight="1">
      <c r="B286" s="56"/>
    </row>
  </sheetData>
  <mergeCells count="1">
    <mergeCell ref="B275:AI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workbookViewId="0">
      <selection activeCell="A5" sqref="A5"/>
    </sheetView>
  </sheetViews>
  <sheetFormatPr defaultColWidth="9.1328125" defaultRowHeight="12.75"/>
  <cols>
    <col min="1" max="1" width="37.73046875" style="18" customWidth="1"/>
    <col min="2" max="33" width="8.73046875" style="18" customWidth="1"/>
    <col min="34" max="16384" width="9.1328125" style="18"/>
  </cols>
  <sheetData>
    <row r="1" spans="1:35" s="44" customFormat="1" ht="16.5" customHeight="1" thickBot="1">
      <c r="A1" s="110" t="s">
        <v>674</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I1" s="44" t="s">
        <v>1117</v>
      </c>
    </row>
    <row r="2" spans="1:35" s="21" customFormat="1" ht="16.5" customHeight="1">
      <c r="A2" s="42"/>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3">
        <v>2004</v>
      </c>
      <c r="W2" s="42">
        <v>2005</v>
      </c>
      <c r="X2" s="42">
        <v>2006</v>
      </c>
      <c r="Y2" s="42">
        <v>2007</v>
      </c>
      <c r="Z2" s="42">
        <v>2008</v>
      </c>
      <c r="AA2" s="42">
        <v>2009</v>
      </c>
      <c r="AB2" s="42">
        <v>2010</v>
      </c>
      <c r="AC2" s="41">
        <v>2011</v>
      </c>
      <c r="AD2" s="41">
        <v>2012</v>
      </c>
      <c r="AE2" s="42">
        <v>2013</v>
      </c>
      <c r="AF2" s="41">
        <v>2014</v>
      </c>
      <c r="AG2" s="41">
        <v>2015</v>
      </c>
      <c r="AH2" s="41">
        <v>2016</v>
      </c>
      <c r="AI2" s="51">
        <v>2017</v>
      </c>
    </row>
    <row r="3" spans="1:35" ht="16.5" customHeight="1">
      <c r="A3" s="31" t="s">
        <v>673</v>
      </c>
      <c r="B3" s="33"/>
      <c r="C3" s="33"/>
      <c r="D3" s="33"/>
      <c r="E3" s="40"/>
      <c r="F3" s="40"/>
      <c r="G3" s="40"/>
      <c r="H3" s="40"/>
      <c r="I3" s="40"/>
      <c r="J3" s="40"/>
      <c r="K3" s="40"/>
      <c r="L3" s="40"/>
      <c r="M3" s="40"/>
      <c r="N3" s="40"/>
      <c r="O3" s="40"/>
      <c r="P3" s="40"/>
      <c r="Q3" s="40"/>
      <c r="R3" s="40"/>
      <c r="S3" s="33"/>
      <c r="T3" s="40"/>
      <c r="U3" s="40"/>
      <c r="V3" s="40"/>
      <c r="W3" s="40"/>
      <c r="X3" s="40"/>
      <c r="Y3" s="40"/>
      <c r="Z3" s="40"/>
      <c r="AA3" s="33"/>
      <c r="AB3" s="33"/>
      <c r="AC3" s="33"/>
      <c r="AD3" s="33"/>
      <c r="AE3" s="28"/>
      <c r="AF3" s="28"/>
      <c r="AG3" s="28"/>
      <c r="AH3" s="28"/>
    </row>
    <row r="4" spans="1:35" ht="16.5" customHeight="1">
      <c r="A4" s="26" t="s">
        <v>672</v>
      </c>
      <c r="B4" s="25">
        <v>31099</v>
      </c>
      <c r="C4" s="25">
        <v>53226</v>
      </c>
      <c r="D4" s="25">
        <v>108442</v>
      </c>
      <c r="E4" s="25">
        <v>119591.474</v>
      </c>
      <c r="F4" s="25">
        <v>190765.929</v>
      </c>
      <c r="G4" s="25">
        <v>275863.54700000002</v>
      </c>
      <c r="H4" s="25">
        <v>345872.95</v>
      </c>
      <c r="I4" s="25">
        <v>338085.364</v>
      </c>
      <c r="J4" s="25">
        <v>354764.451</v>
      </c>
      <c r="K4" s="25">
        <v>362227.03499999997</v>
      </c>
      <c r="L4" s="25">
        <v>388410.21</v>
      </c>
      <c r="M4" s="25">
        <v>403911.65600000002</v>
      </c>
      <c r="N4" s="25">
        <v>434651.68699999998</v>
      </c>
      <c r="O4" s="25">
        <v>450673.04100000003</v>
      </c>
      <c r="P4" s="25">
        <v>462753.505</v>
      </c>
      <c r="Q4" s="25">
        <v>487939.58</v>
      </c>
      <c r="R4" s="25">
        <v>515598.02299999999</v>
      </c>
      <c r="S4" s="25">
        <v>486506.04300000001</v>
      </c>
      <c r="T4" s="25">
        <v>483524.62777100003</v>
      </c>
      <c r="U4" s="25">
        <v>505601.66788299999</v>
      </c>
      <c r="V4" s="25">
        <v>558194.24092400004</v>
      </c>
      <c r="W4" s="25">
        <v>583771.28671300004</v>
      </c>
      <c r="X4" s="25">
        <v>588471.09679600003</v>
      </c>
      <c r="Y4" s="25">
        <v>607563.97572700004</v>
      </c>
      <c r="Z4" s="25">
        <v>583291.96259100002</v>
      </c>
      <c r="AA4" s="27">
        <v>551740.66534499999</v>
      </c>
      <c r="AB4" s="27">
        <v>564694.67509300006</v>
      </c>
      <c r="AC4" s="27">
        <v>575612.989375</v>
      </c>
      <c r="AD4" s="27">
        <v>580501.41025399999</v>
      </c>
      <c r="AE4" s="27">
        <v>589692.37678699999</v>
      </c>
      <c r="AF4" s="27">
        <v>607771.65507500002</v>
      </c>
      <c r="AG4" s="52">
        <v>641906</v>
      </c>
      <c r="AH4" s="52">
        <v>670437</v>
      </c>
      <c r="AI4" s="18">
        <f>TREND(AD4:AH4,$AD$2:$AH$2,$AI$2)</f>
        <v>687687.1292347014</v>
      </c>
    </row>
    <row r="5" spans="1:35" ht="16.5" customHeight="1">
      <c r="A5" s="39" t="s">
        <v>671</v>
      </c>
      <c r="B5" s="32">
        <f t="shared" ref="B5:AD5" si="0">SUM(B6:B13)</f>
        <v>1272078.3999999999</v>
      </c>
      <c r="C5" s="32">
        <f t="shared" si="0"/>
        <v>1555237.28</v>
      </c>
      <c r="D5" s="32">
        <f t="shared" si="0"/>
        <v>2042002.2799999998</v>
      </c>
      <c r="E5" s="32">
        <f t="shared" si="0"/>
        <v>2404954.4</v>
      </c>
      <c r="F5" s="32">
        <f t="shared" si="0"/>
        <v>2653510.21</v>
      </c>
      <c r="G5" s="32">
        <f t="shared" si="0"/>
        <v>3012952.8</v>
      </c>
      <c r="H5" s="32">
        <f t="shared" si="0"/>
        <v>3561208.56</v>
      </c>
      <c r="I5" s="32">
        <f t="shared" si="0"/>
        <v>3600322.4400000004</v>
      </c>
      <c r="J5" s="32">
        <f t="shared" si="0"/>
        <v>3697719.44</v>
      </c>
      <c r="K5" s="32">
        <f t="shared" si="0"/>
        <v>3768065.87</v>
      </c>
      <c r="L5" s="32">
        <f t="shared" si="0"/>
        <v>3837512.2399999998</v>
      </c>
      <c r="M5" s="32">
        <f t="shared" si="0"/>
        <v>3868070</v>
      </c>
      <c r="N5" s="32">
        <f t="shared" si="0"/>
        <v>3968386</v>
      </c>
      <c r="O5" s="32">
        <f t="shared" si="0"/>
        <v>4089366</v>
      </c>
      <c r="P5" s="32">
        <f t="shared" si="0"/>
        <v>4200634</v>
      </c>
      <c r="Q5" s="32">
        <f t="shared" si="0"/>
        <v>4304270</v>
      </c>
      <c r="R5" s="32">
        <f t="shared" si="0"/>
        <v>4550574.411335703</v>
      </c>
      <c r="S5" s="32">
        <f t="shared" si="0"/>
        <v>4589048.6739452155</v>
      </c>
      <c r="T5" s="32">
        <f t="shared" si="0"/>
        <v>4689938.0405192655</v>
      </c>
      <c r="U5" s="32">
        <f t="shared" si="0"/>
        <v>4740738.7675735131</v>
      </c>
      <c r="V5" s="32">
        <f t="shared" si="0"/>
        <v>4867747.968034571</v>
      </c>
      <c r="W5" s="32">
        <f t="shared" si="0"/>
        <v>4901210.7622080967</v>
      </c>
      <c r="X5" s="32">
        <f t="shared" si="0"/>
        <v>4955063.3849412324</v>
      </c>
      <c r="Y5" s="32">
        <f t="shared" si="0"/>
        <v>4981088.2827633303</v>
      </c>
      <c r="Z5" s="32">
        <f t="shared" si="0"/>
        <v>4900170.6582708275</v>
      </c>
      <c r="AA5" s="32">
        <f t="shared" si="0"/>
        <v>4241346.0069170976</v>
      </c>
      <c r="AB5" s="32">
        <f t="shared" si="0"/>
        <v>4244833.2903487347</v>
      </c>
      <c r="AC5" s="32">
        <f t="shared" si="0"/>
        <v>4230459.6708372645</v>
      </c>
      <c r="AD5" s="32">
        <f t="shared" si="0"/>
        <v>4274877.0108786002</v>
      </c>
      <c r="AE5" s="32">
        <v>4306653.2092234604</v>
      </c>
      <c r="AF5" s="32">
        <v>4371706.4749352001</v>
      </c>
      <c r="AG5" s="32">
        <v>4473336</v>
      </c>
      <c r="AH5" s="32">
        <v>4580725</v>
      </c>
      <c r="AI5" s="18">
        <f t="shared" ref="AI5:AI27" si="1">TREND(AD5:AH5,$AD$2:$AH$2,$AI$2)</f>
        <v>4634973.1697132587</v>
      </c>
    </row>
    <row r="6" spans="1:35" ht="16.5" customHeight="1">
      <c r="A6" s="30" t="s">
        <v>670</v>
      </c>
      <c r="B6" s="28" t="s">
        <v>665</v>
      </c>
      <c r="C6" s="28" t="s">
        <v>665</v>
      </c>
      <c r="D6" s="28" t="s">
        <v>665</v>
      </c>
      <c r="E6" s="28" t="s">
        <v>665</v>
      </c>
      <c r="F6" s="28" t="s">
        <v>665</v>
      </c>
      <c r="G6" s="28" t="s">
        <v>665</v>
      </c>
      <c r="H6" s="28" t="s">
        <v>665</v>
      </c>
      <c r="I6" s="28" t="s">
        <v>665</v>
      </c>
      <c r="J6" s="28" t="s">
        <v>665</v>
      </c>
      <c r="K6" s="28" t="s">
        <v>665</v>
      </c>
      <c r="L6" s="28" t="s">
        <v>665</v>
      </c>
      <c r="M6" s="28" t="s">
        <v>665</v>
      </c>
      <c r="N6" s="28" t="s">
        <v>665</v>
      </c>
      <c r="O6" s="28" t="s">
        <v>665</v>
      </c>
      <c r="P6" s="28" t="s">
        <v>665</v>
      </c>
      <c r="Q6" s="28" t="s">
        <v>665</v>
      </c>
      <c r="R6" s="38" t="s">
        <v>665</v>
      </c>
      <c r="S6" s="38" t="s">
        <v>665</v>
      </c>
      <c r="T6" s="38" t="s">
        <v>665</v>
      </c>
      <c r="U6" s="38" t="s">
        <v>665</v>
      </c>
      <c r="V6" s="38" t="s">
        <v>665</v>
      </c>
      <c r="W6" s="38" t="s">
        <v>665</v>
      </c>
      <c r="X6" s="38" t="s">
        <v>665</v>
      </c>
      <c r="Y6" s="27">
        <v>3324976.9724416146</v>
      </c>
      <c r="Z6" s="27">
        <v>3199116.0453116009</v>
      </c>
      <c r="AA6" s="27">
        <v>2800603.3813226186</v>
      </c>
      <c r="AB6" s="27">
        <v>2814539.6008469323</v>
      </c>
      <c r="AC6" s="27">
        <v>2843074.6112777242</v>
      </c>
      <c r="AD6" s="35">
        <v>2866062.4574685842</v>
      </c>
      <c r="AE6" s="35">
        <v>2882172.7915729396</v>
      </c>
      <c r="AF6" s="36">
        <v>2878905.4187674453</v>
      </c>
      <c r="AG6" s="36">
        <v>2984178</v>
      </c>
      <c r="AH6" s="36">
        <v>3045205</v>
      </c>
      <c r="AI6" s="18">
        <f t="shared" si="1"/>
        <v>3069391.8216087669</v>
      </c>
    </row>
    <row r="7" spans="1:35" ht="16.5" customHeight="1">
      <c r="A7" s="37" t="s">
        <v>669</v>
      </c>
      <c r="B7" s="28">
        <v>1144673.3999999999</v>
      </c>
      <c r="C7" s="28">
        <v>1394803.28</v>
      </c>
      <c r="D7" s="28">
        <v>1750897</v>
      </c>
      <c r="E7" s="28">
        <v>1954165.5</v>
      </c>
      <c r="F7" s="28">
        <v>2011988.76</v>
      </c>
      <c r="G7" s="28">
        <v>2094620.64</v>
      </c>
      <c r="H7" s="28">
        <v>2281390.92</v>
      </c>
      <c r="I7" s="28">
        <v>2200259.7000000002</v>
      </c>
      <c r="J7" s="28">
        <v>2208226.09</v>
      </c>
      <c r="K7" s="28">
        <v>2213281.4900000002</v>
      </c>
      <c r="L7" s="28">
        <v>2249742.4</v>
      </c>
      <c r="M7" s="28">
        <v>2286887</v>
      </c>
      <c r="N7" s="28">
        <v>2337068</v>
      </c>
      <c r="O7" s="28">
        <v>2389065</v>
      </c>
      <c r="P7" s="28">
        <v>2463828</v>
      </c>
      <c r="Q7" s="27">
        <v>2494870</v>
      </c>
      <c r="R7" s="27">
        <v>3107729.4184393021</v>
      </c>
      <c r="S7" s="27">
        <v>3139120.3449245607</v>
      </c>
      <c r="T7" s="27">
        <v>3216786.1714053932</v>
      </c>
      <c r="U7" s="27">
        <v>3240359.1957990401</v>
      </c>
      <c r="V7" s="27">
        <v>3290560.3545328677</v>
      </c>
      <c r="W7" s="27">
        <v>3312355.1511198673</v>
      </c>
      <c r="X7" s="27">
        <v>3235752.3978471048</v>
      </c>
      <c r="Y7" s="27" t="s">
        <v>665</v>
      </c>
      <c r="Z7" s="27" t="s">
        <v>665</v>
      </c>
      <c r="AA7" s="27" t="s">
        <v>665</v>
      </c>
      <c r="AB7" s="27" t="s">
        <v>665</v>
      </c>
      <c r="AC7" s="27" t="s">
        <v>665</v>
      </c>
      <c r="AD7" s="27" t="s">
        <v>665</v>
      </c>
      <c r="AE7" s="27" t="s">
        <v>665</v>
      </c>
      <c r="AF7" s="27" t="s">
        <v>665</v>
      </c>
      <c r="AG7" s="27" t="s">
        <v>665</v>
      </c>
      <c r="AH7" s="27" t="s">
        <v>665</v>
      </c>
    </row>
    <row r="8" spans="1:35" ht="16.5" customHeight="1">
      <c r="A8" s="30" t="s">
        <v>668</v>
      </c>
      <c r="B8" s="25" t="s">
        <v>648</v>
      </c>
      <c r="C8" s="25" t="s">
        <v>648</v>
      </c>
      <c r="D8" s="25">
        <v>3276.9</v>
      </c>
      <c r="E8" s="25">
        <v>6191.9</v>
      </c>
      <c r="F8" s="25">
        <v>12256.8</v>
      </c>
      <c r="G8" s="25">
        <v>11811.8</v>
      </c>
      <c r="H8" s="25">
        <v>12424.1</v>
      </c>
      <c r="I8" s="25">
        <v>11656.06</v>
      </c>
      <c r="J8" s="25">
        <v>11946.25</v>
      </c>
      <c r="K8" s="25">
        <v>12184.38</v>
      </c>
      <c r="L8" s="25">
        <v>12390.4</v>
      </c>
      <c r="M8" s="25">
        <v>10777</v>
      </c>
      <c r="N8" s="25">
        <v>10912</v>
      </c>
      <c r="O8" s="25">
        <v>11089</v>
      </c>
      <c r="P8" s="25">
        <v>11311</v>
      </c>
      <c r="Q8" s="27">
        <v>11642</v>
      </c>
      <c r="R8" s="27">
        <v>15462.865940149295</v>
      </c>
      <c r="S8" s="27">
        <v>14122.993532173001</v>
      </c>
      <c r="T8" s="27">
        <v>14186.932382421695</v>
      </c>
      <c r="U8" s="27">
        <v>14457.287271927125</v>
      </c>
      <c r="V8" s="27">
        <v>19018.549413498804</v>
      </c>
      <c r="W8" s="27">
        <v>17491.706195615443</v>
      </c>
      <c r="X8" s="27">
        <v>24329.167219781142</v>
      </c>
      <c r="Y8" s="27">
        <v>27173.153303934443</v>
      </c>
      <c r="Z8" s="27">
        <v>26429.597949972125</v>
      </c>
      <c r="AA8" s="27">
        <v>22427.775946999154</v>
      </c>
      <c r="AB8" s="27">
        <v>19940.561624896218</v>
      </c>
      <c r="AC8" s="27">
        <v>19926.696602990502</v>
      </c>
      <c r="AD8" s="35">
        <v>23034.485668256286</v>
      </c>
      <c r="AE8" s="35">
        <v>21936.758607248372</v>
      </c>
      <c r="AF8" s="35">
        <v>21509.668518659528</v>
      </c>
      <c r="AG8" s="35">
        <v>21118</v>
      </c>
      <c r="AH8" s="35">
        <v>22022</v>
      </c>
      <c r="AI8" s="18">
        <f t="shared" si="1"/>
        <v>21071.063575704582</v>
      </c>
    </row>
    <row r="9" spans="1:35" ht="16.5" customHeight="1">
      <c r="A9" s="30" t="s">
        <v>667</v>
      </c>
      <c r="B9" s="28" t="s">
        <v>665</v>
      </c>
      <c r="C9" s="28" t="s">
        <v>665</v>
      </c>
      <c r="D9" s="28" t="s">
        <v>665</v>
      </c>
      <c r="E9" s="28" t="s">
        <v>665</v>
      </c>
      <c r="F9" s="28" t="s">
        <v>665</v>
      </c>
      <c r="G9" s="28" t="s">
        <v>665</v>
      </c>
      <c r="H9" s="28" t="s">
        <v>665</v>
      </c>
      <c r="I9" s="28" t="s">
        <v>665</v>
      </c>
      <c r="J9" s="28" t="s">
        <v>665</v>
      </c>
      <c r="K9" s="28" t="s">
        <v>665</v>
      </c>
      <c r="L9" s="28" t="s">
        <v>665</v>
      </c>
      <c r="M9" s="28" t="s">
        <v>665</v>
      </c>
      <c r="N9" s="28" t="s">
        <v>665</v>
      </c>
      <c r="O9" s="28" t="s">
        <v>665</v>
      </c>
      <c r="P9" s="28" t="s">
        <v>665</v>
      </c>
      <c r="Q9" s="28" t="s">
        <v>665</v>
      </c>
      <c r="R9" s="38" t="s">
        <v>665</v>
      </c>
      <c r="S9" s="38" t="s">
        <v>665</v>
      </c>
      <c r="T9" s="38" t="s">
        <v>665</v>
      </c>
      <c r="U9" s="38" t="s">
        <v>665</v>
      </c>
      <c r="V9" s="38" t="s">
        <v>665</v>
      </c>
      <c r="W9" s="38" t="s">
        <v>665</v>
      </c>
      <c r="X9" s="38" t="s">
        <v>665</v>
      </c>
      <c r="Y9" s="27">
        <v>1017007.4140728711</v>
      </c>
      <c r="Z9" s="27">
        <v>1049666.5159177505</v>
      </c>
      <c r="AA9" s="27">
        <v>824994.16830024554</v>
      </c>
      <c r="AB9" s="27">
        <v>831911.86597376282</v>
      </c>
      <c r="AC9" s="27">
        <v>807148.31967479293</v>
      </c>
      <c r="AD9" s="35">
        <v>803215.85137046059</v>
      </c>
      <c r="AE9" s="35">
        <v>805987.83740306878</v>
      </c>
      <c r="AF9" s="35">
        <v>852983.03366414621</v>
      </c>
      <c r="AG9" s="35">
        <v>844123</v>
      </c>
      <c r="AH9" s="35">
        <v>878994</v>
      </c>
      <c r="AI9" s="18">
        <f t="shared" si="1"/>
        <v>893968.18244433403</v>
      </c>
    </row>
    <row r="10" spans="1:35" ht="16.5" customHeight="1">
      <c r="A10" s="37" t="s">
        <v>666</v>
      </c>
      <c r="B10" s="25" t="s">
        <v>648</v>
      </c>
      <c r="C10" s="25" t="s">
        <v>648</v>
      </c>
      <c r="D10" s="25">
        <v>225613.38</v>
      </c>
      <c r="E10" s="25">
        <v>363267</v>
      </c>
      <c r="F10" s="25">
        <v>520773.65</v>
      </c>
      <c r="G10" s="25">
        <v>688091.36</v>
      </c>
      <c r="H10" s="25">
        <v>999753.54</v>
      </c>
      <c r="I10" s="25">
        <v>1116957.68</v>
      </c>
      <c r="J10" s="25">
        <v>1201667.1000000001</v>
      </c>
      <c r="K10" s="25">
        <v>1252860</v>
      </c>
      <c r="L10" s="25">
        <v>1269292.44</v>
      </c>
      <c r="M10" s="25">
        <v>1256146</v>
      </c>
      <c r="N10" s="25">
        <v>1298299</v>
      </c>
      <c r="O10" s="25">
        <v>1352675</v>
      </c>
      <c r="P10" s="25">
        <v>1380557</v>
      </c>
      <c r="Q10" s="27">
        <v>1432625</v>
      </c>
      <c r="R10" s="27">
        <v>851761.95053358725</v>
      </c>
      <c r="S10" s="27">
        <v>888134.69778220274</v>
      </c>
      <c r="T10" s="27">
        <v>900692.79297885078</v>
      </c>
      <c r="U10" s="27">
        <v>915961.78558151587</v>
      </c>
      <c r="V10" s="27">
        <v>987257.59250088199</v>
      </c>
      <c r="W10" s="27">
        <v>1007637.3759072456</v>
      </c>
      <c r="X10" s="27">
        <v>1096712.1670610246</v>
      </c>
      <c r="Y10" s="27" t="s">
        <v>665</v>
      </c>
      <c r="Z10" s="27" t="s">
        <v>665</v>
      </c>
      <c r="AA10" s="27" t="s">
        <v>665</v>
      </c>
      <c r="AB10" s="27" t="s">
        <v>665</v>
      </c>
      <c r="AC10" s="27" t="s">
        <v>665</v>
      </c>
      <c r="AD10" s="27" t="s">
        <v>665</v>
      </c>
      <c r="AE10" s="27" t="s">
        <v>665</v>
      </c>
      <c r="AF10" s="27" t="s">
        <v>665</v>
      </c>
      <c r="AG10" s="27" t="s">
        <v>665</v>
      </c>
      <c r="AH10" s="27" t="s">
        <v>665</v>
      </c>
    </row>
    <row r="11" spans="1:35" ht="16.5" customHeight="1">
      <c r="A11" s="26" t="s">
        <v>664</v>
      </c>
      <c r="B11" s="25">
        <v>98551</v>
      </c>
      <c r="C11" s="25">
        <v>128769</v>
      </c>
      <c r="D11" s="25">
        <v>27081</v>
      </c>
      <c r="E11" s="25">
        <v>34606</v>
      </c>
      <c r="F11" s="25">
        <v>39813</v>
      </c>
      <c r="G11" s="25">
        <v>45441</v>
      </c>
      <c r="H11" s="25">
        <v>51901</v>
      </c>
      <c r="I11" s="25">
        <v>52898</v>
      </c>
      <c r="J11" s="25">
        <v>53874</v>
      </c>
      <c r="K11" s="25">
        <v>56772</v>
      </c>
      <c r="L11" s="25">
        <v>61284</v>
      </c>
      <c r="M11" s="25">
        <v>62705</v>
      </c>
      <c r="N11" s="25">
        <v>64072</v>
      </c>
      <c r="O11" s="25">
        <v>66893</v>
      </c>
      <c r="P11" s="25">
        <v>68021</v>
      </c>
      <c r="Q11" s="27">
        <v>70304</v>
      </c>
      <c r="R11" s="27">
        <v>100485.61766309441</v>
      </c>
      <c r="S11" s="27">
        <v>103469.81987011855</v>
      </c>
      <c r="T11" s="27">
        <v>107316.81733066414</v>
      </c>
      <c r="U11" s="27">
        <v>112722.6657018261</v>
      </c>
      <c r="V11" s="27">
        <v>111237.70972009751</v>
      </c>
      <c r="W11" s="27">
        <v>109735.09502401376</v>
      </c>
      <c r="X11" s="27">
        <v>123317.5825311543</v>
      </c>
      <c r="Y11" s="27">
        <v>119978.83837834008</v>
      </c>
      <c r="Z11" s="27">
        <v>126854.67714199767</v>
      </c>
      <c r="AA11" s="27">
        <v>120206.75691287633</v>
      </c>
      <c r="AB11" s="27">
        <v>110738.2452064016</v>
      </c>
      <c r="AC11" s="27">
        <v>103803.03027298137</v>
      </c>
      <c r="AD11" s="35">
        <v>105605.2225970268</v>
      </c>
      <c r="AE11" s="36">
        <v>106581.57890487878</v>
      </c>
      <c r="AF11" s="35">
        <v>109301.40619692924</v>
      </c>
      <c r="AG11" s="35">
        <v>109597</v>
      </c>
      <c r="AH11" s="35">
        <v>113338</v>
      </c>
      <c r="AI11" s="18">
        <f t="shared" si="1"/>
        <v>114428.934310087</v>
      </c>
    </row>
    <row r="12" spans="1:35" ht="16.5" customHeight="1">
      <c r="A12" s="26" t="s">
        <v>663</v>
      </c>
      <c r="B12" s="25">
        <v>28854</v>
      </c>
      <c r="C12" s="25">
        <v>31665</v>
      </c>
      <c r="D12" s="25">
        <v>35134</v>
      </c>
      <c r="E12" s="25">
        <v>46724</v>
      </c>
      <c r="F12" s="25">
        <v>68678</v>
      </c>
      <c r="G12" s="25">
        <v>78063</v>
      </c>
      <c r="H12" s="25">
        <v>94341</v>
      </c>
      <c r="I12" s="25">
        <v>96645</v>
      </c>
      <c r="J12" s="25">
        <v>99510</v>
      </c>
      <c r="K12" s="25">
        <v>103116</v>
      </c>
      <c r="L12" s="25">
        <v>108932</v>
      </c>
      <c r="M12" s="25">
        <v>115451</v>
      </c>
      <c r="N12" s="25">
        <v>118899</v>
      </c>
      <c r="O12" s="25">
        <v>124584</v>
      </c>
      <c r="P12" s="25">
        <v>128359</v>
      </c>
      <c r="Q12" s="27">
        <v>132384</v>
      </c>
      <c r="R12" s="27">
        <v>161237.6335393647</v>
      </c>
      <c r="S12" s="27">
        <v>168969.39215705439</v>
      </c>
      <c r="T12" s="27">
        <v>168216.76129200601</v>
      </c>
      <c r="U12" s="27">
        <v>173538.81507410944</v>
      </c>
      <c r="V12" s="27">
        <v>172960.13261476057</v>
      </c>
      <c r="W12" s="27">
        <v>175127.84138610313</v>
      </c>
      <c r="X12" s="27">
        <v>177320.99547171814</v>
      </c>
      <c r="Y12" s="27">
        <v>184199.09137989173</v>
      </c>
      <c r="Z12" s="27">
        <v>183825.72418631049</v>
      </c>
      <c r="AA12" s="27">
        <v>168099.53433899098</v>
      </c>
      <c r="AB12" s="27">
        <v>175788.97173715092</v>
      </c>
      <c r="AC12" s="27">
        <v>163791.29311902044</v>
      </c>
      <c r="AD12" s="35">
        <v>163601.73110557569</v>
      </c>
      <c r="AE12" s="35">
        <v>168435.63414130086</v>
      </c>
      <c r="AF12" s="35">
        <v>169830.17838475661</v>
      </c>
      <c r="AG12" s="35">
        <v>170246</v>
      </c>
      <c r="AH12" s="35">
        <v>174557</v>
      </c>
      <c r="AI12" s="18">
        <f t="shared" si="1"/>
        <v>176450.37982059084</v>
      </c>
    </row>
    <row r="13" spans="1:35" ht="16.5" customHeight="1">
      <c r="A13" s="26" t="s">
        <v>662</v>
      </c>
      <c r="B13" s="25" t="s">
        <v>648</v>
      </c>
      <c r="C13" s="25" t="s">
        <v>648</v>
      </c>
      <c r="D13" s="25" t="s">
        <v>648</v>
      </c>
      <c r="E13" s="25" t="s">
        <v>648</v>
      </c>
      <c r="F13" s="25" t="s">
        <v>648</v>
      </c>
      <c r="G13" s="25">
        <v>94925</v>
      </c>
      <c r="H13" s="25">
        <v>121398</v>
      </c>
      <c r="I13" s="25">
        <v>121906</v>
      </c>
      <c r="J13" s="25">
        <v>122496</v>
      </c>
      <c r="K13" s="25">
        <v>129852</v>
      </c>
      <c r="L13" s="25">
        <v>135871</v>
      </c>
      <c r="M13" s="25">
        <v>136104</v>
      </c>
      <c r="N13" s="25">
        <v>139136</v>
      </c>
      <c r="O13" s="25">
        <v>145060</v>
      </c>
      <c r="P13" s="25">
        <v>148558</v>
      </c>
      <c r="Q13" s="27">
        <v>162445</v>
      </c>
      <c r="R13" s="27">
        <v>313896.92522020405</v>
      </c>
      <c r="S13" s="27">
        <v>275231.42567910667</v>
      </c>
      <c r="T13" s="27">
        <v>282738.56512992969</v>
      </c>
      <c r="U13" s="27">
        <v>283699.01814509422</v>
      </c>
      <c r="V13" s="27">
        <v>286713.62925246486</v>
      </c>
      <c r="W13" s="27">
        <v>278863.59257525147</v>
      </c>
      <c r="X13" s="27">
        <v>297631.07481044956</v>
      </c>
      <c r="Y13" s="27">
        <v>307752.81318667787</v>
      </c>
      <c r="Z13" s="27">
        <v>314278.09776319546</v>
      </c>
      <c r="AA13" s="27">
        <v>305014.39009536692</v>
      </c>
      <c r="AB13" s="27">
        <v>291914.04495959118</v>
      </c>
      <c r="AC13" s="27">
        <v>292715.71988975571</v>
      </c>
      <c r="AD13" s="35">
        <v>313357.26266869658</v>
      </c>
      <c r="AE13" s="35">
        <v>321538.60859402397</v>
      </c>
      <c r="AF13" s="35">
        <v>339176.76940326387</v>
      </c>
      <c r="AG13" s="35">
        <v>344073</v>
      </c>
      <c r="AH13" s="35">
        <v>346610</v>
      </c>
      <c r="AI13" s="18">
        <f t="shared" si="1"/>
        <v>359663.08795376867</v>
      </c>
    </row>
    <row r="14" spans="1:35" s="22" customFormat="1" ht="16.5" customHeight="1">
      <c r="A14" s="34" t="s">
        <v>661</v>
      </c>
      <c r="B14" s="33" t="s">
        <v>648</v>
      </c>
      <c r="C14" s="33" t="s">
        <v>648</v>
      </c>
      <c r="D14" s="33" t="s">
        <v>648</v>
      </c>
      <c r="E14" s="33" t="s">
        <v>648</v>
      </c>
      <c r="F14" s="32">
        <f t="shared" ref="F14:AD14" si="2">SUM(F15:F22)</f>
        <v>39854</v>
      </c>
      <c r="G14" s="32">
        <f t="shared" si="2"/>
        <v>39581</v>
      </c>
      <c r="H14" s="32">
        <f t="shared" si="2"/>
        <v>41143</v>
      </c>
      <c r="I14" s="32">
        <f t="shared" si="2"/>
        <v>40703</v>
      </c>
      <c r="J14" s="32">
        <f t="shared" si="2"/>
        <v>40241</v>
      </c>
      <c r="K14" s="32">
        <f t="shared" si="2"/>
        <v>39384</v>
      </c>
      <c r="L14" s="32">
        <f t="shared" si="2"/>
        <v>39585</v>
      </c>
      <c r="M14" s="32">
        <f t="shared" si="2"/>
        <v>39808</v>
      </c>
      <c r="N14" s="32">
        <f t="shared" si="2"/>
        <v>38984.124200000006</v>
      </c>
      <c r="O14" s="32">
        <f t="shared" si="2"/>
        <v>40180.218951999996</v>
      </c>
      <c r="P14" s="32">
        <f t="shared" si="2"/>
        <v>41605.038687999993</v>
      </c>
      <c r="Q14" s="32">
        <f t="shared" si="2"/>
        <v>43278.862481000004</v>
      </c>
      <c r="R14" s="32">
        <f t="shared" si="2"/>
        <v>45100.241891000005</v>
      </c>
      <c r="S14" s="32">
        <f t="shared" si="2"/>
        <v>46507.533026999998</v>
      </c>
      <c r="T14" s="32">
        <f t="shared" si="2"/>
        <v>46096.088878999995</v>
      </c>
      <c r="U14" s="32">
        <f t="shared" si="2"/>
        <v>45676.831126000005</v>
      </c>
      <c r="V14" s="32">
        <f t="shared" si="2"/>
        <v>46545.783080000001</v>
      </c>
      <c r="W14" s="32">
        <f t="shared" si="2"/>
        <v>47124.653055000002</v>
      </c>
      <c r="X14" s="32">
        <f t="shared" si="2"/>
        <v>49504.172899999998</v>
      </c>
      <c r="Y14" s="32">
        <f t="shared" si="2"/>
        <v>51873.259700000002</v>
      </c>
      <c r="Z14" s="32">
        <f t="shared" si="2"/>
        <v>53712.078799999996</v>
      </c>
      <c r="AA14" s="32">
        <f t="shared" si="2"/>
        <v>53898.382540000013</v>
      </c>
      <c r="AB14" s="32">
        <f t="shared" si="2"/>
        <v>52627.181348999991</v>
      </c>
      <c r="AC14" s="32">
        <f t="shared" si="2"/>
        <v>54328.134432999992</v>
      </c>
      <c r="AD14" s="32">
        <f t="shared" si="2"/>
        <v>55169.258447999993</v>
      </c>
      <c r="AE14" s="32">
        <v>56467.102654000009</v>
      </c>
      <c r="AF14" s="32">
        <v>57012.094199999992</v>
      </c>
      <c r="AG14" s="32">
        <v>56109</v>
      </c>
      <c r="AH14" s="32">
        <v>56672</v>
      </c>
      <c r="AI14" s="18">
        <f t="shared" si="1"/>
        <v>57080.105195400014</v>
      </c>
    </row>
    <row r="15" spans="1:35" s="22" customFormat="1" ht="16.5" customHeight="1">
      <c r="A15" s="26" t="s">
        <v>660</v>
      </c>
      <c r="B15" s="25" t="s">
        <v>648</v>
      </c>
      <c r="C15" s="25" t="s">
        <v>648</v>
      </c>
      <c r="D15" s="25" t="s">
        <v>648</v>
      </c>
      <c r="E15" s="25" t="s">
        <v>648</v>
      </c>
      <c r="F15" s="25">
        <v>21790</v>
      </c>
      <c r="G15" s="25">
        <v>21161</v>
      </c>
      <c r="H15" s="25">
        <v>20981</v>
      </c>
      <c r="I15" s="25">
        <v>21090</v>
      </c>
      <c r="J15" s="25">
        <v>20336</v>
      </c>
      <c r="K15" s="25">
        <v>20247</v>
      </c>
      <c r="L15" s="25">
        <v>18832</v>
      </c>
      <c r="M15" s="25">
        <v>18818</v>
      </c>
      <c r="N15" s="25">
        <v>16802.168100000003</v>
      </c>
      <c r="O15" s="25">
        <v>17509.219211999996</v>
      </c>
      <c r="P15" s="25">
        <v>17873.721648999999</v>
      </c>
      <c r="Q15" s="25">
        <v>18683.797939</v>
      </c>
      <c r="R15" s="25">
        <v>18807.334752999999</v>
      </c>
      <c r="S15" s="25">
        <v>19582.868181999998</v>
      </c>
      <c r="T15" s="25">
        <v>19678.689117000002</v>
      </c>
      <c r="U15" s="25">
        <v>19178.851354999999</v>
      </c>
      <c r="V15" s="25">
        <v>18920.853862999997</v>
      </c>
      <c r="W15" s="25">
        <v>19424.922553999997</v>
      </c>
      <c r="X15" s="25">
        <v>20390.185932999997</v>
      </c>
      <c r="Y15" s="25">
        <v>20388.053</v>
      </c>
      <c r="Z15" s="25">
        <v>21198.100300000002</v>
      </c>
      <c r="AA15" s="25">
        <v>21099.988628999999</v>
      </c>
      <c r="AB15" s="25">
        <v>20569.726839999999</v>
      </c>
      <c r="AC15" s="27">
        <v>20558.575434999999</v>
      </c>
      <c r="AD15" s="27">
        <v>21142.192439999999</v>
      </c>
      <c r="AE15" s="27">
        <v>21257.402984</v>
      </c>
      <c r="AF15" s="27">
        <v>21428.948799999998</v>
      </c>
      <c r="AG15" s="27">
        <v>20243</v>
      </c>
      <c r="AH15" s="27">
        <v>20537</v>
      </c>
      <c r="AI15" s="18">
        <f t="shared" si="1"/>
        <v>20254.27248559997</v>
      </c>
    </row>
    <row r="16" spans="1:35" ht="16.5" customHeight="1">
      <c r="A16" s="26" t="s">
        <v>659</v>
      </c>
      <c r="B16" s="25" t="s">
        <v>648</v>
      </c>
      <c r="C16" s="25" t="s">
        <v>648</v>
      </c>
      <c r="D16" s="25" t="s">
        <v>648</v>
      </c>
      <c r="E16" s="25" t="s">
        <v>648</v>
      </c>
      <c r="F16" s="25">
        <v>381</v>
      </c>
      <c r="G16" s="25">
        <v>350</v>
      </c>
      <c r="H16" s="25">
        <v>571</v>
      </c>
      <c r="I16" s="25">
        <v>662</v>
      </c>
      <c r="J16" s="25">
        <v>701</v>
      </c>
      <c r="K16" s="25">
        <v>705</v>
      </c>
      <c r="L16" s="25">
        <v>833</v>
      </c>
      <c r="M16" s="25">
        <v>860</v>
      </c>
      <c r="N16" s="25">
        <v>955.24509999999998</v>
      </c>
      <c r="O16" s="25">
        <v>1023.7081319999999</v>
      </c>
      <c r="P16" s="25">
        <v>1115.35194</v>
      </c>
      <c r="Q16" s="25">
        <v>1190.168551</v>
      </c>
      <c r="R16" s="25">
        <v>1339.431795</v>
      </c>
      <c r="S16" s="25">
        <v>1427.305259</v>
      </c>
      <c r="T16" s="25">
        <v>1431.6725369999999</v>
      </c>
      <c r="U16" s="25">
        <v>1476.0326319999997</v>
      </c>
      <c r="V16" s="25">
        <v>1576.197658</v>
      </c>
      <c r="W16" s="25">
        <v>1699.5838489999999</v>
      </c>
      <c r="X16" s="25">
        <v>1865.7201999999997</v>
      </c>
      <c r="Y16" s="25">
        <v>1930.2944</v>
      </c>
      <c r="Z16" s="25">
        <v>2081.0625999999997</v>
      </c>
      <c r="AA16" s="25">
        <v>2196.117518</v>
      </c>
      <c r="AB16" s="25">
        <v>2172.7471529999998</v>
      </c>
      <c r="AC16" s="28">
        <v>2363.430715</v>
      </c>
      <c r="AD16" s="27">
        <v>2488.8479259999999</v>
      </c>
      <c r="AE16" s="27">
        <v>2564.6256590000003</v>
      </c>
      <c r="AF16" s="27">
        <v>2674.5208000000002</v>
      </c>
      <c r="AG16" s="27">
        <v>2645</v>
      </c>
      <c r="AH16" s="27">
        <v>2775</v>
      </c>
      <c r="AI16" s="18">
        <f t="shared" si="1"/>
        <v>2825.402423699983</v>
      </c>
    </row>
    <row r="17" spans="1:35" ht="16.5" customHeight="1">
      <c r="A17" s="26" t="s">
        <v>658</v>
      </c>
      <c r="B17" s="25" t="s">
        <v>648</v>
      </c>
      <c r="C17" s="25" t="s">
        <v>648</v>
      </c>
      <c r="D17" s="25" t="s">
        <v>648</v>
      </c>
      <c r="E17" s="25" t="s">
        <v>648</v>
      </c>
      <c r="F17" s="25">
        <v>10558</v>
      </c>
      <c r="G17" s="25">
        <v>10427</v>
      </c>
      <c r="H17" s="25">
        <v>11475</v>
      </c>
      <c r="I17" s="25">
        <v>10528</v>
      </c>
      <c r="J17" s="25">
        <v>10737</v>
      </c>
      <c r="K17" s="25">
        <v>10231</v>
      </c>
      <c r="L17" s="25">
        <v>10668</v>
      </c>
      <c r="M17" s="25">
        <v>10559</v>
      </c>
      <c r="N17" s="25">
        <v>11530.220300000001</v>
      </c>
      <c r="O17" s="25">
        <v>12056.0676</v>
      </c>
      <c r="P17" s="25">
        <v>12284.382321999999</v>
      </c>
      <c r="Q17" s="25">
        <v>12902.056581000001</v>
      </c>
      <c r="R17" s="25">
        <v>13843.512074999999</v>
      </c>
      <c r="S17" s="25">
        <v>14178.091572000001</v>
      </c>
      <c r="T17" s="25">
        <v>13663.224326</v>
      </c>
      <c r="U17" s="25">
        <v>13606.195594000001</v>
      </c>
      <c r="V17" s="25">
        <v>14354.281087000001</v>
      </c>
      <c r="W17" s="25">
        <v>14417.698761</v>
      </c>
      <c r="X17" s="25">
        <v>14721.465516</v>
      </c>
      <c r="Y17" s="25">
        <v>16137.9522</v>
      </c>
      <c r="Z17" s="25">
        <v>16849.9198</v>
      </c>
      <c r="AA17" s="25">
        <v>16805.109970000001</v>
      </c>
      <c r="AB17" s="25">
        <v>16406.938677999999</v>
      </c>
      <c r="AC17" s="28">
        <v>17316.613255</v>
      </c>
      <c r="AD17" s="27">
        <v>17516.432841999998</v>
      </c>
      <c r="AE17" s="27">
        <v>18004.627035000001</v>
      </c>
      <c r="AF17" s="27">
        <v>18339.048699999999</v>
      </c>
      <c r="AG17" s="27">
        <v>18400</v>
      </c>
      <c r="AH17" s="27">
        <v>18474</v>
      </c>
      <c r="AI17" s="18">
        <f t="shared" si="1"/>
        <v>18839.973899700039</v>
      </c>
    </row>
    <row r="18" spans="1:35" ht="16.5" customHeight="1">
      <c r="A18" s="26" t="s">
        <v>657</v>
      </c>
      <c r="B18" s="25" t="s">
        <v>648</v>
      </c>
      <c r="C18" s="25" t="s">
        <v>648</v>
      </c>
      <c r="D18" s="25" t="s">
        <v>648</v>
      </c>
      <c r="E18" s="25" t="s">
        <v>648</v>
      </c>
      <c r="F18" s="25">
        <v>219</v>
      </c>
      <c r="G18" s="25">
        <v>306</v>
      </c>
      <c r="H18" s="25">
        <v>193</v>
      </c>
      <c r="I18" s="25">
        <v>195</v>
      </c>
      <c r="J18" s="25">
        <v>199</v>
      </c>
      <c r="K18" s="25">
        <v>188</v>
      </c>
      <c r="L18" s="25">
        <v>187</v>
      </c>
      <c r="M18" s="25">
        <v>187</v>
      </c>
      <c r="N18" s="25">
        <v>184.16370000000001</v>
      </c>
      <c r="O18" s="25">
        <v>189.170345</v>
      </c>
      <c r="P18" s="25">
        <v>181.71669800000001</v>
      </c>
      <c r="Q18" s="25">
        <v>186.10567</v>
      </c>
      <c r="R18" s="25">
        <v>191.89107100000004</v>
      </c>
      <c r="S18" s="25">
        <v>186.99797199999998</v>
      </c>
      <c r="T18" s="25">
        <v>187.793553</v>
      </c>
      <c r="U18" s="25">
        <v>176.144657</v>
      </c>
      <c r="V18" s="25">
        <v>173.21470899999997</v>
      </c>
      <c r="W18" s="25">
        <v>172.98174700000001</v>
      </c>
      <c r="X18" s="25">
        <v>163.88912900000003</v>
      </c>
      <c r="Y18" s="25">
        <v>155.51650000000001</v>
      </c>
      <c r="Z18" s="25">
        <v>160.68529999999998</v>
      </c>
      <c r="AA18" s="25">
        <v>168.066937</v>
      </c>
      <c r="AB18" s="25">
        <v>158.87200799999999</v>
      </c>
      <c r="AC18" s="28">
        <v>160.306691</v>
      </c>
      <c r="AD18" s="27">
        <v>161.88904700000001</v>
      </c>
      <c r="AE18" s="27">
        <v>156.31329400000001</v>
      </c>
      <c r="AF18" s="27">
        <v>157.73150000000001</v>
      </c>
      <c r="AG18" s="27">
        <v>147</v>
      </c>
      <c r="AH18" s="27">
        <v>155</v>
      </c>
      <c r="AI18" s="18">
        <f t="shared" si="1"/>
        <v>148.65935179999906</v>
      </c>
    </row>
    <row r="19" spans="1:35" ht="16.5" customHeight="1">
      <c r="A19" s="26" t="s">
        <v>651</v>
      </c>
      <c r="B19" s="25">
        <v>4197</v>
      </c>
      <c r="C19" s="25">
        <v>4128</v>
      </c>
      <c r="D19" s="25">
        <v>4592</v>
      </c>
      <c r="E19" s="25">
        <v>4513</v>
      </c>
      <c r="F19" s="25">
        <v>6516</v>
      </c>
      <c r="G19" s="25">
        <v>6534</v>
      </c>
      <c r="H19" s="25">
        <v>7082</v>
      </c>
      <c r="I19" s="25">
        <v>7344</v>
      </c>
      <c r="J19" s="25">
        <v>7320</v>
      </c>
      <c r="K19" s="25">
        <v>6940</v>
      </c>
      <c r="L19" s="25">
        <v>7996</v>
      </c>
      <c r="M19" s="25">
        <v>8244</v>
      </c>
      <c r="N19" s="25">
        <v>8350.4012999999995</v>
      </c>
      <c r="O19" s="25">
        <v>8037.4858980000008</v>
      </c>
      <c r="P19" s="25">
        <v>8702.2589120000011</v>
      </c>
      <c r="Q19" s="25">
        <v>8764.0169889999997</v>
      </c>
      <c r="R19" s="25">
        <v>9399.8729629999998</v>
      </c>
      <c r="S19" s="25">
        <v>9543.5642550000011</v>
      </c>
      <c r="T19" s="25">
        <v>9499.8287029999992</v>
      </c>
      <c r="U19" s="25">
        <v>9555.383124</v>
      </c>
      <c r="V19" s="25">
        <v>9715.2788890000011</v>
      </c>
      <c r="W19" s="25">
        <v>9470.1332469999998</v>
      </c>
      <c r="X19" s="25">
        <v>10358.926487000002</v>
      </c>
      <c r="Y19" s="25">
        <v>11136.821900000001</v>
      </c>
      <c r="Z19" s="25">
        <v>11031.9995</v>
      </c>
      <c r="AA19" s="25">
        <v>11129.418953</v>
      </c>
      <c r="AB19" s="25">
        <v>10773.7353</v>
      </c>
      <c r="AC19" s="28">
        <v>11314.228574000001</v>
      </c>
      <c r="AD19" s="27">
        <v>11120.63185</v>
      </c>
      <c r="AE19" s="27">
        <v>11735.558829</v>
      </c>
      <c r="AF19" s="27">
        <v>11599.8469</v>
      </c>
      <c r="AG19" s="27">
        <v>11759</v>
      </c>
      <c r="AH19" s="27">
        <v>11840</v>
      </c>
      <c r="AI19" s="18">
        <f t="shared" si="1"/>
        <v>12049.660757100035</v>
      </c>
    </row>
    <row r="20" spans="1:35" ht="16.5" customHeight="1">
      <c r="A20" s="30" t="s">
        <v>656</v>
      </c>
      <c r="B20" s="25" t="s">
        <v>648</v>
      </c>
      <c r="C20" s="25" t="s">
        <v>648</v>
      </c>
      <c r="D20" s="25" t="s">
        <v>648</v>
      </c>
      <c r="E20" s="25" t="s">
        <v>648</v>
      </c>
      <c r="F20" s="25" t="s">
        <v>648</v>
      </c>
      <c r="G20" s="25">
        <v>364</v>
      </c>
      <c r="H20" s="25">
        <v>431</v>
      </c>
      <c r="I20" s="25">
        <v>454</v>
      </c>
      <c r="J20" s="25">
        <v>495</v>
      </c>
      <c r="K20" s="25">
        <v>562</v>
      </c>
      <c r="L20" s="25">
        <v>577</v>
      </c>
      <c r="M20" s="25">
        <v>607</v>
      </c>
      <c r="N20" s="25">
        <v>390.9409</v>
      </c>
      <c r="O20" s="25">
        <v>531.07757100000003</v>
      </c>
      <c r="P20" s="25">
        <v>513.41098099999999</v>
      </c>
      <c r="Q20" s="25">
        <v>558.98629999999991</v>
      </c>
      <c r="R20" s="25">
        <v>587.65657799999997</v>
      </c>
      <c r="S20" s="25">
        <v>625.77712400000007</v>
      </c>
      <c r="T20" s="25">
        <v>650.98968500000001</v>
      </c>
      <c r="U20" s="25">
        <v>688.58305900000005</v>
      </c>
      <c r="V20" s="25">
        <v>703.84377199999994</v>
      </c>
      <c r="W20" s="25">
        <v>738.47902800000008</v>
      </c>
      <c r="X20" s="25">
        <v>753.30440099999998</v>
      </c>
      <c r="Y20" s="25">
        <v>777.72930000000008</v>
      </c>
      <c r="Z20" s="25">
        <v>843.92600000000004</v>
      </c>
      <c r="AA20" s="25">
        <v>881.04851499999995</v>
      </c>
      <c r="AB20" s="25">
        <v>841.18544899999995</v>
      </c>
      <c r="AC20" s="28">
        <v>846.28385000000003</v>
      </c>
      <c r="AD20" s="27">
        <v>851.33871699999997</v>
      </c>
      <c r="AE20" s="27">
        <v>851.65238199999999</v>
      </c>
      <c r="AF20" s="27">
        <v>863.76990000000001</v>
      </c>
      <c r="AG20" s="27">
        <v>876</v>
      </c>
      <c r="AH20" s="27">
        <v>870</v>
      </c>
      <c r="AI20" s="18">
        <f t="shared" si="1"/>
        <v>881.0532549999989</v>
      </c>
    </row>
    <row r="21" spans="1:35" ht="16.5" customHeight="1">
      <c r="A21" s="26" t="s">
        <v>655</v>
      </c>
      <c r="B21" s="25" t="s">
        <v>648</v>
      </c>
      <c r="C21" s="25" t="s">
        <v>648</v>
      </c>
      <c r="D21" s="25" t="s">
        <v>648</v>
      </c>
      <c r="E21" s="25" t="s">
        <v>648</v>
      </c>
      <c r="F21" s="25" t="s">
        <v>648</v>
      </c>
      <c r="G21" s="25" t="s">
        <v>648</v>
      </c>
      <c r="H21" s="25">
        <v>286</v>
      </c>
      <c r="I21" s="25">
        <v>282</v>
      </c>
      <c r="J21" s="25">
        <v>271</v>
      </c>
      <c r="K21" s="25">
        <v>260</v>
      </c>
      <c r="L21" s="25">
        <v>260</v>
      </c>
      <c r="M21" s="25">
        <v>260</v>
      </c>
      <c r="N21" s="25">
        <v>255.38840000000002</v>
      </c>
      <c r="O21" s="25">
        <v>254.21924200000004</v>
      </c>
      <c r="P21" s="25">
        <v>280.125878</v>
      </c>
      <c r="Q21" s="25">
        <v>294.71404899999999</v>
      </c>
      <c r="R21" s="25">
        <v>298.132858</v>
      </c>
      <c r="S21" s="25">
        <v>295.33117599999997</v>
      </c>
      <c r="T21" s="25">
        <v>301.363563</v>
      </c>
      <c r="U21" s="25">
        <v>366.84362800000002</v>
      </c>
      <c r="V21" s="25">
        <v>356.984306</v>
      </c>
      <c r="W21" s="25">
        <v>359.19848399999995</v>
      </c>
      <c r="X21" s="25">
        <v>359.85686900000002</v>
      </c>
      <c r="Y21" s="25">
        <v>380.78190000000001</v>
      </c>
      <c r="Z21" s="25">
        <v>390.4581</v>
      </c>
      <c r="AA21" s="25">
        <v>364.67172900000003</v>
      </c>
      <c r="AB21" s="25">
        <v>389.20500600000003</v>
      </c>
      <c r="AC21" s="28">
        <v>389.38419099999999</v>
      </c>
      <c r="AD21" s="27">
        <v>402.115701</v>
      </c>
      <c r="AE21" s="27">
        <v>402.30593399999998</v>
      </c>
      <c r="AF21" s="27">
        <v>414.20960000000002</v>
      </c>
      <c r="AG21" s="27">
        <v>492</v>
      </c>
      <c r="AH21" s="27">
        <v>493</v>
      </c>
      <c r="AI21" s="18">
        <f t="shared" si="1"/>
        <v>522.16504619999614</v>
      </c>
    </row>
    <row r="22" spans="1:35" s="22" customFormat="1" ht="16.5" customHeight="1">
      <c r="A22" s="26" t="s">
        <v>654</v>
      </c>
      <c r="B22" s="25" t="s">
        <v>648</v>
      </c>
      <c r="C22" s="25" t="s">
        <v>648</v>
      </c>
      <c r="D22" s="25" t="s">
        <v>648</v>
      </c>
      <c r="E22" s="25" t="s">
        <v>648</v>
      </c>
      <c r="F22" s="25">
        <v>390</v>
      </c>
      <c r="G22" s="25">
        <v>439</v>
      </c>
      <c r="H22" s="25">
        <v>124</v>
      </c>
      <c r="I22" s="25">
        <v>148</v>
      </c>
      <c r="J22" s="25">
        <v>182</v>
      </c>
      <c r="K22" s="25">
        <v>251</v>
      </c>
      <c r="L22" s="25">
        <v>232</v>
      </c>
      <c r="M22" s="25">
        <v>273</v>
      </c>
      <c r="N22" s="25">
        <v>515.5963999999949</v>
      </c>
      <c r="O22" s="25">
        <v>579.27095199999894</v>
      </c>
      <c r="P22" s="25">
        <v>654.07030799999484</v>
      </c>
      <c r="Q22" s="25">
        <v>699.01640200000111</v>
      </c>
      <c r="R22" s="25">
        <v>632.40979800000787</v>
      </c>
      <c r="S22" s="25">
        <v>667.59748699999909</v>
      </c>
      <c r="T22" s="25">
        <v>682.52739499999007</v>
      </c>
      <c r="U22" s="25">
        <v>628.79707700001018</v>
      </c>
      <c r="V22" s="25">
        <v>745.12879600000451</v>
      </c>
      <c r="W22" s="25">
        <v>841.65538500000548</v>
      </c>
      <c r="X22" s="25">
        <v>890.82436499999312</v>
      </c>
      <c r="Y22" s="25">
        <v>966.1105000000025</v>
      </c>
      <c r="Z22" s="25">
        <v>1155.9271999999999</v>
      </c>
      <c r="AA22" s="25">
        <v>1253.9602890000001</v>
      </c>
      <c r="AB22" s="25">
        <v>1314.7709150000001</v>
      </c>
      <c r="AC22" s="27">
        <v>1379.3117219999999</v>
      </c>
      <c r="AD22" s="27">
        <v>1485.809925</v>
      </c>
      <c r="AE22" s="27">
        <v>1494.6165369999999</v>
      </c>
      <c r="AF22" s="27">
        <v>1534.018</v>
      </c>
      <c r="AG22" s="27">
        <v>1546</v>
      </c>
      <c r="AH22" s="27">
        <v>1529</v>
      </c>
      <c r="AI22" s="18">
        <f t="shared" si="1"/>
        <v>1559.2179762999986</v>
      </c>
    </row>
    <row r="23" spans="1:35" ht="16.5" customHeight="1">
      <c r="A23" s="31" t="s">
        <v>653</v>
      </c>
      <c r="B23" s="25"/>
      <c r="C23" s="25"/>
      <c r="D23" s="25"/>
      <c r="E23" s="25"/>
      <c r="F23" s="25"/>
      <c r="G23" s="25"/>
      <c r="H23" s="25"/>
      <c r="I23" s="25"/>
      <c r="J23" s="25"/>
      <c r="K23" s="25"/>
      <c r="L23" s="25"/>
      <c r="M23" s="25"/>
      <c r="N23" s="25"/>
      <c r="O23" s="25"/>
      <c r="P23" s="25"/>
      <c r="Q23" s="27"/>
      <c r="R23" s="27"/>
      <c r="S23" s="27"/>
      <c r="T23" s="27"/>
      <c r="U23" s="27"/>
      <c r="V23" s="27"/>
      <c r="W23" s="27"/>
      <c r="X23" s="27"/>
      <c r="Y23" s="27"/>
      <c r="Z23" s="27"/>
      <c r="AA23" s="27"/>
      <c r="AB23" s="27"/>
      <c r="AC23" s="27"/>
      <c r="AD23" s="27"/>
      <c r="AE23" s="27"/>
      <c r="AF23" s="27"/>
      <c r="AG23" s="27"/>
      <c r="AH23" s="27"/>
    </row>
    <row r="24" spans="1:35" ht="16.5" customHeight="1">
      <c r="A24" s="30" t="s">
        <v>652</v>
      </c>
      <c r="B24" s="25">
        <v>17064</v>
      </c>
      <c r="C24" s="25">
        <v>13260</v>
      </c>
      <c r="D24" s="25">
        <v>6179</v>
      </c>
      <c r="E24" s="25">
        <v>3931</v>
      </c>
      <c r="F24" s="25">
        <v>4503</v>
      </c>
      <c r="G24" s="25">
        <v>4825</v>
      </c>
      <c r="H24" s="25">
        <v>6057</v>
      </c>
      <c r="I24" s="25">
        <v>6273</v>
      </c>
      <c r="J24" s="25">
        <v>6091</v>
      </c>
      <c r="K24" s="25">
        <v>6199</v>
      </c>
      <c r="L24" s="25">
        <v>5921</v>
      </c>
      <c r="M24" s="25">
        <v>5545</v>
      </c>
      <c r="N24" s="25">
        <v>5050</v>
      </c>
      <c r="O24" s="25">
        <v>5166</v>
      </c>
      <c r="P24" s="25">
        <v>5304</v>
      </c>
      <c r="Q24" s="27">
        <v>5330</v>
      </c>
      <c r="R24" s="29">
        <v>5573.9916949999997</v>
      </c>
      <c r="S24" s="29">
        <v>5570.5677539999997</v>
      </c>
      <c r="T24" s="29">
        <v>5337.8184959999999</v>
      </c>
      <c r="U24" s="27">
        <v>5679.9327190000004</v>
      </c>
      <c r="V24" s="27">
        <v>5510.8824969999996</v>
      </c>
      <c r="W24" s="27">
        <v>5381.3696630000004</v>
      </c>
      <c r="X24" s="27">
        <v>5409.8024230000001</v>
      </c>
      <c r="Y24" s="27">
        <v>5784.2503559999996</v>
      </c>
      <c r="Z24" s="25">
        <v>6178.5061949999999</v>
      </c>
      <c r="AA24" s="25">
        <v>5914.0960670000004</v>
      </c>
      <c r="AB24" s="25">
        <v>6419.7054660000003</v>
      </c>
      <c r="AC24" s="27">
        <v>6567.8390909999998</v>
      </c>
      <c r="AD24" s="27">
        <v>6752.432476</v>
      </c>
      <c r="AE24" s="27">
        <v>7283.1049199999998</v>
      </c>
      <c r="AF24" s="27">
        <v>6674.6818009999997</v>
      </c>
      <c r="AG24" s="27">
        <v>6536</v>
      </c>
      <c r="AH24" s="27">
        <v>6520</v>
      </c>
      <c r="AI24" s="18">
        <f t="shared" si="1"/>
        <v>6389.652877799992</v>
      </c>
    </row>
    <row r="25" spans="1:35" s="22" customFormat="1" ht="16.5" customHeight="1">
      <c r="A25" s="26" t="s">
        <v>651</v>
      </c>
      <c r="B25" s="25">
        <v>4197</v>
      </c>
      <c r="C25" s="25">
        <v>4128</v>
      </c>
      <c r="D25" s="25">
        <v>4592</v>
      </c>
      <c r="E25" s="25">
        <v>4513</v>
      </c>
      <c r="F25" s="25">
        <v>6516</v>
      </c>
      <c r="G25" s="25">
        <v>6534</v>
      </c>
      <c r="H25" s="25">
        <v>7082</v>
      </c>
      <c r="I25" s="25">
        <v>7344</v>
      </c>
      <c r="J25" s="25">
        <v>7320</v>
      </c>
      <c r="K25" s="25">
        <v>6940</v>
      </c>
      <c r="L25" s="25">
        <v>7996</v>
      </c>
      <c r="M25" s="25">
        <v>8244</v>
      </c>
      <c r="N25" s="25">
        <v>8350.4012999999995</v>
      </c>
      <c r="O25" s="25">
        <v>8037.4858980000008</v>
      </c>
      <c r="P25" s="25">
        <v>8702.2589120000011</v>
      </c>
      <c r="Q25" s="25">
        <v>8764.0169889999997</v>
      </c>
      <c r="R25" s="25">
        <v>9399.8729629999998</v>
      </c>
      <c r="S25" s="25">
        <v>9543.5642550000011</v>
      </c>
      <c r="T25" s="25">
        <v>9499.8287029999992</v>
      </c>
      <c r="U25" s="25">
        <v>9555.383124</v>
      </c>
      <c r="V25" s="25">
        <v>9715.2788890000011</v>
      </c>
      <c r="W25" s="25">
        <v>9470.1332469999998</v>
      </c>
      <c r="X25" s="25">
        <v>10358.926487000002</v>
      </c>
      <c r="Y25" s="25">
        <v>11136.821900000001</v>
      </c>
      <c r="Z25" s="25">
        <v>11031.9995</v>
      </c>
      <c r="AA25" s="25">
        <v>11129.418953</v>
      </c>
      <c r="AB25" s="25">
        <v>10773.7353</v>
      </c>
      <c r="AC25" s="28">
        <v>11314.228574000001</v>
      </c>
      <c r="AD25" s="27">
        <v>11120.63185</v>
      </c>
      <c r="AE25" s="27">
        <v>11735.558829</v>
      </c>
      <c r="AF25" s="27">
        <v>11599.8469</v>
      </c>
      <c r="AG25" s="27">
        <v>11759</v>
      </c>
      <c r="AH25" s="27">
        <v>11840</v>
      </c>
      <c r="AI25" s="18">
        <f t="shared" si="1"/>
        <v>12049.660757100035</v>
      </c>
    </row>
    <row r="26" spans="1:35" s="22" customFormat="1" ht="12.95" customHeight="1">
      <c r="A26" s="26" t="s">
        <v>650</v>
      </c>
      <c r="B26" s="25" t="s">
        <v>648</v>
      </c>
      <c r="C26" s="25" t="s">
        <v>648</v>
      </c>
      <c r="D26" s="25" t="s">
        <v>648</v>
      </c>
      <c r="E26" s="25" t="s">
        <v>648</v>
      </c>
      <c r="F26" s="25">
        <v>381</v>
      </c>
      <c r="G26" s="25">
        <v>350</v>
      </c>
      <c r="H26" s="25">
        <v>571</v>
      </c>
      <c r="I26" s="25">
        <v>662</v>
      </c>
      <c r="J26" s="25">
        <v>701</v>
      </c>
      <c r="K26" s="25">
        <v>705</v>
      </c>
      <c r="L26" s="25">
        <v>833</v>
      </c>
      <c r="M26" s="25">
        <v>860</v>
      </c>
      <c r="N26" s="25">
        <v>955.24509999999998</v>
      </c>
      <c r="O26" s="25">
        <v>1023.7081319999999</v>
      </c>
      <c r="P26" s="25">
        <v>1115.35194</v>
      </c>
      <c r="Q26" s="25">
        <v>1190.168551</v>
      </c>
      <c r="R26" s="25">
        <v>1339.431795</v>
      </c>
      <c r="S26" s="25">
        <v>1427.305259</v>
      </c>
      <c r="T26" s="25">
        <v>1431.6725369999999</v>
      </c>
      <c r="U26" s="25">
        <v>1476.0326319999997</v>
      </c>
      <c r="V26" s="25">
        <v>1576.197658</v>
      </c>
      <c r="W26" s="25">
        <v>1699.5838489999999</v>
      </c>
      <c r="X26" s="25">
        <v>1865.7201999999997</v>
      </c>
      <c r="Y26" s="25">
        <v>1930.2944</v>
      </c>
      <c r="Z26" s="25">
        <v>2081.0625999999997</v>
      </c>
      <c r="AA26" s="25">
        <v>2196.117518</v>
      </c>
      <c r="AB26" s="25">
        <v>2172.7471529999998</v>
      </c>
      <c r="AC26" s="28">
        <v>2363.430715</v>
      </c>
      <c r="AD26" s="27">
        <v>2488.8479259999999</v>
      </c>
      <c r="AE26" s="27">
        <v>2564.6256590000003</v>
      </c>
      <c r="AF26" s="27">
        <v>2674.5208000000002</v>
      </c>
      <c r="AG26" s="27">
        <v>2645</v>
      </c>
      <c r="AH26" s="27">
        <v>2775</v>
      </c>
      <c r="AI26" s="18">
        <f t="shared" si="1"/>
        <v>2825.402423699983</v>
      </c>
    </row>
    <row r="27" spans="1:35" s="22" customFormat="1" ht="12.95" customHeight="1" thickBot="1">
      <c r="A27" s="26" t="s">
        <v>649</v>
      </c>
      <c r="B27" s="25" t="s">
        <v>648</v>
      </c>
      <c r="C27" s="25" t="s">
        <v>648</v>
      </c>
      <c r="D27" s="25" t="s">
        <v>648</v>
      </c>
      <c r="E27" s="25" t="s">
        <v>648</v>
      </c>
      <c r="F27" s="25">
        <v>10558</v>
      </c>
      <c r="G27" s="25">
        <v>10427</v>
      </c>
      <c r="H27" s="25">
        <v>11475</v>
      </c>
      <c r="I27" s="25">
        <v>10528</v>
      </c>
      <c r="J27" s="25">
        <v>10737</v>
      </c>
      <c r="K27" s="25">
        <v>10231</v>
      </c>
      <c r="L27" s="25">
        <v>10668</v>
      </c>
      <c r="M27" s="25">
        <v>10559</v>
      </c>
      <c r="N27" s="25">
        <v>11530.220300000001</v>
      </c>
      <c r="O27" s="25">
        <v>12056.0676</v>
      </c>
      <c r="P27" s="25">
        <v>12284.382321999999</v>
      </c>
      <c r="Q27" s="25">
        <v>12902.056581000001</v>
      </c>
      <c r="R27" s="24">
        <v>13843.512074999999</v>
      </c>
      <c r="S27" s="24">
        <v>14178.091572000001</v>
      </c>
      <c r="T27" s="24">
        <v>13663.224326</v>
      </c>
      <c r="U27" s="24">
        <v>13606.195594000001</v>
      </c>
      <c r="V27" s="24">
        <v>14354.281087000001</v>
      </c>
      <c r="W27" s="24">
        <v>14417.698761</v>
      </c>
      <c r="X27" s="24">
        <v>14721.465516</v>
      </c>
      <c r="Y27" s="24">
        <v>16137.9522</v>
      </c>
      <c r="Z27" s="24">
        <v>16849.9198</v>
      </c>
      <c r="AA27" s="24">
        <v>16805.109970000001</v>
      </c>
      <c r="AB27" s="24">
        <v>16406.938677999999</v>
      </c>
      <c r="AC27" s="23">
        <v>17316.613255</v>
      </c>
      <c r="AD27" s="23">
        <v>17516.432841999998</v>
      </c>
      <c r="AE27" s="23">
        <v>18004.627035000001</v>
      </c>
      <c r="AF27" s="23">
        <v>18339.048699999999</v>
      </c>
      <c r="AG27" s="23">
        <v>18400</v>
      </c>
      <c r="AH27" s="23">
        <v>18474</v>
      </c>
      <c r="AI27" s="18">
        <f t="shared" si="1"/>
        <v>18839.973899700039</v>
      </c>
    </row>
    <row r="28" spans="1:35" s="19" customFormat="1" ht="25.5" customHeight="1">
      <c r="A28" s="114" t="s">
        <v>647</v>
      </c>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I28" s="18"/>
    </row>
    <row r="29" spans="1:35" s="21" customFormat="1" ht="12.95" customHeight="1">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35" s="19" customFormat="1" ht="12.95" customHeight="1">
      <c r="A30" s="116" t="s">
        <v>646</v>
      </c>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1:35" s="19" customFormat="1" ht="25.5" customHeight="1">
      <c r="A31" s="116" t="s">
        <v>645</v>
      </c>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D31" s="19">
        <f>9611</f>
        <v>9611</v>
      </c>
      <c r="AE31" s="19">
        <f>AD31*SUM(AE32:AE38)/1000000</f>
        <v>9705.6395169999996</v>
      </c>
    </row>
    <row r="32" spans="1:35" s="19" customFormat="1" ht="12.95" customHeight="1">
      <c r="A32" s="117" t="s">
        <v>644</v>
      </c>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D32" s="19" t="s">
        <v>1131</v>
      </c>
      <c r="AE32" s="19">
        <v>2018</v>
      </c>
    </row>
    <row r="33" spans="1:31" s="19" customFormat="1" ht="12.95" customHeight="1">
      <c r="A33" s="117" t="s">
        <v>643</v>
      </c>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D33" s="19" t="s">
        <v>1132</v>
      </c>
      <c r="AE33" s="19">
        <v>300</v>
      </c>
    </row>
    <row r="34" spans="1:31" s="19" customFormat="1" ht="12.95" customHeight="1">
      <c r="A34" s="117" t="s">
        <v>642</v>
      </c>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D34" s="19" t="s">
        <v>1133</v>
      </c>
      <c r="AE34" s="19">
        <v>108054</v>
      </c>
    </row>
    <row r="35" spans="1:31" s="19" customFormat="1" ht="12.95" customHeight="1">
      <c r="A35" s="116" t="s">
        <v>641</v>
      </c>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D35" s="19" t="s">
        <v>1134</v>
      </c>
      <c r="AE35" s="19">
        <v>98681</v>
      </c>
    </row>
    <row r="36" spans="1:31" s="19" customFormat="1" ht="12.95" customHeight="1">
      <c r="A36" s="118" t="s">
        <v>640</v>
      </c>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D36" s="19" t="s">
        <v>1135</v>
      </c>
      <c r="AE36" s="19">
        <v>800794</v>
      </c>
    </row>
    <row r="37" spans="1:31" s="19" customFormat="1" ht="12.95" customHeight="1">
      <c r="A37" s="117" t="s">
        <v>639</v>
      </c>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D37" s="19" t="s">
        <v>1136</v>
      </c>
      <c r="AE37" s="19">
        <v>0</v>
      </c>
    </row>
    <row r="38" spans="1:31" s="19" customFormat="1" ht="38.450000000000003" customHeight="1">
      <c r="A38" s="117" t="s">
        <v>638</v>
      </c>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D38" s="19" t="s">
        <v>1137</v>
      </c>
      <c r="AE38" s="19">
        <v>0</v>
      </c>
    </row>
    <row r="39" spans="1:31" s="19" customFormat="1" ht="25.5" customHeight="1">
      <c r="A39" s="117" t="s">
        <v>637</v>
      </c>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row>
    <row r="40" spans="1:31" s="19" customFormat="1" ht="25.5"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spans="1:31" s="19" customFormat="1" ht="12.95" customHeight="1">
      <c r="A41" s="123" t="s">
        <v>636</v>
      </c>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1:31" s="19" customFormat="1" ht="12.95" customHeight="1">
      <c r="A42" s="119" t="s">
        <v>635</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31" s="19" customFormat="1" ht="12.95" customHeight="1">
      <c r="A43" s="119" t="s">
        <v>634</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31" s="19" customFormat="1" ht="12.95" customHeight="1">
      <c r="A44" s="125" t="s">
        <v>633</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spans="1:31" s="19" customFormat="1" ht="12.95" customHeight="1">
      <c r="A45" s="126" t="s">
        <v>632</v>
      </c>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spans="1:31" s="19" customFormat="1" ht="12.95" customHeight="1">
      <c r="A46" s="127" t="s">
        <v>631</v>
      </c>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31" s="19" customFormat="1" ht="12.95" customHeight="1">
      <c r="A47" s="119" t="s">
        <v>630</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31" s="19" customFormat="1" ht="12.9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1:26" s="19" customFormat="1" ht="12.95" customHeight="1">
      <c r="A49" s="120" t="s">
        <v>629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9" customFormat="1" ht="12.95" customHeight="1">
      <c r="A50" s="120" t="s">
        <v>628</v>
      </c>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9" customFormat="1" ht="12.95" customHeight="1">
      <c r="A51" s="121" t="s">
        <v>627</v>
      </c>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s="19" customFormat="1" ht="12.95" customHeight="1">
      <c r="A52" s="111" t="s">
        <v>626</v>
      </c>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spans="1:26" s="19" customFormat="1" ht="12.95" customHeight="1">
      <c r="A53" s="111" t="s">
        <v>625</v>
      </c>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spans="1:26" s="19" customFormat="1" ht="12.95" customHeight="1">
      <c r="A54" s="112" t="s">
        <v>624</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19" customFormat="1" ht="12.95" customHeight="1">
      <c r="A55" s="113" t="s">
        <v>623</v>
      </c>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spans="1:26" s="19" customFormat="1" ht="12.95" customHeight="1">
      <c r="A56" s="121" t="s">
        <v>622</v>
      </c>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s="19" customFormat="1" ht="12.95" customHeight="1">
      <c r="A57" s="112" t="s">
        <v>621</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19" customFormat="1" ht="12.95" customHeight="1">
      <c r="A58" s="111" t="s">
        <v>613</v>
      </c>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spans="1:26" s="19" customFormat="1" ht="12.95" customHeight="1">
      <c r="A59" s="121" t="s">
        <v>620</v>
      </c>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1:26" s="19" customFormat="1" ht="12.95" customHeight="1">
      <c r="A60" s="111" t="s">
        <v>619</v>
      </c>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spans="1:26" s="19" customFormat="1" ht="12.95" customHeight="1">
      <c r="A61" s="121" t="s">
        <v>618</v>
      </c>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1:26" s="19" customFormat="1" ht="12.95" customHeight="1">
      <c r="A62" s="111" t="s">
        <v>617</v>
      </c>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spans="1:26" s="19" customFormat="1" ht="12.95" customHeight="1">
      <c r="A63" s="111" t="s">
        <v>616</v>
      </c>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spans="1:26" s="19" customFormat="1" ht="12.95" customHeight="1">
      <c r="A64" s="121" t="s">
        <v>615</v>
      </c>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spans="1:26" s="19" customFormat="1" ht="12.95" customHeight="1">
      <c r="A65" s="112" t="s">
        <v>614</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19" customFormat="1" ht="12.95" customHeight="1">
      <c r="A66" s="111" t="s">
        <v>613</v>
      </c>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spans="1:26" s="19" customFormat="1" ht="12.95" customHeight="1">
      <c r="A67" s="121" t="s">
        <v>612</v>
      </c>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spans="1:26" s="19" customFormat="1" ht="12.95" customHeight="1">
      <c r="A68" s="111" t="s">
        <v>611</v>
      </c>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spans="1:26" s="19" customFormat="1" ht="11.65">
      <c r="A69" s="121" t="s">
        <v>610</v>
      </c>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spans="1:26" s="19" customFormat="1" ht="11.65">
      <c r="A70" s="112" t="s">
        <v>609</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19" customFormat="1" ht="11.65">
      <c r="A71" s="111" t="s">
        <v>608</v>
      </c>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spans="1:26" s="20" customFormat="1" ht="11.65">
      <c r="A72" s="113" t="s">
        <v>607</v>
      </c>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spans="1:26" s="20" customFormat="1" ht="11.65">
      <c r="A73" s="121" t="s">
        <v>606</v>
      </c>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1:26" s="20" customFormat="1" ht="11.65">
      <c r="A74" s="111" t="s">
        <v>605</v>
      </c>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spans="1:26" s="20" customFormat="1" ht="11.65">
      <c r="A75" s="111" t="s">
        <v>604</v>
      </c>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spans="1:26" s="19" customFormat="1" ht="11.65">
      <c r="A76" s="111" t="s">
        <v>601</v>
      </c>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spans="1:26" ht="12.75" customHeight="1">
      <c r="A77" s="121" t="s">
        <v>603</v>
      </c>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1:26" s="19" customFormat="1" ht="11.65">
      <c r="A78" s="111" t="s">
        <v>602</v>
      </c>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spans="1:26" s="20" customFormat="1" ht="11.65">
      <c r="A79" s="111" t="s">
        <v>601</v>
      </c>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spans="1:26" s="19" customFormat="1" ht="11.65">
      <c r="A80" s="113" t="s">
        <v>600</v>
      </c>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s="19" customFormat="1" ht="11.65">
      <c r="A81" s="111" t="s">
        <v>599</v>
      </c>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spans="1:26" s="19" customFormat="1" ht="11.65">
      <c r="A82" s="111" t="s">
        <v>598</v>
      </c>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spans="1:26" ht="12.75" customHeight="1">
      <c r="A83" s="111" t="s">
        <v>597</v>
      </c>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spans="1:26" ht="12.75" customHeight="1">
      <c r="A84" s="124" t="s">
        <v>596</v>
      </c>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563</v>
      </c>
    </row>
    <row r="2" spans="1:7">
      <c r="A2" s="1"/>
    </row>
    <row r="3" spans="1:7" ht="42.75">
      <c r="A3" s="14" t="s">
        <v>564</v>
      </c>
      <c r="B3" s="14" t="s">
        <v>565</v>
      </c>
      <c r="C3" s="14" t="s">
        <v>566</v>
      </c>
      <c r="D3" s="14" t="s">
        <v>567</v>
      </c>
      <c r="E3" s="14" t="s">
        <v>568</v>
      </c>
      <c r="F3" s="14" t="s">
        <v>569</v>
      </c>
      <c r="G3" s="14" t="s">
        <v>570</v>
      </c>
    </row>
    <row r="4" spans="1:7">
      <c r="A4" t="s">
        <v>571</v>
      </c>
      <c r="B4" s="15">
        <v>21611</v>
      </c>
      <c r="C4" s="15">
        <v>244203</v>
      </c>
      <c r="D4" s="15">
        <v>3584</v>
      </c>
      <c r="E4">
        <v>11.3</v>
      </c>
      <c r="F4">
        <v>5.7</v>
      </c>
      <c r="G4">
        <v>2.4</v>
      </c>
    </row>
    <row r="5" spans="1:7">
      <c r="A5" t="s">
        <v>572</v>
      </c>
      <c r="B5" s="15">
        <v>10147</v>
      </c>
      <c r="C5" s="15">
        <v>121865</v>
      </c>
      <c r="D5" s="15">
        <v>2035</v>
      </c>
      <c r="E5">
        <v>12</v>
      </c>
      <c r="F5">
        <v>6</v>
      </c>
      <c r="G5">
        <v>2.7</v>
      </c>
    </row>
    <row r="6" spans="1:7">
      <c r="A6" t="s">
        <v>573</v>
      </c>
      <c r="B6">
        <v>735</v>
      </c>
      <c r="C6" s="15">
        <v>8137</v>
      </c>
      <c r="D6">
        <v>154</v>
      </c>
      <c r="E6">
        <v>11.1</v>
      </c>
      <c r="F6">
        <v>7.8</v>
      </c>
      <c r="G6">
        <v>2.4</v>
      </c>
    </row>
    <row r="7" spans="1:7">
      <c r="A7" t="s">
        <v>574</v>
      </c>
      <c r="B7">
        <v>854</v>
      </c>
      <c r="C7" s="15">
        <v>12694</v>
      </c>
      <c r="D7">
        <v>220</v>
      </c>
      <c r="E7">
        <v>14.9</v>
      </c>
      <c r="F7">
        <v>4.0999999999999996</v>
      </c>
      <c r="G7">
        <v>3.8</v>
      </c>
    </row>
    <row r="8" spans="1:7">
      <c r="A8" t="s">
        <v>575</v>
      </c>
      <c r="B8" s="15">
        <v>1704</v>
      </c>
      <c r="C8" s="15">
        <v>18728</v>
      </c>
      <c r="D8">
        <v>212</v>
      </c>
      <c r="E8">
        <v>11</v>
      </c>
      <c r="F8">
        <v>4.7</v>
      </c>
      <c r="G8">
        <v>2.2999999999999998</v>
      </c>
    </row>
    <row r="9" spans="1:7">
      <c r="A9" t="s">
        <v>576</v>
      </c>
      <c r="B9" s="15">
        <v>2508</v>
      </c>
      <c r="C9" s="15">
        <v>21580</v>
      </c>
      <c r="D9">
        <v>362</v>
      </c>
      <c r="E9">
        <v>8.6</v>
      </c>
      <c r="F9">
        <v>6.3</v>
      </c>
      <c r="G9">
        <v>2.2999999999999998</v>
      </c>
    </row>
    <row r="10" spans="1:7">
      <c r="A10" t="s">
        <v>577</v>
      </c>
      <c r="B10" s="15">
        <v>3916</v>
      </c>
      <c r="C10" s="15">
        <v>43741</v>
      </c>
      <c r="D10">
        <v>280</v>
      </c>
      <c r="E10">
        <v>11.2</v>
      </c>
      <c r="F10">
        <v>4.5999999999999996</v>
      </c>
      <c r="G10">
        <v>1.3</v>
      </c>
    </row>
    <row r="11" spans="1:7">
      <c r="A11" t="s">
        <v>578</v>
      </c>
      <c r="B11" s="15">
        <v>1747</v>
      </c>
      <c r="C11" s="1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35"/>
  <sheetViews>
    <sheetView tabSelected="1" workbookViewId="0">
      <selection activeCell="C25" sqref="C25"/>
    </sheetView>
  </sheetViews>
  <sheetFormatPr defaultRowHeight="14.25"/>
  <cols>
    <col min="1" max="1" width="50.3984375" customWidth="1"/>
  </cols>
  <sheetData>
    <row r="1" spans="1:36">
      <c r="A1" s="11" t="s">
        <v>553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B2">
        <f>'AEO 7'!C1</f>
        <v>2019</v>
      </c>
      <c r="C2">
        <f>'AEO 7'!D1</f>
        <v>2020</v>
      </c>
      <c r="D2">
        <f>'AEO 7'!E1</f>
        <v>2021</v>
      </c>
      <c r="E2">
        <f>'AEO 7'!F1</f>
        <v>2022</v>
      </c>
      <c r="F2">
        <f>'AEO 7'!G1</f>
        <v>2023</v>
      </c>
      <c r="G2">
        <f>'AEO 7'!H1</f>
        <v>2024</v>
      </c>
      <c r="H2">
        <f>'AEO 7'!I1</f>
        <v>2025</v>
      </c>
      <c r="I2">
        <f>'AEO 7'!J1</f>
        <v>2026</v>
      </c>
      <c r="J2">
        <f>'AEO 7'!K1</f>
        <v>2027</v>
      </c>
      <c r="K2">
        <f>'AEO 7'!L1</f>
        <v>2028</v>
      </c>
      <c r="L2">
        <f>'AEO 7'!M1</f>
        <v>2029</v>
      </c>
      <c r="M2">
        <f>'AEO 7'!N1</f>
        <v>2030</v>
      </c>
      <c r="N2">
        <f>'AEO 7'!O1</f>
        <v>2031</v>
      </c>
      <c r="O2">
        <f>'AEO 7'!P1</f>
        <v>2032</v>
      </c>
      <c r="P2">
        <f>'AEO 7'!Q1</f>
        <v>2033</v>
      </c>
      <c r="Q2">
        <f>'AEO 7'!R1</f>
        <v>2034</v>
      </c>
      <c r="R2">
        <f>'AEO 7'!S1</f>
        <v>2035</v>
      </c>
      <c r="S2">
        <f>'AEO 7'!T1</f>
        <v>2036</v>
      </c>
      <c r="T2">
        <f>'AEO 7'!U1</f>
        <v>2037</v>
      </c>
      <c r="U2">
        <f>'AEO 7'!V1</f>
        <v>2038</v>
      </c>
      <c r="V2">
        <f>'AEO 7'!W1</f>
        <v>2039</v>
      </c>
      <c r="W2">
        <f>'AEO 7'!X1</f>
        <v>2040</v>
      </c>
      <c r="X2">
        <f>'AEO 7'!Y1</f>
        <v>2041</v>
      </c>
      <c r="Y2">
        <f>'AEO 7'!Z1</f>
        <v>2042</v>
      </c>
      <c r="Z2">
        <f>'AEO 7'!AA1</f>
        <v>2043</v>
      </c>
      <c r="AA2">
        <f>'AEO 7'!AB1</f>
        <v>2044</v>
      </c>
      <c r="AB2">
        <f>'AEO 7'!AC1</f>
        <v>2045</v>
      </c>
      <c r="AC2">
        <f>'AEO 7'!AD1</f>
        <v>2046</v>
      </c>
      <c r="AD2">
        <f>'AEO 7'!AE1</f>
        <v>2047</v>
      </c>
      <c r="AE2">
        <f>'AEO 7'!AF1</f>
        <v>2048</v>
      </c>
      <c r="AF2">
        <f>'AEO 7'!AG1</f>
        <v>2049</v>
      </c>
      <c r="AG2">
        <f>'AEO 7'!AH1</f>
        <v>2050</v>
      </c>
      <c r="AH2">
        <f>'AEO 7'!AI1</f>
        <v>0</v>
      </c>
      <c r="AI2">
        <f>'AEO 7'!AJ1</f>
        <v>0</v>
      </c>
    </row>
    <row r="3" spans="1:36">
      <c r="A3" t="s">
        <v>551</v>
      </c>
      <c r="B3">
        <f>('AEO 48'!C72-'AEO 48'!C184)/'AEO 48'!C72</f>
        <v>0.87474068286446904</v>
      </c>
      <c r="C3">
        <f>('AEO 48'!D72-'AEO 48'!D184)/'AEO 48'!D72</f>
        <v>0.88064591104620604</v>
      </c>
      <c r="D3">
        <f>('AEO 48'!E72-'AEO 48'!E184)/'AEO 48'!E72</f>
        <v>0.88598422888456196</v>
      </c>
      <c r="E3">
        <f>('AEO 48'!F72-'AEO 48'!F184)/'AEO 48'!F72</f>
        <v>0.88999513038699007</v>
      </c>
      <c r="F3">
        <f>('AEO 48'!G72-'AEO 48'!G184)/'AEO 48'!G72</f>
        <v>0.89322639857126618</v>
      </c>
      <c r="G3">
        <f>('AEO 48'!H72-'AEO 48'!H184)/'AEO 48'!H72</f>
        <v>0.89617055895842623</v>
      </c>
      <c r="H3">
        <f>('AEO 48'!I72-'AEO 48'!I184)/'AEO 48'!I72</f>
        <v>0.89897001929730957</v>
      </c>
      <c r="I3">
        <f>('AEO 48'!J72-'AEO 48'!J184)/'AEO 48'!J72</f>
        <v>0.90150346565049211</v>
      </c>
      <c r="J3">
        <f>('AEO 48'!K72-'AEO 48'!K184)/'AEO 48'!K72</f>
        <v>0.90428492334221688</v>
      </c>
      <c r="K3">
        <f>('AEO 48'!L72-'AEO 48'!L184)/'AEO 48'!L72</f>
        <v>0.90744720373673304</v>
      </c>
      <c r="L3">
        <f>('AEO 48'!M72-'AEO 48'!M184)/'AEO 48'!M72</f>
        <v>0.90964562695686746</v>
      </c>
      <c r="M3">
        <f>('AEO 48'!N72-'AEO 48'!N184)/'AEO 48'!N72</f>
        <v>0.91138676845474509</v>
      </c>
      <c r="N3">
        <f>('AEO 48'!O72-'AEO 48'!O184)/'AEO 48'!O72</f>
        <v>0.91283240831582868</v>
      </c>
      <c r="O3">
        <f>('AEO 48'!P72-'AEO 48'!P184)/'AEO 48'!P72</f>
        <v>0.9140430826767606</v>
      </c>
      <c r="P3">
        <f>('AEO 48'!Q72-'AEO 48'!Q184)/'AEO 48'!Q72</f>
        <v>0.9151949391530958</v>
      </c>
      <c r="Q3">
        <f>('AEO 48'!R72-'AEO 48'!R184)/'AEO 48'!R72</f>
        <v>0.91642993244792914</v>
      </c>
      <c r="R3">
        <f>('AEO 48'!S72-'AEO 48'!S184)/'AEO 48'!S72</f>
        <v>0.91757201626769735</v>
      </c>
      <c r="S3">
        <f>('AEO 48'!T72-'AEO 48'!T184)/'AEO 48'!T72</f>
        <v>0.91858662957716508</v>
      </c>
      <c r="T3">
        <f>('AEO 48'!U72-'AEO 48'!U184)/'AEO 48'!U72</f>
        <v>0.91936634509888748</v>
      </c>
      <c r="U3">
        <f>('AEO 48'!V72-'AEO 48'!V184)/'AEO 48'!V72</f>
        <v>0.92020484020715299</v>
      </c>
      <c r="V3">
        <f>('AEO 48'!W72-'AEO 48'!W184)/'AEO 48'!W72</f>
        <v>0.92091555294392591</v>
      </c>
      <c r="W3">
        <f>('AEO 48'!X72-'AEO 48'!X184)/'AEO 48'!X72</f>
        <v>0.92161765728362621</v>
      </c>
      <c r="X3">
        <f>('AEO 48'!Y72-'AEO 48'!Y184)/'AEO 48'!Y72</f>
        <v>0.92229859268447412</v>
      </c>
      <c r="Y3">
        <f>('AEO 48'!Z72-'AEO 48'!Z184)/'AEO 48'!Z72</f>
        <v>0.92309821867372488</v>
      </c>
      <c r="Z3">
        <f>('AEO 48'!AA72-'AEO 48'!AA184)/'AEO 48'!AA72</f>
        <v>0.92394979852948478</v>
      </c>
      <c r="AA3">
        <f>('AEO 48'!AB72-'AEO 48'!AB184)/'AEO 48'!AB72</f>
        <v>0.92482620786712633</v>
      </c>
      <c r="AB3">
        <f>('AEO 48'!AC72-'AEO 48'!AC184)/'AEO 48'!AC72</f>
        <v>0.92568707427299168</v>
      </c>
      <c r="AC3">
        <f>('AEO 48'!AD72-'AEO 48'!AD184)/'AEO 48'!AD72</f>
        <v>0.92660708146527171</v>
      </c>
      <c r="AD3">
        <f>('AEO 48'!AE72-'AEO 48'!AE184)/'AEO 48'!AE72</f>
        <v>0.9274695257561193</v>
      </c>
      <c r="AE3">
        <f>('AEO 48'!AF72-'AEO 48'!AF184)/'AEO 48'!AF72</f>
        <v>0.92825216822221956</v>
      </c>
      <c r="AF3">
        <f>('AEO 48'!AG72-'AEO 48'!AG184)/'AEO 48'!AG72</f>
        <v>0.92897837092853364</v>
      </c>
      <c r="AG3">
        <f>('AEO 48'!AH72-'AEO 48'!AH184)/'AEO 48'!AH72</f>
        <v>0.92964622772854966</v>
      </c>
      <c r="AH3">
        <f>('AEO 48'!AI72-'AEO 48'!AI184)/'AEO 48'!AI72</f>
        <v>0.96951093685513823</v>
      </c>
      <c r="AI3" t="e">
        <f>('AEO 48'!AJ72-'AEO 48'!AJ184)/'AEO 48'!AJ72</f>
        <v>#DIV/0!</v>
      </c>
    </row>
    <row r="4" spans="1:36">
      <c r="A4" t="s">
        <v>552</v>
      </c>
      <c r="B4">
        <f>'AEO 48'!C184/'AEO 48'!C72</f>
        <v>0.12525931713553101</v>
      </c>
      <c r="C4">
        <f>'AEO 48'!D184/'AEO 48'!D72</f>
        <v>0.11935408895379393</v>
      </c>
      <c r="D4">
        <f>'AEO 48'!E184/'AEO 48'!E72</f>
        <v>0.11401577111543808</v>
      </c>
      <c r="E4">
        <f>'AEO 48'!F184/'AEO 48'!F72</f>
        <v>0.11000486961301</v>
      </c>
      <c r="F4">
        <f>'AEO 48'!G184/'AEO 48'!G72</f>
        <v>0.10677360142873382</v>
      </c>
      <c r="G4">
        <f>'AEO 48'!H184/'AEO 48'!H72</f>
        <v>0.10382944104157375</v>
      </c>
      <c r="H4">
        <f>'AEO 48'!I184/'AEO 48'!I72</f>
        <v>0.10102998070269045</v>
      </c>
      <c r="I4">
        <f>'AEO 48'!J184/'AEO 48'!J72</f>
        <v>9.8496534349507808E-2</v>
      </c>
      <c r="J4">
        <f>'AEO 48'!K184/'AEO 48'!K72</f>
        <v>9.5715076657783157E-2</v>
      </c>
      <c r="K4">
        <f>'AEO 48'!L184/'AEO 48'!L72</f>
        <v>9.2552796263266915E-2</v>
      </c>
      <c r="L4">
        <f>'AEO 48'!M184/'AEO 48'!M72</f>
        <v>9.0354373043132666E-2</v>
      </c>
      <c r="M4">
        <f>'AEO 48'!N184/'AEO 48'!N72</f>
        <v>8.8613231545254967E-2</v>
      </c>
      <c r="N4">
        <f>'AEO 48'!O184/'AEO 48'!O72</f>
        <v>8.7167591684171375E-2</v>
      </c>
      <c r="O4">
        <f>'AEO 48'!P184/'AEO 48'!P72</f>
        <v>8.5956917323239332E-2</v>
      </c>
      <c r="P4">
        <f>'AEO 48'!Q184/'AEO 48'!Q72</f>
        <v>8.4805060846904146E-2</v>
      </c>
      <c r="Q4">
        <f>'AEO 48'!R184/'AEO 48'!R72</f>
        <v>8.3570067552070956E-2</v>
      </c>
      <c r="R4">
        <f>'AEO 48'!S184/'AEO 48'!S72</f>
        <v>8.2427983732302673E-2</v>
      </c>
      <c r="S4">
        <f>'AEO 48'!T184/'AEO 48'!T72</f>
        <v>8.141337042283496E-2</v>
      </c>
      <c r="T4">
        <f>'AEO 48'!U184/'AEO 48'!U72</f>
        <v>8.0633654901112448E-2</v>
      </c>
      <c r="U4">
        <f>'AEO 48'!V184/'AEO 48'!V72</f>
        <v>7.9795159792847126E-2</v>
      </c>
      <c r="V4">
        <f>'AEO 48'!W184/'AEO 48'!W72</f>
        <v>7.908444705607405E-2</v>
      </c>
      <c r="W4">
        <f>'AEO 48'!X184/'AEO 48'!X72</f>
        <v>7.8382342716373787E-2</v>
      </c>
      <c r="X4">
        <f>'AEO 48'!Y184/'AEO 48'!Y72</f>
        <v>7.7701407315525856E-2</v>
      </c>
      <c r="Y4">
        <f>'AEO 48'!Z184/'AEO 48'!Z72</f>
        <v>7.6901781326275079E-2</v>
      </c>
      <c r="Z4">
        <f>'AEO 48'!AA184/'AEO 48'!AA72</f>
        <v>7.6050201470515277E-2</v>
      </c>
      <c r="AA4">
        <f>'AEO 48'!AB184/'AEO 48'!AB72</f>
        <v>7.5173792132873743E-2</v>
      </c>
      <c r="AB4">
        <f>'AEO 48'!AC184/'AEO 48'!AC72</f>
        <v>7.4312925727008358E-2</v>
      </c>
      <c r="AC4">
        <f>'AEO 48'!AD184/'AEO 48'!AD72</f>
        <v>7.3392918534728194E-2</v>
      </c>
      <c r="AD4">
        <f>'AEO 48'!AE184/'AEO 48'!AE72</f>
        <v>7.2530474243880691E-2</v>
      </c>
      <c r="AE4">
        <f>'AEO 48'!AF184/'AEO 48'!AF72</f>
        <v>7.1747831777780491E-2</v>
      </c>
      <c r="AF4">
        <f>'AEO 48'!AG184/'AEO 48'!AG72</f>
        <v>7.1021629071466252E-2</v>
      </c>
      <c r="AG4">
        <f>'AEO 48'!AH184/'AEO 48'!AH72</f>
        <v>7.0353772271450413E-2</v>
      </c>
      <c r="AH4">
        <f>'AEO 48'!AI184/'AEO 48'!AI72</f>
        <v>3.0489063144861748E-2</v>
      </c>
      <c r="AI4" t="e">
        <f>'AEO 48'!AJ184/'AEO 48'!AJ72</f>
        <v>#DIV/0!</v>
      </c>
    </row>
    <row r="6" spans="1:36">
      <c r="A6" s="11" t="s">
        <v>800</v>
      </c>
      <c r="B6" s="12"/>
      <c r="D6" s="11" t="s">
        <v>811</v>
      </c>
    </row>
    <row r="7" spans="1:36">
      <c r="A7" t="s">
        <v>803</v>
      </c>
      <c r="B7" s="45">
        <v>0.68595041322314043</v>
      </c>
      <c r="D7" s="17" t="s">
        <v>1115</v>
      </c>
    </row>
    <row r="8" spans="1:36">
      <c r="A8" t="s">
        <v>557</v>
      </c>
      <c r="B8" s="45">
        <v>0.68881036513545346</v>
      </c>
    </row>
    <row r="10" spans="1:36">
      <c r="A10" s="11" t="s">
        <v>801</v>
      </c>
      <c r="B10" s="12"/>
      <c r="D10" s="11" t="s">
        <v>811</v>
      </c>
    </row>
    <row r="11" spans="1:36">
      <c r="A11" t="s">
        <v>802</v>
      </c>
      <c r="B11">
        <v>0.55000000000000004</v>
      </c>
      <c r="D11" s="17" t="s">
        <v>1116</v>
      </c>
    </row>
    <row r="13" spans="1:36">
      <c r="A13" s="11" t="s">
        <v>813</v>
      </c>
      <c r="B13" s="12"/>
      <c r="C13" s="16"/>
      <c r="D13" s="11" t="s">
        <v>811</v>
      </c>
    </row>
    <row r="14" spans="1:36">
      <c r="A14" t="s">
        <v>792</v>
      </c>
      <c r="B14">
        <v>1.67</v>
      </c>
      <c r="C14" s="16"/>
      <c r="D14" s="17" t="s">
        <v>806</v>
      </c>
    </row>
    <row r="15" spans="1:36">
      <c r="A15" t="s">
        <v>793</v>
      </c>
      <c r="B15">
        <v>1</v>
      </c>
      <c r="C15" s="16"/>
    </row>
    <row r="16" spans="1:36">
      <c r="A16" t="s">
        <v>794</v>
      </c>
      <c r="B16">
        <v>21.2</v>
      </c>
      <c r="C16" s="16"/>
    </row>
    <row r="17" spans="1:5">
      <c r="A17" t="s">
        <v>795</v>
      </c>
      <c r="B17">
        <v>16</v>
      </c>
      <c r="C17" s="16"/>
    </row>
    <row r="18" spans="1:5">
      <c r="A18" t="s">
        <v>594</v>
      </c>
      <c r="B18">
        <v>48.656731685074099</v>
      </c>
      <c r="C18" s="16"/>
    </row>
    <row r="20" spans="1:5">
      <c r="A20" s="11" t="s">
        <v>807</v>
      </c>
      <c r="B20" s="12"/>
      <c r="D20" s="11" t="s">
        <v>811</v>
      </c>
    </row>
    <row r="21" spans="1:5">
      <c r="A21" t="s">
        <v>808</v>
      </c>
      <c r="B21">
        <v>120476</v>
      </c>
      <c r="D21" t="s">
        <v>555</v>
      </c>
      <c r="E21" t="s">
        <v>812</v>
      </c>
    </row>
    <row r="22" spans="1:5">
      <c r="A22" t="s">
        <v>809</v>
      </c>
      <c r="B22">
        <v>137452</v>
      </c>
      <c r="D22" s="13">
        <v>2017</v>
      </c>
      <c r="E22" t="s">
        <v>810</v>
      </c>
    </row>
    <row r="24" spans="1:5">
      <c r="A24" s="11" t="s">
        <v>1138</v>
      </c>
      <c r="B24" s="11"/>
      <c r="D24" s="11" t="s">
        <v>811</v>
      </c>
    </row>
    <row r="25" spans="1:5">
      <c r="A25" t="s">
        <v>1129</v>
      </c>
      <c r="B25">
        <v>345077.95234474214</v>
      </c>
      <c r="D25" s="129" t="s">
        <v>1181</v>
      </c>
    </row>
    <row r="26" spans="1:5">
      <c r="A26" t="s">
        <v>1130</v>
      </c>
      <c r="B26">
        <v>2458.0999999999995</v>
      </c>
    </row>
    <row r="28" spans="1:5">
      <c r="A28" s="11" t="s">
        <v>1141</v>
      </c>
      <c r="B28" s="12"/>
      <c r="D28" s="11" t="s">
        <v>811</v>
      </c>
    </row>
    <row r="29" spans="1:5">
      <c r="A29" t="s">
        <v>1142</v>
      </c>
      <c r="B29" s="59">
        <v>0.2</v>
      </c>
      <c r="D29" s="17" t="s">
        <v>1145</v>
      </c>
    </row>
    <row r="30" spans="1:5">
      <c r="A30" t="s">
        <v>1143</v>
      </c>
      <c r="B30" s="59">
        <v>0.5</v>
      </c>
      <c r="D30" s="17" t="s">
        <v>1148</v>
      </c>
    </row>
    <row r="31" spans="1:5">
      <c r="A31" t="s">
        <v>1144</v>
      </c>
      <c r="B31" s="47">
        <f>B30/B29</f>
        <v>2.5</v>
      </c>
    </row>
    <row r="33" spans="1:4">
      <c r="A33" s="11" t="s">
        <v>1149</v>
      </c>
      <c r="B33" s="11"/>
      <c r="D33" s="11" t="s">
        <v>811</v>
      </c>
    </row>
    <row r="34" spans="1:4">
      <c r="A34" t="s">
        <v>1150</v>
      </c>
      <c r="B34" s="60">
        <v>0.22500000000000001</v>
      </c>
      <c r="D34" s="61" t="s">
        <v>1152</v>
      </c>
    </row>
    <row r="35" spans="1:4">
      <c r="A35" t="s">
        <v>1151</v>
      </c>
      <c r="B35" s="47">
        <f>1-B34</f>
        <v>0.77500000000000002</v>
      </c>
      <c r="D35" s="61" t="s">
        <v>1153</v>
      </c>
    </row>
  </sheetData>
  <hyperlinks>
    <hyperlink ref="D34" r:id="rId1" xr:uid="{00000000-0004-0000-0800-000000000000}"/>
    <hyperlink ref="D35" r:id="rId2" xr:uid="{00000000-0004-0000-08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35</vt:lpstr>
      <vt:lpstr>AEO 47</vt:lpstr>
      <vt:lpstr>AEO 48</vt:lpstr>
      <vt:lpstr>AEO 49</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2020-07-07T17:02:13Z</dcterms:modified>
</cp:coreProperties>
</file>