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trans\BLP\"/>
    </mc:Choice>
  </mc:AlternateContent>
  <bookViews>
    <workbookView xWindow="240" yWindow="105" windowWidth="21075" windowHeight="13110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62913" concurrentCalc="0"/>
</workbook>
</file>

<file path=xl/calcChain.xml><?xml version="1.0" encoding="utf-8"?>
<calcChain xmlns="http://schemas.openxmlformats.org/spreadsheetml/2006/main">
  <c r="C8" i="5" l="1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B9" i="5"/>
  <c r="B8" i="5"/>
  <c r="B30" i="5"/>
  <c r="B20" i="5"/>
  <c r="B21" i="5"/>
  <c r="B31" i="5"/>
  <c r="B32" i="5"/>
  <c r="B2" i="3"/>
  <c r="C30" i="5"/>
  <c r="C20" i="5"/>
  <c r="C21" i="5"/>
  <c r="C31" i="5"/>
  <c r="C32" i="5"/>
  <c r="C2" i="3"/>
  <c r="D30" i="5"/>
  <c r="D20" i="5"/>
  <c r="D21" i="5"/>
  <c r="D31" i="5"/>
  <c r="D32" i="5"/>
  <c r="D2" i="3"/>
  <c r="E30" i="5"/>
  <c r="E20" i="5"/>
  <c r="E21" i="5"/>
  <c r="E31" i="5"/>
  <c r="E32" i="5"/>
  <c r="E2" i="3"/>
  <c r="F30" i="5"/>
  <c r="F20" i="5"/>
  <c r="F21" i="5"/>
  <c r="F31" i="5"/>
  <c r="F32" i="5"/>
  <c r="F2" i="3"/>
  <c r="G30" i="5"/>
  <c r="G20" i="5"/>
  <c r="G21" i="5"/>
  <c r="G31" i="5"/>
  <c r="G32" i="5"/>
  <c r="G2" i="3"/>
  <c r="H30" i="5"/>
  <c r="H20" i="5"/>
  <c r="H21" i="5"/>
  <c r="H31" i="5"/>
  <c r="H32" i="5"/>
  <c r="H2" i="3"/>
  <c r="I30" i="5"/>
  <c r="I20" i="5"/>
  <c r="I21" i="5"/>
  <c r="I31" i="5"/>
  <c r="I32" i="5"/>
  <c r="I2" i="3"/>
  <c r="J30" i="5"/>
  <c r="J20" i="5"/>
  <c r="J21" i="5"/>
  <c r="J31" i="5"/>
  <c r="J32" i="5"/>
  <c r="J2" i="3"/>
  <c r="K30" i="5"/>
  <c r="K20" i="5"/>
  <c r="K21" i="5"/>
  <c r="K31" i="5"/>
  <c r="K32" i="5"/>
  <c r="K2" i="3"/>
  <c r="L30" i="5"/>
  <c r="L20" i="5"/>
  <c r="L21" i="5"/>
  <c r="L31" i="5"/>
  <c r="L32" i="5"/>
  <c r="L2" i="3"/>
  <c r="M30" i="5"/>
  <c r="M20" i="5"/>
  <c r="M21" i="5"/>
  <c r="M31" i="5"/>
  <c r="M32" i="5"/>
  <c r="M2" i="3"/>
  <c r="N30" i="5"/>
  <c r="N20" i="5"/>
  <c r="N21" i="5"/>
  <c r="N31" i="5"/>
  <c r="N32" i="5"/>
  <c r="N2" i="3"/>
  <c r="O30" i="5"/>
  <c r="O20" i="5"/>
  <c r="O21" i="5"/>
  <c r="O31" i="5"/>
  <c r="O32" i="5"/>
  <c r="O2" i="3"/>
  <c r="P30" i="5"/>
  <c r="P20" i="5"/>
  <c r="P21" i="5"/>
  <c r="P31" i="5"/>
  <c r="P32" i="5"/>
  <c r="P2" i="3"/>
  <c r="Q30" i="5"/>
  <c r="Q20" i="5"/>
  <c r="Q21" i="5"/>
  <c r="Q31" i="5"/>
  <c r="Q32" i="5"/>
  <c r="Q2" i="3"/>
  <c r="R30" i="5"/>
  <c r="R20" i="5"/>
  <c r="R21" i="5"/>
  <c r="R31" i="5"/>
  <c r="R32" i="5"/>
  <c r="R2" i="3"/>
  <c r="S30" i="5"/>
  <c r="S20" i="5"/>
  <c r="S21" i="5"/>
  <c r="S31" i="5"/>
  <c r="S32" i="5"/>
  <c r="S2" i="3"/>
  <c r="T30" i="5"/>
  <c r="T20" i="5"/>
  <c r="T21" i="5"/>
  <c r="T31" i="5"/>
  <c r="T32" i="5"/>
  <c r="T2" i="3"/>
  <c r="U30" i="5"/>
  <c r="U20" i="5"/>
  <c r="U21" i="5"/>
  <c r="U31" i="5"/>
  <c r="U32" i="5"/>
  <c r="U2" i="3"/>
  <c r="V30" i="5"/>
  <c r="V20" i="5"/>
  <c r="V21" i="5"/>
  <c r="V31" i="5"/>
  <c r="V32" i="5"/>
  <c r="V2" i="3"/>
  <c r="W30" i="5"/>
  <c r="W20" i="5"/>
  <c r="W21" i="5"/>
  <c r="W31" i="5"/>
  <c r="W32" i="5"/>
  <c r="W2" i="3"/>
  <c r="X30" i="5"/>
  <c r="X20" i="5"/>
  <c r="X21" i="5"/>
  <c r="X31" i="5"/>
  <c r="X32" i="5"/>
  <c r="X2" i="3"/>
  <c r="Y30" i="5"/>
  <c r="Y20" i="5"/>
  <c r="Y21" i="5"/>
  <c r="Y31" i="5"/>
  <c r="Y32" i="5"/>
  <c r="Y2" i="3"/>
  <c r="Z30" i="5"/>
  <c r="Z20" i="5"/>
  <c r="Z21" i="5"/>
  <c r="Z31" i="5"/>
  <c r="Z32" i="5"/>
  <c r="Z2" i="3"/>
  <c r="AA30" i="5"/>
  <c r="AA20" i="5"/>
  <c r="AA21" i="5"/>
  <c r="AA31" i="5"/>
  <c r="AA32" i="5"/>
  <c r="AA2" i="3"/>
  <c r="AB30" i="5"/>
  <c r="AB20" i="5"/>
  <c r="AB21" i="5"/>
  <c r="AB31" i="5"/>
  <c r="AB32" i="5"/>
  <c r="AB2" i="3"/>
  <c r="AC30" i="5"/>
  <c r="AC20" i="5"/>
  <c r="AC21" i="5"/>
  <c r="AC31" i="5"/>
  <c r="AC32" i="5"/>
  <c r="AC2" i="3"/>
  <c r="AD30" i="5"/>
  <c r="AD20" i="5"/>
  <c r="AD21" i="5"/>
  <c r="AD31" i="5"/>
  <c r="AD32" i="5"/>
  <c r="AD2" i="3"/>
  <c r="AE30" i="5"/>
  <c r="AE20" i="5"/>
  <c r="AE21" i="5"/>
  <c r="AE31" i="5"/>
  <c r="AE32" i="5"/>
  <c r="AE2" i="3"/>
  <c r="AF30" i="5"/>
  <c r="AF20" i="5"/>
  <c r="AF21" i="5"/>
  <c r="AF31" i="5"/>
  <c r="AF32" i="5"/>
  <c r="AF2" i="3"/>
  <c r="AG30" i="5"/>
  <c r="AG20" i="5"/>
  <c r="AG21" i="5"/>
  <c r="AG31" i="5"/>
  <c r="AG32" i="5"/>
  <c r="AG2" i="3"/>
  <c r="AH30" i="5"/>
  <c r="AH20" i="5"/>
  <c r="AH21" i="5"/>
  <c r="AH31" i="5"/>
  <c r="AH32" i="5"/>
  <c r="AH2" i="3"/>
  <c r="AI30" i="5"/>
  <c r="AI20" i="5"/>
  <c r="AI21" i="5"/>
  <c r="AI31" i="5"/>
  <c r="AI32" i="5"/>
  <c r="AI2" i="3"/>
  <c r="AJ30" i="5"/>
  <c r="AJ20" i="5"/>
  <c r="AJ21" i="5"/>
  <c r="AJ31" i="5"/>
  <c r="AJ32" i="5"/>
  <c r="AJ2" i="3"/>
</calcChain>
</file>

<file path=xl/sharedStrings.xml><?xml version="1.0" encoding="utf-8"?>
<sst xmlns="http://schemas.openxmlformats.org/spreadsheetml/2006/main" count="268" uniqueCount="195">
  <si>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</si>
  <si>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</si>
  <si>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</si>
  <si>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</si>
  <si>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</si>
  <si>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</si>
  <si>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</si>
  <si>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</si>
  <si>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</si>
  <si>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</si>
  <si>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</si>
  <si>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</si>
  <si>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</si>
  <si>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</si>
  <si>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</si>
  <si>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</si>
  <si>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are model results and may differ from official EIA data reports.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</si>
  <si>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</si>
  <si>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</si>
  <si>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</si>
  <si>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</si>
  <si>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4/ Environmental Protection Agency rated miles per gallon.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</si>
  <si>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</si>
  <si>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</si>
  <si>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</si>
  <si>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</si>
  <si>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</si>
  <si>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</si>
  <si>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</si>
  <si>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</si>
  <si>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</si>
  <si>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</si>
  <si>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</si>
  <si>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</si>
  <si>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</si>
  <si>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</si>
  <si>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</si>
  <si>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</si>
  <si>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</si>
  <si>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</si>
  <si>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</si>
  <si>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</si>
  <si>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</si>
  <si>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</si>
  <si>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</si>
  <si>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</si>
  <si>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</si>
  <si>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</si>
  <si>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</si>
  <si>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</si>
  <si>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</si>
  <si>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</si>
  <si>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</si>
  <si>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</si>
  <si>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</si>
  <si>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</si>
  <si>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</si>
  <si>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</si>
  <si>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</si>
  <si>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</si>
  <si>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</si>
  <si>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</si>
  <si>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</si>
  <si>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</si>
  <si>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</si>
  <si>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</si>
  <si>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</si>
  <si>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</si>
  <si>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</si>
  <si>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</si>
  <si>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</si>
  <si>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</si>
  <si>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</si>
  <si>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</si>
  <si>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</si>
  <si>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</si>
  <si>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</si>
  <si>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</si>
  <si>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</si>
  <si>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</si>
  <si>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</si>
  <si>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</si>
  <si>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</si>
  <si>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</si>
  <si>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</si>
  <si>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</si>
  <si>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</si>
  <si>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</si>
  <si>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</si>
  <si>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</si>
  <si>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</si>
  <si>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</si>
  <si>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</si>
  <si>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</si>
  <si>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</si>
  <si>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</si>
  <si>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</si>
  <si>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</si>
  <si>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</si>
  <si>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</si>
  <si>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</si>
  <si>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</si>
  <si>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</si>
  <si>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</si>
  <si>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</si>
  <si>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</si>
  <si>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</si>
  <si>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</si>
  <si>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</si>
  <si>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</si>
  <si>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</si>
  <si>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</si>
  <si>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</si>
  <si>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</si>
  <si>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</si>
  <si>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</si>
  <si>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</si>
  <si>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</si>
  <si>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</si>
  <si>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</si>
  <si>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</si>
  <si>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</si>
  <si>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</si>
  <si>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</si>
  <si>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</si>
  <si>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</si>
  <si>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</si>
  <si>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</si>
  <si>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</si>
  <si>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</si>
  <si>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</si>
  <si>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</si>
  <si>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</si>
  <si>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</si>
  <si>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</si>
  <si>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</si>
  <si>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</si>
  <si>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</si>
  <si>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</si>
  <si>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</si>
  <si>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</si>
  <si>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</si>
  <si>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</si>
  <si>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</si>
  <si>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</si>
  <si>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</si>
  <si>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</si>
  <si>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</si>
  <si>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</si>
  <si>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</si>
  <si>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</si>
  <si>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</si>
  <si>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</si>
  <si>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</si>
  <si>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</si>
  <si>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</si>
  <si>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</si>
  <si>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</si>
  <si>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</si>
  <si>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</si>
  <si>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</si>
  <si>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</si>
  <si>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</si>
  <si>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</si>
  <si>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</si>
  <si>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</si>
  <si>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</si>
  <si>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</si>
  <si>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BAU LCFS Perc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</si>
  <si>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</si>
  <si>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</si>
  <si>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</si>
  <si>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</si>
  <si>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</si>
  <si>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</si>
  <si>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ref2018.d121317a</t>
  </si>
  <si>
    <t>Annual Energy Outlook 2018</t>
  </si>
  <si>
    <t>ref2018</t>
  </si>
  <si>
    <t>d121317a</t>
  </si>
  <si>
    <t xml:space="preserve"> February 2018</t>
  </si>
  <si>
    <t>2017-</t>
  </si>
  <si>
    <t>TKI000:buspassmiles</t>
  </si>
  <si>
    <t xml:space="preserve">   Bus Transportation</t>
  </si>
  <si>
    <t>TKI000:railpassmiles</t>
  </si>
  <si>
    <t xml:space="preserve">   Passenger Rail</t>
  </si>
  <si>
    <t xml:space="preserve">    Pipeline and Distribution Fuel</t>
  </si>
  <si>
    <t xml:space="preserve">   Note:  Totals may not equal sum of components due to independent rounding.  Data for 2016</t>
  </si>
  <si>
    <t xml:space="preserve">   Sources:  2016:  U.S. Energy Information Administration (EIA), Monthly Energy Review, September 2017;</t>
  </si>
  <si>
    <t>EIA, Alternatives to Traditional Transportation Fuels 2009 (Part II - User and Fuel Data); EIA, State Energy Data System 2015;</t>
  </si>
  <si>
    <t>Federal Highway Administration, Highway Statistics 2015; Oak Ridge National Laboratory, Transportation Energy</t>
  </si>
  <si>
    <t>Data Book:  Edition 36; National Highway Traffic and Safety Administration, Summary of Fuel Economy</t>
  </si>
  <si>
    <t>U.S. Environmental Protection Agency, Engines and Vehicles Information System, various years;</t>
  </si>
  <si>
    <t>December 2010/2009; and United States Department of Defense, Defense Logistics Agency Energy, Fiscal Year 2015 Fact Book.</t>
  </si>
  <si>
    <t>2017:  EIA, Short-Term Energy Outlook, October 2017 and EIA, AEO2018 National Energy Modeling System run ref2018.d121317a.</t>
  </si>
  <si>
    <t>Projections:  EIA, AEO2018 National Energy Modeling System run ref2018.d121317a.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</si>
</sst>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#,##0.0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7" fillId="0" borderId="2" xfId="4" applyNumberFormat="1" applyFill="1" applyAlignment="1">
      <alignment horizontal="right" wrapText="1"/>
    </xf>
    <xf numFmtId="4" fontId="7" fillId="0" borderId="2" xfId="4" applyNumberFormat="1" applyFill="1" applyAlignment="1">
      <alignment horizontal="right" wrapText="1"/>
    </xf>
    <xf numFmtId="0" fontId="7" fillId="0" borderId="2" xfId="4" applyFont="1" applyFill="1" applyBorder="1" applyAlignment="1">
      <alignment wrapText="1"/>
    </xf>
    <xf numFmtId="165" fontId="0" fillId="0" borderId="3" xfId="5" applyNumberFormat="1" applyFon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166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7" fillId="0" borderId="4" xfId="6" applyFont="1" applyFill="1" applyBorder="1" applyAlignment="1">
      <alignment wrapText="1"/>
    </xf>
    <xf numFmtId="0" fontId="5" fillId="0" borderId="0" xfId="7" applyFont="1"/>
    <xf numFmtId="0" fontId="9" fillId="0" borderId="0" xfId="8" applyFont="1" applyFill="1" applyBorder="1" applyAlignment="1">
      <alignment horizontal="left"/>
    </xf>
    <xf numFmtId="0" fontId="11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5" fontId="0" fillId="0" borderId="0" xfId="1" applyNumberFormat="1" applyFont="1"/>
    <xf numFmtId="167" fontId="0" fillId="0" borderId="0" xfId="0" applyNumberFormat="1"/>
    <xf numFmtId="0" fontId="0" fillId="3" borderId="0" xfId="0" applyFill="1"/>
    <xf numFmtId="0" fontId="5" fillId="0" borderId="1" xfId="3" applyFont="1" applyFill="1" applyBorder="1" applyAlignment="1">
      <alignment wrapText="1"/>
    </xf>
    <xf numFmtId="0" fontId="10" fillId="0" borderId="0" xfId="0" applyFont="1"/>
    <xf numFmtId="0" fontId="8" fillId="0" borderId="0" xfId="0" applyFont="1"/>
    <xf numFmtId="0" fontId="0" fillId="0" borderId="0" xfId="0" applyAlignment="1" applyProtection="1">
      <alignment horizontal="left"/>
    </xf>
    <xf numFmtId="0" fontId="6" fillId="0" borderId="0" xfId="0" applyFont="1"/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14" sqref="B14"/>
    </sheetView>
  </sheetViews>
  <sheetFormatPr defaultRowHeight="15" x14ac:dyDescent="0.25"/>
  <cols>
    <col min="2" max="2" width="56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8" t="s">
        <v>141</v>
      </c>
    </row>
    <row r="4" spans="1:2" x14ac:dyDescent="0.25">
      <c r="B4" t="s">
        <v>142</v>
      </c>
    </row>
    <row r="5" spans="1:2" x14ac:dyDescent="0.25">
      <c r="B5" s="6">
        <v>2010</v>
      </c>
    </row>
    <row r="6" spans="1:2" x14ac:dyDescent="0.25">
      <c r="B6" t="s">
        <v>143</v>
      </c>
    </row>
    <row r="7" spans="1:2" x14ac:dyDescent="0.25">
      <c r="B7" t="s">
        <v>144</v>
      </c>
    </row>
    <row r="8" spans="1:2" x14ac:dyDescent="0.25">
      <c r="B8" t="s">
        <v>145</v>
      </c>
    </row>
    <row r="10" spans="1:2" x14ac:dyDescent="0.25">
      <c r="A10" s="1"/>
      <c r="B10" s="8" t="s">
        <v>146</v>
      </c>
    </row>
    <row r="11" spans="1:2" x14ac:dyDescent="0.25">
      <c r="B11" t="s">
        <v>147</v>
      </c>
    </row>
    <row r="12" spans="1:2" x14ac:dyDescent="0.25">
      <c r="B12" s="6">
        <v>2018</v>
      </c>
    </row>
    <row r="13" spans="1:2" x14ac:dyDescent="0.25">
      <c r="B13" t="s">
        <v>176</v>
      </c>
    </row>
    <row r="14" spans="1:2" x14ac:dyDescent="0.25">
      <c r="B14" t="s">
        <v>148</v>
      </c>
    </row>
    <row r="15" spans="1:2" x14ac:dyDescent="0.25">
      <c r="B15" t="s">
        <v>149</v>
      </c>
    </row>
    <row r="17" spans="1:1" x14ac:dyDescent="0.25">
      <c r="A17" s="1" t="s">
        <v>169</v>
      </c>
    </row>
    <row r="18" spans="1:1" x14ac:dyDescent="0.25">
      <c r="A18" t="s">
        <v>170</v>
      </c>
    </row>
    <row r="19" spans="1:1" x14ac:dyDescent="0.25">
      <c r="A19" t="s">
        <v>171</v>
      </c>
    </row>
    <row r="20" spans="1:1" x14ac:dyDescent="0.25">
      <c r="A20" t="s">
        <v>172</v>
      </c>
    </row>
    <row r="21" spans="1:1" x14ac:dyDescent="0.25">
      <c r="A21" t="s">
        <v>173</v>
      </c>
    </row>
    <row r="22" spans="1:1" x14ac:dyDescent="0.25">
      <c r="A22" t="s">
        <v>174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21.7109375" customWidth="1"/>
    <col min="2" max="2" width="26.7109375" customWidth="1"/>
    <col min="3" max="3" width="25.42578125" customWidth="1"/>
    <col min="4" max="4" width="23.7109375" customWidth="1"/>
    <col min="5" max="5" width="19.5703125" customWidth="1"/>
  </cols>
  <sheetData>
    <row r="1" spans="1:6" x14ac:dyDescent="0.25">
      <c r="A1" s="8" t="s">
        <v>2</v>
      </c>
      <c r="B1" s="9"/>
      <c r="C1" s="9"/>
      <c r="D1" s="9"/>
      <c r="E1" s="9"/>
      <c r="F1" s="2"/>
    </row>
    <row r="2" spans="1:6" s="4" customFormat="1" ht="30" x14ac:dyDescent="0.25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25">
      <c r="A3" s="3">
        <v>2008</v>
      </c>
      <c r="B3" s="3" t="s">
        <v>6</v>
      </c>
      <c r="C3" s="3" t="s">
        <v>6</v>
      </c>
      <c r="D3" s="3" t="s">
        <v>6</v>
      </c>
      <c r="E3" s="11">
        <v>9</v>
      </c>
    </row>
    <row r="4" spans="1:6" x14ac:dyDescent="0.25">
      <c r="A4" s="3">
        <v>2009</v>
      </c>
      <c r="B4" s="3" t="s">
        <v>6</v>
      </c>
      <c r="C4" s="3">
        <v>0.5</v>
      </c>
      <c r="D4" s="3">
        <v>0.6</v>
      </c>
      <c r="E4" s="12">
        <v>11.1</v>
      </c>
    </row>
    <row r="5" spans="1:6" x14ac:dyDescent="0.25">
      <c r="A5" s="3">
        <v>2010</v>
      </c>
      <c r="B5" s="3">
        <v>0.1</v>
      </c>
      <c r="C5" s="3">
        <v>0.65</v>
      </c>
      <c r="D5" s="3">
        <v>0.95</v>
      </c>
      <c r="E5" s="12">
        <v>12.95</v>
      </c>
    </row>
    <row r="6" spans="1:6" x14ac:dyDescent="0.25">
      <c r="A6" s="3">
        <v>2011</v>
      </c>
      <c r="B6" s="3">
        <v>0.25</v>
      </c>
      <c r="C6" s="3">
        <v>0.8</v>
      </c>
      <c r="D6" s="3">
        <v>1.35</v>
      </c>
      <c r="E6" s="12">
        <v>13.95</v>
      </c>
    </row>
    <row r="7" spans="1:6" x14ac:dyDescent="0.25">
      <c r="A7" s="3">
        <v>2012</v>
      </c>
      <c r="B7" s="3">
        <v>0.5</v>
      </c>
      <c r="C7" s="3">
        <v>1</v>
      </c>
      <c r="D7" s="3">
        <v>2</v>
      </c>
      <c r="E7" s="12">
        <v>15.2</v>
      </c>
    </row>
    <row r="8" spans="1:6" x14ac:dyDescent="0.25">
      <c r="A8" s="3">
        <v>2013</v>
      </c>
      <c r="B8" s="3">
        <v>1</v>
      </c>
      <c r="C8" s="3" t="s">
        <v>8</v>
      </c>
      <c r="D8" s="3">
        <v>2.75</v>
      </c>
      <c r="E8" s="12">
        <v>16.55</v>
      </c>
    </row>
    <row r="9" spans="1:6" x14ac:dyDescent="0.25">
      <c r="A9" s="3">
        <v>2014</v>
      </c>
      <c r="B9" s="3">
        <v>1.75</v>
      </c>
      <c r="C9" s="3" t="s">
        <v>8</v>
      </c>
      <c r="D9" s="3">
        <v>3.75</v>
      </c>
      <c r="E9" s="12">
        <v>18.149999999999999</v>
      </c>
    </row>
    <row r="10" spans="1:6" x14ac:dyDescent="0.25">
      <c r="A10" s="3">
        <v>2015</v>
      </c>
      <c r="B10" s="3">
        <v>3</v>
      </c>
      <c r="C10" s="3" t="s">
        <v>8</v>
      </c>
      <c r="D10" s="3">
        <v>5.5</v>
      </c>
      <c r="E10" s="12">
        <v>20.5</v>
      </c>
    </row>
    <row r="11" spans="1:6" x14ac:dyDescent="0.25">
      <c r="A11" s="3">
        <v>2016</v>
      </c>
      <c r="B11" s="3">
        <v>4.25</v>
      </c>
      <c r="C11" s="3" t="s">
        <v>8</v>
      </c>
      <c r="D11" s="3">
        <v>7.25</v>
      </c>
      <c r="E11" s="12">
        <v>22.25</v>
      </c>
    </row>
    <row r="12" spans="1:6" x14ac:dyDescent="0.25">
      <c r="A12" s="3">
        <v>2017</v>
      </c>
      <c r="B12" s="3">
        <v>5.5</v>
      </c>
      <c r="C12" s="3" t="s">
        <v>8</v>
      </c>
      <c r="D12" s="3">
        <v>9</v>
      </c>
      <c r="E12" s="12">
        <v>24</v>
      </c>
    </row>
    <row r="13" spans="1:6" x14ac:dyDescent="0.25">
      <c r="A13" s="3">
        <v>2018</v>
      </c>
      <c r="B13" s="3">
        <v>7</v>
      </c>
      <c r="C13" s="3" t="s">
        <v>8</v>
      </c>
      <c r="D13" s="3">
        <v>11</v>
      </c>
      <c r="E13" s="12">
        <v>26</v>
      </c>
    </row>
    <row r="14" spans="1:6" x14ac:dyDescent="0.25">
      <c r="A14" s="3">
        <v>2019</v>
      </c>
      <c r="B14" s="3">
        <v>8.5</v>
      </c>
      <c r="C14" s="3" t="s">
        <v>8</v>
      </c>
      <c r="D14" s="3">
        <v>13</v>
      </c>
      <c r="E14" s="12">
        <v>28</v>
      </c>
    </row>
    <row r="15" spans="1:6" x14ac:dyDescent="0.25">
      <c r="A15" s="3">
        <v>2020</v>
      </c>
      <c r="B15" s="3">
        <v>10.5</v>
      </c>
      <c r="C15" s="3" t="s">
        <v>8</v>
      </c>
      <c r="D15" s="3">
        <v>15</v>
      </c>
      <c r="E15" s="12">
        <v>30</v>
      </c>
    </row>
    <row r="16" spans="1:6" x14ac:dyDescent="0.25">
      <c r="A16" s="3">
        <v>2021</v>
      </c>
      <c r="B16" s="3">
        <v>13.5</v>
      </c>
      <c r="C16" s="3" t="s">
        <v>8</v>
      </c>
      <c r="D16" s="3">
        <v>18</v>
      </c>
      <c r="E16" s="12">
        <v>33</v>
      </c>
    </row>
    <row r="17" spans="1:5" x14ac:dyDescent="0.25">
      <c r="A17" s="3">
        <v>2022</v>
      </c>
      <c r="B17" s="3">
        <v>16</v>
      </c>
      <c r="C17" s="3" t="s">
        <v>8</v>
      </c>
      <c r="D17" s="3">
        <v>21</v>
      </c>
      <c r="E17" s="12">
        <v>36</v>
      </c>
    </row>
    <row r="18" spans="1:5" x14ac:dyDescent="0.25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25">
      <c r="A19" s="7" t="s">
        <v>12</v>
      </c>
      <c r="B19" s="3"/>
      <c r="C19" s="3"/>
    </row>
    <row r="20" spans="1:5" x14ac:dyDescent="0.25">
      <c r="A20" s="7" t="s">
        <v>13</v>
      </c>
    </row>
    <row r="24" spans="1:5" x14ac:dyDescent="0.25">
      <c r="A24" s="8" t="s">
        <v>135</v>
      </c>
      <c r="B24" s="8"/>
    </row>
    <row r="25" spans="1:5" x14ac:dyDescent="0.25">
      <c r="A25" s="24" t="s">
        <v>136</v>
      </c>
    </row>
    <row r="26" spans="1:5" x14ac:dyDescent="0.25">
      <c r="A26" s="30" t="s">
        <v>137</v>
      </c>
      <c r="B26" s="25">
        <v>0.2</v>
      </c>
    </row>
    <row r="27" spans="1:5" x14ac:dyDescent="0.25">
      <c r="A27" t="s">
        <v>138</v>
      </c>
      <c r="B27" s="25">
        <v>0.5</v>
      </c>
    </row>
    <row r="28" spans="1:5" x14ac:dyDescent="0.25">
      <c r="A28" t="s">
        <v>139</v>
      </c>
      <c r="B28" s="25">
        <v>0.5</v>
      </c>
    </row>
    <row r="29" spans="1:5" x14ac:dyDescent="0.25">
      <c r="A29" t="s">
        <v>140</v>
      </c>
      <c r="B29" s="25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B53" sqref="B53:B55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8" ht="15" customHeight="1" thickBot="1" x14ac:dyDescent="0.3">
      <c r="B1" s="22" t="s">
        <v>175</v>
      </c>
      <c r="C1" s="21">
        <v>2016</v>
      </c>
      <c r="D1" s="21">
        <v>2017</v>
      </c>
      <c r="E1" s="21">
        <v>2018</v>
      </c>
      <c r="F1" s="21">
        <v>2019</v>
      </c>
      <c r="G1" s="21">
        <v>2020</v>
      </c>
      <c r="H1" s="21">
        <v>2021</v>
      </c>
      <c r="I1" s="21">
        <v>2022</v>
      </c>
      <c r="J1" s="21">
        <v>2023</v>
      </c>
      <c r="K1" s="21">
        <v>2024</v>
      </c>
      <c r="L1" s="21">
        <v>2025</v>
      </c>
      <c r="M1" s="21">
        <v>2026</v>
      </c>
      <c r="N1" s="21">
        <v>2027</v>
      </c>
      <c r="O1" s="21">
        <v>2028</v>
      </c>
      <c r="P1" s="21">
        <v>2029</v>
      </c>
      <c r="Q1" s="21">
        <v>2030</v>
      </c>
      <c r="R1" s="21">
        <v>2031</v>
      </c>
      <c r="S1" s="21">
        <v>2032</v>
      </c>
      <c r="T1" s="21">
        <v>2033</v>
      </c>
      <c r="U1" s="21">
        <v>2034</v>
      </c>
      <c r="V1" s="21">
        <v>2035</v>
      </c>
      <c r="W1" s="21">
        <v>2036</v>
      </c>
      <c r="X1" s="21">
        <v>2037</v>
      </c>
      <c r="Y1" s="21">
        <v>2038</v>
      </c>
      <c r="Z1" s="21">
        <v>2039</v>
      </c>
      <c r="AA1" s="21">
        <v>2040</v>
      </c>
      <c r="AB1" s="21">
        <v>2041</v>
      </c>
      <c r="AC1" s="21">
        <v>2042</v>
      </c>
      <c r="AD1" s="21">
        <v>2043</v>
      </c>
      <c r="AE1" s="21">
        <v>2044</v>
      </c>
      <c r="AF1" s="21">
        <v>2045</v>
      </c>
      <c r="AG1" s="21">
        <v>2046</v>
      </c>
      <c r="AH1" s="21">
        <v>2047</v>
      </c>
      <c r="AI1" s="21">
        <v>2048</v>
      </c>
      <c r="AJ1" s="21">
        <v>2049</v>
      </c>
      <c r="AK1" s="21">
        <v>2050</v>
      </c>
    </row>
    <row r="2" spans="1:38" ht="15" customHeight="1" thickTop="1" x14ac:dyDescent="0.25"/>
    <row r="3" spans="1:38" ht="15" customHeight="1" x14ac:dyDescent="0.25">
      <c r="C3" s="32" t="s">
        <v>134</v>
      </c>
      <c r="D3" s="32" t="s">
        <v>176</v>
      </c>
      <c r="E3" s="32"/>
      <c r="F3" s="32"/>
      <c r="G3" s="32"/>
    </row>
    <row r="4" spans="1:38" ht="15" customHeight="1" x14ac:dyDescent="0.25">
      <c r="C4" s="32" t="s">
        <v>133</v>
      </c>
      <c r="D4" s="32" t="s">
        <v>177</v>
      </c>
      <c r="E4" s="32"/>
      <c r="F4" s="32"/>
      <c r="G4" s="32" t="s">
        <v>132</v>
      </c>
    </row>
    <row r="5" spans="1:38" ht="15" customHeight="1" x14ac:dyDescent="0.25">
      <c r="C5" s="32" t="s">
        <v>131</v>
      </c>
      <c r="D5" s="32" t="s">
        <v>178</v>
      </c>
      <c r="E5" s="32"/>
      <c r="F5" s="32"/>
      <c r="G5" s="32"/>
    </row>
    <row r="6" spans="1:38" ht="15" customHeight="1" x14ac:dyDescent="0.25">
      <c r="C6" s="32" t="s">
        <v>130</v>
      </c>
      <c r="D6" s="32"/>
      <c r="E6" s="32" t="s">
        <v>179</v>
      </c>
      <c r="F6" s="32"/>
      <c r="G6" s="32"/>
    </row>
    <row r="10" spans="1:38" ht="15" customHeight="1" x14ac:dyDescent="0.25">
      <c r="A10" s="33" t="s">
        <v>129</v>
      </c>
      <c r="B10" s="23" t="s">
        <v>128</v>
      </c>
    </row>
    <row r="11" spans="1:38" ht="15" customHeight="1" x14ac:dyDescent="0.25">
      <c r="B11" s="22" t="s">
        <v>127</v>
      </c>
    </row>
    <row r="12" spans="1:38" ht="15" customHeight="1" x14ac:dyDescent="0.25">
      <c r="B12" s="22" t="s">
        <v>127</v>
      </c>
      <c r="C12" s="34" t="s">
        <v>127</v>
      </c>
      <c r="D12" s="34" t="s">
        <v>127</v>
      </c>
      <c r="E12" s="34" t="s">
        <v>127</v>
      </c>
      <c r="F12" s="34" t="s">
        <v>127</v>
      </c>
      <c r="G12" s="34" t="s">
        <v>127</v>
      </c>
      <c r="H12" s="34" t="s">
        <v>127</v>
      </c>
      <c r="I12" s="34" t="s">
        <v>127</v>
      </c>
      <c r="J12" s="34" t="s">
        <v>127</v>
      </c>
      <c r="K12" s="34" t="s">
        <v>127</v>
      </c>
      <c r="L12" s="34" t="s">
        <v>127</v>
      </c>
      <c r="M12" s="34" t="s">
        <v>127</v>
      </c>
      <c r="N12" s="34" t="s">
        <v>127</v>
      </c>
      <c r="O12" s="34" t="s">
        <v>127</v>
      </c>
      <c r="P12" s="34" t="s">
        <v>127</v>
      </c>
      <c r="Q12" s="34" t="s">
        <v>127</v>
      </c>
      <c r="R12" s="34" t="s">
        <v>127</v>
      </c>
      <c r="S12" s="34" t="s">
        <v>127</v>
      </c>
      <c r="T12" s="34" t="s">
        <v>127</v>
      </c>
      <c r="U12" s="34" t="s">
        <v>127</v>
      </c>
      <c r="V12" s="34" t="s">
        <v>127</v>
      </c>
      <c r="W12" s="34" t="s">
        <v>127</v>
      </c>
      <c r="X12" s="34" t="s">
        <v>127</v>
      </c>
      <c r="Y12" s="34" t="s">
        <v>127</v>
      </c>
      <c r="Z12" s="34" t="s">
        <v>127</v>
      </c>
      <c r="AA12" s="34" t="s">
        <v>127</v>
      </c>
      <c r="AB12" s="34" t="s">
        <v>127</v>
      </c>
      <c r="AC12" s="34" t="s">
        <v>127</v>
      </c>
      <c r="AD12" s="34" t="s">
        <v>127</v>
      </c>
      <c r="AE12" s="34" t="s">
        <v>127</v>
      </c>
      <c r="AF12" s="34" t="s">
        <v>127</v>
      </c>
      <c r="AG12" s="34" t="s">
        <v>127</v>
      </c>
      <c r="AH12" s="34" t="s">
        <v>127</v>
      </c>
      <c r="AI12" s="34" t="s">
        <v>127</v>
      </c>
      <c r="AJ12" s="34" t="s">
        <v>127</v>
      </c>
      <c r="AK12" s="34" t="s">
        <v>127</v>
      </c>
      <c r="AL12" s="34" t="s">
        <v>180</v>
      </c>
    </row>
    <row r="13" spans="1:38" ht="15" customHeight="1" thickBot="1" x14ac:dyDescent="0.3">
      <c r="B13" s="21" t="s">
        <v>126</v>
      </c>
      <c r="C13" s="21">
        <v>2016</v>
      </c>
      <c r="D13" s="21">
        <v>2017</v>
      </c>
      <c r="E13" s="21">
        <v>2018</v>
      </c>
      <c r="F13" s="21">
        <v>2019</v>
      </c>
      <c r="G13" s="21">
        <v>2020</v>
      </c>
      <c r="H13" s="21">
        <v>2021</v>
      </c>
      <c r="I13" s="21">
        <v>2022</v>
      </c>
      <c r="J13" s="21">
        <v>2023</v>
      </c>
      <c r="K13" s="21">
        <v>2024</v>
      </c>
      <c r="L13" s="21">
        <v>2025</v>
      </c>
      <c r="M13" s="21">
        <v>2026</v>
      </c>
      <c r="N13" s="21">
        <v>2027</v>
      </c>
      <c r="O13" s="21">
        <v>2028</v>
      </c>
      <c r="P13" s="21">
        <v>2029</v>
      </c>
      <c r="Q13" s="21">
        <v>2030</v>
      </c>
      <c r="R13" s="21">
        <v>2031</v>
      </c>
      <c r="S13" s="21">
        <v>2032</v>
      </c>
      <c r="T13" s="21">
        <v>2033</v>
      </c>
      <c r="U13" s="21">
        <v>2034</v>
      </c>
      <c r="V13" s="21">
        <v>2035</v>
      </c>
      <c r="W13" s="21">
        <v>2036</v>
      </c>
      <c r="X13" s="21">
        <v>2037</v>
      </c>
      <c r="Y13" s="21">
        <v>2038</v>
      </c>
      <c r="Z13" s="21">
        <v>2039</v>
      </c>
      <c r="AA13" s="21">
        <v>2040</v>
      </c>
      <c r="AB13" s="21">
        <v>2041</v>
      </c>
      <c r="AC13" s="21">
        <v>2042</v>
      </c>
      <c r="AD13" s="21">
        <v>2043</v>
      </c>
      <c r="AE13" s="21">
        <v>2044</v>
      </c>
      <c r="AF13" s="21">
        <v>2045</v>
      </c>
      <c r="AG13" s="21">
        <v>2046</v>
      </c>
      <c r="AH13" s="21">
        <v>2047</v>
      </c>
      <c r="AI13" s="21">
        <v>2048</v>
      </c>
      <c r="AJ13" s="21">
        <v>2049</v>
      </c>
      <c r="AK13" s="21">
        <v>2050</v>
      </c>
      <c r="AL13" s="21">
        <v>2050</v>
      </c>
    </row>
    <row r="14" spans="1:38" ht="15" customHeight="1" thickTop="1" x14ac:dyDescent="0.25"/>
    <row r="15" spans="1:38" ht="15" customHeight="1" x14ac:dyDescent="0.25">
      <c r="B15" s="15" t="s">
        <v>125</v>
      </c>
    </row>
    <row r="16" spans="1:38" ht="15" customHeight="1" x14ac:dyDescent="0.25">
      <c r="B16" s="15" t="s">
        <v>124</v>
      </c>
    </row>
    <row r="17" spans="1:38" ht="15" customHeight="1" x14ac:dyDescent="0.25">
      <c r="B17" s="15" t="s">
        <v>123</v>
      </c>
    </row>
    <row r="18" spans="1:38" ht="15" customHeight="1" x14ac:dyDescent="0.25">
      <c r="A18" s="33" t="s">
        <v>122</v>
      </c>
      <c r="B18" s="18" t="s">
        <v>121</v>
      </c>
      <c r="C18" s="20">
        <v>2746.8554690000001</v>
      </c>
      <c r="D18" s="20">
        <v>2794.4677729999999</v>
      </c>
      <c r="E18" s="20">
        <v>2835.5527339999999</v>
      </c>
      <c r="F18" s="20">
        <v>2868.7006839999999</v>
      </c>
      <c r="G18" s="20">
        <v>2884.8510740000002</v>
      </c>
      <c r="H18" s="20">
        <v>2889.8159179999998</v>
      </c>
      <c r="I18" s="20">
        <v>2893.2067870000001</v>
      </c>
      <c r="J18" s="20">
        <v>2890.7795409999999</v>
      </c>
      <c r="K18" s="20">
        <v>2884.0966800000001</v>
      </c>
      <c r="L18" s="20">
        <v>2879.079346</v>
      </c>
      <c r="M18" s="20">
        <v>2887.5683589999999</v>
      </c>
      <c r="N18" s="20">
        <v>2900.1508789999998</v>
      </c>
      <c r="O18" s="20">
        <v>2914.4812010000001</v>
      </c>
      <c r="P18" s="20">
        <v>2928.413086</v>
      </c>
      <c r="Q18" s="20">
        <v>2943.1184079999998</v>
      </c>
      <c r="R18" s="20">
        <v>2956.8298340000001</v>
      </c>
      <c r="S18" s="20">
        <v>2971.4113769999999</v>
      </c>
      <c r="T18" s="20">
        <v>2985.0532229999999</v>
      </c>
      <c r="U18" s="20">
        <v>2997.8220209999999</v>
      </c>
      <c r="V18" s="20">
        <v>3009.570557</v>
      </c>
      <c r="W18" s="20">
        <v>3026.6840820000002</v>
      </c>
      <c r="X18" s="20">
        <v>3041.1281739999999</v>
      </c>
      <c r="Y18" s="20">
        <v>3055.169922</v>
      </c>
      <c r="Z18" s="20">
        <v>3070.1430660000001</v>
      </c>
      <c r="AA18" s="20">
        <v>3086.2226559999999</v>
      </c>
      <c r="AB18" s="20">
        <v>3102.1389159999999</v>
      </c>
      <c r="AC18" s="20">
        <v>3119.2719729999999</v>
      </c>
      <c r="AD18" s="20">
        <v>3137.0622560000002</v>
      </c>
      <c r="AE18" s="20">
        <v>3156.1335450000001</v>
      </c>
      <c r="AF18" s="20">
        <v>3176.6049800000001</v>
      </c>
      <c r="AG18" s="20">
        <v>3199.5505370000001</v>
      </c>
      <c r="AH18" s="20">
        <v>3224.1916500000002</v>
      </c>
      <c r="AI18" s="20">
        <v>3248.8508299999999</v>
      </c>
      <c r="AJ18" s="20">
        <v>3274.6503910000001</v>
      </c>
      <c r="AK18" s="20">
        <v>3302.435547</v>
      </c>
      <c r="AL18" s="16">
        <v>5.0740000000000004E-3</v>
      </c>
    </row>
    <row r="19" spans="1:38" ht="15" customHeight="1" x14ac:dyDescent="0.25">
      <c r="A19" s="33" t="s">
        <v>120</v>
      </c>
      <c r="B19" s="18" t="s">
        <v>119</v>
      </c>
      <c r="C19" s="20">
        <v>96.364486999999997</v>
      </c>
      <c r="D19" s="20">
        <v>99.105559999999997</v>
      </c>
      <c r="E19" s="20">
        <v>99.678550999999999</v>
      </c>
      <c r="F19" s="20">
        <v>102.465698</v>
      </c>
      <c r="G19" s="20">
        <v>104.287025</v>
      </c>
      <c r="H19" s="20">
        <v>105.556725</v>
      </c>
      <c r="I19" s="20">
        <v>106.785156</v>
      </c>
      <c r="J19" s="20">
        <v>108.000511</v>
      </c>
      <c r="K19" s="20">
        <v>109.12318399999999</v>
      </c>
      <c r="L19" s="20">
        <v>110.279488</v>
      </c>
      <c r="M19" s="20">
        <v>111.695015</v>
      </c>
      <c r="N19" s="20">
        <v>113.141464</v>
      </c>
      <c r="O19" s="20">
        <v>114.733673</v>
      </c>
      <c r="P19" s="20">
        <v>116.309708</v>
      </c>
      <c r="Q19" s="20">
        <v>117.87462600000001</v>
      </c>
      <c r="R19" s="20">
        <v>119.511055</v>
      </c>
      <c r="S19" s="20">
        <v>121.061111</v>
      </c>
      <c r="T19" s="20">
        <v>122.538757</v>
      </c>
      <c r="U19" s="20">
        <v>124.105774</v>
      </c>
      <c r="V19" s="20">
        <v>125.765434</v>
      </c>
      <c r="W19" s="20">
        <v>127.487572</v>
      </c>
      <c r="X19" s="20">
        <v>129.122162</v>
      </c>
      <c r="Y19" s="20">
        <v>130.905869</v>
      </c>
      <c r="Z19" s="20">
        <v>132.61080899999999</v>
      </c>
      <c r="AA19" s="20">
        <v>134.42012</v>
      </c>
      <c r="AB19" s="20">
        <v>136.26442</v>
      </c>
      <c r="AC19" s="20">
        <v>137.988541</v>
      </c>
      <c r="AD19" s="20">
        <v>139.82287600000001</v>
      </c>
      <c r="AE19" s="20">
        <v>141.68524199999999</v>
      </c>
      <c r="AF19" s="20">
        <v>143.55624399999999</v>
      </c>
      <c r="AG19" s="20">
        <v>145.40585300000001</v>
      </c>
      <c r="AH19" s="20">
        <v>147.335632</v>
      </c>
      <c r="AI19" s="20">
        <v>149.177795</v>
      </c>
      <c r="AJ19" s="20">
        <v>150.979874</v>
      </c>
      <c r="AK19" s="20">
        <v>152.92918399999999</v>
      </c>
      <c r="AL19" s="16">
        <v>1.3232000000000001E-2</v>
      </c>
    </row>
    <row r="20" spans="1:38" ht="15" customHeight="1" x14ac:dyDescent="0.25">
      <c r="A20" s="33" t="s">
        <v>118</v>
      </c>
      <c r="B20" s="18" t="s">
        <v>117</v>
      </c>
      <c r="C20" s="20">
        <v>276.89163200000002</v>
      </c>
      <c r="D20" s="20">
        <v>284.886841</v>
      </c>
      <c r="E20" s="20">
        <v>285.424286</v>
      </c>
      <c r="F20" s="20">
        <v>293.48013300000002</v>
      </c>
      <c r="G20" s="20">
        <v>297.60394300000002</v>
      </c>
      <c r="H20" s="20">
        <v>300.82607999999999</v>
      </c>
      <c r="I20" s="20">
        <v>304.68911700000001</v>
      </c>
      <c r="J20" s="20">
        <v>308.67257699999999</v>
      </c>
      <c r="K20" s="20">
        <v>312.64562999999998</v>
      </c>
      <c r="L20" s="20">
        <v>315.99945100000002</v>
      </c>
      <c r="M20" s="20">
        <v>319.65475500000002</v>
      </c>
      <c r="N20" s="20">
        <v>323.64495799999997</v>
      </c>
      <c r="O20" s="20">
        <v>327.48998999999998</v>
      </c>
      <c r="P20" s="20">
        <v>331.34173600000003</v>
      </c>
      <c r="Q20" s="20">
        <v>335.6875</v>
      </c>
      <c r="R20" s="20">
        <v>340.05087300000002</v>
      </c>
      <c r="S20" s="20">
        <v>343.84054600000002</v>
      </c>
      <c r="T20" s="20">
        <v>347.59661899999998</v>
      </c>
      <c r="U20" s="20">
        <v>351.74023399999999</v>
      </c>
      <c r="V20" s="20">
        <v>356.19949300000002</v>
      </c>
      <c r="W20" s="20">
        <v>360.63302599999997</v>
      </c>
      <c r="X20" s="20">
        <v>364.71163899999999</v>
      </c>
      <c r="Y20" s="20">
        <v>368.932526</v>
      </c>
      <c r="Z20" s="20">
        <v>372.77929699999999</v>
      </c>
      <c r="AA20" s="20">
        <v>377.08746300000001</v>
      </c>
      <c r="AB20" s="20">
        <v>381.61230499999999</v>
      </c>
      <c r="AC20" s="20">
        <v>385.760223</v>
      </c>
      <c r="AD20" s="20">
        <v>389.833527</v>
      </c>
      <c r="AE20" s="20">
        <v>393.90808099999998</v>
      </c>
      <c r="AF20" s="20">
        <v>397.64776599999999</v>
      </c>
      <c r="AG20" s="20">
        <v>401.40505999999999</v>
      </c>
      <c r="AH20" s="20">
        <v>405.38140900000002</v>
      </c>
      <c r="AI20" s="20">
        <v>409.05886800000002</v>
      </c>
      <c r="AJ20" s="20">
        <v>412.42318699999998</v>
      </c>
      <c r="AK20" s="20">
        <v>416.08264200000002</v>
      </c>
      <c r="AL20" s="16">
        <v>1.1545E-2</v>
      </c>
    </row>
    <row r="21" spans="1:38" ht="15" customHeight="1" x14ac:dyDescent="0.25">
      <c r="A21" s="33" t="s">
        <v>181</v>
      </c>
      <c r="B21" s="18" t="s">
        <v>182</v>
      </c>
      <c r="C21" s="20">
        <v>204.33554100000001</v>
      </c>
      <c r="D21" s="20">
        <v>205.20100400000001</v>
      </c>
      <c r="E21" s="20">
        <v>206.37728899999999</v>
      </c>
      <c r="F21" s="20">
        <v>207.56500199999999</v>
      </c>
      <c r="G21" s="20">
        <v>208.69476299999999</v>
      </c>
      <c r="H21" s="20">
        <v>209.82719399999999</v>
      </c>
      <c r="I21" s="20">
        <v>210.93597399999999</v>
      </c>
      <c r="J21" s="20">
        <v>212.00509600000001</v>
      </c>
      <c r="K21" s="20">
        <v>213.09884600000001</v>
      </c>
      <c r="L21" s="20">
        <v>214.279663</v>
      </c>
      <c r="M21" s="20">
        <v>215.44752500000001</v>
      </c>
      <c r="N21" s="20">
        <v>216.59703099999999</v>
      </c>
      <c r="O21" s="20">
        <v>217.74704</v>
      </c>
      <c r="P21" s="20">
        <v>218.87193300000001</v>
      </c>
      <c r="Q21" s="20">
        <v>219.94596899999999</v>
      </c>
      <c r="R21" s="20">
        <v>220.96890300000001</v>
      </c>
      <c r="S21" s="20">
        <v>221.942184</v>
      </c>
      <c r="T21" s="20">
        <v>222.867401</v>
      </c>
      <c r="U21" s="20">
        <v>223.74650600000001</v>
      </c>
      <c r="V21" s="20">
        <v>224.58317600000001</v>
      </c>
      <c r="W21" s="20">
        <v>225.38294999999999</v>
      </c>
      <c r="X21" s="20">
        <v>226.15086400000001</v>
      </c>
      <c r="Y21" s="20">
        <v>226.89035000000001</v>
      </c>
      <c r="Z21" s="20">
        <v>227.604996</v>
      </c>
      <c r="AA21" s="20">
        <v>228.29937699999999</v>
      </c>
      <c r="AB21" s="20">
        <v>228.976257</v>
      </c>
      <c r="AC21" s="20">
        <v>229.64080799999999</v>
      </c>
      <c r="AD21" s="20">
        <v>230.296402</v>
      </c>
      <c r="AE21" s="20">
        <v>230.946991</v>
      </c>
      <c r="AF21" s="20">
        <v>231.59690900000001</v>
      </c>
      <c r="AG21" s="20">
        <v>232.247589</v>
      </c>
      <c r="AH21" s="20">
        <v>232.91734299999999</v>
      </c>
      <c r="AI21" s="20">
        <v>233.602295</v>
      </c>
      <c r="AJ21" s="20">
        <v>234.29093900000001</v>
      </c>
      <c r="AK21" s="20">
        <v>234.996262</v>
      </c>
      <c r="AL21" s="16">
        <v>4.117E-3</v>
      </c>
    </row>
    <row r="22" spans="1:38" ht="15" customHeight="1" x14ac:dyDescent="0.25">
      <c r="A22" s="33" t="s">
        <v>183</v>
      </c>
      <c r="B22" s="18" t="s">
        <v>184</v>
      </c>
      <c r="C22" s="20">
        <v>39.558289000000002</v>
      </c>
      <c r="D22" s="20">
        <v>39.806137</v>
      </c>
      <c r="E22" s="20">
        <v>40.533619000000002</v>
      </c>
      <c r="F22" s="20">
        <v>41.171021000000003</v>
      </c>
      <c r="G22" s="20">
        <v>41.448760999999998</v>
      </c>
      <c r="H22" s="20">
        <v>41.884284999999998</v>
      </c>
      <c r="I22" s="20">
        <v>42.363911000000002</v>
      </c>
      <c r="J22" s="20">
        <v>42.795535999999998</v>
      </c>
      <c r="K22" s="20">
        <v>43.230441999999996</v>
      </c>
      <c r="L22" s="20">
        <v>43.723652000000001</v>
      </c>
      <c r="M22" s="20">
        <v>44.230518000000004</v>
      </c>
      <c r="N22" s="20">
        <v>44.746025000000003</v>
      </c>
      <c r="O22" s="20">
        <v>45.278790000000001</v>
      </c>
      <c r="P22" s="20">
        <v>45.785065000000003</v>
      </c>
      <c r="Q22" s="20">
        <v>46.287598000000003</v>
      </c>
      <c r="R22" s="20">
        <v>46.757370000000002</v>
      </c>
      <c r="S22" s="20">
        <v>47.251514</v>
      </c>
      <c r="T22" s="20">
        <v>47.72728</v>
      </c>
      <c r="U22" s="20">
        <v>48.182631999999998</v>
      </c>
      <c r="V22" s="20">
        <v>48.635548</v>
      </c>
      <c r="W22" s="20">
        <v>49.080669</v>
      </c>
      <c r="X22" s="20">
        <v>49.490054999999998</v>
      </c>
      <c r="Y22" s="20">
        <v>49.913502000000001</v>
      </c>
      <c r="Z22" s="20">
        <v>50.324444</v>
      </c>
      <c r="AA22" s="20">
        <v>50.734836999999999</v>
      </c>
      <c r="AB22" s="20">
        <v>51.136851999999998</v>
      </c>
      <c r="AC22" s="20">
        <v>51.535621999999996</v>
      </c>
      <c r="AD22" s="20">
        <v>51.931099000000003</v>
      </c>
      <c r="AE22" s="20">
        <v>52.318707000000003</v>
      </c>
      <c r="AF22" s="20">
        <v>52.696384000000002</v>
      </c>
      <c r="AG22" s="20">
        <v>53.089539000000002</v>
      </c>
      <c r="AH22" s="20">
        <v>53.469265</v>
      </c>
      <c r="AI22" s="20">
        <v>53.842177999999997</v>
      </c>
      <c r="AJ22" s="20">
        <v>54.229469000000002</v>
      </c>
      <c r="AK22" s="20">
        <v>54.624191000000003</v>
      </c>
      <c r="AL22" s="16">
        <v>9.6360000000000005E-3</v>
      </c>
    </row>
    <row r="23" spans="1:38" ht="15" customHeight="1" x14ac:dyDescent="0.25">
      <c r="B23" s="15" t="s">
        <v>116</v>
      </c>
    </row>
    <row r="24" spans="1:38" ht="15" customHeight="1" x14ac:dyDescent="0.25">
      <c r="A24" s="33" t="s">
        <v>115</v>
      </c>
      <c r="B24" s="18" t="s">
        <v>114</v>
      </c>
      <c r="C24" s="20">
        <v>1086.9257809999999</v>
      </c>
      <c r="D24" s="20">
        <v>1104.624268</v>
      </c>
      <c r="E24" s="20">
        <v>1139.1995850000001</v>
      </c>
      <c r="F24" s="20">
        <v>1174.4101559999999</v>
      </c>
      <c r="G24" s="20">
        <v>1200.9003909999999</v>
      </c>
      <c r="H24" s="20">
        <v>1230.848389</v>
      </c>
      <c r="I24" s="20">
        <v>1259.9061280000001</v>
      </c>
      <c r="J24" s="20">
        <v>1285.1395259999999</v>
      </c>
      <c r="K24" s="20">
        <v>1313.1042480000001</v>
      </c>
      <c r="L24" s="20">
        <v>1341.6759030000001</v>
      </c>
      <c r="M24" s="20">
        <v>1372.0097659999999</v>
      </c>
      <c r="N24" s="20">
        <v>1404.518311</v>
      </c>
      <c r="O24" s="20">
        <v>1440.1707759999999</v>
      </c>
      <c r="P24" s="20">
        <v>1476.056519</v>
      </c>
      <c r="Q24" s="20">
        <v>1510.760376</v>
      </c>
      <c r="R24" s="20">
        <v>1545.6125489999999</v>
      </c>
      <c r="S24" s="20">
        <v>1581.660034</v>
      </c>
      <c r="T24" s="20">
        <v>1617.0557859999999</v>
      </c>
      <c r="U24" s="20">
        <v>1652.6519780000001</v>
      </c>
      <c r="V24" s="20">
        <v>1688.5942379999999</v>
      </c>
      <c r="W24" s="20">
        <v>1724.7788089999999</v>
      </c>
      <c r="X24" s="20">
        <v>1760.535889</v>
      </c>
      <c r="Y24" s="20">
        <v>1797.1556399999999</v>
      </c>
      <c r="Z24" s="20">
        <v>1834.4586179999999</v>
      </c>
      <c r="AA24" s="20">
        <v>1873.1104740000001</v>
      </c>
      <c r="AB24" s="20">
        <v>1911.7482910000001</v>
      </c>
      <c r="AC24" s="20">
        <v>1951.189087</v>
      </c>
      <c r="AD24" s="20">
        <v>1991.5474850000001</v>
      </c>
      <c r="AE24" s="20">
        <v>2032.4270019999999</v>
      </c>
      <c r="AF24" s="20">
        <v>2074.235107</v>
      </c>
      <c r="AG24" s="20">
        <v>2116.2490229999999</v>
      </c>
      <c r="AH24" s="20">
        <v>2158.8271479999999</v>
      </c>
      <c r="AI24" s="20">
        <v>2201.3815920000002</v>
      </c>
      <c r="AJ24" s="20">
        <v>2243.6435550000001</v>
      </c>
      <c r="AK24" s="20">
        <v>2287.4628910000001</v>
      </c>
      <c r="AL24" s="16">
        <v>2.2304000000000001E-2</v>
      </c>
    </row>
    <row r="25" spans="1:38" ht="15" customHeight="1" x14ac:dyDescent="0.25">
      <c r="B25" s="15" t="s">
        <v>113</v>
      </c>
    </row>
    <row r="26" spans="1:38" ht="15" customHeight="1" x14ac:dyDescent="0.25">
      <c r="A26" s="33" t="s">
        <v>112</v>
      </c>
      <c r="B26" s="18" t="s">
        <v>71</v>
      </c>
      <c r="C26" s="20">
        <v>1696.0361330000001</v>
      </c>
      <c r="D26" s="20">
        <v>1745.112793</v>
      </c>
      <c r="E26" s="20">
        <v>1751.9392089999999</v>
      </c>
      <c r="F26" s="20">
        <v>1750.2620850000001</v>
      </c>
      <c r="G26" s="20">
        <v>1769.8360600000001</v>
      </c>
      <c r="H26" s="20">
        <v>1778.3302000000001</v>
      </c>
      <c r="I26" s="20">
        <v>1765.9628909999999</v>
      </c>
      <c r="J26" s="20">
        <v>1781.709595</v>
      </c>
      <c r="K26" s="20">
        <v>1840.7220460000001</v>
      </c>
      <c r="L26" s="20">
        <v>1879.0924070000001</v>
      </c>
      <c r="M26" s="20">
        <v>1903.213013</v>
      </c>
      <c r="N26" s="20">
        <v>1919.2921140000001</v>
      </c>
      <c r="O26" s="20">
        <v>1922.162231</v>
      </c>
      <c r="P26" s="20">
        <v>1935.2856449999999</v>
      </c>
      <c r="Q26" s="20">
        <v>1944.7076420000001</v>
      </c>
      <c r="R26" s="20">
        <v>1951.7261960000001</v>
      </c>
      <c r="S26" s="20">
        <v>1967.595947</v>
      </c>
      <c r="T26" s="20">
        <v>1969.6678469999999</v>
      </c>
      <c r="U26" s="20">
        <v>1980.4194339999999</v>
      </c>
      <c r="V26" s="20">
        <v>1983.572754</v>
      </c>
      <c r="W26" s="20">
        <v>2007.743164</v>
      </c>
      <c r="X26" s="20">
        <v>2016.024048</v>
      </c>
      <c r="Y26" s="20">
        <v>2037.8548579999999</v>
      </c>
      <c r="Z26" s="20">
        <v>2045.321655</v>
      </c>
      <c r="AA26" s="20">
        <v>2061.1362300000001</v>
      </c>
      <c r="AB26" s="20">
        <v>2079.1435550000001</v>
      </c>
      <c r="AC26" s="20">
        <v>2091.4558109999998</v>
      </c>
      <c r="AD26" s="20">
        <v>2108.3608399999998</v>
      </c>
      <c r="AE26" s="20">
        <v>2125.2871089999999</v>
      </c>
      <c r="AF26" s="20">
        <v>2139.2902829999998</v>
      </c>
      <c r="AG26" s="20">
        <v>2152.9909670000002</v>
      </c>
      <c r="AH26" s="20">
        <v>2168.2299800000001</v>
      </c>
      <c r="AI26" s="20">
        <v>2182.40625</v>
      </c>
      <c r="AJ26" s="20">
        <v>2207.8190920000002</v>
      </c>
      <c r="AK26" s="20">
        <v>2224.8930660000001</v>
      </c>
      <c r="AL26" s="16">
        <v>7.3870000000000003E-3</v>
      </c>
    </row>
    <row r="27" spans="1:38" ht="15" customHeight="1" x14ac:dyDescent="0.25">
      <c r="A27" s="33" t="s">
        <v>111</v>
      </c>
      <c r="B27" s="18" t="s">
        <v>69</v>
      </c>
      <c r="C27" s="20">
        <v>452.48870799999997</v>
      </c>
      <c r="D27" s="20">
        <v>445.68429600000002</v>
      </c>
      <c r="E27" s="20">
        <v>440.214539</v>
      </c>
      <c r="F27" s="20">
        <v>444.72119099999998</v>
      </c>
      <c r="G27" s="20">
        <v>428.48785400000003</v>
      </c>
      <c r="H27" s="20">
        <v>417.89093000000003</v>
      </c>
      <c r="I27" s="20">
        <v>409.49151599999999</v>
      </c>
      <c r="J27" s="20">
        <v>400.65649400000001</v>
      </c>
      <c r="K27" s="20">
        <v>392.08178700000002</v>
      </c>
      <c r="L27" s="20">
        <v>382.86346400000002</v>
      </c>
      <c r="M27" s="20">
        <v>374.290955</v>
      </c>
      <c r="N27" s="20">
        <v>365.159943</v>
      </c>
      <c r="O27" s="20">
        <v>355.44424400000003</v>
      </c>
      <c r="P27" s="20">
        <v>345.67974900000002</v>
      </c>
      <c r="Q27" s="20">
        <v>336.25408900000002</v>
      </c>
      <c r="R27" s="20">
        <v>331.79992700000003</v>
      </c>
      <c r="S27" s="20">
        <v>327.24359099999998</v>
      </c>
      <c r="T27" s="20">
        <v>322.77612299999998</v>
      </c>
      <c r="U27" s="20">
        <v>318.25079299999999</v>
      </c>
      <c r="V27" s="20">
        <v>313.77450599999997</v>
      </c>
      <c r="W27" s="20">
        <v>309.564911</v>
      </c>
      <c r="X27" s="20">
        <v>305.15698200000003</v>
      </c>
      <c r="Y27" s="20">
        <v>300.79321299999998</v>
      </c>
      <c r="Z27" s="20">
        <v>296.16323899999998</v>
      </c>
      <c r="AA27" s="20">
        <v>291.91317700000002</v>
      </c>
      <c r="AB27" s="20">
        <v>290.47610500000002</v>
      </c>
      <c r="AC27" s="20">
        <v>288.84375</v>
      </c>
      <c r="AD27" s="20">
        <v>287.33187900000001</v>
      </c>
      <c r="AE27" s="20">
        <v>285.85742199999999</v>
      </c>
      <c r="AF27" s="20">
        <v>283.99108899999999</v>
      </c>
      <c r="AG27" s="20">
        <v>282.290527</v>
      </c>
      <c r="AH27" s="20">
        <v>280.84652699999998</v>
      </c>
      <c r="AI27" s="20">
        <v>279.27230800000001</v>
      </c>
      <c r="AJ27" s="20">
        <v>277.50775099999998</v>
      </c>
      <c r="AK27" s="20">
        <v>275.84448200000003</v>
      </c>
      <c r="AL27" s="16">
        <v>-1.4433E-2</v>
      </c>
    </row>
    <row r="29" spans="1:38" ht="15" customHeight="1" x14ac:dyDescent="0.25">
      <c r="B29" s="15" t="s">
        <v>110</v>
      </c>
    </row>
    <row r="30" spans="1:38" ht="15" customHeight="1" x14ac:dyDescent="0.25">
      <c r="B30" s="15" t="s">
        <v>109</v>
      </c>
    </row>
    <row r="31" spans="1:38" ht="15" customHeight="1" x14ac:dyDescent="0.25">
      <c r="A31" s="33" t="s">
        <v>108</v>
      </c>
      <c r="B31" s="18" t="s">
        <v>107</v>
      </c>
      <c r="C31" s="19">
        <v>32.798695000000002</v>
      </c>
      <c r="D31" s="19">
        <v>33.475628</v>
      </c>
      <c r="E31" s="19">
        <v>33.934933000000001</v>
      </c>
      <c r="F31" s="19">
        <v>34.821350000000002</v>
      </c>
      <c r="G31" s="19">
        <v>36.370303999999997</v>
      </c>
      <c r="H31" s="19">
        <v>38.470871000000002</v>
      </c>
      <c r="I31" s="19">
        <v>40.270004</v>
      </c>
      <c r="J31" s="19">
        <v>42.233581999999998</v>
      </c>
      <c r="K31" s="19">
        <v>43.884289000000003</v>
      </c>
      <c r="L31" s="19">
        <v>46.113486999999999</v>
      </c>
      <c r="M31" s="19">
        <v>46.096893000000001</v>
      </c>
      <c r="N31" s="19">
        <v>46.156970999999999</v>
      </c>
      <c r="O31" s="19">
        <v>46.210213000000003</v>
      </c>
      <c r="P31" s="19">
        <v>46.262337000000002</v>
      </c>
      <c r="Q31" s="19">
        <v>46.292068</v>
      </c>
      <c r="R31" s="19">
        <v>46.334141000000002</v>
      </c>
      <c r="S31" s="19">
        <v>46.359836999999999</v>
      </c>
      <c r="T31" s="19">
        <v>46.380206999999999</v>
      </c>
      <c r="U31" s="19">
        <v>46.405506000000003</v>
      </c>
      <c r="V31" s="19">
        <v>46.421928000000001</v>
      </c>
      <c r="W31" s="19">
        <v>46.432743000000002</v>
      </c>
      <c r="X31" s="19">
        <v>46.469070000000002</v>
      </c>
      <c r="Y31" s="19">
        <v>46.483994000000003</v>
      </c>
      <c r="Z31" s="19">
        <v>46.499104000000003</v>
      </c>
      <c r="AA31" s="19">
        <v>46.515563999999998</v>
      </c>
      <c r="AB31" s="19">
        <v>46.527481000000002</v>
      </c>
      <c r="AC31" s="19">
        <v>46.537345999999999</v>
      </c>
      <c r="AD31" s="19">
        <v>46.542048999999999</v>
      </c>
      <c r="AE31" s="19">
        <v>46.544784999999997</v>
      </c>
      <c r="AF31" s="19">
        <v>46.546382999999999</v>
      </c>
      <c r="AG31" s="19">
        <v>46.534011999999997</v>
      </c>
      <c r="AH31" s="19">
        <v>46.529353999999998</v>
      </c>
      <c r="AI31" s="19">
        <v>46.528168000000001</v>
      </c>
      <c r="AJ31" s="19">
        <v>46.517628000000002</v>
      </c>
      <c r="AK31" s="19">
        <v>46.512428</v>
      </c>
      <c r="AL31" s="16">
        <v>1.0017E-2</v>
      </c>
    </row>
    <row r="32" spans="1:38" ht="15" customHeight="1" x14ac:dyDescent="0.25">
      <c r="A32" s="33" t="s">
        <v>106</v>
      </c>
      <c r="B32" s="18" t="s">
        <v>105</v>
      </c>
      <c r="C32" s="19">
        <v>36.930641000000001</v>
      </c>
      <c r="D32" s="19">
        <v>38.505023999999999</v>
      </c>
      <c r="E32" s="19">
        <v>39.279136999999999</v>
      </c>
      <c r="F32" s="19">
        <v>40.913806999999998</v>
      </c>
      <c r="G32" s="19">
        <v>42.733780000000003</v>
      </c>
      <c r="H32" s="19">
        <v>44.614105000000002</v>
      </c>
      <c r="I32" s="19">
        <v>46.699885999999999</v>
      </c>
      <c r="J32" s="19">
        <v>49.010792000000002</v>
      </c>
      <c r="K32" s="19">
        <v>50.384872000000001</v>
      </c>
      <c r="L32" s="19">
        <v>53.037685000000003</v>
      </c>
      <c r="M32" s="19">
        <v>53.046013000000002</v>
      </c>
      <c r="N32" s="19">
        <v>53.050125000000001</v>
      </c>
      <c r="O32" s="19">
        <v>53.051853000000001</v>
      </c>
      <c r="P32" s="19">
        <v>53.054873999999998</v>
      </c>
      <c r="Q32" s="19">
        <v>53.054873999999998</v>
      </c>
      <c r="R32" s="19">
        <v>53.054873999999998</v>
      </c>
      <c r="S32" s="19">
        <v>53.054873999999998</v>
      </c>
      <c r="T32" s="19">
        <v>53.054873999999998</v>
      </c>
      <c r="U32" s="19">
        <v>53.054873999999998</v>
      </c>
      <c r="V32" s="19">
        <v>53.054873999999998</v>
      </c>
      <c r="W32" s="19">
        <v>53.054873999999998</v>
      </c>
      <c r="X32" s="19">
        <v>53.057113999999999</v>
      </c>
      <c r="Y32" s="19">
        <v>53.057113999999999</v>
      </c>
      <c r="Z32" s="19">
        <v>53.057113999999999</v>
      </c>
      <c r="AA32" s="19">
        <v>53.057113999999999</v>
      </c>
      <c r="AB32" s="19">
        <v>53.057113999999999</v>
      </c>
      <c r="AC32" s="19">
        <v>53.057113999999999</v>
      </c>
      <c r="AD32" s="19">
        <v>53.057113999999999</v>
      </c>
      <c r="AE32" s="19">
        <v>53.057113999999999</v>
      </c>
      <c r="AF32" s="19">
        <v>53.057113999999999</v>
      </c>
      <c r="AG32" s="19">
        <v>53.057113999999999</v>
      </c>
      <c r="AH32" s="19">
        <v>53.057113999999999</v>
      </c>
      <c r="AI32" s="19">
        <v>53.057113999999999</v>
      </c>
      <c r="AJ32" s="19">
        <v>53.057113999999999</v>
      </c>
      <c r="AK32" s="19">
        <v>53.057113999999999</v>
      </c>
      <c r="AL32" s="16">
        <v>9.7619999999999998E-3</v>
      </c>
    </row>
    <row r="33" spans="1:38" ht="15" customHeight="1" x14ac:dyDescent="0.25">
      <c r="A33" s="33" t="s">
        <v>104</v>
      </c>
      <c r="B33" s="18" t="s">
        <v>103</v>
      </c>
      <c r="C33" s="19">
        <v>28.809563000000001</v>
      </c>
      <c r="D33" s="19">
        <v>28.959662999999999</v>
      </c>
      <c r="E33" s="19">
        <v>29.351219</v>
      </c>
      <c r="F33" s="19">
        <v>29.797091000000002</v>
      </c>
      <c r="G33" s="19">
        <v>30.774733999999999</v>
      </c>
      <c r="H33" s="19">
        <v>32.728535000000001</v>
      </c>
      <c r="I33" s="19">
        <v>34.168728000000002</v>
      </c>
      <c r="J33" s="19">
        <v>35.723292999999998</v>
      </c>
      <c r="K33" s="19">
        <v>37.421188000000001</v>
      </c>
      <c r="L33" s="19">
        <v>39.234820999999997</v>
      </c>
      <c r="M33" s="19">
        <v>39.239024999999998</v>
      </c>
      <c r="N33" s="19">
        <v>39.239604999999997</v>
      </c>
      <c r="O33" s="19">
        <v>39.240242000000002</v>
      </c>
      <c r="P33" s="19">
        <v>39.240414000000001</v>
      </c>
      <c r="Q33" s="19">
        <v>39.240482</v>
      </c>
      <c r="R33" s="19">
        <v>39.240482</v>
      </c>
      <c r="S33" s="19">
        <v>39.240513</v>
      </c>
      <c r="T33" s="19">
        <v>39.240513</v>
      </c>
      <c r="U33" s="19">
        <v>39.240513</v>
      </c>
      <c r="V33" s="19">
        <v>39.240513</v>
      </c>
      <c r="W33" s="19">
        <v>39.240513</v>
      </c>
      <c r="X33" s="19">
        <v>39.240513</v>
      </c>
      <c r="Y33" s="19">
        <v>39.240513</v>
      </c>
      <c r="Z33" s="19">
        <v>39.240513</v>
      </c>
      <c r="AA33" s="19">
        <v>39.240513</v>
      </c>
      <c r="AB33" s="19">
        <v>39.240513</v>
      </c>
      <c r="AC33" s="19">
        <v>39.240513</v>
      </c>
      <c r="AD33" s="19">
        <v>39.240513</v>
      </c>
      <c r="AE33" s="19">
        <v>39.240513</v>
      </c>
      <c r="AF33" s="19">
        <v>39.240513</v>
      </c>
      <c r="AG33" s="19">
        <v>39.240757000000002</v>
      </c>
      <c r="AH33" s="19">
        <v>39.240757000000002</v>
      </c>
      <c r="AI33" s="19">
        <v>39.240757000000002</v>
      </c>
      <c r="AJ33" s="19">
        <v>39.240757000000002</v>
      </c>
      <c r="AK33" s="19">
        <v>39.246208000000003</v>
      </c>
      <c r="AL33" s="16">
        <v>9.2530000000000008E-3</v>
      </c>
    </row>
    <row r="34" spans="1:38" ht="15" customHeight="1" x14ac:dyDescent="0.25">
      <c r="A34" s="33" t="s">
        <v>102</v>
      </c>
      <c r="B34" s="18" t="s">
        <v>101</v>
      </c>
      <c r="C34" s="19">
        <v>33.159472999999998</v>
      </c>
      <c r="D34" s="19">
        <v>33.448227000000003</v>
      </c>
      <c r="E34" s="19">
        <v>34.251128999999999</v>
      </c>
      <c r="F34" s="19">
        <v>35.162846000000002</v>
      </c>
      <c r="G34" s="19">
        <v>36.687916000000001</v>
      </c>
      <c r="H34" s="19">
        <v>38.887107999999998</v>
      </c>
      <c r="I34" s="19">
        <v>40.836371999999997</v>
      </c>
      <c r="J34" s="19">
        <v>42.887084999999999</v>
      </c>
      <c r="K34" s="19">
        <v>44.912647</v>
      </c>
      <c r="L34" s="19">
        <v>46.927428999999997</v>
      </c>
      <c r="M34" s="19">
        <v>47.100150999999997</v>
      </c>
      <c r="N34" s="19">
        <v>47.318829000000001</v>
      </c>
      <c r="O34" s="19">
        <v>47.485225999999997</v>
      </c>
      <c r="P34" s="19">
        <v>47.641258000000001</v>
      </c>
      <c r="Q34" s="19">
        <v>47.751415000000001</v>
      </c>
      <c r="R34" s="19">
        <v>47.877842000000001</v>
      </c>
      <c r="S34" s="19">
        <v>47.969653999999998</v>
      </c>
      <c r="T34" s="19">
        <v>48.065078999999997</v>
      </c>
      <c r="U34" s="19">
        <v>48.172977000000003</v>
      </c>
      <c r="V34" s="19">
        <v>48.252220000000001</v>
      </c>
      <c r="W34" s="19">
        <v>48.303894</v>
      </c>
      <c r="X34" s="19">
        <v>48.401730000000001</v>
      </c>
      <c r="Y34" s="19">
        <v>48.447487000000002</v>
      </c>
      <c r="Z34" s="19">
        <v>48.486423000000002</v>
      </c>
      <c r="AA34" s="19">
        <v>48.522404000000002</v>
      </c>
      <c r="AB34" s="19">
        <v>48.523792</v>
      </c>
      <c r="AC34" s="19">
        <v>48.516196999999998</v>
      </c>
      <c r="AD34" s="19">
        <v>48.498817000000003</v>
      </c>
      <c r="AE34" s="19">
        <v>48.480141000000003</v>
      </c>
      <c r="AF34" s="19">
        <v>48.454430000000002</v>
      </c>
      <c r="AG34" s="19">
        <v>48.445659999999997</v>
      </c>
      <c r="AH34" s="19">
        <v>48.446907000000003</v>
      </c>
      <c r="AI34" s="19">
        <v>48.449241999999998</v>
      </c>
      <c r="AJ34" s="19">
        <v>48.431125999999999</v>
      </c>
      <c r="AK34" s="19">
        <v>48.563305</v>
      </c>
      <c r="AL34" s="16">
        <v>1.1363E-2</v>
      </c>
    </row>
    <row r="35" spans="1:38" ht="15" customHeight="1" x14ac:dyDescent="0.25">
      <c r="A35" s="33" t="s">
        <v>100</v>
      </c>
      <c r="B35" s="18" t="s">
        <v>99</v>
      </c>
      <c r="C35" s="19">
        <v>38.463284000000002</v>
      </c>
      <c r="D35" s="19">
        <v>38.560242000000002</v>
      </c>
      <c r="E35" s="19">
        <v>39.664715000000001</v>
      </c>
      <c r="F35" s="19">
        <v>41.255547</v>
      </c>
      <c r="G35" s="19">
        <v>42.875430999999999</v>
      </c>
      <c r="H35" s="19">
        <v>44.917191000000003</v>
      </c>
      <c r="I35" s="19">
        <v>46.998013</v>
      </c>
      <c r="J35" s="19">
        <v>49.732773000000002</v>
      </c>
      <c r="K35" s="19">
        <v>51.226703999999998</v>
      </c>
      <c r="L35" s="19">
        <v>54.467196999999999</v>
      </c>
      <c r="M35" s="19">
        <v>54.750380999999997</v>
      </c>
      <c r="N35" s="19">
        <v>54.960728000000003</v>
      </c>
      <c r="O35" s="19">
        <v>55.136425000000003</v>
      </c>
      <c r="P35" s="19">
        <v>55.299678999999998</v>
      </c>
      <c r="Q35" s="19">
        <v>55.414242000000002</v>
      </c>
      <c r="R35" s="19">
        <v>55.575657</v>
      </c>
      <c r="S35" s="19">
        <v>55.708190999999999</v>
      </c>
      <c r="T35" s="19">
        <v>55.863143999999998</v>
      </c>
      <c r="U35" s="19">
        <v>56.029411000000003</v>
      </c>
      <c r="V35" s="19">
        <v>56.168968</v>
      </c>
      <c r="W35" s="19">
        <v>56.286655000000003</v>
      </c>
      <c r="X35" s="19">
        <v>56.451107</v>
      </c>
      <c r="Y35" s="19">
        <v>56.558886999999999</v>
      </c>
      <c r="Z35" s="19">
        <v>56.658938999999997</v>
      </c>
      <c r="AA35" s="19">
        <v>56.73856</v>
      </c>
      <c r="AB35" s="19">
        <v>56.763675999999997</v>
      </c>
      <c r="AC35" s="19">
        <v>56.775635000000001</v>
      </c>
      <c r="AD35" s="19">
        <v>56.7789</v>
      </c>
      <c r="AE35" s="19">
        <v>56.783141999999998</v>
      </c>
      <c r="AF35" s="19">
        <v>56.784950000000002</v>
      </c>
      <c r="AG35" s="19">
        <v>56.761944</v>
      </c>
      <c r="AH35" s="19">
        <v>56.786377000000002</v>
      </c>
      <c r="AI35" s="19">
        <v>56.815295999999996</v>
      </c>
      <c r="AJ35" s="19">
        <v>56.822842000000001</v>
      </c>
      <c r="AK35" s="19">
        <v>56.840083999999997</v>
      </c>
      <c r="AL35" s="16">
        <v>1.1828E-2</v>
      </c>
    </row>
    <row r="36" spans="1:38" ht="15" customHeight="1" x14ac:dyDescent="0.25">
      <c r="A36" s="33" t="s">
        <v>98</v>
      </c>
      <c r="B36" s="18" t="s">
        <v>97</v>
      </c>
      <c r="C36" s="19">
        <v>28.325603000000001</v>
      </c>
      <c r="D36" s="19">
        <v>28.87763</v>
      </c>
      <c r="E36" s="19">
        <v>29.612166999999999</v>
      </c>
      <c r="F36" s="19">
        <v>30.125150999999999</v>
      </c>
      <c r="G36" s="19">
        <v>31.191590999999999</v>
      </c>
      <c r="H36" s="19">
        <v>33.206767999999997</v>
      </c>
      <c r="I36" s="19">
        <v>34.902031000000001</v>
      </c>
      <c r="J36" s="19">
        <v>36.301582000000003</v>
      </c>
      <c r="K36" s="19">
        <v>38.551636000000002</v>
      </c>
      <c r="L36" s="19">
        <v>39.571280999999999</v>
      </c>
      <c r="M36" s="19">
        <v>39.699551</v>
      </c>
      <c r="N36" s="19">
        <v>39.809227</v>
      </c>
      <c r="O36" s="19">
        <v>39.865673000000001</v>
      </c>
      <c r="P36" s="19">
        <v>39.915011999999997</v>
      </c>
      <c r="Q36" s="19">
        <v>39.961089999999999</v>
      </c>
      <c r="R36" s="19">
        <v>39.976025</v>
      </c>
      <c r="S36" s="19">
        <v>39.984119</v>
      </c>
      <c r="T36" s="19">
        <v>39.991439999999997</v>
      </c>
      <c r="U36" s="19">
        <v>40.001323999999997</v>
      </c>
      <c r="V36" s="19">
        <v>39.999462000000001</v>
      </c>
      <c r="W36" s="19">
        <v>39.978091999999997</v>
      </c>
      <c r="X36" s="19">
        <v>39.950558000000001</v>
      </c>
      <c r="Y36" s="19">
        <v>39.917594999999999</v>
      </c>
      <c r="Z36" s="19">
        <v>39.878222999999998</v>
      </c>
      <c r="AA36" s="19">
        <v>39.846007999999998</v>
      </c>
      <c r="AB36" s="19">
        <v>39.805022999999998</v>
      </c>
      <c r="AC36" s="19">
        <v>39.762794</v>
      </c>
      <c r="AD36" s="19">
        <v>39.721245000000003</v>
      </c>
      <c r="AE36" s="19">
        <v>39.680878</v>
      </c>
      <c r="AF36" s="19">
        <v>39.632866</v>
      </c>
      <c r="AG36" s="19">
        <v>39.661259000000001</v>
      </c>
      <c r="AH36" s="19">
        <v>39.655087000000002</v>
      </c>
      <c r="AI36" s="19">
        <v>39.640217</v>
      </c>
      <c r="AJ36" s="19">
        <v>39.626334999999997</v>
      </c>
      <c r="AK36" s="19">
        <v>39.853000999999999</v>
      </c>
      <c r="AL36" s="16">
        <v>9.809E-3</v>
      </c>
    </row>
    <row r="37" spans="1:38" ht="15" customHeight="1" x14ac:dyDescent="0.25">
      <c r="A37" s="33" t="s">
        <v>96</v>
      </c>
      <c r="B37" s="18" t="s">
        <v>95</v>
      </c>
      <c r="C37" s="19">
        <v>32.505629999999996</v>
      </c>
      <c r="D37" s="19">
        <v>32.915359000000002</v>
      </c>
      <c r="E37" s="19">
        <v>33.841824000000003</v>
      </c>
      <c r="F37" s="19">
        <v>34.952708999999999</v>
      </c>
      <c r="G37" s="19">
        <v>36.682011000000003</v>
      </c>
      <c r="H37" s="19">
        <v>38.879672999999997</v>
      </c>
      <c r="I37" s="19">
        <v>40.827323999999997</v>
      </c>
      <c r="J37" s="19">
        <v>42.876556000000001</v>
      </c>
      <c r="K37" s="19">
        <v>44.900986000000003</v>
      </c>
      <c r="L37" s="19">
        <v>46.914786999999997</v>
      </c>
      <c r="M37" s="19">
        <v>47.087288000000001</v>
      </c>
      <c r="N37" s="19">
        <v>47.305785999999998</v>
      </c>
      <c r="O37" s="19">
        <v>47.471984999999997</v>
      </c>
      <c r="P37" s="19">
        <v>47.627861000000003</v>
      </c>
      <c r="Q37" s="19">
        <v>47.737811999999998</v>
      </c>
      <c r="R37" s="19">
        <v>47.863964000000003</v>
      </c>
      <c r="S37" s="19">
        <v>47.955573999999999</v>
      </c>
      <c r="T37" s="19">
        <v>48.050834999999999</v>
      </c>
      <c r="U37" s="19">
        <v>48.158496999999997</v>
      </c>
      <c r="V37" s="19">
        <v>48.237549000000001</v>
      </c>
      <c r="W37" s="19">
        <v>48.289093000000001</v>
      </c>
      <c r="X37" s="19">
        <v>48.386566000000002</v>
      </c>
      <c r="Y37" s="19">
        <v>48.432129000000003</v>
      </c>
      <c r="Z37" s="19">
        <v>48.470745000000001</v>
      </c>
      <c r="AA37" s="19">
        <v>48.506287</v>
      </c>
      <c r="AB37" s="19">
        <v>48.507190999999999</v>
      </c>
      <c r="AC37" s="19">
        <v>48.499043</v>
      </c>
      <c r="AD37" s="19">
        <v>48.481087000000002</v>
      </c>
      <c r="AE37" s="19">
        <v>48.461734999999997</v>
      </c>
      <c r="AF37" s="19">
        <v>48.435333</v>
      </c>
      <c r="AG37" s="19">
        <v>48.425879999999999</v>
      </c>
      <c r="AH37" s="19">
        <v>48.426262000000001</v>
      </c>
      <c r="AI37" s="19">
        <v>48.427601000000003</v>
      </c>
      <c r="AJ37" s="19">
        <v>48.408431999999998</v>
      </c>
      <c r="AK37" s="19">
        <v>48.539478000000003</v>
      </c>
      <c r="AL37" s="16">
        <v>1.184E-2</v>
      </c>
    </row>
    <row r="38" spans="1:38" ht="15" customHeight="1" x14ac:dyDescent="0.25">
      <c r="A38" s="33" t="s">
        <v>94</v>
      </c>
      <c r="B38" s="18" t="s">
        <v>93</v>
      </c>
      <c r="C38" s="19">
        <v>38.062828000000003</v>
      </c>
      <c r="D38" s="19">
        <v>38.164664999999999</v>
      </c>
      <c r="E38" s="19">
        <v>39.270493000000002</v>
      </c>
      <c r="F38" s="19">
        <v>41.049773999999999</v>
      </c>
      <c r="G38" s="19">
        <v>42.868628999999999</v>
      </c>
      <c r="H38" s="19">
        <v>44.908462999999998</v>
      </c>
      <c r="I38" s="19">
        <v>46.987338999999999</v>
      </c>
      <c r="J38" s="19">
        <v>49.720134999999999</v>
      </c>
      <c r="K38" s="19">
        <v>51.212733999999998</v>
      </c>
      <c r="L38" s="19">
        <v>54.451973000000002</v>
      </c>
      <c r="M38" s="19">
        <v>54.734946999999998</v>
      </c>
      <c r="N38" s="19">
        <v>54.945210000000003</v>
      </c>
      <c r="O38" s="19">
        <v>55.120815</v>
      </c>
      <c r="P38" s="19">
        <v>55.284064999999998</v>
      </c>
      <c r="Q38" s="19">
        <v>55.39846</v>
      </c>
      <c r="R38" s="19">
        <v>55.559691999999998</v>
      </c>
      <c r="S38" s="19">
        <v>55.692017</v>
      </c>
      <c r="T38" s="19">
        <v>55.846820999999998</v>
      </c>
      <c r="U38" s="19">
        <v>56.012886000000002</v>
      </c>
      <c r="V38" s="19">
        <v>56.152228999999998</v>
      </c>
      <c r="W38" s="19">
        <v>56.269790999999998</v>
      </c>
      <c r="X38" s="19">
        <v>56.433971</v>
      </c>
      <c r="Y38" s="19">
        <v>56.541504000000003</v>
      </c>
      <c r="Z38" s="19">
        <v>56.641285000000003</v>
      </c>
      <c r="AA38" s="19">
        <v>56.72052</v>
      </c>
      <c r="AB38" s="19">
        <v>56.745209000000003</v>
      </c>
      <c r="AC38" s="19">
        <v>56.756686999999999</v>
      </c>
      <c r="AD38" s="19">
        <v>56.759422000000001</v>
      </c>
      <c r="AE38" s="19">
        <v>56.763077000000003</v>
      </c>
      <c r="AF38" s="19">
        <v>56.764290000000003</v>
      </c>
      <c r="AG38" s="19">
        <v>56.740676999999998</v>
      </c>
      <c r="AH38" s="19">
        <v>56.764476999999999</v>
      </c>
      <c r="AI38" s="19">
        <v>56.792645</v>
      </c>
      <c r="AJ38" s="19">
        <v>56.799334999999999</v>
      </c>
      <c r="AK38" s="19">
        <v>56.815722999999998</v>
      </c>
      <c r="AL38" s="16">
        <v>1.2130999999999999E-2</v>
      </c>
    </row>
    <row r="39" spans="1:38" ht="15" customHeight="1" x14ac:dyDescent="0.25">
      <c r="A39" s="33" t="s">
        <v>92</v>
      </c>
      <c r="B39" s="18" t="s">
        <v>91</v>
      </c>
      <c r="C39" s="19">
        <v>27.531101</v>
      </c>
      <c r="D39" s="19">
        <v>28.272703</v>
      </c>
      <c r="E39" s="19">
        <v>29.207450999999999</v>
      </c>
      <c r="F39" s="19">
        <v>29.920544</v>
      </c>
      <c r="G39" s="19">
        <v>31.186506000000001</v>
      </c>
      <c r="H39" s="19">
        <v>33.200519999999997</v>
      </c>
      <c r="I39" s="19">
        <v>34.894485000000003</v>
      </c>
      <c r="J39" s="19">
        <v>36.292968999999999</v>
      </c>
      <c r="K39" s="19">
        <v>38.542136999999997</v>
      </c>
      <c r="L39" s="19">
        <v>39.561008000000001</v>
      </c>
      <c r="M39" s="19">
        <v>39.689056000000001</v>
      </c>
      <c r="N39" s="19">
        <v>39.798523000000003</v>
      </c>
      <c r="O39" s="19">
        <v>39.854720999999998</v>
      </c>
      <c r="P39" s="19">
        <v>39.903835000000001</v>
      </c>
      <c r="Q39" s="19">
        <v>39.949711000000001</v>
      </c>
      <c r="R39" s="19">
        <v>39.964333000000003</v>
      </c>
      <c r="S39" s="19">
        <v>39.972256000000002</v>
      </c>
      <c r="T39" s="19">
        <v>39.979419999999998</v>
      </c>
      <c r="U39" s="19">
        <v>39.989066999999999</v>
      </c>
      <c r="V39" s="19">
        <v>39.987053000000003</v>
      </c>
      <c r="W39" s="19">
        <v>39.965556999999997</v>
      </c>
      <c r="X39" s="19">
        <v>39.937634000000003</v>
      </c>
      <c r="Y39" s="19">
        <v>39.904536999999998</v>
      </c>
      <c r="Z39" s="19">
        <v>39.864840999999998</v>
      </c>
      <c r="AA39" s="19">
        <v>39.832172</v>
      </c>
      <c r="AB39" s="19">
        <v>39.790703000000001</v>
      </c>
      <c r="AC39" s="19">
        <v>39.747906</v>
      </c>
      <c r="AD39" s="19">
        <v>39.705765</v>
      </c>
      <c r="AE39" s="19">
        <v>39.664700000000003</v>
      </c>
      <c r="AF39" s="19">
        <v>39.615985999999999</v>
      </c>
      <c r="AG39" s="19">
        <v>39.643664999999999</v>
      </c>
      <c r="AH39" s="19">
        <v>39.636485999999998</v>
      </c>
      <c r="AI39" s="19">
        <v>39.620502000000002</v>
      </c>
      <c r="AJ39" s="19">
        <v>39.605488000000001</v>
      </c>
      <c r="AK39" s="19">
        <v>39.830849000000001</v>
      </c>
      <c r="AL39" s="16">
        <v>1.044E-2</v>
      </c>
    </row>
    <row r="40" spans="1:38" ht="15" customHeight="1" x14ac:dyDescent="0.25">
      <c r="A40" s="33" t="s">
        <v>90</v>
      </c>
      <c r="B40" s="18" t="s">
        <v>89</v>
      </c>
      <c r="C40" s="19">
        <v>26.267863999999999</v>
      </c>
      <c r="D40" s="19">
        <v>26.597349000000001</v>
      </c>
      <c r="E40" s="19">
        <v>27.34111</v>
      </c>
      <c r="F40" s="19">
        <v>28.233817999999999</v>
      </c>
      <c r="G40" s="19">
        <v>29.641649000000001</v>
      </c>
      <c r="H40" s="19">
        <v>31.426836000000002</v>
      </c>
      <c r="I40" s="19">
        <v>33.004845000000003</v>
      </c>
      <c r="J40" s="19">
        <v>34.661239999999999</v>
      </c>
      <c r="K40" s="19">
        <v>36.306271000000002</v>
      </c>
      <c r="L40" s="19">
        <v>37.928440000000002</v>
      </c>
      <c r="M40" s="19">
        <v>38.066257</v>
      </c>
      <c r="N40" s="19">
        <v>38.245930000000001</v>
      </c>
      <c r="O40" s="19">
        <v>38.382885000000002</v>
      </c>
      <c r="P40" s="19">
        <v>38.511443999999997</v>
      </c>
      <c r="Q40" s="19">
        <v>38.601860000000002</v>
      </c>
      <c r="R40" s="19">
        <v>38.705753000000001</v>
      </c>
      <c r="S40" s="19">
        <v>38.780872000000002</v>
      </c>
      <c r="T40" s="19">
        <v>38.858550999999999</v>
      </c>
      <c r="U40" s="19">
        <v>38.946528999999998</v>
      </c>
      <c r="V40" s="19">
        <v>39.010902000000002</v>
      </c>
      <c r="W40" s="19">
        <v>39.052681</v>
      </c>
      <c r="X40" s="19">
        <v>39.132823999999999</v>
      </c>
      <c r="Y40" s="19">
        <v>39.169986999999999</v>
      </c>
      <c r="Z40" s="19">
        <v>39.201542000000003</v>
      </c>
      <c r="AA40" s="19">
        <v>39.230801</v>
      </c>
      <c r="AB40" s="19">
        <v>39.231921999999997</v>
      </c>
      <c r="AC40" s="19">
        <v>39.225647000000002</v>
      </c>
      <c r="AD40" s="19">
        <v>39.211177999999997</v>
      </c>
      <c r="AE40" s="19">
        <v>39.195461000000002</v>
      </c>
      <c r="AF40" s="19">
        <v>39.173957999999999</v>
      </c>
      <c r="AG40" s="19">
        <v>39.16581</v>
      </c>
      <c r="AH40" s="19">
        <v>39.165730000000003</v>
      </c>
      <c r="AI40" s="19">
        <v>39.166569000000003</v>
      </c>
      <c r="AJ40" s="19">
        <v>39.150368</v>
      </c>
      <c r="AK40" s="19">
        <v>39.256934999999999</v>
      </c>
      <c r="AL40" s="16">
        <v>1.1867000000000001E-2</v>
      </c>
    </row>
    <row r="41" spans="1:38" ht="15" customHeight="1" x14ac:dyDescent="0.25">
      <c r="A41" s="33" t="s">
        <v>88</v>
      </c>
      <c r="B41" s="18" t="s">
        <v>87</v>
      </c>
      <c r="C41" s="19">
        <v>31.090668000000001</v>
      </c>
      <c r="D41" s="19">
        <v>31.173850999999999</v>
      </c>
      <c r="E41" s="19">
        <v>32.077117999999999</v>
      </c>
      <c r="F41" s="19">
        <v>33.530479</v>
      </c>
      <c r="G41" s="19">
        <v>35.016167000000003</v>
      </c>
      <c r="H41" s="19">
        <v>36.682353999999997</v>
      </c>
      <c r="I41" s="19">
        <v>38.380431999999999</v>
      </c>
      <c r="J41" s="19">
        <v>40.612648</v>
      </c>
      <c r="K41" s="19">
        <v>41.831840999999997</v>
      </c>
      <c r="L41" s="19">
        <v>44.477730000000001</v>
      </c>
      <c r="M41" s="19">
        <v>44.708869999999997</v>
      </c>
      <c r="N41" s="19">
        <v>44.880619000000003</v>
      </c>
      <c r="O41" s="19">
        <v>45.024059000000001</v>
      </c>
      <c r="P41" s="19">
        <v>45.157406000000002</v>
      </c>
      <c r="Q41" s="19">
        <v>45.250847</v>
      </c>
      <c r="R41" s="19">
        <v>45.382545</v>
      </c>
      <c r="S41" s="19">
        <v>45.490631</v>
      </c>
      <c r="T41" s="19">
        <v>45.617077000000002</v>
      </c>
      <c r="U41" s="19">
        <v>45.752724000000001</v>
      </c>
      <c r="V41" s="19">
        <v>45.866543</v>
      </c>
      <c r="W41" s="19">
        <v>45.962569999999999</v>
      </c>
      <c r="X41" s="19">
        <v>46.096676000000002</v>
      </c>
      <c r="Y41" s="19">
        <v>46.184513000000003</v>
      </c>
      <c r="Z41" s="19">
        <v>46.266018000000003</v>
      </c>
      <c r="AA41" s="19">
        <v>46.330737999999997</v>
      </c>
      <c r="AB41" s="19">
        <v>46.350903000000002</v>
      </c>
      <c r="AC41" s="19">
        <v>46.360278999999998</v>
      </c>
      <c r="AD41" s="19">
        <v>46.362513999999997</v>
      </c>
      <c r="AE41" s="19">
        <v>46.365498000000002</v>
      </c>
      <c r="AF41" s="19">
        <v>46.366489000000001</v>
      </c>
      <c r="AG41" s="19">
        <v>46.347202000000003</v>
      </c>
      <c r="AH41" s="19">
        <v>46.366641999999999</v>
      </c>
      <c r="AI41" s="19">
        <v>46.389648000000001</v>
      </c>
      <c r="AJ41" s="19">
        <v>46.395114999999997</v>
      </c>
      <c r="AK41" s="19">
        <v>46.408501000000001</v>
      </c>
      <c r="AL41" s="16">
        <v>1.2130999999999999E-2</v>
      </c>
    </row>
    <row r="42" spans="1:38" ht="15" customHeight="1" x14ac:dyDescent="0.25">
      <c r="A42" s="33" t="s">
        <v>86</v>
      </c>
      <c r="B42" s="18" t="s">
        <v>85</v>
      </c>
      <c r="C42" s="19">
        <v>22.037271</v>
      </c>
      <c r="D42" s="19">
        <v>22.630886</v>
      </c>
      <c r="E42" s="19">
        <v>23.379104999999999</v>
      </c>
      <c r="F42" s="19">
        <v>23.9499</v>
      </c>
      <c r="G42" s="19">
        <v>24.963239999999999</v>
      </c>
      <c r="H42" s="19">
        <v>26.575357</v>
      </c>
      <c r="I42" s="19">
        <v>27.931291999999999</v>
      </c>
      <c r="J42" s="19">
        <v>29.050706999999999</v>
      </c>
      <c r="K42" s="19">
        <v>30.851054999999999</v>
      </c>
      <c r="L42" s="19">
        <v>31.666611</v>
      </c>
      <c r="M42" s="19">
        <v>31.769106000000001</v>
      </c>
      <c r="N42" s="19">
        <v>31.856729999999999</v>
      </c>
      <c r="O42" s="19">
        <v>31.901712</v>
      </c>
      <c r="P42" s="19">
        <v>31.941026999999998</v>
      </c>
      <c r="Q42" s="19">
        <v>31.977747000000001</v>
      </c>
      <c r="R42" s="19">
        <v>31.989450000000001</v>
      </c>
      <c r="S42" s="19">
        <v>31.995792000000002</v>
      </c>
      <c r="T42" s="19">
        <v>32.001525999999998</v>
      </c>
      <c r="U42" s="19">
        <v>32.009250999999999</v>
      </c>
      <c r="V42" s="19">
        <v>32.007637000000003</v>
      </c>
      <c r="W42" s="19">
        <v>31.990431000000001</v>
      </c>
      <c r="X42" s="19">
        <v>31.968081000000002</v>
      </c>
      <c r="Y42" s="19">
        <v>31.941586999999998</v>
      </c>
      <c r="Z42" s="19">
        <v>31.909813</v>
      </c>
      <c r="AA42" s="19">
        <v>31.883662999999999</v>
      </c>
      <c r="AB42" s="19">
        <v>31.850470000000001</v>
      </c>
      <c r="AC42" s="19">
        <v>31.816212</v>
      </c>
      <c r="AD42" s="19">
        <v>31.78248</v>
      </c>
      <c r="AE42" s="19">
        <v>31.749609</v>
      </c>
      <c r="AF42" s="19">
        <v>31.710616999999999</v>
      </c>
      <c r="AG42" s="19">
        <v>31.732773000000002</v>
      </c>
      <c r="AH42" s="19">
        <v>31.727025999999999</v>
      </c>
      <c r="AI42" s="19">
        <v>31.714231000000002</v>
      </c>
      <c r="AJ42" s="19">
        <v>31.702213</v>
      </c>
      <c r="AK42" s="19">
        <v>31.882605000000002</v>
      </c>
      <c r="AL42" s="16">
        <v>1.044E-2</v>
      </c>
    </row>
    <row r="43" spans="1:38" ht="15" customHeight="1" x14ac:dyDescent="0.25">
      <c r="A43" s="33" t="s">
        <v>84</v>
      </c>
      <c r="B43" s="18" t="s">
        <v>83</v>
      </c>
      <c r="C43" s="19">
        <v>22.373421</v>
      </c>
      <c r="D43" s="19">
        <v>22.772141999999999</v>
      </c>
      <c r="E43" s="19">
        <v>23.206022000000001</v>
      </c>
      <c r="F43" s="19">
        <v>23.672143999999999</v>
      </c>
      <c r="G43" s="19">
        <v>24.197102000000001</v>
      </c>
      <c r="H43" s="19">
        <v>24.784372000000001</v>
      </c>
      <c r="I43" s="19">
        <v>25.432779</v>
      </c>
      <c r="J43" s="19">
        <v>26.149325999999999</v>
      </c>
      <c r="K43" s="19">
        <v>26.926162999999999</v>
      </c>
      <c r="L43" s="19">
        <v>27.757811</v>
      </c>
      <c r="M43" s="19">
        <v>28.581015000000001</v>
      </c>
      <c r="N43" s="19">
        <v>29.390291000000001</v>
      </c>
      <c r="O43" s="19">
        <v>30.175920000000001</v>
      </c>
      <c r="P43" s="19">
        <v>30.931622999999998</v>
      </c>
      <c r="Q43" s="19">
        <v>31.654668999999998</v>
      </c>
      <c r="R43" s="19">
        <v>32.339554</v>
      </c>
      <c r="S43" s="19">
        <v>32.980946000000003</v>
      </c>
      <c r="T43" s="19">
        <v>33.580441</v>
      </c>
      <c r="U43" s="19">
        <v>34.139800999999999</v>
      </c>
      <c r="V43" s="19">
        <v>34.656826000000002</v>
      </c>
      <c r="W43" s="19">
        <v>35.128875999999998</v>
      </c>
      <c r="X43" s="19">
        <v>35.559142999999999</v>
      </c>
      <c r="Y43" s="19">
        <v>35.947665999999998</v>
      </c>
      <c r="Z43" s="19">
        <v>36.297203000000003</v>
      </c>
      <c r="AA43" s="19">
        <v>36.608761000000001</v>
      </c>
      <c r="AB43" s="19">
        <v>36.883381</v>
      </c>
      <c r="AC43" s="19">
        <v>37.122833</v>
      </c>
      <c r="AD43" s="19">
        <v>37.330257000000003</v>
      </c>
      <c r="AE43" s="19">
        <v>37.509464000000001</v>
      </c>
      <c r="AF43" s="19">
        <v>37.663795</v>
      </c>
      <c r="AG43" s="19">
        <v>37.797427999999996</v>
      </c>
      <c r="AH43" s="19">
        <v>37.913249999999998</v>
      </c>
      <c r="AI43" s="19">
        <v>38.013545999999998</v>
      </c>
      <c r="AJ43" s="19">
        <v>38.099873000000002</v>
      </c>
      <c r="AK43" s="19">
        <v>38.183917999999998</v>
      </c>
      <c r="AL43" s="16">
        <v>1.5786000000000001E-2</v>
      </c>
    </row>
    <row r="44" spans="1:38" ht="15" customHeight="1" x14ac:dyDescent="0.25">
      <c r="A44" s="33" t="s">
        <v>82</v>
      </c>
      <c r="B44" s="18" t="s">
        <v>81</v>
      </c>
      <c r="C44" s="19">
        <v>13.111305</v>
      </c>
      <c r="D44" s="19">
        <v>13.257631</v>
      </c>
      <c r="E44" s="19">
        <v>18.333994000000001</v>
      </c>
      <c r="F44" s="19">
        <v>18.363683999999999</v>
      </c>
      <c r="G44" s="19">
        <v>18.456907000000001</v>
      </c>
      <c r="H44" s="19">
        <v>18.623383</v>
      </c>
      <c r="I44" s="19">
        <v>18.791274999999999</v>
      </c>
      <c r="J44" s="19">
        <v>18.996689</v>
      </c>
      <c r="K44" s="19">
        <v>19.251711</v>
      </c>
      <c r="L44" s="19">
        <v>19.550438</v>
      </c>
      <c r="M44" s="19">
        <v>19.839953999999999</v>
      </c>
      <c r="N44" s="19">
        <v>20.093350999999998</v>
      </c>
      <c r="O44" s="19">
        <v>20.211383999999999</v>
      </c>
      <c r="P44" s="19">
        <v>20.372382999999999</v>
      </c>
      <c r="Q44" s="19">
        <v>20.493162000000002</v>
      </c>
      <c r="R44" s="19">
        <v>20.517800999999999</v>
      </c>
      <c r="S44" s="19">
        <v>20.564457000000001</v>
      </c>
      <c r="T44" s="19">
        <v>20.585842</v>
      </c>
      <c r="U44" s="19">
        <v>20.606428000000001</v>
      </c>
      <c r="V44" s="19">
        <v>20.624409</v>
      </c>
      <c r="W44" s="19">
        <v>20.633223999999998</v>
      </c>
      <c r="X44" s="19">
        <v>20.641950999999999</v>
      </c>
      <c r="Y44" s="19">
        <v>20.64772</v>
      </c>
      <c r="Z44" s="19">
        <v>20.645665999999999</v>
      </c>
      <c r="AA44" s="19">
        <v>20.638206</v>
      </c>
      <c r="AB44" s="19">
        <v>20.630216999999998</v>
      </c>
      <c r="AC44" s="19">
        <v>20.621967000000001</v>
      </c>
      <c r="AD44" s="19">
        <v>20.612922999999999</v>
      </c>
      <c r="AE44" s="19">
        <v>20.603415999999999</v>
      </c>
      <c r="AF44" s="19">
        <v>20.596706000000001</v>
      </c>
      <c r="AG44" s="19">
        <v>20.592393999999999</v>
      </c>
      <c r="AH44" s="19">
        <v>20.589072999999999</v>
      </c>
      <c r="AI44" s="19">
        <v>20.591647999999999</v>
      </c>
      <c r="AJ44" s="19">
        <v>20.596564999999998</v>
      </c>
      <c r="AK44" s="19">
        <v>20.601109000000001</v>
      </c>
      <c r="AL44" s="16">
        <v>1.3446E-2</v>
      </c>
    </row>
    <row r="45" spans="1:38" ht="15" customHeight="1" x14ac:dyDescent="0.25">
      <c r="A45" s="33" t="s">
        <v>80</v>
      </c>
      <c r="B45" s="18" t="s">
        <v>79</v>
      </c>
      <c r="C45" s="19">
        <v>13.765404999999999</v>
      </c>
      <c r="D45" s="19">
        <v>13.696557</v>
      </c>
      <c r="E45" s="19">
        <v>14.120787999999999</v>
      </c>
      <c r="F45" s="19">
        <v>14.534715</v>
      </c>
      <c r="G45" s="19">
        <v>14.97697</v>
      </c>
      <c r="H45" s="19">
        <v>15.389360999999999</v>
      </c>
      <c r="I45" s="19">
        <v>15.818344</v>
      </c>
      <c r="J45" s="19">
        <v>16.248145999999998</v>
      </c>
      <c r="K45" s="19">
        <v>16.659012000000001</v>
      </c>
      <c r="L45" s="19">
        <v>16.918583000000002</v>
      </c>
      <c r="M45" s="19">
        <v>17.185364</v>
      </c>
      <c r="N45" s="19">
        <v>17.4589</v>
      </c>
      <c r="O45" s="19">
        <v>17.727757</v>
      </c>
      <c r="P45" s="19">
        <v>17.990338999999999</v>
      </c>
      <c r="Q45" s="19">
        <v>18.257711</v>
      </c>
      <c r="R45" s="19">
        <v>18.484375</v>
      </c>
      <c r="S45" s="19">
        <v>18.703641999999999</v>
      </c>
      <c r="T45" s="19">
        <v>18.903223000000001</v>
      </c>
      <c r="U45" s="19">
        <v>19.087537999999999</v>
      </c>
      <c r="V45" s="19">
        <v>19.247814000000002</v>
      </c>
      <c r="W45" s="19">
        <v>19.394489</v>
      </c>
      <c r="X45" s="19">
        <v>19.521784</v>
      </c>
      <c r="Y45" s="19">
        <v>19.634367000000001</v>
      </c>
      <c r="Z45" s="19">
        <v>19.751723999999999</v>
      </c>
      <c r="AA45" s="19">
        <v>19.844180999999999</v>
      </c>
      <c r="AB45" s="19">
        <v>19.934866</v>
      </c>
      <c r="AC45" s="19">
        <v>20.006512000000001</v>
      </c>
      <c r="AD45" s="19">
        <v>20.059401999999999</v>
      </c>
      <c r="AE45" s="19">
        <v>20.108543000000001</v>
      </c>
      <c r="AF45" s="19">
        <v>20.14987</v>
      </c>
      <c r="AG45" s="19">
        <v>20.173176000000002</v>
      </c>
      <c r="AH45" s="19">
        <v>20.198574000000001</v>
      </c>
      <c r="AI45" s="19">
        <v>20.241592000000001</v>
      </c>
      <c r="AJ45" s="19">
        <v>20.286486</v>
      </c>
      <c r="AK45" s="19">
        <v>20.328869000000001</v>
      </c>
      <c r="AL45" s="16">
        <v>1.2038E-2</v>
      </c>
    </row>
    <row r="46" spans="1:38" ht="15" customHeight="1" x14ac:dyDescent="0.25">
      <c r="A46" s="33" t="s">
        <v>78</v>
      </c>
      <c r="B46" s="18" t="s">
        <v>77</v>
      </c>
      <c r="C46" s="19">
        <v>7.0399229999999999</v>
      </c>
      <c r="D46" s="19">
        <v>7.1184560000000001</v>
      </c>
      <c r="E46" s="19">
        <v>7.2306689999999998</v>
      </c>
      <c r="F46" s="19">
        <v>7.343267</v>
      </c>
      <c r="G46" s="19">
        <v>7.4549719999999997</v>
      </c>
      <c r="H46" s="19">
        <v>7.5699829999999997</v>
      </c>
      <c r="I46" s="19">
        <v>7.6893700000000003</v>
      </c>
      <c r="J46" s="19">
        <v>7.8156090000000003</v>
      </c>
      <c r="K46" s="19">
        <v>7.9468139999999998</v>
      </c>
      <c r="L46" s="19">
        <v>8.0872410000000006</v>
      </c>
      <c r="M46" s="19">
        <v>8.2395169999999993</v>
      </c>
      <c r="N46" s="19">
        <v>8.4051939999999998</v>
      </c>
      <c r="O46" s="19">
        <v>8.5771920000000001</v>
      </c>
      <c r="P46" s="19">
        <v>8.7536900000000006</v>
      </c>
      <c r="Q46" s="19">
        <v>8.9316619999999993</v>
      </c>
      <c r="R46" s="19">
        <v>9.1050079999999998</v>
      </c>
      <c r="S46" s="19">
        <v>9.2691759999999999</v>
      </c>
      <c r="T46" s="19">
        <v>9.4224739999999994</v>
      </c>
      <c r="U46" s="19">
        <v>9.5577290000000001</v>
      </c>
      <c r="V46" s="19">
        <v>9.6742509999999999</v>
      </c>
      <c r="W46" s="19">
        <v>9.7774459999999994</v>
      </c>
      <c r="X46" s="19">
        <v>9.8663889999999999</v>
      </c>
      <c r="Y46" s="19">
        <v>9.9471500000000006</v>
      </c>
      <c r="Z46" s="19">
        <v>10.018456</v>
      </c>
      <c r="AA46" s="19">
        <v>10.094336</v>
      </c>
      <c r="AB46" s="19">
        <v>10.150995999999999</v>
      </c>
      <c r="AC46" s="19">
        <v>10.201124</v>
      </c>
      <c r="AD46" s="19">
        <v>10.240891</v>
      </c>
      <c r="AE46" s="19">
        <v>10.274181</v>
      </c>
      <c r="AF46" s="19">
        <v>10.308552000000001</v>
      </c>
      <c r="AG46" s="19">
        <v>10.341006999999999</v>
      </c>
      <c r="AH46" s="19">
        <v>10.368217</v>
      </c>
      <c r="AI46" s="19">
        <v>10.396963</v>
      </c>
      <c r="AJ46" s="19">
        <v>10.423719</v>
      </c>
      <c r="AK46" s="19">
        <v>10.447397</v>
      </c>
      <c r="AL46" s="16">
        <v>1.1694E-2</v>
      </c>
    </row>
    <row r="47" spans="1:38" ht="15" customHeight="1" x14ac:dyDescent="0.25">
      <c r="B47" s="15" t="s">
        <v>76</v>
      </c>
    </row>
    <row r="48" spans="1:38" ht="15" customHeight="1" x14ac:dyDescent="0.25">
      <c r="A48" s="33" t="s">
        <v>75</v>
      </c>
      <c r="B48" s="18" t="s">
        <v>74</v>
      </c>
      <c r="C48" s="19">
        <v>66.679198999999997</v>
      </c>
      <c r="D48" s="19">
        <v>66.924469000000002</v>
      </c>
      <c r="E48" s="19">
        <v>67.176597999999998</v>
      </c>
      <c r="F48" s="19">
        <v>67.429810000000003</v>
      </c>
      <c r="G48" s="19">
        <v>67.670394999999999</v>
      </c>
      <c r="H48" s="19">
        <v>67.917159999999996</v>
      </c>
      <c r="I48" s="19">
        <v>68.175490999999994</v>
      </c>
      <c r="J48" s="19">
        <v>68.458916000000002</v>
      </c>
      <c r="K48" s="19">
        <v>68.749274999999997</v>
      </c>
      <c r="L48" s="19">
        <v>69.036095000000003</v>
      </c>
      <c r="M48" s="19">
        <v>69.354598999999993</v>
      </c>
      <c r="N48" s="19">
        <v>69.695862000000005</v>
      </c>
      <c r="O48" s="19">
        <v>70.067497000000003</v>
      </c>
      <c r="P48" s="19">
        <v>70.456833000000003</v>
      </c>
      <c r="Q48" s="19">
        <v>70.844695999999999</v>
      </c>
      <c r="R48" s="19">
        <v>71.233170000000001</v>
      </c>
      <c r="S48" s="19">
        <v>71.633651999999998</v>
      </c>
      <c r="T48" s="19">
        <v>72.042595000000006</v>
      </c>
      <c r="U48" s="19">
        <v>72.442420999999996</v>
      </c>
      <c r="V48" s="19">
        <v>72.838759999999994</v>
      </c>
      <c r="W48" s="19">
        <v>73.235564999999994</v>
      </c>
      <c r="X48" s="19">
        <v>73.650368</v>
      </c>
      <c r="Y48" s="19">
        <v>74.066551000000004</v>
      </c>
      <c r="Z48" s="19">
        <v>74.492676000000003</v>
      </c>
      <c r="AA48" s="19">
        <v>74.938170999999997</v>
      </c>
      <c r="AB48" s="19">
        <v>75.402862999999996</v>
      </c>
      <c r="AC48" s="19">
        <v>75.865784000000005</v>
      </c>
      <c r="AD48" s="19">
        <v>76.334632999999997</v>
      </c>
      <c r="AE48" s="19">
        <v>76.790145999999993</v>
      </c>
      <c r="AF48" s="19">
        <v>77.242125999999999</v>
      </c>
      <c r="AG48" s="19">
        <v>77.681128999999999</v>
      </c>
      <c r="AH48" s="19">
        <v>78.122260999999995</v>
      </c>
      <c r="AI48" s="19">
        <v>78.549301</v>
      </c>
      <c r="AJ48" s="19">
        <v>78.974754000000004</v>
      </c>
      <c r="AK48" s="19">
        <v>79.393996999999999</v>
      </c>
      <c r="AL48" s="16">
        <v>5.1910000000000003E-3</v>
      </c>
    </row>
    <row r="49" spans="1:38" ht="15" customHeight="1" x14ac:dyDescent="0.25">
      <c r="B49" s="15" t="s">
        <v>73</v>
      </c>
    </row>
    <row r="50" spans="1:38" ht="15" customHeight="1" x14ac:dyDescent="0.25">
      <c r="A50" s="33" t="s">
        <v>72</v>
      </c>
      <c r="B50" s="18" t="s">
        <v>71</v>
      </c>
      <c r="C50" s="19">
        <v>3.4551069999999999</v>
      </c>
      <c r="D50" s="19">
        <v>3.4810690000000002</v>
      </c>
      <c r="E50" s="19">
        <v>3.507225</v>
      </c>
      <c r="F50" s="19">
        <v>3.533579</v>
      </c>
      <c r="G50" s="19">
        <v>3.56013</v>
      </c>
      <c r="H50" s="19">
        <v>3.586881</v>
      </c>
      <c r="I50" s="19">
        <v>3.6138319999999999</v>
      </c>
      <c r="J50" s="19">
        <v>3.6409859999999998</v>
      </c>
      <c r="K50" s="19">
        <v>3.6683439999999998</v>
      </c>
      <c r="L50" s="19">
        <v>3.6959089999999999</v>
      </c>
      <c r="M50" s="19">
        <v>3.7236790000000002</v>
      </c>
      <c r="N50" s="19">
        <v>3.7516590000000001</v>
      </c>
      <c r="O50" s="19">
        <v>3.779849</v>
      </c>
      <c r="P50" s="19">
        <v>3.8082509999999998</v>
      </c>
      <c r="Q50" s="19">
        <v>3.836865</v>
      </c>
      <c r="R50" s="19">
        <v>3.8656959999999998</v>
      </c>
      <c r="S50" s="19">
        <v>3.8947419999999999</v>
      </c>
      <c r="T50" s="19">
        <v>3.9240080000000002</v>
      </c>
      <c r="U50" s="19">
        <v>3.9534919999999998</v>
      </c>
      <c r="V50" s="19">
        <v>3.9831979999999998</v>
      </c>
      <c r="W50" s="19">
        <v>4.013128</v>
      </c>
      <c r="X50" s="19">
        <v>4.0432829999999997</v>
      </c>
      <c r="Y50" s="19">
        <v>4.073664</v>
      </c>
      <c r="Z50" s="19">
        <v>4.1042730000000001</v>
      </c>
      <c r="AA50" s="19">
        <v>4.1351129999999996</v>
      </c>
      <c r="AB50" s="19">
        <v>4.1661840000000003</v>
      </c>
      <c r="AC50" s="19">
        <v>4.1974879999999999</v>
      </c>
      <c r="AD50" s="19">
        <v>4.2290279999999996</v>
      </c>
      <c r="AE50" s="19">
        <v>4.2608050000000004</v>
      </c>
      <c r="AF50" s="19">
        <v>4.2928199999999999</v>
      </c>
      <c r="AG50" s="19">
        <v>4.3250770000000003</v>
      </c>
      <c r="AH50" s="19">
        <v>4.3575749999999998</v>
      </c>
      <c r="AI50" s="19">
        <v>4.3903179999999997</v>
      </c>
      <c r="AJ50" s="19">
        <v>4.4233060000000002</v>
      </c>
      <c r="AK50" s="19">
        <v>4.4565429999999999</v>
      </c>
      <c r="AL50" s="16">
        <v>7.5139999999999998E-3</v>
      </c>
    </row>
    <row r="51" spans="1:38" ht="15" customHeight="1" x14ac:dyDescent="0.25">
      <c r="A51" s="33" t="s">
        <v>70</v>
      </c>
      <c r="B51" s="18" t="s">
        <v>69</v>
      </c>
      <c r="C51" s="19">
        <v>4.9418049999999996</v>
      </c>
      <c r="D51" s="19">
        <v>4.987832</v>
      </c>
      <c r="E51" s="19">
        <v>5.0342880000000001</v>
      </c>
      <c r="F51" s="19">
        <v>5.0811760000000001</v>
      </c>
      <c r="G51" s="19">
        <v>5.128501</v>
      </c>
      <c r="H51" s="19">
        <v>5.1762680000000003</v>
      </c>
      <c r="I51" s="19">
        <v>5.2244780000000004</v>
      </c>
      <c r="J51" s="19">
        <v>5.2731389999999996</v>
      </c>
      <c r="K51" s="19">
        <v>5.3222509999999996</v>
      </c>
      <c r="L51" s="19">
        <v>5.3718219999999999</v>
      </c>
      <c r="M51" s="19">
        <v>5.4218539999999997</v>
      </c>
      <c r="N51" s="19">
        <v>5.472353</v>
      </c>
      <c r="O51" s="19">
        <v>5.5233210000000001</v>
      </c>
      <c r="P51" s="19">
        <v>5.5747640000000001</v>
      </c>
      <c r="Q51" s="19">
        <v>5.6266870000000004</v>
      </c>
      <c r="R51" s="19">
        <v>5.6790919999999998</v>
      </c>
      <c r="S51" s="19">
        <v>5.7319870000000002</v>
      </c>
      <c r="T51" s="19">
        <v>5.785374</v>
      </c>
      <c r="U51" s="19">
        <v>5.8392580000000001</v>
      </c>
      <c r="V51" s="19">
        <v>5.893643</v>
      </c>
      <c r="W51" s="19">
        <v>5.9485359999999998</v>
      </c>
      <c r="X51" s="19">
        <v>6.0039389999999999</v>
      </c>
      <c r="Y51" s="19">
        <v>6.0598590000000003</v>
      </c>
      <c r="Z51" s="19">
        <v>6.1162999999999998</v>
      </c>
      <c r="AA51" s="19">
        <v>6.1732649999999998</v>
      </c>
      <c r="AB51" s="19">
        <v>6.2307620000000004</v>
      </c>
      <c r="AC51" s="19">
        <v>6.2887950000000004</v>
      </c>
      <c r="AD51" s="19">
        <v>6.3473680000000003</v>
      </c>
      <c r="AE51" s="19">
        <v>6.4064860000000001</v>
      </c>
      <c r="AF51" s="19">
        <v>6.4661549999999997</v>
      </c>
      <c r="AG51" s="19">
        <v>6.5263790000000004</v>
      </c>
      <c r="AH51" s="19">
        <v>6.5871649999999997</v>
      </c>
      <c r="AI51" s="19">
        <v>6.648517</v>
      </c>
      <c r="AJ51" s="19">
        <v>6.7104400000000002</v>
      </c>
      <c r="AK51" s="19">
        <v>6.772939</v>
      </c>
      <c r="AL51" s="16">
        <v>9.3139999999999994E-3</v>
      </c>
    </row>
    <row r="53" spans="1:38" ht="15" customHeight="1" x14ac:dyDescent="0.25">
      <c r="B53" s="15" t="s">
        <v>68</v>
      </c>
    </row>
    <row r="54" spans="1:38" ht="15" customHeight="1" x14ac:dyDescent="0.25">
      <c r="B54" s="15" t="s">
        <v>67</v>
      </c>
    </row>
    <row r="55" spans="1:38" ht="15" customHeight="1" x14ac:dyDescent="0.25">
      <c r="A55" s="33" t="s">
        <v>66</v>
      </c>
      <c r="B55" s="18" t="s">
        <v>50</v>
      </c>
      <c r="C55" s="17">
        <v>15.348922999999999</v>
      </c>
      <c r="D55" s="17">
        <v>15.340958000000001</v>
      </c>
      <c r="E55" s="17">
        <v>15.275712</v>
      </c>
      <c r="F55" s="17">
        <v>15.149611</v>
      </c>
      <c r="G55" s="17">
        <v>14.898992</v>
      </c>
      <c r="H55" s="17">
        <v>14.561821</v>
      </c>
      <c r="I55" s="17">
        <v>14.198200999999999</v>
      </c>
      <c r="J55" s="17">
        <v>13.789804</v>
      </c>
      <c r="K55" s="17">
        <v>13.353630000000001</v>
      </c>
      <c r="L55" s="17">
        <v>12.923033999999999</v>
      </c>
      <c r="M55" s="17">
        <v>12.583947</v>
      </c>
      <c r="N55" s="17">
        <v>12.291054000000001</v>
      </c>
      <c r="O55" s="17">
        <v>12.033472</v>
      </c>
      <c r="P55" s="17">
        <v>11.799023999999999</v>
      </c>
      <c r="Q55" s="17">
        <v>11.590684</v>
      </c>
      <c r="R55" s="17">
        <v>11.401134000000001</v>
      </c>
      <c r="S55" s="17">
        <v>11.237453</v>
      </c>
      <c r="T55" s="17">
        <v>11.090199</v>
      </c>
      <c r="U55" s="17">
        <v>10.957611</v>
      </c>
      <c r="V55" s="17">
        <v>10.838863999999999</v>
      </c>
      <c r="W55" s="17">
        <v>10.756593000000001</v>
      </c>
      <c r="X55" s="17">
        <v>10.679694</v>
      </c>
      <c r="Y55" s="17">
        <v>10.615664000000001</v>
      </c>
      <c r="Z55" s="17">
        <v>10.567729999999999</v>
      </c>
      <c r="AA55" s="17">
        <v>10.535406999999999</v>
      </c>
      <c r="AB55" s="17">
        <v>10.513446999999999</v>
      </c>
      <c r="AC55" s="17">
        <v>10.505668</v>
      </c>
      <c r="AD55" s="17">
        <v>10.509164999999999</v>
      </c>
      <c r="AE55" s="17">
        <v>10.524703000000001</v>
      </c>
      <c r="AF55" s="17">
        <v>10.551641999999999</v>
      </c>
      <c r="AG55" s="17">
        <v>10.592285</v>
      </c>
      <c r="AH55" s="17">
        <v>10.643134999999999</v>
      </c>
      <c r="AI55" s="17">
        <v>10.697931000000001</v>
      </c>
      <c r="AJ55" s="17">
        <v>10.760076</v>
      </c>
      <c r="AK55" s="17">
        <v>10.829056</v>
      </c>
      <c r="AL55" s="16">
        <v>-1.0499E-2</v>
      </c>
    </row>
    <row r="56" spans="1:38" ht="15" customHeight="1" x14ac:dyDescent="0.25">
      <c r="A56" s="33" t="s">
        <v>65</v>
      </c>
      <c r="B56" s="18" t="s">
        <v>48</v>
      </c>
      <c r="C56" s="17">
        <v>0.87556100000000003</v>
      </c>
      <c r="D56" s="17">
        <v>0.90499200000000002</v>
      </c>
      <c r="E56" s="17">
        <v>0.88287800000000005</v>
      </c>
      <c r="F56" s="17">
        <v>0.88171900000000003</v>
      </c>
      <c r="G56" s="17">
        <v>0.87089300000000003</v>
      </c>
      <c r="H56" s="17">
        <v>0.85787400000000003</v>
      </c>
      <c r="I56" s="17">
        <v>0.84432200000000002</v>
      </c>
      <c r="J56" s="17">
        <v>0.83134300000000005</v>
      </c>
      <c r="K56" s="17">
        <v>0.819268</v>
      </c>
      <c r="L56" s="17">
        <v>0.81524600000000003</v>
      </c>
      <c r="M56" s="17">
        <v>0.81289299999999998</v>
      </c>
      <c r="N56" s="17">
        <v>0.81051899999999999</v>
      </c>
      <c r="O56" s="17">
        <v>0.80945999999999996</v>
      </c>
      <c r="P56" s="17">
        <v>0.80860200000000004</v>
      </c>
      <c r="Q56" s="17">
        <v>0.80747999999999998</v>
      </c>
      <c r="R56" s="17">
        <v>0.80865200000000004</v>
      </c>
      <c r="S56" s="17">
        <v>0.80953699999999995</v>
      </c>
      <c r="T56" s="17">
        <v>0.81076599999999999</v>
      </c>
      <c r="U56" s="17">
        <v>0.81320499999999996</v>
      </c>
      <c r="V56" s="17">
        <v>0.817218</v>
      </c>
      <c r="W56" s="17">
        <v>0.82214299999999996</v>
      </c>
      <c r="X56" s="17">
        <v>0.82725499999999996</v>
      </c>
      <c r="Y56" s="17">
        <v>0.833874</v>
      </c>
      <c r="Z56" s="17">
        <v>0.83971499999999999</v>
      </c>
      <c r="AA56" s="17">
        <v>0.84720700000000004</v>
      </c>
      <c r="AB56" s="17">
        <v>0.85492400000000002</v>
      </c>
      <c r="AC56" s="17">
        <v>0.86263999999999996</v>
      </c>
      <c r="AD56" s="17">
        <v>0.87180299999999999</v>
      </c>
      <c r="AE56" s="17">
        <v>0.88125600000000004</v>
      </c>
      <c r="AF56" s="17">
        <v>0.89106200000000002</v>
      </c>
      <c r="AG56" s="17">
        <v>0.90149999999999997</v>
      </c>
      <c r="AH56" s="17">
        <v>0.91231600000000002</v>
      </c>
      <c r="AI56" s="17">
        <v>0.92176000000000002</v>
      </c>
      <c r="AJ56" s="17">
        <v>0.93083000000000005</v>
      </c>
      <c r="AK56" s="17">
        <v>0.940882</v>
      </c>
      <c r="AL56" s="16">
        <v>1.1789999999999999E-3</v>
      </c>
    </row>
    <row r="57" spans="1:38" ht="15" customHeight="1" x14ac:dyDescent="0.25">
      <c r="A57" s="33" t="s">
        <v>64</v>
      </c>
      <c r="B57" s="18" t="s">
        <v>46</v>
      </c>
      <c r="C57" s="17">
        <v>0.233461</v>
      </c>
      <c r="D57" s="17">
        <v>0.234102</v>
      </c>
      <c r="E57" s="17">
        <v>0.23510900000000001</v>
      </c>
      <c r="F57" s="17">
        <v>0.23613700000000001</v>
      </c>
      <c r="G57" s="17">
        <v>0.23697799999999999</v>
      </c>
      <c r="H57" s="17">
        <v>0.23782500000000001</v>
      </c>
      <c r="I57" s="17">
        <v>0.23864199999999999</v>
      </c>
      <c r="J57" s="17">
        <v>0.23941000000000001</v>
      </c>
      <c r="K57" s="17">
        <v>0.24021300000000001</v>
      </c>
      <c r="L57" s="17">
        <v>0.24113699999999999</v>
      </c>
      <c r="M57" s="17">
        <v>0.242064</v>
      </c>
      <c r="N57" s="17">
        <v>0.24298900000000001</v>
      </c>
      <c r="O57" s="17">
        <v>0.24393000000000001</v>
      </c>
      <c r="P57" s="17">
        <v>0.24484500000000001</v>
      </c>
      <c r="Q57" s="17">
        <v>0.245696</v>
      </c>
      <c r="R57" s="17">
        <v>0.24648</v>
      </c>
      <c r="S57" s="17">
        <v>0.2472</v>
      </c>
      <c r="T57" s="17">
        <v>0.24785799999999999</v>
      </c>
      <c r="U57" s="17">
        <v>0.24845200000000001</v>
      </c>
      <c r="V57" s="17">
        <v>0.24898700000000001</v>
      </c>
      <c r="W57" s="17">
        <v>0.249468</v>
      </c>
      <c r="X57" s="17">
        <v>0.24990000000000001</v>
      </c>
      <c r="Y57" s="17">
        <v>0.25028499999999998</v>
      </c>
      <c r="Z57" s="17">
        <v>0.25062400000000001</v>
      </c>
      <c r="AA57" s="17">
        <v>0.25092599999999998</v>
      </c>
      <c r="AB57" s="17">
        <v>0.25119399999999997</v>
      </c>
      <c r="AC57" s="17">
        <v>0.25143599999999999</v>
      </c>
      <c r="AD57" s="17">
        <v>0.25165700000000002</v>
      </c>
      <c r="AE57" s="17">
        <v>0.25185999999999997</v>
      </c>
      <c r="AF57" s="17">
        <v>0.252056</v>
      </c>
      <c r="AG57" s="17">
        <v>0.252251</v>
      </c>
      <c r="AH57" s="17">
        <v>0.25247900000000001</v>
      </c>
      <c r="AI57" s="17">
        <v>0.25275199999999998</v>
      </c>
      <c r="AJ57" s="17">
        <v>0.253048</v>
      </c>
      <c r="AK57" s="17">
        <v>0.25339499999999998</v>
      </c>
      <c r="AL57" s="16">
        <v>2.4030000000000002E-3</v>
      </c>
    </row>
    <row r="58" spans="1:38" ht="15" customHeight="1" x14ac:dyDescent="0.25">
      <c r="A58" s="33" t="s">
        <v>63</v>
      </c>
      <c r="B58" s="18" t="s">
        <v>44</v>
      </c>
      <c r="C58" s="17">
        <v>5.4817359999999997</v>
      </c>
      <c r="D58" s="17">
        <v>5.5941799999999997</v>
      </c>
      <c r="E58" s="17">
        <v>5.5335380000000001</v>
      </c>
      <c r="F58" s="17">
        <v>5.6174340000000003</v>
      </c>
      <c r="G58" s="17">
        <v>5.6250349999999996</v>
      </c>
      <c r="H58" s="17">
        <v>5.6127260000000003</v>
      </c>
      <c r="I58" s="17">
        <v>5.6076319999999997</v>
      </c>
      <c r="J58" s="17">
        <v>5.5983499999999999</v>
      </c>
      <c r="K58" s="17">
        <v>5.5845469999999997</v>
      </c>
      <c r="L58" s="17">
        <v>5.552505</v>
      </c>
      <c r="M58" s="17">
        <v>5.5214840000000001</v>
      </c>
      <c r="N58" s="17">
        <v>5.4869890000000003</v>
      </c>
      <c r="O58" s="17">
        <v>5.4489340000000004</v>
      </c>
      <c r="P58" s="17">
        <v>5.4095110000000002</v>
      </c>
      <c r="Q58" s="17">
        <v>5.3791469999999997</v>
      </c>
      <c r="R58" s="17">
        <v>5.3552340000000003</v>
      </c>
      <c r="S58" s="17">
        <v>5.327877</v>
      </c>
      <c r="T58" s="17">
        <v>5.3058199999999998</v>
      </c>
      <c r="U58" s="17">
        <v>5.2998260000000004</v>
      </c>
      <c r="V58" s="17">
        <v>5.3089360000000001</v>
      </c>
      <c r="W58" s="17">
        <v>5.3262010000000002</v>
      </c>
      <c r="X58" s="17">
        <v>5.3459880000000002</v>
      </c>
      <c r="Y58" s="17">
        <v>5.3727460000000002</v>
      </c>
      <c r="Z58" s="17">
        <v>5.4006400000000001</v>
      </c>
      <c r="AA58" s="17">
        <v>5.4339000000000004</v>
      </c>
      <c r="AB58" s="17">
        <v>5.481287</v>
      </c>
      <c r="AC58" s="17">
        <v>5.5271400000000002</v>
      </c>
      <c r="AD58" s="17">
        <v>5.5776079999999997</v>
      </c>
      <c r="AE58" s="17">
        <v>5.6344640000000004</v>
      </c>
      <c r="AF58" s="17">
        <v>5.6813820000000002</v>
      </c>
      <c r="AG58" s="17">
        <v>5.7307129999999997</v>
      </c>
      <c r="AH58" s="17">
        <v>5.7892210000000004</v>
      </c>
      <c r="AI58" s="17">
        <v>5.8512810000000002</v>
      </c>
      <c r="AJ58" s="17">
        <v>5.9129849999999999</v>
      </c>
      <c r="AK58" s="17">
        <v>5.97187</v>
      </c>
      <c r="AL58" s="16">
        <v>1.9819999999999998E-3</v>
      </c>
    </row>
    <row r="59" spans="1:38" ht="15" customHeight="1" x14ac:dyDescent="0.25">
      <c r="A59" s="33" t="s">
        <v>62</v>
      </c>
      <c r="B59" s="18" t="s">
        <v>42</v>
      </c>
      <c r="C59" s="17">
        <v>4.6471999999999999E-2</v>
      </c>
      <c r="D59" s="17">
        <v>4.6724000000000002E-2</v>
      </c>
      <c r="E59" s="17">
        <v>4.7696000000000002E-2</v>
      </c>
      <c r="F59" s="17">
        <v>4.8508999999999997E-2</v>
      </c>
      <c r="G59" s="17">
        <v>4.8778000000000002E-2</v>
      </c>
      <c r="H59" s="17">
        <v>4.9324E-2</v>
      </c>
      <c r="I59" s="17">
        <v>4.9964000000000001E-2</v>
      </c>
      <c r="J59" s="17">
        <v>5.0553000000000001E-2</v>
      </c>
      <c r="K59" s="17">
        <v>5.1142E-2</v>
      </c>
      <c r="L59" s="17">
        <v>5.1839000000000003E-2</v>
      </c>
      <c r="M59" s="17">
        <v>5.2553000000000002E-2</v>
      </c>
      <c r="N59" s="17">
        <v>5.3267000000000002E-2</v>
      </c>
      <c r="O59" s="17">
        <v>5.4003000000000002E-2</v>
      </c>
      <c r="P59" s="17">
        <v>5.4701E-2</v>
      </c>
      <c r="Q59" s="17">
        <v>5.5412000000000003E-2</v>
      </c>
      <c r="R59" s="17">
        <v>5.6075E-2</v>
      </c>
      <c r="S59" s="17">
        <v>5.6780999999999998E-2</v>
      </c>
      <c r="T59" s="17">
        <v>5.7466000000000003E-2</v>
      </c>
      <c r="U59" s="17">
        <v>5.8124000000000002E-2</v>
      </c>
      <c r="V59" s="17">
        <v>5.8791999999999997E-2</v>
      </c>
      <c r="W59" s="17">
        <v>5.9456000000000002E-2</v>
      </c>
      <c r="X59" s="17">
        <v>6.0059000000000001E-2</v>
      </c>
      <c r="Y59" s="17">
        <v>6.0700999999999998E-2</v>
      </c>
      <c r="Z59" s="17">
        <v>6.1328000000000001E-2</v>
      </c>
      <c r="AA59" s="17">
        <v>6.1955999999999997E-2</v>
      </c>
      <c r="AB59" s="17">
        <v>6.2577999999999995E-2</v>
      </c>
      <c r="AC59" s="17">
        <v>6.3197000000000003E-2</v>
      </c>
      <c r="AD59" s="17">
        <v>6.3815999999999998E-2</v>
      </c>
      <c r="AE59" s="17">
        <v>6.4423999999999995E-2</v>
      </c>
      <c r="AF59" s="17">
        <v>6.5013000000000001E-2</v>
      </c>
      <c r="AG59" s="17">
        <v>6.5628000000000006E-2</v>
      </c>
      <c r="AH59" s="17">
        <v>6.6194000000000003E-2</v>
      </c>
      <c r="AI59" s="17">
        <v>6.6727999999999996E-2</v>
      </c>
      <c r="AJ59" s="17">
        <v>6.7267999999999994E-2</v>
      </c>
      <c r="AK59" s="17">
        <v>6.7792000000000005E-2</v>
      </c>
      <c r="AL59" s="16">
        <v>1.1342E-2</v>
      </c>
    </row>
    <row r="60" spans="1:38" ht="15" customHeight="1" x14ac:dyDescent="0.25">
      <c r="A60" s="33" t="s">
        <v>61</v>
      </c>
      <c r="B60" s="18" t="s">
        <v>40</v>
      </c>
      <c r="C60" s="17">
        <v>0.49087799999999998</v>
      </c>
      <c r="D60" s="17">
        <v>0.50131499999999996</v>
      </c>
      <c r="E60" s="17">
        <v>0.49952299999999999</v>
      </c>
      <c r="F60" s="17">
        <v>0.49532300000000001</v>
      </c>
      <c r="G60" s="17">
        <v>0.49712699999999999</v>
      </c>
      <c r="H60" s="17">
        <v>0.49578699999999998</v>
      </c>
      <c r="I60" s="17">
        <v>0.48866799999999999</v>
      </c>
      <c r="J60" s="17">
        <v>0.48934800000000001</v>
      </c>
      <c r="K60" s="17">
        <v>0.50178599999999995</v>
      </c>
      <c r="L60" s="17">
        <v>0.50842500000000002</v>
      </c>
      <c r="M60" s="17">
        <v>0.51111099999999998</v>
      </c>
      <c r="N60" s="17">
        <v>0.51158499999999996</v>
      </c>
      <c r="O60" s="17">
        <v>0.50852900000000001</v>
      </c>
      <c r="P60" s="17">
        <v>0.50818200000000002</v>
      </c>
      <c r="Q60" s="17">
        <v>0.50684799999999997</v>
      </c>
      <c r="R60" s="17">
        <v>0.504884</v>
      </c>
      <c r="S60" s="17">
        <v>0.505193</v>
      </c>
      <c r="T60" s="17">
        <v>0.50195299999999998</v>
      </c>
      <c r="U60" s="17">
        <v>0.50092899999999996</v>
      </c>
      <c r="V60" s="17">
        <v>0.49798500000000001</v>
      </c>
      <c r="W60" s="17">
        <v>0.50029400000000002</v>
      </c>
      <c r="X60" s="17">
        <v>0.49861100000000003</v>
      </c>
      <c r="Y60" s="17">
        <v>0.500251</v>
      </c>
      <c r="Z60" s="17">
        <v>0.49834000000000001</v>
      </c>
      <c r="AA60" s="17">
        <v>0.49844699999999997</v>
      </c>
      <c r="AB60" s="17">
        <v>0.499052</v>
      </c>
      <c r="AC60" s="17">
        <v>0.49826399999999998</v>
      </c>
      <c r="AD60" s="17">
        <v>0.49854500000000002</v>
      </c>
      <c r="AE60" s="17">
        <v>0.49879899999999999</v>
      </c>
      <c r="AF60" s="17">
        <v>0.49834099999999998</v>
      </c>
      <c r="AG60" s="17">
        <v>0.49779299999999999</v>
      </c>
      <c r="AH60" s="17">
        <v>0.49757699999999999</v>
      </c>
      <c r="AI60" s="17">
        <v>0.49709500000000001</v>
      </c>
      <c r="AJ60" s="17">
        <v>0.49913299999999999</v>
      </c>
      <c r="AK60" s="17">
        <v>0.49924200000000002</v>
      </c>
      <c r="AL60" s="16">
        <v>-1.26E-4</v>
      </c>
    </row>
    <row r="61" spans="1:38" ht="15" customHeight="1" x14ac:dyDescent="0.25">
      <c r="A61" s="33" t="s">
        <v>60</v>
      </c>
      <c r="B61" s="18" t="s">
        <v>38</v>
      </c>
      <c r="C61" s="17">
        <v>9.2342999999999995E-2</v>
      </c>
      <c r="D61" s="17">
        <v>9.0097999999999998E-2</v>
      </c>
      <c r="E61" s="17">
        <v>8.8158E-2</v>
      </c>
      <c r="F61" s="17">
        <v>8.8194999999999996E-2</v>
      </c>
      <c r="G61" s="17">
        <v>8.4151000000000004E-2</v>
      </c>
      <c r="H61" s="17">
        <v>8.1286999999999998E-2</v>
      </c>
      <c r="I61" s="17">
        <v>7.8895000000000007E-2</v>
      </c>
      <c r="J61" s="17">
        <v>7.6456999999999997E-2</v>
      </c>
      <c r="K61" s="17">
        <v>7.4109999999999995E-2</v>
      </c>
      <c r="L61" s="17">
        <v>7.1679999999999994E-2</v>
      </c>
      <c r="M61" s="17">
        <v>6.9411E-2</v>
      </c>
      <c r="N61" s="17">
        <v>6.7074999999999996E-2</v>
      </c>
      <c r="O61" s="17">
        <v>6.4671000000000006E-2</v>
      </c>
      <c r="P61" s="17">
        <v>6.2299E-2</v>
      </c>
      <c r="Q61" s="17">
        <v>6.0025000000000002E-2</v>
      </c>
      <c r="R61" s="17">
        <v>5.8666000000000003E-2</v>
      </c>
      <c r="S61" s="17">
        <v>5.7311000000000001E-2</v>
      </c>
      <c r="T61" s="17">
        <v>5.5990999999999999E-2</v>
      </c>
      <c r="U61" s="17">
        <v>5.4682000000000001E-2</v>
      </c>
      <c r="V61" s="17">
        <v>5.3400999999999997E-2</v>
      </c>
      <c r="W61" s="17">
        <v>5.2186000000000003E-2</v>
      </c>
      <c r="X61" s="17">
        <v>5.0956000000000001E-2</v>
      </c>
      <c r="Y61" s="17">
        <v>4.9749000000000002E-2</v>
      </c>
      <c r="Z61" s="17">
        <v>4.8515999999999997E-2</v>
      </c>
      <c r="AA61" s="17">
        <v>4.7365999999999998E-2</v>
      </c>
      <c r="AB61" s="17">
        <v>4.6698000000000003E-2</v>
      </c>
      <c r="AC61" s="17">
        <v>4.6006999999999999E-2</v>
      </c>
      <c r="AD61" s="17">
        <v>4.5343000000000001E-2</v>
      </c>
      <c r="AE61" s="17">
        <v>4.4694999999999999E-2</v>
      </c>
      <c r="AF61" s="17">
        <v>4.3992999999999997E-2</v>
      </c>
      <c r="AG61" s="17">
        <v>4.3326000000000003E-2</v>
      </c>
      <c r="AH61" s="17">
        <v>4.2707000000000002E-2</v>
      </c>
      <c r="AI61" s="17">
        <v>4.2075000000000001E-2</v>
      </c>
      <c r="AJ61" s="17">
        <v>4.1424000000000002E-2</v>
      </c>
      <c r="AK61" s="17">
        <v>4.0795999999999999E-2</v>
      </c>
      <c r="AL61" s="16">
        <v>-2.3723999999999999E-2</v>
      </c>
    </row>
    <row r="62" spans="1:38" ht="15" customHeight="1" x14ac:dyDescent="0.25">
      <c r="A62" s="33" t="s">
        <v>59</v>
      </c>
      <c r="B62" s="18" t="s">
        <v>36</v>
      </c>
      <c r="C62" s="17">
        <v>1.030502</v>
      </c>
      <c r="D62" s="17">
        <v>1.034645</v>
      </c>
      <c r="E62" s="17">
        <v>1.0333589999999999</v>
      </c>
      <c r="F62" s="17">
        <v>1.0245089999999999</v>
      </c>
      <c r="G62" s="17">
        <v>0.93102600000000002</v>
      </c>
      <c r="H62" s="17">
        <v>1.047018</v>
      </c>
      <c r="I62" s="17">
        <v>1.0198529999999999</v>
      </c>
      <c r="J62" s="17">
        <v>1.013987</v>
      </c>
      <c r="K62" s="17">
        <v>1.0320419999999999</v>
      </c>
      <c r="L62" s="17">
        <v>1.0369539999999999</v>
      </c>
      <c r="M62" s="17">
        <v>1.0254049999999999</v>
      </c>
      <c r="N62" s="17">
        <v>1.027061</v>
      </c>
      <c r="O62" s="17">
        <v>1.027164</v>
      </c>
      <c r="P62" s="17">
        <v>1.0266729999999999</v>
      </c>
      <c r="Q62" s="17">
        <v>1.025863</v>
      </c>
      <c r="R62" s="17">
        <v>1.024329</v>
      </c>
      <c r="S62" s="17">
        <v>1.0224120000000001</v>
      </c>
      <c r="T62" s="17">
        <v>1.0203359999999999</v>
      </c>
      <c r="U62" s="17">
        <v>1.017933</v>
      </c>
      <c r="V62" s="17">
        <v>1.0154879999999999</v>
      </c>
      <c r="W62" s="17">
        <v>1.0146500000000001</v>
      </c>
      <c r="X62" s="17">
        <v>1.0068600000000001</v>
      </c>
      <c r="Y62" s="17">
        <v>1.0040739999999999</v>
      </c>
      <c r="Z62" s="17">
        <v>0.99995000000000001</v>
      </c>
      <c r="AA62" s="17">
        <v>0.99569700000000005</v>
      </c>
      <c r="AB62" s="17">
        <v>0.99077700000000002</v>
      </c>
      <c r="AC62" s="17">
        <v>0.98899300000000001</v>
      </c>
      <c r="AD62" s="17">
        <v>0.98720399999999997</v>
      </c>
      <c r="AE62" s="17">
        <v>0.98665199999999997</v>
      </c>
      <c r="AF62" s="17">
        <v>0.98651900000000003</v>
      </c>
      <c r="AG62" s="17">
        <v>0.98857899999999999</v>
      </c>
      <c r="AH62" s="17">
        <v>0.98774099999999998</v>
      </c>
      <c r="AI62" s="17">
        <v>0.98430700000000004</v>
      </c>
      <c r="AJ62" s="17">
        <v>0.98329800000000001</v>
      </c>
      <c r="AK62" s="17">
        <v>0.98007</v>
      </c>
      <c r="AL62" s="16">
        <v>-1.6410000000000001E-3</v>
      </c>
    </row>
    <row r="63" spans="1:38" ht="15" customHeight="1" x14ac:dyDescent="0.25">
      <c r="A63" s="33" t="s">
        <v>58</v>
      </c>
      <c r="B63" s="18" t="s">
        <v>34</v>
      </c>
      <c r="C63" s="17">
        <v>0.24307799999999999</v>
      </c>
      <c r="D63" s="17">
        <v>0.24294099999999999</v>
      </c>
      <c r="E63" s="17">
        <v>0.243838</v>
      </c>
      <c r="F63" s="17">
        <v>0.24476200000000001</v>
      </c>
      <c r="G63" s="17">
        <v>0.244944</v>
      </c>
      <c r="H63" s="17">
        <v>0.24540899999999999</v>
      </c>
      <c r="I63" s="17">
        <v>0.24588199999999999</v>
      </c>
      <c r="J63" s="17">
        <v>0.24615999999999999</v>
      </c>
      <c r="K63" s="17">
        <v>0.24643000000000001</v>
      </c>
      <c r="L63" s="17">
        <v>0.24671399999999999</v>
      </c>
      <c r="M63" s="17">
        <v>0.247028</v>
      </c>
      <c r="N63" s="17">
        <v>0.24731900000000001</v>
      </c>
      <c r="O63" s="17">
        <v>0.247643</v>
      </c>
      <c r="P63" s="17">
        <v>0.24788199999999999</v>
      </c>
      <c r="Q63" s="17">
        <v>0.24803800000000001</v>
      </c>
      <c r="R63" s="17">
        <v>0.248116</v>
      </c>
      <c r="S63" s="17">
        <v>0.24817800000000001</v>
      </c>
      <c r="T63" s="17">
        <v>0.248139</v>
      </c>
      <c r="U63" s="17">
        <v>0.248031</v>
      </c>
      <c r="V63" s="17">
        <v>0.24788299999999999</v>
      </c>
      <c r="W63" s="17">
        <v>0.24768399999999999</v>
      </c>
      <c r="X63" s="17">
        <v>0.24737799999999999</v>
      </c>
      <c r="Y63" s="17">
        <v>0.24706600000000001</v>
      </c>
      <c r="Z63" s="17">
        <v>0.24670300000000001</v>
      </c>
      <c r="AA63" s="17">
        <v>0.24632899999999999</v>
      </c>
      <c r="AB63" s="17">
        <v>0.24589900000000001</v>
      </c>
      <c r="AC63" s="17">
        <v>0.24546499999999999</v>
      </c>
      <c r="AD63" s="17">
        <v>0.245005</v>
      </c>
      <c r="AE63" s="17">
        <v>0.24451999999999999</v>
      </c>
      <c r="AF63" s="17">
        <v>0.244002</v>
      </c>
      <c r="AG63" s="17">
        <v>0.24347099999999999</v>
      </c>
      <c r="AH63" s="17">
        <v>0.24288899999999999</v>
      </c>
      <c r="AI63" s="17">
        <v>0.24227299999999999</v>
      </c>
      <c r="AJ63" s="17">
        <v>0.241646</v>
      </c>
      <c r="AK63" s="17">
        <v>0.24099000000000001</v>
      </c>
      <c r="AL63" s="16">
        <v>-2.4399999999999999E-4</v>
      </c>
    </row>
    <row r="64" spans="1:38" ht="15" customHeight="1" x14ac:dyDescent="0.25">
      <c r="A64" s="33" t="s">
        <v>57</v>
      </c>
      <c r="B64" s="18" t="s">
        <v>32</v>
      </c>
      <c r="C64" s="17">
        <v>2.364344</v>
      </c>
      <c r="D64" s="17">
        <v>2.3906320000000001</v>
      </c>
      <c r="E64" s="17">
        <v>2.4470329999999998</v>
      </c>
      <c r="F64" s="17">
        <v>2.5057900000000002</v>
      </c>
      <c r="G64" s="17">
        <v>2.5483359999999999</v>
      </c>
      <c r="H64" s="17">
        <v>2.596902</v>
      </c>
      <c r="I64" s="17">
        <v>2.64378</v>
      </c>
      <c r="J64" s="17">
        <v>2.6825990000000002</v>
      </c>
      <c r="K64" s="17">
        <v>2.7260779999999998</v>
      </c>
      <c r="L64" s="17">
        <v>2.7703169999999999</v>
      </c>
      <c r="M64" s="17">
        <v>2.8162560000000001</v>
      </c>
      <c r="N64" s="17">
        <v>2.8657270000000001</v>
      </c>
      <c r="O64" s="17">
        <v>2.9204919999999999</v>
      </c>
      <c r="P64" s="17">
        <v>2.9743219999999999</v>
      </c>
      <c r="Q64" s="17">
        <v>3.025274</v>
      </c>
      <c r="R64" s="17">
        <v>3.0756169999999998</v>
      </c>
      <c r="S64" s="17">
        <v>3.1276820000000001</v>
      </c>
      <c r="T64" s="17">
        <v>3.1771820000000002</v>
      </c>
      <c r="U64" s="17">
        <v>3.2266249999999999</v>
      </c>
      <c r="V64" s="17">
        <v>3.2763070000000001</v>
      </c>
      <c r="W64" s="17">
        <v>3.3261210000000001</v>
      </c>
      <c r="X64" s="17">
        <v>3.3728919999999998</v>
      </c>
      <c r="Y64" s="17">
        <v>3.4212180000000001</v>
      </c>
      <c r="Z64" s="17">
        <v>3.4700679999999999</v>
      </c>
      <c r="AA64" s="17">
        <v>3.519717</v>
      </c>
      <c r="AB64" s="17">
        <v>3.5677089999999998</v>
      </c>
      <c r="AC64" s="17">
        <v>3.616527</v>
      </c>
      <c r="AD64" s="17">
        <v>3.6660180000000002</v>
      </c>
      <c r="AE64" s="17">
        <v>3.7161400000000002</v>
      </c>
      <c r="AF64" s="17">
        <v>3.7674699999999999</v>
      </c>
      <c r="AG64" s="17">
        <v>3.8194129999999999</v>
      </c>
      <c r="AH64" s="17">
        <v>3.8713630000000001</v>
      </c>
      <c r="AI64" s="17">
        <v>3.923216</v>
      </c>
      <c r="AJ64" s="17">
        <v>3.974078</v>
      </c>
      <c r="AK64" s="17">
        <v>4.027495</v>
      </c>
      <c r="AL64" s="16">
        <v>1.5931000000000001E-2</v>
      </c>
    </row>
    <row r="65" spans="1:38" ht="15" customHeight="1" x14ac:dyDescent="0.25">
      <c r="A65" s="33" t="s">
        <v>56</v>
      </c>
      <c r="B65" s="18" t="s">
        <v>30</v>
      </c>
      <c r="C65" s="17">
        <v>0.552315</v>
      </c>
      <c r="D65" s="17">
        <v>0.55390899999999998</v>
      </c>
      <c r="E65" s="17">
        <v>0.56326900000000002</v>
      </c>
      <c r="F65" s="17">
        <v>0.56106</v>
      </c>
      <c r="G65" s="17">
        <v>0.55889</v>
      </c>
      <c r="H65" s="17">
        <v>0.55661899999999997</v>
      </c>
      <c r="I65" s="17">
        <v>0.552678</v>
      </c>
      <c r="J65" s="17">
        <v>0.54986599999999997</v>
      </c>
      <c r="K65" s="17">
        <v>0.54952199999999995</v>
      </c>
      <c r="L65" s="17">
        <v>0.55061300000000002</v>
      </c>
      <c r="M65" s="17">
        <v>0.55186199999999996</v>
      </c>
      <c r="N65" s="17">
        <v>0.55323199999999995</v>
      </c>
      <c r="O65" s="17">
        <v>0.55804299999999996</v>
      </c>
      <c r="P65" s="17">
        <v>0.564195</v>
      </c>
      <c r="Q65" s="17">
        <v>0.57061700000000004</v>
      </c>
      <c r="R65" s="17">
        <v>0.57727600000000001</v>
      </c>
      <c r="S65" s="17">
        <v>0.58422700000000005</v>
      </c>
      <c r="T65" s="17">
        <v>0.59143000000000001</v>
      </c>
      <c r="U65" s="17">
        <v>0.59891399999999995</v>
      </c>
      <c r="V65" s="17">
        <v>0.60667300000000002</v>
      </c>
      <c r="W65" s="17">
        <v>0.61466200000000004</v>
      </c>
      <c r="X65" s="17">
        <v>0.62296700000000005</v>
      </c>
      <c r="Y65" s="17">
        <v>0.63150700000000004</v>
      </c>
      <c r="Z65" s="17">
        <v>0.64027500000000004</v>
      </c>
      <c r="AA65" s="17">
        <v>0.64927100000000004</v>
      </c>
      <c r="AB65" s="17">
        <v>0.65847199999999995</v>
      </c>
      <c r="AC65" s="17">
        <v>0.66784900000000003</v>
      </c>
      <c r="AD65" s="17">
        <v>0.67739400000000005</v>
      </c>
      <c r="AE65" s="17">
        <v>0.68711199999999995</v>
      </c>
      <c r="AF65" s="17">
        <v>0.69698499999999997</v>
      </c>
      <c r="AG65" s="17">
        <v>0.70693799999999996</v>
      </c>
      <c r="AH65" s="17">
        <v>0.71695500000000001</v>
      </c>
      <c r="AI65" s="17">
        <v>0.72716999999999998</v>
      </c>
      <c r="AJ65" s="17">
        <v>0.73759200000000003</v>
      </c>
      <c r="AK65" s="17">
        <v>0.74814499999999995</v>
      </c>
      <c r="AL65" s="16">
        <v>9.1509999999999994E-3</v>
      </c>
    </row>
    <row r="66" spans="1:38" ht="15" customHeight="1" x14ac:dyDescent="0.25">
      <c r="A66" s="33" t="s">
        <v>55</v>
      </c>
      <c r="B66" s="18" t="s">
        <v>28</v>
      </c>
      <c r="C66" s="17">
        <v>0.135655</v>
      </c>
      <c r="D66" s="17">
        <v>0.135876</v>
      </c>
      <c r="E66" s="17">
        <v>0.13580100000000001</v>
      </c>
      <c r="F66" s="17">
        <v>0.135877</v>
      </c>
      <c r="G66" s="17">
        <v>0.136153</v>
      </c>
      <c r="H66" s="17">
        <v>0.135989</v>
      </c>
      <c r="I66" s="17">
        <v>0.13578699999999999</v>
      </c>
      <c r="J66" s="17">
        <v>0.135687</v>
      </c>
      <c r="K66" s="17">
        <v>0.13581099999999999</v>
      </c>
      <c r="L66" s="17">
        <v>0.135986</v>
      </c>
      <c r="M66" s="17">
        <v>0.136215</v>
      </c>
      <c r="N66" s="17">
        <v>0.13645399999999999</v>
      </c>
      <c r="O66" s="17">
        <v>0.136742</v>
      </c>
      <c r="P66" s="17">
        <v>0.13699500000000001</v>
      </c>
      <c r="Q66" s="17">
        <v>0.13726099999999999</v>
      </c>
      <c r="R66" s="17">
        <v>0.13748099999999999</v>
      </c>
      <c r="S66" s="17">
        <v>0.13764799999999999</v>
      </c>
      <c r="T66" s="17">
        <v>0.137734</v>
      </c>
      <c r="U66" s="17">
        <v>0.13783100000000001</v>
      </c>
      <c r="V66" s="17">
        <v>0.13798199999999999</v>
      </c>
      <c r="W66" s="17">
        <v>0.13820499999999999</v>
      </c>
      <c r="X66" s="17">
        <v>0.13845199999999999</v>
      </c>
      <c r="Y66" s="17">
        <v>0.13878399999999999</v>
      </c>
      <c r="Z66" s="17">
        <v>0.13919599999999999</v>
      </c>
      <c r="AA66" s="17">
        <v>0.13966100000000001</v>
      </c>
      <c r="AB66" s="17">
        <v>0.14015900000000001</v>
      </c>
      <c r="AC66" s="17">
        <v>0.14066000000000001</v>
      </c>
      <c r="AD66" s="17">
        <v>0.14121600000000001</v>
      </c>
      <c r="AE66" s="17">
        <v>0.14183000000000001</v>
      </c>
      <c r="AF66" s="17">
        <v>0.14251800000000001</v>
      </c>
      <c r="AG66" s="17">
        <v>0.143237</v>
      </c>
      <c r="AH66" s="17">
        <v>0.143955</v>
      </c>
      <c r="AI66" s="17">
        <v>0.14459</v>
      </c>
      <c r="AJ66" s="17">
        <v>0.145261</v>
      </c>
      <c r="AK66" s="17">
        <v>0.14597199999999999</v>
      </c>
      <c r="AL66" s="16">
        <v>2.1740000000000002E-3</v>
      </c>
    </row>
    <row r="67" spans="1:38" ht="15" customHeight="1" x14ac:dyDescent="0.25">
      <c r="A67" s="33" t="s">
        <v>54</v>
      </c>
      <c r="B67" s="18" t="s">
        <v>185</v>
      </c>
      <c r="C67" s="17">
        <v>0.70331699999999997</v>
      </c>
      <c r="D67" s="17">
        <v>0.63502999999999998</v>
      </c>
      <c r="E67" s="17">
        <v>0.66512700000000002</v>
      </c>
      <c r="F67" s="17">
        <v>0.68149499999999996</v>
      </c>
      <c r="G67" s="17">
        <v>0.68377600000000005</v>
      </c>
      <c r="H67" s="17">
        <v>0.68032700000000002</v>
      </c>
      <c r="I67" s="17">
        <v>0.68626299999999996</v>
      </c>
      <c r="J67" s="17">
        <v>0.69203499999999996</v>
      </c>
      <c r="K67" s="17">
        <v>0.69708999999999999</v>
      </c>
      <c r="L67" s="17">
        <v>0.70089000000000001</v>
      </c>
      <c r="M67" s="17">
        <v>0.69781099999999996</v>
      </c>
      <c r="N67" s="17">
        <v>0.70085399999999998</v>
      </c>
      <c r="O67" s="17">
        <v>0.70348900000000003</v>
      </c>
      <c r="P67" s="17">
        <v>0.70496700000000001</v>
      </c>
      <c r="Q67" s="17">
        <v>0.70318700000000001</v>
      </c>
      <c r="R67" s="17">
        <v>0.703592</v>
      </c>
      <c r="S67" s="17">
        <v>0.70528800000000003</v>
      </c>
      <c r="T67" s="17">
        <v>0.70484500000000005</v>
      </c>
      <c r="U67" s="17">
        <v>0.70651299999999995</v>
      </c>
      <c r="V67" s="17">
        <v>0.70836699999999997</v>
      </c>
      <c r="W67" s="17">
        <v>0.712036</v>
      </c>
      <c r="X67" s="17">
        <v>0.71381300000000003</v>
      </c>
      <c r="Y67" s="17">
        <v>0.71540899999999996</v>
      </c>
      <c r="Z67" s="17">
        <v>0.71719900000000003</v>
      </c>
      <c r="AA67" s="17">
        <v>0.717391</v>
      </c>
      <c r="AB67" s="17">
        <v>0.71892900000000004</v>
      </c>
      <c r="AC67" s="17">
        <v>0.72311999999999999</v>
      </c>
      <c r="AD67" s="17">
        <v>0.72718499999999997</v>
      </c>
      <c r="AE67" s="17">
        <v>0.72877899999999995</v>
      </c>
      <c r="AF67" s="17">
        <v>0.73229200000000005</v>
      </c>
      <c r="AG67" s="17">
        <v>0.735375</v>
      </c>
      <c r="AH67" s="17">
        <v>0.73656999999999995</v>
      </c>
      <c r="AI67" s="17">
        <v>0.73999800000000004</v>
      </c>
      <c r="AJ67" s="17">
        <v>0.74276699999999996</v>
      </c>
      <c r="AK67" s="17">
        <v>0.74714499999999995</v>
      </c>
      <c r="AL67" s="16">
        <v>4.9389999999999998E-3</v>
      </c>
    </row>
    <row r="68" spans="1:38" ht="15" customHeight="1" x14ac:dyDescent="0.25">
      <c r="A68" s="33" t="s">
        <v>53</v>
      </c>
      <c r="B68" s="15" t="s">
        <v>25</v>
      </c>
      <c r="C68" s="14">
        <v>27.598583000000001</v>
      </c>
      <c r="D68" s="14">
        <v>27.705400000000001</v>
      </c>
      <c r="E68" s="14">
        <v>27.651040999999999</v>
      </c>
      <c r="F68" s="14">
        <v>27.67042</v>
      </c>
      <c r="G68" s="14">
        <v>27.365082000000001</v>
      </c>
      <c r="H68" s="14">
        <v>27.158909000000001</v>
      </c>
      <c r="I68" s="14">
        <v>26.790566999999999</v>
      </c>
      <c r="J68" s="14">
        <v>26.395596000000001</v>
      </c>
      <c r="K68" s="14">
        <v>26.011666999999999</v>
      </c>
      <c r="L68" s="14">
        <v>25.605336999999999</v>
      </c>
      <c r="M68" s="14">
        <v>25.268039999999999</v>
      </c>
      <c r="N68" s="14">
        <v>24.994125</v>
      </c>
      <c r="O68" s="14">
        <v>24.756572999999999</v>
      </c>
      <c r="P68" s="14">
        <v>24.542197999999999</v>
      </c>
      <c r="Q68" s="14">
        <v>24.355530000000002</v>
      </c>
      <c r="R68" s="14">
        <v>24.197534999999998</v>
      </c>
      <c r="S68" s="14">
        <v>24.066786</v>
      </c>
      <c r="T68" s="14">
        <v>23.949719999999999</v>
      </c>
      <c r="U68" s="14">
        <v>23.868677000000002</v>
      </c>
      <c r="V68" s="14">
        <v>23.816883000000001</v>
      </c>
      <c r="W68" s="14">
        <v>23.819697999999999</v>
      </c>
      <c r="X68" s="14">
        <v>23.814827000000001</v>
      </c>
      <c r="Y68" s="14">
        <v>23.841329999999999</v>
      </c>
      <c r="Z68" s="14">
        <v>23.880285000000001</v>
      </c>
      <c r="AA68" s="14">
        <v>23.943273999999999</v>
      </c>
      <c r="AB68" s="14">
        <v>24.031123999999998</v>
      </c>
      <c r="AC68" s="14">
        <v>24.136966999999999</v>
      </c>
      <c r="AD68" s="14">
        <v>24.261963000000002</v>
      </c>
      <c r="AE68" s="14">
        <v>24.405239000000002</v>
      </c>
      <c r="AF68" s="14">
        <v>24.553276</v>
      </c>
      <c r="AG68" s="14">
        <v>24.720510000000001</v>
      </c>
      <c r="AH68" s="14">
        <v>24.903103000000002</v>
      </c>
      <c r="AI68" s="14">
        <v>25.091176999999998</v>
      </c>
      <c r="AJ68" s="14">
        <v>25.289408000000002</v>
      </c>
      <c r="AK68" s="14">
        <v>25.492847000000001</v>
      </c>
      <c r="AL68" s="13">
        <v>-2.519E-3</v>
      </c>
    </row>
    <row r="70" spans="1:38" ht="15" customHeight="1" x14ac:dyDescent="0.25">
      <c r="B70" s="15" t="s">
        <v>52</v>
      </c>
    </row>
    <row r="71" spans="1:38" ht="15" customHeight="1" x14ac:dyDescent="0.25">
      <c r="A71" s="33" t="s">
        <v>51</v>
      </c>
      <c r="B71" s="18" t="s">
        <v>50</v>
      </c>
      <c r="C71" s="17">
        <v>8.314546</v>
      </c>
      <c r="D71" s="17">
        <v>8.3102119999999999</v>
      </c>
      <c r="E71" s="17">
        <v>8.2817769999999999</v>
      </c>
      <c r="F71" s="17">
        <v>8.2156920000000007</v>
      </c>
      <c r="G71" s="17">
        <v>8.0816680000000005</v>
      </c>
      <c r="H71" s="17">
        <v>7.9039910000000004</v>
      </c>
      <c r="I71" s="17">
        <v>7.7120220000000002</v>
      </c>
      <c r="J71" s="17">
        <v>7.4984080000000004</v>
      </c>
      <c r="K71" s="17">
        <v>7.2697349999999998</v>
      </c>
      <c r="L71" s="17">
        <v>7.0452070000000004</v>
      </c>
      <c r="M71" s="17">
        <v>6.8620330000000003</v>
      </c>
      <c r="N71" s="17">
        <v>6.7069729999999996</v>
      </c>
      <c r="O71" s="17">
        <v>6.5683040000000004</v>
      </c>
      <c r="P71" s="17">
        <v>6.4414420000000003</v>
      </c>
      <c r="Q71" s="17">
        <v>6.328379</v>
      </c>
      <c r="R71" s="17">
        <v>6.2219670000000002</v>
      </c>
      <c r="S71" s="17">
        <v>6.1316480000000002</v>
      </c>
      <c r="T71" s="17">
        <v>6.0526629999999999</v>
      </c>
      <c r="U71" s="17">
        <v>5.9823079999999997</v>
      </c>
      <c r="V71" s="17">
        <v>5.9195529999999996</v>
      </c>
      <c r="W71" s="17">
        <v>5.8751980000000001</v>
      </c>
      <c r="X71" s="17">
        <v>5.8339410000000003</v>
      </c>
      <c r="Y71" s="17">
        <v>5.7990880000000002</v>
      </c>
      <c r="Z71" s="17">
        <v>5.7723680000000002</v>
      </c>
      <c r="AA71" s="17">
        <v>5.7533580000000004</v>
      </c>
      <c r="AB71" s="17">
        <v>5.7395579999999997</v>
      </c>
      <c r="AC71" s="17">
        <v>5.7330860000000001</v>
      </c>
      <c r="AD71" s="17">
        <v>5.7330389999999998</v>
      </c>
      <c r="AE71" s="17">
        <v>5.7378580000000001</v>
      </c>
      <c r="AF71" s="17">
        <v>5.7534689999999999</v>
      </c>
      <c r="AG71" s="17">
        <v>5.7760920000000002</v>
      </c>
      <c r="AH71" s="17">
        <v>5.8026249999999999</v>
      </c>
      <c r="AI71" s="17">
        <v>5.8261440000000002</v>
      </c>
      <c r="AJ71" s="17">
        <v>5.8528659999999997</v>
      </c>
      <c r="AK71" s="17">
        <v>5.8871539999999998</v>
      </c>
      <c r="AL71" s="16">
        <v>-1.0390999999999999E-2</v>
      </c>
    </row>
    <row r="72" spans="1:38" ht="15" customHeight="1" x14ac:dyDescent="0.25">
      <c r="A72" s="33" t="s">
        <v>49</v>
      </c>
      <c r="B72" s="18" t="s">
        <v>48</v>
      </c>
      <c r="C72" s="17">
        <v>0.45588800000000002</v>
      </c>
      <c r="D72" s="17">
        <v>0.47098800000000002</v>
      </c>
      <c r="E72" s="17">
        <v>0.459812</v>
      </c>
      <c r="F72" s="17">
        <v>0.45934999999999998</v>
      </c>
      <c r="G72" s="17">
        <v>0.45388899999999999</v>
      </c>
      <c r="H72" s="17">
        <v>0.447519</v>
      </c>
      <c r="I72" s="17">
        <v>0.440994</v>
      </c>
      <c r="J72" s="17">
        <v>0.43511699999999998</v>
      </c>
      <c r="K72" s="17">
        <v>0.429809</v>
      </c>
      <c r="L72" s="17">
        <v>0.42893799999999999</v>
      </c>
      <c r="M72" s="17">
        <v>0.42825800000000003</v>
      </c>
      <c r="N72" s="17">
        <v>0.427838</v>
      </c>
      <c r="O72" s="17">
        <v>0.42782700000000001</v>
      </c>
      <c r="P72" s="17">
        <v>0.42785899999999999</v>
      </c>
      <c r="Q72" s="17">
        <v>0.42786200000000002</v>
      </c>
      <c r="R72" s="17">
        <v>0.42846499999999998</v>
      </c>
      <c r="S72" s="17">
        <v>0.42932599999999999</v>
      </c>
      <c r="T72" s="17">
        <v>0.43066100000000002</v>
      </c>
      <c r="U72" s="17">
        <v>0.43277500000000002</v>
      </c>
      <c r="V72" s="17">
        <v>0.43572899999999998</v>
      </c>
      <c r="W72" s="17">
        <v>0.43896099999999999</v>
      </c>
      <c r="X72" s="17">
        <v>0.44237500000000002</v>
      </c>
      <c r="Y72" s="17">
        <v>0.44646000000000002</v>
      </c>
      <c r="Z72" s="17">
        <v>0.45011099999999998</v>
      </c>
      <c r="AA72" s="17">
        <v>0.45441500000000001</v>
      </c>
      <c r="AB72" s="17">
        <v>0.45882400000000001</v>
      </c>
      <c r="AC72" s="17">
        <v>0.46310000000000001</v>
      </c>
      <c r="AD72" s="17">
        <v>0.46804800000000002</v>
      </c>
      <c r="AE72" s="17">
        <v>0.47279300000000002</v>
      </c>
      <c r="AF72" s="17">
        <v>0.47872399999999998</v>
      </c>
      <c r="AG72" s="17">
        <v>0.48482799999999998</v>
      </c>
      <c r="AH72" s="17">
        <v>0.49069600000000002</v>
      </c>
      <c r="AI72" s="17">
        <v>0.49451200000000001</v>
      </c>
      <c r="AJ72" s="17">
        <v>0.49774400000000002</v>
      </c>
      <c r="AK72" s="17">
        <v>0.50292199999999998</v>
      </c>
      <c r="AL72" s="16">
        <v>1.99E-3</v>
      </c>
    </row>
    <row r="73" spans="1:38" ht="15" customHeight="1" x14ac:dyDescent="0.25">
      <c r="A73" s="33" t="s">
        <v>47</v>
      </c>
      <c r="B73" s="18" t="s">
        <v>46</v>
      </c>
      <c r="C73" s="17">
        <v>0.112678</v>
      </c>
      <c r="D73" s="17">
        <v>0.112984</v>
      </c>
      <c r="E73" s="17">
        <v>0.113497</v>
      </c>
      <c r="F73" s="17">
        <v>0.11401500000000001</v>
      </c>
      <c r="G73" s="17">
        <v>0.11441800000000001</v>
      </c>
      <c r="H73" s="17">
        <v>0.114841</v>
      </c>
      <c r="I73" s="17">
        <v>0.11525000000000001</v>
      </c>
      <c r="J73" s="17">
        <v>0.115622</v>
      </c>
      <c r="K73" s="17">
        <v>0.11601</v>
      </c>
      <c r="L73" s="17">
        <v>0.116457</v>
      </c>
      <c r="M73" s="17">
        <v>0.11691699999999999</v>
      </c>
      <c r="N73" s="17">
        <v>0.117365</v>
      </c>
      <c r="O73" s="17">
        <v>0.117822</v>
      </c>
      <c r="P73" s="17">
        <v>0.118265</v>
      </c>
      <c r="Q73" s="17">
        <v>0.118674</v>
      </c>
      <c r="R73" s="17">
        <v>0.11905300000000001</v>
      </c>
      <c r="S73" s="17">
        <v>0.119395</v>
      </c>
      <c r="T73" s="17">
        <v>0.119711</v>
      </c>
      <c r="U73" s="17">
        <v>0.120002</v>
      </c>
      <c r="V73" s="17">
        <v>0.120264</v>
      </c>
      <c r="W73" s="17">
        <v>0.120499</v>
      </c>
      <c r="X73" s="17">
        <v>0.120713</v>
      </c>
      <c r="Y73" s="17">
        <v>0.120903</v>
      </c>
      <c r="Z73" s="17">
        <v>0.121071</v>
      </c>
      <c r="AA73" s="17">
        <v>0.121221</v>
      </c>
      <c r="AB73" s="17">
        <v>0.121353</v>
      </c>
      <c r="AC73" s="17">
        <v>0.121474</v>
      </c>
      <c r="AD73" s="17">
        <v>0.121586</v>
      </c>
      <c r="AE73" s="17">
        <v>0.12169099999999999</v>
      </c>
      <c r="AF73" s="17">
        <v>0.12179</v>
      </c>
      <c r="AG73" s="17">
        <v>0.121888</v>
      </c>
      <c r="AH73" s="17">
        <v>0.122004</v>
      </c>
      <c r="AI73" s="17">
        <v>0.122143</v>
      </c>
      <c r="AJ73" s="17">
        <v>0.122295</v>
      </c>
      <c r="AK73" s="17">
        <v>0.122463</v>
      </c>
      <c r="AL73" s="16">
        <v>2.444E-3</v>
      </c>
    </row>
    <row r="74" spans="1:38" ht="15" customHeight="1" x14ac:dyDescent="0.25">
      <c r="A74" s="33" t="s">
        <v>45</v>
      </c>
      <c r="B74" s="18" t="s">
        <v>44</v>
      </c>
      <c r="C74" s="17">
        <v>2.6364079999999999</v>
      </c>
      <c r="D74" s="17">
        <v>2.6908759999999998</v>
      </c>
      <c r="E74" s="17">
        <v>2.6627209999999999</v>
      </c>
      <c r="F74" s="17">
        <v>2.703881</v>
      </c>
      <c r="G74" s="17">
        <v>2.7081979999999999</v>
      </c>
      <c r="H74" s="17">
        <v>2.7033019999999999</v>
      </c>
      <c r="I74" s="17">
        <v>2.7017410000000002</v>
      </c>
      <c r="J74" s="17">
        <v>2.697953</v>
      </c>
      <c r="K74" s="17">
        <v>2.6918709999999999</v>
      </c>
      <c r="L74" s="17">
        <v>2.676825</v>
      </c>
      <c r="M74" s="17">
        <v>2.6628080000000001</v>
      </c>
      <c r="N74" s="17">
        <v>2.6466799999999999</v>
      </c>
      <c r="O74" s="17">
        <v>2.628914</v>
      </c>
      <c r="P74" s="17">
        <v>2.6105320000000001</v>
      </c>
      <c r="Q74" s="17">
        <v>2.596203</v>
      </c>
      <c r="R74" s="17">
        <v>2.5853899999999999</v>
      </c>
      <c r="S74" s="17">
        <v>2.572543</v>
      </c>
      <c r="T74" s="17">
        <v>2.5621330000000002</v>
      </c>
      <c r="U74" s="17">
        <v>2.5595870000000001</v>
      </c>
      <c r="V74" s="17">
        <v>2.564203</v>
      </c>
      <c r="W74" s="17">
        <v>2.57287</v>
      </c>
      <c r="X74" s="17">
        <v>2.582681</v>
      </c>
      <c r="Y74" s="17">
        <v>2.596006</v>
      </c>
      <c r="Z74" s="17">
        <v>2.60975</v>
      </c>
      <c r="AA74" s="17">
        <v>2.6263619999999999</v>
      </c>
      <c r="AB74" s="17">
        <v>2.6495639999999998</v>
      </c>
      <c r="AC74" s="17">
        <v>2.6721720000000002</v>
      </c>
      <c r="AD74" s="17">
        <v>2.6970710000000002</v>
      </c>
      <c r="AE74" s="17">
        <v>2.7251829999999999</v>
      </c>
      <c r="AF74" s="17">
        <v>2.7481520000000002</v>
      </c>
      <c r="AG74" s="17">
        <v>2.7723559999999998</v>
      </c>
      <c r="AH74" s="17">
        <v>2.8012160000000002</v>
      </c>
      <c r="AI74" s="17">
        <v>2.8323260000000001</v>
      </c>
      <c r="AJ74" s="17">
        <v>2.8635120000000001</v>
      </c>
      <c r="AK74" s="17">
        <v>2.8925109999999998</v>
      </c>
      <c r="AL74" s="16">
        <v>2.1919999999999999E-3</v>
      </c>
    </row>
    <row r="75" spans="1:38" ht="15" customHeight="1" x14ac:dyDescent="0.25">
      <c r="A75" s="33" t="s">
        <v>43</v>
      </c>
      <c r="B75" s="18" t="s">
        <v>42</v>
      </c>
      <c r="C75" s="17">
        <v>2.1999000000000001E-2</v>
      </c>
      <c r="D75" s="17">
        <v>2.2117000000000001E-2</v>
      </c>
      <c r="E75" s="17">
        <v>2.2578999999999998E-2</v>
      </c>
      <c r="F75" s="17">
        <v>2.2964999999999999E-2</v>
      </c>
      <c r="G75" s="17">
        <v>2.3091E-2</v>
      </c>
      <c r="H75" s="17">
        <v>2.3349999999999999E-2</v>
      </c>
      <c r="I75" s="17">
        <v>2.3654000000000001E-2</v>
      </c>
      <c r="J75" s="17">
        <v>2.3931999999999998E-2</v>
      </c>
      <c r="K75" s="17">
        <v>2.4211E-2</v>
      </c>
      <c r="L75" s="17">
        <v>2.4541E-2</v>
      </c>
      <c r="M75" s="17">
        <v>2.4881E-2</v>
      </c>
      <c r="N75" s="17">
        <v>2.5218999999999998E-2</v>
      </c>
      <c r="O75" s="17">
        <v>2.5568E-2</v>
      </c>
      <c r="P75" s="17">
        <v>2.5898000000000001E-2</v>
      </c>
      <c r="Q75" s="17">
        <v>2.6235000000000001E-2</v>
      </c>
      <c r="R75" s="17">
        <v>2.6549E-2</v>
      </c>
      <c r="S75" s="17">
        <v>2.6883000000000001E-2</v>
      </c>
      <c r="T75" s="17">
        <v>2.7206999999999999E-2</v>
      </c>
      <c r="U75" s="17">
        <v>2.7519999999999999E-2</v>
      </c>
      <c r="V75" s="17">
        <v>2.7836E-2</v>
      </c>
      <c r="W75" s="17">
        <v>2.8150999999999999E-2</v>
      </c>
      <c r="X75" s="17">
        <v>2.8437E-2</v>
      </c>
      <c r="Y75" s="17">
        <v>2.8740999999999999E-2</v>
      </c>
      <c r="Z75" s="17">
        <v>2.9038999999999999E-2</v>
      </c>
      <c r="AA75" s="17">
        <v>2.9336000000000001E-2</v>
      </c>
      <c r="AB75" s="17">
        <v>2.9631000000000001E-2</v>
      </c>
      <c r="AC75" s="17">
        <v>2.9925E-2</v>
      </c>
      <c r="AD75" s="17">
        <v>3.0217999999999998E-2</v>
      </c>
      <c r="AE75" s="17">
        <v>3.0506999999999999E-2</v>
      </c>
      <c r="AF75" s="17">
        <v>3.0786000000000001E-2</v>
      </c>
      <c r="AG75" s="17">
        <v>3.1077E-2</v>
      </c>
      <c r="AH75" s="17">
        <v>3.1345999999999999E-2</v>
      </c>
      <c r="AI75" s="17">
        <v>3.1599000000000002E-2</v>
      </c>
      <c r="AJ75" s="17">
        <v>3.1856000000000002E-2</v>
      </c>
      <c r="AK75" s="17">
        <v>3.2104000000000001E-2</v>
      </c>
      <c r="AL75" s="16">
        <v>1.1356E-2</v>
      </c>
    </row>
    <row r="76" spans="1:38" ht="15" customHeight="1" x14ac:dyDescent="0.25">
      <c r="A76" s="33" t="s">
        <v>41</v>
      </c>
      <c r="B76" s="18" t="s">
        <v>40</v>
      </c>
      <c r="C76" s="17">
        <v>0.232905</v>
      </c>
      <c r="D76" s="17">
        <v>0.23783399999999999</v>
      </c>
      <c r="E76" s="17">
        <v>0.23702200000000001</v>
      </c>
      <c r="F76" s="17">
        <v>0.235039</v>
      </c>
      <c r="G76" s="17">
        <v>0.235878</v>
      </c>
      <c r="H76" s="17">
        <v>0.23524400000000001</v>
      </c>
      <c r="I76" s="17">
        <v>0.23186399999999999</v>
      </c>
      <c r="J76" s="17">
        <v>0.23217399999999999</v>
      </c>
      <c r="K76" s="17">
        <v>0.23805200000000001</v>
      </c>
      <c r="L76" s="17">
        <v>0.241177</v>
      </c>
      <c r="M76" s="17">
        <v>0.242455</v>
      </c>
      <c r="N76" s="17">
        <v>0.24265500000000001</v>
      </c>
      <c r="O76" s="17">
        <v>0.24118600000000001</v>
      </c>
      <c r="P76" s="17">
        <v>0.24099799999999999</v>
      </c>
      <c r="Q76" s="17">
        <v>0.240342</v>
      </c>
      <c r="R76" s="17">
        <v>0.23938899999999999</v>
      </c>
      <c r="S76" s="17">
        <v>0.239512</v>
      </c>
      <c r="T76" s="17">
        <v>0.237956</v>
      </c>
      <c r="U76" s="17">
        <v>0.237456</v>
      </c>
      <c r="V76" s="17">
        <v>0.236042</v>
      </c>
      <c r="W76" s="17">
        <v>0.237119</v>
      </c>
      <c r="X76" s="17">
        <v>0.23630699999999999</v>
      </c>
      <c r="Y76" s="17">
        <v>0.237068</v>
      </c>
      <c r="Z76" s="17">
        <v>0.236148</v>
      </c>
      <c r="AA76" s="17">
        <v>0.23618400000000001</v>
      </c>
      <c r="AB76" s="17">
        <v>0.236452</v>
      </c>
      <c r="AC76" s="17">
        <v>0.236065</v>
      </c>
      <c r="AD76" s="17">
        <v>0.23618400000000001</v>
      </c>
      <c r="AE76" s="17">
        <v>0.236292</v>
      </c>
      <c r="AF76" s="17">
        <v>0.23606199999999999</v>
      </c>
      <c r="AG76" s="17">
        <v>0.235788</v>
      </c>
      <c r="AH76" s="17">
        <v>0.235675</v>
      </c>
      <c r="AI76" s="17">
        <v>0.235433</v>
      </c>
      <c r="AJ76" s="17">
        <v>0.23638700000000001</v>
      </c>
      <c r="AK76" s="17">
        <v>0.236427</v>
      </c>
      <c r="AL76" s="16">
        <v>-1.8000000000000001E-4</v>
      </c>
    </row>
    <row r="77" spans="1:38" ht="15" customHeight="1" x14ac:dyDescent="0.25">
      <c r="A77" s="33" t="s">
        <v>39</v>
      </c>
      <c r="B77" s="18" t="s">
        <v>38</v>
      </c>
      <c r="C77" s="17">
        <v>4.3692000000000002E-2</v>
      </c>
      <c r="D77" s="17">
        <v>4.2629E-2</v>
      </c>
      <c r="E77" s="17">
        <v>4.1722000000000002E-2</v>
      </c>
      <c r="F77" s="17">
        <v>4.1746999999999999E-2</v>
      </c>
      <c r="G77" s="17">
        <v>3.9835000000000002E-2</v>
      </c>
      <c r="H77" s="17">
        <v>3.8484999999999998E-2</v>
      </c>
      <c r="I77" s="17">
        <v>3.7357000000000001E-2</v>
      </c>
      <c r="J77" s="17">
        <v>3.6206000000000002E-2</v>
      </c>
      <c r="K77" s="17">
        <v>3.5096000000000002E-2</v>
      </c>
      <c r="L77" s="17">
        <v>3.3947999999999999E-2</v>
      </c>
      <c r="M77" s="17">
        <v>3.288E-2</v>
      </c>
      <c r="N77" s="17">
        <v>3.1775999999999999E-2</v>
      </c>
      <c r="O77" s="17">
        <v>3.0640000000000001E-2</v>
      </c>
      <c r="P77" s="17">
        <v>2.9517999999999999E-2</v>
      </c>
      <c r="Q77" s="17">
        <v>2.8443E-2</v>
      </c>
      <c r="R77" s="17">
        <v>2.7802E-2</v>
      </c>
      <c r="S77" s="17">
        <v>2.7161000000000001E-2</v>
      </c>
      <c r="T77" s="17">
        <v>2.6537999999999999E-2</v>
      </c>
      <c r="U77" s="17">
        <v>2.5919999999999999E-2</v>
      </c>
      <c r="V77" s="17">
        <v>2.5315000000000001E-2</v>
      </c>
      <c r="W77" s="17">
        <v>2.4742E-2</v>
      </c>
      <c r="X77" s="17">
        <v>2.4160999999999998E-2</v>
      </c>
      <c r="Y77" s="17">
        <v>2.3591000000000001E-2</v>
      </c>
      <c r="Z77" s="17">
        <v>2.3009000000000002E-2</v>
      </c>
      <c r="AA77" s="17">
        <v>2.2466E-2</v>
      </c>
      <c r="AB77" s="17">
        <v>2.2148999999999999E-2</v>
      </c>
      <c r="AC77" s="17">
        <v>2.1821E-2</v>
      </c>
      <c r="AD77" s="17">
        <v>2.1506999999999998E-2</v>
      </c>
      <c r="AE77" s="17">
        <v>2.12E-2</v>
      </c>
      <c r="AF77" s="17">
        <v>2.0867E-2</v>
      </c>
      <c r="AG77" s="17">
        <v>2.0551E-2</v>
      </c>
      <c r="AH77" s="17">
        <v>2.0258000000000002E-2</v>
      </c>
      <c r="AI77" s="17">
        <v>1.9959000000000001E-2</v>
      </c>
      <c r="AJ77" s="17">
        <v>1.9650000000000001E-2</v>
      </c>
      <c r="AK77" s="17">
        <v>1.9352999999999999E-2</v>
      </c>
      <c r="AL77" s="16">
        <v>-2.3647000000000001E-2</v>
      </c>
    </row>
    <row r="78" spans="1:38" ht="15" customHeight="1" x14ac:dyDescent="0.25">
      <c r="A78" s="33" t="s">
        <v>37</v>
      </c>
      <c r="B78" s="18" t="s">
        <v>36</v>
      </c>
      <c r="C78" s="17">
        <v>0.46318199999999998</v>
      </c>
      <c r="D78" s="17">
        <v>0.46498400000000001</v>
      </c>
      <c r="E78" s="17">
        <v>0.46468900000000002</v>
      </c>
      <c r="F78" s="17">
        <v>0.46107999999999999</v>
      </c>
      <c r="G78" s="17">
        <v>0.423792</v>
      </c>
      <c r="H78" s="17">
        <v>0.46993000000000001</v>
      </c>
      <c r="I78" s="17">
        <v>0.45915299999999998</v>
      </c>
      <c r="J78" s="17">
        <v>0.45686399999999999</v>
      </c>
      <c r="K78" s="17">
        <v>0.46410400000000002</v>
      </c>
      <c r="L78" s="17">
        <v>0.46610600000000002</v>
      </c>
      <c r="M78" s="17">
        <v>0.46156799999999998</v>
      </c>
      <c r="N78" s="17">
        <v>0.46227699999999999</v>
      </c>
      <c r="O78" s="17">
        <v>0.46237099999999998</v>
      </c>
      <c r="P78" s="17">
        <v>0.46222200000000002</v>
      </c>
      <c r="Q78" s="17">
        <v>0.46194299999999999</v>
      </c>
      <c r="R78" s="17">
        <v>0.46137299999999998</v>
      </c>
      <c r="S78" s="17">
        <v>0.46065299999999998</v>
      </c>
      <c r="T78" s="17">
        <v>0.45986500000000002</v>
      </c>
      <c r="U78" s="17">
        <v>0.458949</v>
      </c>
      <c r="V78" s="17">
        <v>0.45801700000000001</v>
      </c>
      <c r="W78" s="17">
        <v>0.457733</v>
      </c>
      <c r="X78" s="17">
        <v>0.45466200000000001</v>
      </c>
      <c r="Y78" s="17">
        <v>0.453598</v>
      </c>
      <c r="Z78" s="17">
        <v>0.45199899999999998</v>
      </c>
      <c r="AA78" s="17">
        <v>0.450347</v>
      </c>
      <c r="AB78" s="17">
        <v>0.44842599999999999</v>
      </c>
      <c r="AC78" s="17">
        <v>0.447766</v>
      </c>
      <c r="AD78" s="17">
        <v>0.44710100000000003</v>
      </c>
      <c r="AE78" s="17">
        <v>0.44692999999999999</v>
      </c>
      <c r="AF78" s="17">
        <v>0.44692199999999999</v>
      </c>
      <c r="AG78" s="17">
        <v>0.44779000000000002</v>
      </c>
      <c r="AH78" s="17">
        <v>0.44750200000000001</v>
      </c>
      <c r="AI78" s="17">
        <v>0.44617699999999999</v>
      </c>
      <c r="AJ78" s="17">
        <v>0.44582100000000002</v>
      </c>
      <c r="AK78" s="17">
        <v>0.444579</v>
      </c>
      <c r="AL78" s="16">
        <v>-1.359E-3</v>
      </c>
    </row>
    <row r="79" spans="1:38" ht="15" customHeight="1" x14ac:dyDescent="0.25">
      <c r="A79" s="33" t="s">
        <v>35</v>
      </c>
      <c r="B79" s="18" t="s">
        <v>34</v>
      </c>
      <c r="C79" s="17">
        <v>0.13170200000000001</v>
      </c>
      <c r="D79" s="17">
        <v>0.13162699999999999</v>
      </c>
      <c r="E79" s="17">
        <v>0.13212299999999999</v>
      </c>
      <c r="F79" s="17">
        <v>0.13262599999999999</v>
      </c>
      <c r="G79" s="17">
        <v>0.13273799999999999</v>
      </c>
      <c r="H79" s="17">
        <v>0.13306200000000001</v>
      </c>
      <c r="I79" s="17">
        <v>0.13336500000000001</v>
      </c>
      <c r="J79" s="17">
        <v>0.13353200000000001</v>
      </c>
      <c r="K79" s="17">
        <v>0.13369400000000001</v>
      </c>
      <c r="L79" s="17">
        <v>0.13386100000000001</v>
      </c>
      <c r="M79" s="17">
        <v>0.134043</v>
      </c>
      <c r="N79" s="17">
        <v>0.134212</v>
      </c>
      <c r="O79" s="17">
        <v>0.134404</v>
      </c>
      <c r="P79" s="17">
        <v>0.13455</v>
      </c>
      <c r="Q79" s="17">
        <v>0.13464000000000001</v>
      </c>
      <c r="R79" s="17">
        <v>0.13471</v>
      </c>
      <c r="S79" s="17">
        <v>0.13475699999999999</v>
      </c>
      <c r="T79" s="17">
        <v>0.134739</v>
      </c>
      <c r="U79" s="17">
        <v>0.13469600000000001</v>
      </c>
      <c r="V79" s="17">
        <v>0.134634</v>
      </c>
      <c r="W79" s="17">
        <v>0.134546</v>
      </c>
      <c r="X79" s="17">
        <v>0.13440299999999999</v>
      </c>
      <c r="Y79" s="17">
        <v>0.13425500000000001</v>
      </c>
      <c r="Z79" s="17">
        <v>0.13408700000000001</v>
      </c>
      <c r="AA79" s="17">
        <v>0.13391500000000001</v>
      </c>
      <c r="AB79" s="17">
        <v>0.133717</v>
      </c>
      <c r="AC79" s="17">
        <v>0.13351499999999999</v>
      </c>
      <c r="AD79" s="17">
        <v>0.13330900000000001</v>
      </c>
      <c r="AE79" s="17">
        <v>0.13309299999999999</v>
      </c>
      <c r="AF79" s="17">
        <v>0.132851</v>
      </c>
      <c r="AG79" s="17">
        <v>0.1326</v>
      </c>
      <c r="AH79" s="17">
        <v>0.13233500000000001</v>
      </c>
      <c r="AI79" s="17">
        <v>0.13206799999999999</v>
      </c>
      <c r="AJ79" s="17">
        <v>0.131801</v>
      </c>
      <c r="AK79" s="17">
        <v>0.13144400000000001</v>
      </c>
      <c r="AL79" s="16">
        <v>-4.1999999999999998E-5</v>
      </c>
    </row>
    <row r="80" spans="1:38" ht="15" customHeight="1" x14ac:dyDescent="0.25">
      <c r="A80" s="33" t="s">
        <v>33</v>
      </c>
      <c r="B80" s="18" t="s">
        <v>32</v>
      </c>
      <c r="C80" s="17">
        <v>1.1437649999999999</v>
      </c>
      <c r="D80" s="17">
        <v>1.156466</v>
      </c>
      <c r="E80" s="17">
        <v>1.183718</v>
      </c>
      <c r="F80" s="17">
        <v>1.212108</v>
      </c>
      <c r="G80" s="17">
        <v>1.232666</v>
      </c>
      <c r="H80" s="17">
        <v>1.2561389999999999</v>
      </c>
      <c r="I80" s="17">
        <v>1.2787930000000001</v>
      </c>
      <c r="J80" s="17">
        <v>1.2975509999999999</v>
      </c>
      <c r="K80" s="17">
        <v>1.3185610000000001</v>
      </c>
      <c r="L80" s="17">
        <v>1.3399380000000001</v>
      </c>
      <c r="M80" s="17">
        <v>1.362136</v>
      </c>
      <c r="N80" s="17">
        <v>1.3860410000000001</v>
      </c>
      <c r="O80" s="17">
        <v>1.4125049999999999</v>
      </c>
      <c r="P80" s="17">
        <v>1.4385159999999999</v>
      </c>
      <c r="Q80" s="17">
        <v>1.4631369999999999</v>
      </c>
      <c r="R80" s="17">
        <v>1.487465</v>
      </c>
      <c r="S80" s="17">
        <v>1.5126230000000001</v>
      </c>
      <c r="T80" s="17">
        <v>1.5365420000000001</v>
      </c>
      <c r="U80" s="17">
        <v>1.5604340000000001</v>
      </c>
      <c r="V80" s="17">
        <v>1.584441</v>
      </c>
      <c r="W80" s="17">
        <v>1.6085130000000001</v>
      </c>
      <c r="X80" s="17">
        <v>1.6311150000000001</v>
      </c>
      <c r="Y80" s="17">
        <v>1.654468</v>
      </c>
      <c r="Z80" s="17">
        <v>1.678075</v>
      </c>
      <c r="AA80" s="17">
        <v>1.702067</v>
      </c>
      <c r="AB80" s="17">
        <v>1.72526</v>
      </c>
      <c r="AC80" s="17">
        <v>1.7488520000000001</v>
      </c>
      <c r="AD80" s="17">
        <v>1.77277</v>
      </c>
      <c r="AE80" s="17">
        <v>1.7969930000000001</v>
      </c>
      <c r="AF80" s="17">
        <v>1.8217989999999999</v>
      </c>
      <c r="AG80" s="17">
        <v>1.846902</v>
      </c>
      <c r="AH80" s="17">
        <v>1.8720079999999999</v>
      </c>
      <c r="AI80" s="17">
        <v>1.89707</v>
      </c>
      <c r="AJ80" s="17">
        <v>1.9216530000000001</v>
      </c>
      <c r="AK80" s="17">
        <v>1.9474640000000001</v>
      </c>
      <c r="AL80" s="16">
        <v>1.5918000000000002E-2</v>
      </c>
    </row>
    <row r="81" spans="1:38" ht="15" customHeight="1" x14ac:dyDescent="0.25">
      <c r="A81" s="33" t="s">
        <v>31</v>
      </c>
      <c r="B81" s="18" t="s">
        <v>30</v>
      </c>
      <c r="C81" s="17">
        <v>0.26453500000000002</v>
      </c>
      <c r="D81" s="17">
        <v>0.26528800000000002</v>
      </c>
      <c r="E81" s="17">
        <v>0.26977000000000001</v>
      </c>
      <c r="F81" s="17">
        <v>0.26872200000000002</v>
      </c>
      <c r="G81" s="17">
        <v>0.26768999999999998</v>
      </c>
      <c r="H81" s="17">
        <v>0.26660099999999998</v>
      </c>
      <c r="I81" s="17">
        <v>0.26471499999999998</v>
      </c>
      <c r="J81" s="17">
        <v>0.26336900000000002</v>
      </c>
      <c r="K81" s="17">
        <v>0.26320199999999999</v>
      </c>
      <c r="L81" s="17">
        <v>0.26372299999999999</v>
      </c>
      <c r="M81" s="17">
        <v>0.26432699999999998</v>
      </c>
      <c r="N81" s="17">
        <v>0.26498300000000002</v>
      </c>
      <c r="O81" s="17">
        <v>0.26728800000000003</v>
      </c>
      <c r="P81" s="17">
        <v>0.27023399999999997</v>
      </c>
      <c r="Q81" s="17">
        <v>0.27331</v>
      </c>
      <c r="R81" s="17">
        <v>0.27650000000000002</v>
      </c>
      <c r="S81" s="17">
        <v>0.27982899999999999</v>
      </c>
      <c r="T81" s="17">
        <v>0.283279</v>
      </c>
      <c r="U81" s="17">
        <v>0.28686400000000001</v>
      </c>
      <c r="V81" s="17">
        <v>0.29058099999999998</v>
      </c>
      <c r="W81" s="17">
        <v>0.294408</v>
      </c>
      <c r="X81" s="17">
        <v>0.29838700000000001</v>
      </c>
      <c r="Y81" s="17">
        <v>0.30247800000000002</v>
      </c>
      <c r="Z81" s="17">
        <v>0.30668000000000001</v>
      </c>
      <c r="AA81" s="17">
        <v>0.31098900000000002</v>
      </c>
      <c r="AB81" s="17">
        <v>0.31539600000000001</v>
      </c>
      <c r="AC81" s="17">
        <v>0.31988899999999998</v>
      </c>
      <c r="AD81" s="17">
        <v>0.32446199999999997</v>
      </c>
      <c r="AE81" s="17">
        <v>0.32911800000000002</v>
      </c>
      <c r="AF81" s="17">
        <v>0.33384799999999998</v>
      </c>
      <c r="AG81" s="17">
        <v>0.33861599999999997</v>
      </c>
      <c r="AH81" s="17">
        <v>0.34341500000000003</v>
      </c>
      <c r="AI81" s="17">
        <v>0.34831000000000001</v>
      </c>
      <c r="AJ81" s="17">
        <v>0.35330299999999998</v>
      </c>
      <c r="AK81" s="17">
        <v>0.35836000000000001</v>
      </c>
      <c r="AL81" s="16">
        <v>9.1540000000000007E-3</v>
      </c>
    </row>
    <row r="82" spans="1:38" ht="15" customHeight="1" x14ac:dyDescent="0.25">
      <c r="A82" s="33" t="s">
        <v>29</v>
      </c>
      <c r="B82" s="18" t="s">
        <v>28</v>
      </c>
      <c r="C82" s="17">
        <v>6.4078999999999997E-2</v>
      </c>
      <c r="D82" s="17">
        <v>6.4183000000000004E-2</v>
      </c>
      <c r="E82" s="17">
        <v>6.4147999999999997E-2</v>
      </c>
      <c r="F82" s="17">
        <v>6.4184000000000005E-2</v>
      </c>
      <c r="G82" s="17">
        <v>6.4313999999999996E-2</v>
      </c>
      <c r="H82" s="17">
        <v>6.4237000000000002E-2</v>
      </c>
      <c r="I82" s="17">
        <v>6.4141000000000004E-2</v>
      </c>
      <c r="J82" s="17">
        <v>6.4093999999999998E-2</v>
      </c>
      <c r="K82" s="17">
        <v>6.4153000000000002E-2</v>
      </c>
      <c r="L82" s="17">
        <v>6.4235E-2</v>
      </c>
      <c r="M82" s="17">
        <v>6.4342999999999997E-2</v>
      </c>
      <c r="N82" s="17">
        <v>6.4455999999999999E-2</v>
      </c>
      <c r="O82" s="17">
        <v>6.4591999999999997E-2</v>
      </c>
      <c r="P82" s="17">
        <v>6.4712000000000006E-2</v>
      </c>
      <c r="Q82" s="17">
        <v>6.4837000000000006E-2</v>
      </c>
      <c r="R82" s="17">
        <v>6.4942E-2</v>
      </c>
      <c r="S82" s="17">
        <v>6.5019999999999994E-2</v>
      </c>
      <c r="T82" s="17">
        <v>6.5060999999999994E-2</v>
      </c>
      <c r="U82" s="17">
        <v>6.5106999999999998E-2</v>
      </c>
      <c r="V82" s="17">
        <v>6.5178E-2</v>
      </c>
      <c r="W82" s="17">
        <v>6.5283999999999995E-2</v>
      </c>
      <c r="X82" s="17">
        <v>6.54E-2</v>
      </c>
      <c r="Y82" s="17">
        <v>6.5557000000000004E-2</v>
      </c>
      <c r="Z82" s="17">
        <v>6.5751000000000004E-2</v>
      </c>
      <c r="AA82" s="17">
        <v>6.5971000000000002E-2</v>
      </c>
      <c r="AB82" s="17">
        <v>6.6206000000000001E-2</v>
      </c>
      <c r="AC82" s="17">
        <v>6.6443000000000002E-2</v>
      </c>
      <c r="AD82" s="17">
        <v>6.6706000000000001E-2</v>
      </c>
      <c r="AE82" s="17">
        <v>6.6996E-2</v>
      </c>
      <c r="AF82" s="17">
        <v>6.7321000000000006E-2</v>
      </c>
      <c r="AG82" s="17">
        <v>6.7659999999999998E-2</v>
      </c>
      <c r="AH82" s="17">
        <v>6.8000000000000005E-2</v>
      </c>
      <c r="AI82" s="17">
        <v>6.83E-2</v>
      </c>
      <c r="AJ82" s="17">
        <v>6.8616999999999997E-2</v>
      </c>
      <c r="AK82" s="17">
        <v>6.8951999999999999E-2</v>
      </c>
      <c r="AL82" s="16">
        <v>2.1740000000000002E-3</v>
      </c>
    </row>
    <row r="83" spans="1:38" ht="15" customHeight="1" x14ac:dyDescent="0.25">
      <c r="A83" s="33" t="s">
        <v>27</v>
      </c>
      <c r="B83" s="18" t="s">
        <v>185</v>
      </c>
      <c r="C83" s="17">
        <v>0.33222299999999999</v>
      </c>
      <c r="D83" s="17">
        <v>0.29996699999999998</v>
      </c>
      <c r="E83" s="17">
        <v>0.31418400000000002</v>
      </c>
      <c r="F83" s="17">
        <v>0.32191500000000001</v>
      </c>
      <c r="G83" s="17">
        <v>0.32299299999999997</v>
      </c>
      <c r="H83" s="17">
        <v>0.32136399999999998</v>
      </c>
      <c r="I83" s="17">
        <v>0.32416800000000001</v>
      </c>
      <c r="J83" s="17">
        <v>0.32689400000000002</v>
      </c>
      <c r="K83" s="17">
        <v>0.32928200000000002</v>
      </c>
      <c r="L83" s="17">
        <v>0.33107700000000001</v>
      </c>
      <c r="M83" s="17">
        <v>0.329623</v>
      </c>
      <c r="N83" s="17">
        <v>0.33106000000000002</v>
      </c>
      <c r="O83" s="17">
        <v>0.33230500000000002</v>
      </c>
      <c r="P83" s="17">
        <v>0.33300299999999999</v>
      </c>
      <c r="Q83" s="17">
        <v>0.33216200000000001</v>
      </c>
      <c r="R83" s="17">
        <v>0.33235300000000001</v>
      </c>
      <c r="S83" s="17">
        <v>0.33315499999999998</v>
      </c>
      <c r="T83" s="17">
        <v>0.33294499999999999</v>
      </c>
      <c r="U83" s="17">
        <v>0.333733</v>
      </c>
      <c r="V83" s="17">
        <v>0.33460899999999999</v>
      </c>
      <c r="W83" s="17">
        <v>0.33634199999999997</v>
      </c>
      <c r="X83" s="17">
        <v>0.33718100000000001</v>
      </c>
      <c r="Y83" s="17">
        <v>0.33793499999999999</v>
      </c>
      <c r="Z83" s="17">
        <v>0.338781</v>
      </c>
      <c r="AA83" s="17">
        <v>0.33887099999999998</v>
      </c>
      <c r="AB83" s="17">
        <v>0.33959800000000001</v>
      </c>
      <c r="AC83" s="17">
        <v>0.34157799999999999</v>
      </c>
      <c r="AD83" s="17">
        <v>0.34349800000000003</v>
      </c>
      <c r="AE83" s="17">
        <v>0.34425099999999997</v>
      </c>
      <c r="AF83" s="17">
        <v>0.34591</v>
      </c>
      <c r="AG83" s="17">
        <v>0.34736600000000001</v>
      </c>
      <c r="AH83" s="17">
        <v>0.34793099999999999</v>
      </c>
      <c r="AI83" s="17">
        <v>0.34955000000000003</v>
      </c>
      <c r="AJ83" s="17">
        <v>0.350858</v>
      </c>
      <c r="AK83" s="17">
        <v>0.35292600000000002</v>
      </c>
      <c r="AL83" s="16">
        <v>4.9389999999999998E-3</v>
      </c>
    </row>
    <row r="84" spans="1:38" ht="15" customHeight="1" x14ac:dyDescent="0.25">
      <c r="A84" s="33" t="s">
        <v>26</v>
      </c>
      <c r="B84" s="15" t="s">
        <v>25</v>
      </c>
      <c r="C84" s="14">
        <v>14.217599999999999</v>
      </c>
      <c r="D84" s="14">
        <v>14.270156</v>
      </c>
      <c r="E84" s="14">
        <v>14.247763000000001</v>
      </c>
      <c r="F84" s="14">
        <v>14.253321</v>
      </c>
      <c r="G84" s="14">
        <v>14.101171000000001</v>
      </c>
      <c r="H84" s="14">
        <v>13.978062</v>
      </c>
      <c r="I84" s="14">
        <v>13.787217</v>
      </c>
      <c r="J84" s="14">
        <v>13.581715000000001</v>
      </c>
      <c r="K84" s="14">
        <v>13.37778</v>
      </c>
      <c r="L84" s="14">
        <v>13.166034</v>
      </c>
      <c r="M84" s="14">
        <v>12.986269999999999</v>
      </c>
      <c r="N84" s="14">
        <v>12.841535</v>
      </c>
      <c r="O84" s="14">
        <v>12.713727</v>
      </c>
      <c r="P84" s="14">
        <v>12.59775</v>
      </c>
      <c r="Q84" s="14">
        <v>12.496167</v>
      </c>
      <c r="R84" s="14">
        <v>12.405957000000001</v>
      </c>
      <c r="S84" s="14">
        <v>12.332507</v>
      </c>
      <c r="T84" s="14">
        <v>12.269299999999999</v>
      </c>
      <c r="U84" s="14">
        <v>12.225349</v>
      </c>
      <c r="V84" s="14">
        <v>12.196402000000001</v>
      </c>
      <c r="W84" s="14">
        <v>12.194364999999999</v>
      </c>
      <c r="X84" s="14">
        <v>12.189765</v>
      </c>
      <c r="Y84" s="14">
        <v>12.200148</v>
      </c>
      <c r="Z84" s="14">
        <v>12.216868</v>
      </c>
      <c r="AA84" s="14">
        <v>12.245501000000001</v>
      </c>
      <c r="AB84" s="14">
        <v>12.286135</v>
      </c>
      <c r="AC84" s="14">
        <v>12.335686000000001</v>
      </c>
      <c r="AD84" s="14">
        <v>12.395498999999999</v>
      </c>
      <c r="AE84" s="14">
        <v>12.462903000000001</v>
      </c>
      <c r="AF84" s="14">
        <v>12.538501</v>
      </c>
      <c r="AG84" s="14">
        <v>12.623516</v>
      </c>
      <c r="AH84" s="14">
        <v>12.715013000000001</v>
      </c>
      <c r="AI84" s="14">
        <v>12.80359</v>
      </c>
      <c r="AJ84" s="14">
        <v>12.896364</v>
      </c>
      <c r="AK84" s="14">
        <v>12.996658</v>
      </c>
      <c r="AL84" s="13">
        <v>-2.8289999999999999E-3</v>
      </c>
    </row>
    <row r="85" spans="1:38" ht="15" customHeight="1" thickBot="1" x14ac:dyDescent="0.3"/>
    <row r="86" spans="1:38" ht="15" customHeight="1" x14ac:dyDescent="0.25">
      <c r="B86" s="31" t="s">
        <v>24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</row>
    <row r="87" spans="1:38" ht="15" customHeight="1" x14ac:dyDescent="0.25">
      <c r="B87" s="35" t="s">
        <v>23</v>
      </c>
    </row>
    <row r="88" spans="1:38" ht="15" customHeight="1" x14ac:dyDescent="0.25">
      <c r="B88" s="35" t="s">
        <v>22</v>
      </c>
    </row>
    <row r="89" spans="1:38" ht="15" customHeight="1" x14ac:dyDescent="0.25">
      <c r="B89" s="35" t="s">
        <v>21</v>
      </c>
    </row>
    <row r="90" spans="1:38" ht="15" customHeight="1" x14ac:dyDescent="0.25">
      <c r="B90" s="35" t="s">
        <v>20</v>
      </c>
    </row>
    <row r="91" spans="1:38" ht="15" customHeight="1" x14ac:dyDescent="0.25">
      <c r="B91" s="35" t="s">
        <v>19</v>
      </c>
    </row>
    <row r="92" spans="1:38" ht="15" customHeight="1" x14ac:dyDescent="0.25">
      <c r="B92" s="35" t="s">
        <v>18</v>
      </c>
    </row>
    <row r="93" spans="1:38" ht="15" customHeight="1" x14ac:dyDescent="0.25">
      <c r="B93" s="35" t="s">
        <v>17</v>
      </c>
    </row>
    <row r="94" spans="1:38" ht="15" customHeight="1" x14ac:dyDescent="0.25">
      <c r="B94" s="35" t="s">
        <v>186</v>
      </c>
    </row>
    <row r="95" spans="1:38" ht="15" customHeight="1" x14ac:dyDescent="0.25">
      <c r="B95" s="35" t="s">
        <v>16</v>
      </c>
    </row>
    <row r="96" spans="1:38" ht="15" customHeight="1" x14ac:dyDescent="0.25">
      <c r="B96" s="35" t="s">
        <v>187</v>
      </c>
    </row>
    <row r="97" spans="2:2" ht="15" customHeight="1" x14ac:dyDescent="0.25">
      <c r="B97" s="35" t="s">
        <v>188</v>
      </c>
    </row>
    <row r="98" spans="2:2" ht="15" customHeight="1" x14ac:dyDescent="0.25">
      <c r="B98" s="35" t="s">
        <v>189</v>
      </c>
    </row>
    <row r="99" spans="2:2" ht="15" customHeight="1" x14ac:dyDescent="0.25">
      <c r="B99" s="35" t="s">
        <v>190</v>
      </c>
    </row>
    <row r="100" spans="2:2" ht="15" customHeight="1" x14ac:dyDescent="0.25">
      <c r="B100" s="35" t="s">
        <v>15</v>
      </c>
    </row>
    <row r="101" spans="2:2" ht="15" customHeight="1" x14ac:dyDescent="0.25">
      <c r="B101" s="35" t="s">
        <v>191</v>
      </c>
    </row>
    <row r="102" spans="2:2" ht="15" customHeight="1" x14ac:dyDescent="0.25">
      <c r="B102" s="35" t="s">
        <v>14</v>
      </c>
    </row>
    <row r="103" spans="2:2" ht="15" customHeight="1" x14ac:dyDescent="0.25">
      <c r="B103" s="35" t="s">
        <v>192</v>
      </c>
    </row>
    <row r="104" spans="2:2" ht="15" customHeight="1" x14ac:dyDescent="0.25">
      <c r="B104" s="35" t="s">
        <v>193</v>
      </c>
    </row>
    <row r="105" spans="2:2" ht="15" customHeight="1" x14ac:dyDescent="0.25">
      <c r="B105" s="35" t="s">
        <v>194</v>
      </c>
    </row>
  </sheetData>
  <mergeCells count="1">
    <mergeCell ref="B86:AL8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topLeftCell="A13" workbookViewId="0">
      <selection activeCell="E38" sqref="E38"/>
    </sheetView>
  </sheetViews>
  <sheetFormatPr defaultRowHeight="15" x14ac:dyDescent="0.25"/>
  <cols>
    <col min="1" max="1" width="20.5703125" customWidth="1"/>
  </cols>
  <sheetData>
    <row r="1" spans="1:37" x14ac:dyDescent="0.25">
      <c r="A1" t="s">
        <v>150</v>
      </c>
    </row>
    <row r="2" spans="1:37" x14ac:dyDescent="0.25">
      <c r="A2" t="s">
        <v>151</v>
      </c>
    </row>
    <row r="4" spans="1:37" x14ac:dyDescent="0.25">
      <c r="A4" t="s">
        <v>152</v>
      </c>
    </row>
    <row r="6" spans="1:37" x14ac:dyDescent="0.25">
      <c r="A6" s="8" t="s">
        <v>153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7" s="1" customFormat="1" x14ac:dyDescent="0.25">
      <c r="B7" s="1">
        <v>2016</v>
      </c>
      <c r="C7" s="1">
        <v>2017</v>
      </c>
      <c r="D7" s="1">
        <v>2018</v>
      </c>
      <c r="E7" s="1">
        <v>2019</v>
      </c>
      <c r="F7" s="1">
        <v>2020</v>
      </c>
      <c r="G7" s="1">
        <v>2021</v>
      </c>
      <c r="H7" s="1">
        <v>2022</v>
      </c>
      <c r="I7" s="1">
        <v>2023</v>
      </c>
      <c r="J7" s="1">
        <v>2024</v>
      </c>
      <c r="K7" s="1">
        <v>2025</v>
      </c>
      <c r="L7" s="1">
        <v>2026</v>
      </c>
      <c r="M7" s="1">
        <v>2027</v>
      </c>
      <c r="N7" s="1">
        <v>2028</v>
      </c>
      <c r="O7" s="1">
        <v>2029</v>
      </c>
      <c r="P7" s="1">
        <v>2030</v>
      </c>
      <c r="Q7" s="1">
        <v>2031</v>
      </c>
      <c r="R7" s="1">
        <v>2032</v>
      </c>
      <c r="S7" s="1">
        <v>2033</v>
      </c>
      <c r="T7" s="1">
        <v>2034</v>
      </c>
      <c r="U7" s="1">
        <v>2035</v>
      </c>
      <c r="V7" s="1">
        <v>2036</v>
      </c>
      <c r="W7" s="1">
        <v>2037</v>
      </c>
      <c r="X7" s="1">
        <v>2038</v>
      </c>
      <c r="Y7" s="1">
        <v>2039</v>
      </c>
      <c r="Z7" s="1">
        <v>2040</v>
      </c>
      <c r="AA7" s="1">
        <v>2041</v>
      </c>
      <c r="AB7" s="1">
        <v>2042</v>
      </c>
      <c r="AC7" s="1">
        <v>2043</v>
      </c>
      <c r="AD7" s="1">
        <v>2044</v>
      </c>
      <c r="AE7" s="1">
        <v>2045</v>
      </c>
      <c r="AF7" s="1">
        <v>2046</v>
      </c>
      <c r="AG7" s="1">
        <v>2047</v>
      </c>
      <c r="AH7" s="1">
        <v>2048</v>
      </c>
      <c r="AI7" s="1">
        <v>2049</v>
      </c>
      <c r="AJ7" s="1">
        <v>2050</v>
      </c>
    </row>
    <row r="8" spans="1:37" x14ac:dyDescent="0.25">
      <c r="A8" t="s">
        <v>156</v>
      </c>
      <c r="B8" s="26">
        <f>'AEO Table 7'!C55</f>
        <v>15.348922999999999</v>
      </c>
      <c r="C8" s="26">
        <f>'AEO Table 7'!D55</f>
        <v>15.340958000000001</v>
      </c>
      <c r="D8" s="26">
        <f>'AEO Table 7'!E55</f>
        <v>15.275712</v>
      </c>
      <c r="E8" s="26">
        <f>'AEO Table 7'!F55</f>
        <v>15.149611</v>
      </c>
      <c r="F8" s="26">
        <f>'AEO Table 7'!G55</f>
        <v>14.898992</v>
      </c>
      <c r="G8" s="26">
        <f>'AEO Table 7'!H55</f>
        <v>14.561821</v>
      </c>
      <c r="H8" s="26">
        <f>'AEO Table 7'!I55</f>
        <v>14.198200999999999</v>
      </c>
      <c r="I8" s="26">
        <f>'AEO Table 7'!J55</f>
        <v>13.789804</v>
      </c>
      <c r="J8" s="26">
        <f>'AEO Table 7'!K55</f>
        <v>13.353630000000001</v>
      </c>
      <c r="K8" s="26">
        <f>'AEO Table 7'!L55</f>
        <v>12.923033999999999</v>
      </c>
      <c r="L8" s="26">
        <f>'AEO Table 7'!M55</f>
        <v>12.583947</v>
      </c>
      <c r="M8" s="26">
        <f>'AEO Table 7'!N55</f>
        <v>12.291054000000001</v>
      </c>
      <c r="N8" s="26">
        <f>'AEO Table 7'!O55</f>
        <v>12.033472</v>
      </c>
      <c r="O8" s="26">
        <f>'AEO Table 7'!P55</f>
        <v>11.799023999999999</v>
      </c>
      <c r="P8" s="26">
        <f>'AEO Table 7'!Q55</f>
        <v>11.590684</v>
      </c>
      <c r="Q8" s="26">
        <f>'AEO Table 7'!R55</f>
        <v>11.401134000000001</v>
      </c>
      <c r="R8" s="26">
        <f>'AEO Table 7'!S55</f>
        <v>11.237453</v>
      </c>
      <c r="S8" s="26">
        <f>'AEO Table 7'!T55</f>
        <v>11.090199</v>
      </c>
      <c r="T8" s="26">
        <f>'AEO Table 7'!U55</f>
        <v>10.957611</v>
      </c>
      <c r="U8" s="26">
        <f>'AEO Table 7'!V55</f>
        <v>10.838863999999999</v>
      </c>
      <c r="V8" s="26">
        <f>'AEO Table 7'!W55</f>
        <v>10.756593000000001</v>
      </c>
      <c r="W8" s="26">
        <f>'AEO Table 7'!X55</f>
        <v>10.679694</v>
      </c>
      <c r="X8" s="26">
        <f>'AEO Table 7'!Y55</f>
        <v>10.615664000000001</v>
      </c>
      <c r="Y8" s="26">
        <f>'AEO Table 7'!Z55</f>
        <v>10.567729999999999</v>
      </c>
      <c r="Z8" s="26">
        <f>'AEO Table 7'!AA55</f>
        <v>10.535406999999999</v>
      </c>
      <c r="AA8" s="26">
        <f>'AEO Table 7'!AB55</f>
        <v>10.513446999999999</v>
      </c>
      <c r="AB8" s="26">
        <f>'AEO Table 7'!AC55</f>
        <v>10.505668</v>
      </c>
      <c r="AC8" s="26">
        <f>'AEO Table 7'!AD55</f>
        <v>10.509164999999999</v>
      </c>
      <c r="AD8" s="26">
        <f>'AEO Table 7'!AE55</f>
        <v>10.524703000000001</v>
      </c>
      <c r="AE8" s="26">
        <f>'AEO Table 7'!AF55</f>
        <v>10.551641999999999</v>
      </c>
      <c r="AF8" s="26">
        <f>'AEO Table 7'!AG55</f>
        <v>10.592285</v>
      </c>
      <c r="AG8" s="26">
        <f>'AEO Table 7'!AH55</f>
        <v>10.643134999999999</v>
      </c>
      <c r="AH8" s="26">
        <f>'AEO Table 7'!AI55</f>
        <v>10.697931000000001</v>
      </c>
      <c r="AI8" s="26">
        <f>'AEO Table 7'!AJ55</f>
        <v>10.760076</v>
      </c>
      <c r="AJ8" s="26">
        <f>'AEO Table 7'!AK55</f>
        <v>10.829056</v>
      </c>
    </row>
    <row r="9" spans="1:37" x14ac:dyDescent="0.25">
      <c r="A9" t="s">
        <v>157</v>
      </c>
      <c r="B9" s="26">
        <f>SUM('AEO Table 7'!C56:C58)</f>
        <v>6.5907579999999992</v>
      </c>
      <c r="C9" s="26">
        <f>SUM('AEO Table 7'!D56:D58)</f>
        <v>6.7332739999999998</v>
      </c>
      <c r="D9" s="26">
        <f>SUM('AEO Table 7'!E56:E58)</f>
        <v>6.6515250000000004</v>
      </c>
      <c r="E9" s="26">
        <f>SUM('AEO Table 7'!F56:F58)</f>
        <v>6.73529</v>
      </c>
      <c r="F9" s="26">
        <f>SUM('AEO Table 7'!G56:G58)</f>
        <v>6.7329059999999998</v>
      </c>
      <c r="G9" s="26">
        <f>SUM('AEO Table 7'!H56:H58)</f>
        <v>6.7084250000000001</v>
      </c>
      <c r="H9" s="26">
        <f>SUM('AEO Table 7'!I56:I58)</f>
        <v>6.6905959999999993</v>
      </c>
      <c r="I9" s="26">
        <f>SUM('AEO Table 7'!J56:J58)</f>
        <v>6.6691029999999998</v>
      </c>
      <c r="J9" s="26">
        <f>SUM('AEO Table 7'!K56:K58)</f>
        <v>6.6440279999999996</v>
      </c>
      <c r="K9" s="26">
        <f>SUM('AEO Table 7'!L56:L58)</f>
        <v>6.6088880000000003</v>
      </c>
      <c r="L9" s="26">
        <f>SUM('AEO Table 7'!M56:M58)</f>
        <v>6.576441</v>
      </c>
      <c r="M9" s="26">
        <f>SUM('AEO Table 7'!N56:N58)</f>
        <v>6.5404970000000002</v>
      </c>
      <c r="N9" s="26">
        <f>SUM('AEO Table 7'!O56:O58)</f>
        <v>6.5023240000000007</v>
      </c>
      <c r="O9" s="26">
        <f>SUM('AEO Table 7'!P56:P58)</f>
        <v>6.4629580000000004</v>
      </c>
      <c r="P9" s="26">
        <f>SUM('AEO Table 7'!Q56:Q58)</f>
        <v>6.4323229999999993</v>
      </c>
      <c r="Q9" s="26">
        <f>SUM('AEO Table 7'!R56:R58)</f>
        <v>6.4103659999999998</v>
      </c>
      <c r="R9" s="26">
        <f>SUM('AEO Table 7'!S56:S58)</f>
        <v>6.384614</v>
      </c>
      <c r="S9" s="26">
        <f>SUM('AEO Table 7'!T56:T58)</f>
        <v>6.3644439999999998</v>
      </c>
      <c r="T9" s="26">
        <f>SUM('AEO Table 7'!U56:U58)</f>
        <v>6.3614829999999998</v>
      </c>
      <c r="U9" s="26">
        <f>SUM('AEO Table 7'!V56:V58)</f>
        <v>6.3751410000000002</v>
      </c>
      <c r="V9" s="26">
        <f>SUM('AEO Table 7'!W56:W58)</f>
        <v>6.3978120000000001</v>
      </c>
      <c r="W9" s="26">
        <f>SUM('AEO Table 7'!X56:X58)</f>
        <v>6.4231429999999996</v>
      </c>
      <c r="X9" s="26">
        <f>SUM('AEO Table 7'!Y56:Y58)</f>
        <v>6.4569050000000008</v>
      </c>
      <c r="Y9" s="26">
        <f>SUM('AEO Table 7'!Z56:Z58)</f>
        <v>6.4909790000000003</v>
      </c>
      <c r="Z9" s="26">
        <f>SUM('AEO Table 7'!AA56:AA58)</f>
        <v>6.5320330000000002</v>
      </c>
      <c r="AA9" s="26">
        <f>SUM('AEO Table 7'!AB56:AB58)</f>
        <v>6.5874050000000004</v>
      </c>
      <c r="AB9" s="26">
        <f>SUM('AEO Table 7'!AC56:AC58)</f>
        <v>6.641216</v>
      </c>
      <c r="AC9" s="26">
        <f>SUM('AEO Table 7'!AD56:AD58)</f>
        <v>6.7010679999999994</v>
      </c>
      <c r="AD9" s="26">
        <f>SUM('AEO Table 7'!AE56:AE58)</f>
        <v>6.7675800000000006</v>
      </c>
      <c r="AE9" s="26">
        <f>SUM('AEO Table 7'!AF56:AF58)</f>
        <v>6.8245000000000005</v>
      </c>
      <c r="AF9" s="26">
        <f>SUM('AEO Table 7'!AG56:AG58)</f>
        <v>6.8844639999999995</v>
      </c>
      <c r="AG9" s="26">
        <f>SUM('AEO Table 7'!AH56:AH58)</f>
        <v>6.9540160000000002</v>
      </c>
      <c r="AH9" s="26">
        <f>SUM('AEO Table 7'!AI56:AI58)</f>
        <v>7.0257930000000002</v>
      </c>
      <c r="AI9" s="26">
        <f>SUM('AEO Table 7'!AJ56:AJ58)</f>
        <v>7.0968629999999999</v>
      </c>
      <c r="AJ9" s="26">
        <f>SUM('AEO Table 7'!AK56:AK58)</f>
        <v>7.1661470000000005</v>
      </c>
    </row>
    <row r="11" spans="1:37" x14ac:dyDescent="0.25">
      <c r="A11" t="s">
        <v>158</v>
      </c>
    </row>
    <row r="13" spans="1:37" x14ac:dyDescent="0.25">
      <c r="A13" s="8" t="s">
        <v>159</v>
      </c>
      <c r="B13" s="27"/>
      <c r="C13" s="27"/>
    </row>
    <row r="14" spans="1:37" x14ac:dyDescent="0.25">
      <c r="A14" t="s">
        <v>156</v>
      </c>
      <c r="B14">
        <v>114000</v>
      </c>
      <c r="C14" t="s">
        <v>154</v>
      </c>
    </row>
    <row r="15" spans="1:37" x14ac:dyDescent="0.25">
      <c r="A15" t="s">
        <v>157</v>
      </c>
      <c r="B15">
        <v>129500</v>
      </c>
      <c r="C15" t="s">
        <v>154</v>
      </c>
    </row>
    <row r="18" spans="1:37" x14ac:dyDescent="0.25">
      <c r="A18" s="8" t="s">
        <v>155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s="1" customFormat="1" x14ac:dyDescent="0.25">
      <c r="B19" s="1">
        <v>2016</v>
      </c>
      <c r="C19" s="1">
        <v>2017</v>
      </c>
      <c r="D19" s="1">
        <v>2018</v>
      </c>
      <c r="E19" s="1">
        <v>2019</v>
      </c>
      <c r="F19" s="1">
        <v>2020</v>
      </c>
      <c r="G19" s="1">
        <v>2021</v>
      </c>
      <c r="H19" s="1">
        <v>2022</v>
      </c>
      <c r="I19" s="1">
        <v>2023</v>
      </c>
      <c r="J19" s="1">
        <v>2024</v>
      </c>
      <c r="K19" s="1">
        <v>2025</v>
      </c>
      <c r="L19" s="1">
        <v>2026</v>
      </c>
      <c r="M19" s="1">
        <v>2027</v>
      </c>
      <c r="N19" s="1">
        <v>2028</v>
      </c>
      <c r="O19" s="1">
        <v>2029</v>
      </c>
      <c r="P19" s="1">
        <v>2030</v>
      </c>
      <c r="Q19" s="1">
        <v>2031</v>
      </c>
      <c r="R19" s="1">
        <v>2032</v>
      </c>
      <c r="S19" s="1">
        <v>2033</v>
      </c>
      <c r="T19" s="1">
        <v>2034</v>
      </c>
      <c r="U19" s="1">
        <v>2035</v>
      </c>
      <c r="V19" s="1">
        <v>2036</v>
      </c>
      <c r="W19" s="1">
        <v>2037</v>
      </c>
      <c r="X19" s="1">
        <v>2038</v>
      </c>
      <c r="Y19" s="1">
        <v>2039</v>
      </c>
      <c r="Z19" s="1">
        <v>2040</v>
      </c>
      <c r="AA19" s="1">
        <v>2041</v>
      </c>
      <c r="AB19" s="1">
        <v>2042</v>
      </c>
      <c r="AC19" s="1">
        <v>2043</v>
      </c>
      <c r="AD19" s="1">
        <v>2044</v>
      </c>
      <c r="AE19" s="1">
        <v>2045</v>
      </c>
      <c r="AF19" s="1">
        <v>2046</v>
      </c>
      <c r="AG19" s="1">
        <v>2047</v>
      </c>
      <c r="AH19" s="1">
        <v>2048</v>
      </c>
      <c r="AI19" s="1">
        <v>2049</v>
      </c>
      <c r="AJ19" s="1">
        <v>2050</v>
      </c>
    </row>
    <row r="20" spans="1:37" x14ac:dyDescent="0.25">
      <c r="A20" t="s">
        <v>156</v>
      </c>
      <c r="B20" s="26">
        <f>B8/$B14*10^6</f>
        <v>134.63967543859647</v>
      </c>
      <c r="C20" s="26">
        <f>C8/$B14*10^6</f>
        <v>134.56980701754387</v>
      </c>
      <c r="D20" s="26">
        <f>D8/$B14*10^6</f>
        <v>133.99747368421052</v>
      </c>
      <c r="E20" s="26">
        <f>E8/$B14*10^6</f>
        <v>132.89132456140354</v>
      </c>
      <c r="F20" s="26">
        <f>F8/$B14*10^6</f>
        <v>130.69291228070176</v>
      </c>
      <c r="G20" s="26">
        <f>G8/$B14*10^6</f>
        <v>127.73527192982458</v>
      </c>
      <c r="H20" s="26">
        <f>H8/$B14*10^6</f>
        <v>124.54562280701754</v>
      </c>
      <c r="I20" s="26">
        <f>I8/$B14*10^6</f>
        <v>120.96319298245615</v>
      </c>
      <c r="J20" s="26">
        <f>J8/$B14*10^6</f>
        <v>117.13710526315791</v>
      </c>
      <c r="K20" s="26">
        <f>K8/$B14*10^6</f>
        <v>113.35994736842105</v>
      </c>
      <c r="L20" s="26">
        <f>L8/$B14*10^6</f>
        <v>110.38550000000001</v>
      </c>
      <c r="M20" s="26">
        <f>M8/$B14*10^6</f>
        <v>107.81626315789474</v>
      </c>
      <c r="N20" s="26">
        <f>N8/$B14*10^6</f>
        <v>105.55677192982456</v>
      </c>
      <c r="O20" s="26">
        <f>O8/$B14*10^6</f>
        <v>103.50021052631578</v>
      </c>
      <c r="P20" s="26">
        <f>P8/$B14*10^6</f>
        <v>101.67266666666667</v>
      </c>
      <c r="Q20" s="26">
        <f>Q8/$B14*10^6</f>
        <v>100.00994736842105</v>
      </c>
      <c r="R20" s="26">
        <f>R8/$B14*10^6</f>
        <v>98.574149122807015</v>
      </c>
      <c r="S20" s="26">
        <f>S8/$B14*10^6</f>
        <v>97.28244736842106</v>
      </c>
      <c r="T20" s="26">
        <f>T8/$B14*10^6</f>
        <v>96.119394736842111</v>
      </c>
      <c r="U20" s="26">
        <f>U8/$B14*10^6</f>
        <v>95.077754385964909</v>
      </c>
      <c r="V20" s="26">
        <f>V8/$B14*10^6</f>
        <v>94.356078947368417</v>
      </c>
      <c r="W20" s="26">
        <f>W8/$B14*10^6</f>
        <v>93.681526315789469</v>
      </c>
      <c r="X20" s="26">
        <f>X8/$B14*10^6</f>
        <v>93.119859649122816</v>
      </c>
      <c r="Y20" s="26">
        <f>Y8/$B14*10^6</f>
        <v>92.699385964912267</v>
      </c>
      <c r="Z20" s="26">
        <f>Z8/$B14*10^6</f>
        <v>92.41585087719298</v>
      </c>
      <c r="AA20" s="26">
        <f>AA8/$B14*10^6</f>
        <v>92.22321929824561</v>
      </c>
      <c r="AB20" s="26">
        <f>AB8/$B14*10^6</f>
        <v>92.15498245614036</v>
      </c>
      <c r="AC20" s="26">
        <f>AC8/$B14*10^6</f>
        <v>92.185657894736849</v>
      </c>
      <c r="AD20" s="26">
        <f>AD8/$B14*10^6</f>
        <v>92.321956140350878</v>
      </c>
      <c r="AE20" s="26">
        <f>AE8/$B14*10^6</f>
        <v>92.558263157894729</v>
      </c>
      <c r="AF20" s="26">
        <f>AF8/$B14*10^6</f>
        <v>92.914780701754395</v>
      </c>
      <c r="AG20" s="26">
        <f>AG8/$B14*10^6</f>
        <v>93.360833333333332</v>
      </c>
      <c r="AH20" s="26">
        <f>AH8/$B14*10^6</f>
        <v>93.841500000000011</v>
      </c>
      <c r="AI20" s="26">
        <f>AI8/$B14*10^6</f>
        <v>94.386631578947373</v>
      </c>
      <c r="AJ20" s="26">
        <f>AJ8/$B14*10^6</f>
        <v>94.991719298245613</v>
      </c>
    </row>
    <row r="21" spans="1:37" x14ac:dyDescent="0.25">
      <c r="A21" t="s">
        <v>157</v>
      </c>
      <c r="B21" s="26">
        <f>B9/$B15*10^6</f>
        <v>50.893884169884167</v>
      </c>
      <c r="C21" s="26">
        <f>C9/$B15*10^6</f>
        <v>51.994393822393825</v>
      </c>
      <c r="D21" s="26">
        <f>D9/$B15*10^6</f>
        <v>51.363127413127415</v>
      </c>
      <c r="E21" s="26">
        <f>E9/$B15*10^6</f>
        <v>52.00996138996139</v>
      </c>
      <c r="F21" s="26">
        <f>F9/$B15*10^6</f>
        <v>51.991552123552125</v>
      </c>
      <c r="G21" s="26">
        <f>G9/$B15*10^6</f>
        <v>51.802509652509649</v>
      </c>
      <c r="H21" s="26">
        <f>H9/$B15*10^6</f>
        <v>51.664833976833975</v>
      </c>
      <c r="I21" s="26">
        <f>I9/$B15*10^6</f>
        <v>51.498864864864863</v>
      </c>
      <c r="J21" s="26">
        <f>J9/$B15*10^6</f>
        <v>51.305235521235524</v>
      </c>
      <c r="K21" s="26">
        <f>K9/$B15*10^6</f>
        <v>51.033884169884168</v>
      </c>
      <c r="L21" s="26">
        <f>L9/$B15*10^6</f>
        <v>50.783328185328187</v>
      </c>
      <c r="M21" s="26">
        <f>M9/$B15*10^6</f>
        <v>50.505768339768338</v>
      </c>
      <c r="N21" s="26">
        <f>N9/$B15*10^6</f>
        <v>50.210996138996144</v>
      </c>
      <c r="O21" s="26">
        <f>O9/$B15*10^6</f>
        <v>49.907011583011581</v>
      </c>
      <c r="P21" s="26">
        <f>P9/$B15*10^6</f>
        <v>49.670447876447874</v>
      </c>
      <c r="Q21" s="26">
        <f>Q9/$B15*10^6</f>
        <v>49.500895752895751</v>
      </c>
      <c r="R21" s="26">
        <f>R9/$B15*10^6</f>
        <v>49.302038610038608</v>
      </c>
      <c r="S21" s="26">
        <f>S9/$B15*10^6</f>
        <v>49.14628571428571</v>
      </c>
      <c r="T21" s="26">
        <f>T9/$B15*10^6</f>
        <v>49.123420849420846</v>
      </c>
      <c r="U21" s="26">
        <f>U9/$B15*10^6</f>
        <v>49.228888030888029</v>
      </c>
      <c r="V21" s="26">
        <f>V9/$B15*10^6</f>
        <v>49.403953667953672</v>
      </c>
      <c r="W21" s="26">
        <f>W9/$B15*10^6</f>
        <v>49.599559845559838</v>
      </c>
      <c r="X21" s="26">
        <f>X9/$B15*10^6</f>
        <v>49.860270270270277</v>
      </c>
      <c r="Y21" s="26">
        <f>Y9/$B15*10^6</f>
        <v>50.123389961389961</v>
      </c>
      <c r="Z21" s="26">
        <f>Z9/$B15*10^6</f>
        <v>50.440409266409269</v>
      </c>
      <c r="AA21" s="26">
        <f>AA9/$B15*10^6</f>
        <v>50.867992277992286</v>
      </c>
      <c r="AB21" s="26">
        <f>AB9/$B15*10^6</f>
        <v>51.283521235521235</v>
      </c>
      <c r="AC21" s="26">
        <f>AC9/$B15*10^6</f>
        <v>51.745698841698839</v>
      </c>
      <c r="AD21" s="26">
        <f>AD9/$B15*10^6</f>
        <v>52.259305019305025</v>
      </c>
      <c r="AE21" s="26">
        <f>AE9/$B15*10^6</f>
        <v>52.698841698841704</v>
      </c>
      <c r="AF21" s="26">
        <f>AF9/$B15*10^6</f>
        <v>53.161884169884168</v>
      </c>
      <c r="AG21" s="26">
        <f>AG9/$B15*10^6</f>
        <v>53.698965250965252</v>
      </c>
      <c r="AH21" s="26">
        <f>AH9/$B15*10^6</f>
        <v>54.253227799227801</v>
      </c>
      <c r="AI21" s="26">
        <f>AI9/$B15*10^6</f>
        <v>54.802030888030892</v>
      </c>
      <c r="AJ21" s="26">
        <f>AJ9/$B15*10^6</f>
        <v>55.337042471042473</v>
      </c>
    </row>
    <row r="23" spans="1:37" x14ac:dyDescent="0.25">
      <c r="A23" t="s">
        <v>160</v>
      </c>
    </row>
    <row r="24" spans="1:37" x14ac:dyDescent="0.25">
      <c r="A24" t="s">
        <v>162</v>
      </c>
    </row>
    <row r="25" spans="1:37" x14ac:dyDescent="0.25">
      <c r="A25" t="s">
        <v>166</v>
      </c>
    </row>
    <row r="26" spans="1:37" x14ac:dyDescent="0.25">
      <c r="A26" t="s">
        <v>167</v>
      </c>
    </row>
    <row r="28" spans="1:37" x14ac:dyDescent="0.25">
      <c r="A28" s="8" t="s">
        <v>161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1:37" s="1" customFormat="1" x14ac:dyDescent="0.25">
      <c r="B29" s="1">
        <v>2016</v>
      </c>
      <c r="C29" s="1">
        <v>2017</v>
      </c>
      <c r="D29" s="1">
        <v>2018</v>
      </c>
      <c r="E29" s="1">
        <v>2019</v>
      </c>
      <c r="F29" s="1">
        <v>2020</v>
      </c>
      <c r="G29" s="1">
        <v>2021</v>
      </c>
      <c r="H29" s="1">
        <v>2022</v>
      </c>
      <c r="I29" s="1">
        <v>2023</v>
      </c>
      <c r="J29" s="1">
        <v>2024</v>
      </c>
      <c r="K29" s="1">
        <v>2025</v>
      </c>
      <c r="L29" s="1">
        <v>2026</v>
      </c>
      <c r="M29" s="1">
        <v>2027</v>
      </c>
      <c r="N29" s="1">
        <v>2028</v>
      </c>
      <c r="O29" s="1">
        <v>2029</v>
      </c>
      <c r="P29" s="1">
        <v>2030</v>
      </c>
      <c r="Q29" s="1">
        <v>2031</v>
      </c>
      <c r="R29" s="1">
        <v>2032</v>
      </c>
      <c r="S29" s="1">
        <v>2033</v>
      </c>
      <c r="T29" s="1">
        <v>2034</v>
      </c>
      <c r="U29" s="1">
        <v>2035</v>
      </c>
      <c r="V29" s="1">
        <v>2036</v>
      </c>
      <c r="W29" s="1">
        <v>2037</v>
      </c>
      <c r="X29" s="1">
        <v>2038</v>
      </c>
      <c r="Y29" s="1">
        <v>2039</v>
      </c>
      <c r="Z29" s="1">
        <v>2040</v>
      </c>
      <c r="AA29" s="1">
        <v>2041</v>
      </c>
      <c r="AB29" s="1">
        <v>2042</v>
      </c>
      <c r="AC29" s="1">
        <v>2043</v>
      </c>
      <c r="AD29" s="1">
        <v>2044</v>
      </c>
      <c r="AE29" s="1">
        <v>2045</v>
      </c>
      <c r="AF29" s="1">
        <v>2046</v>
      </c>
      <c r="AG29" s="1">
        <v>2047</v>
      </c>
      <c r="AH29" s="1">
        <v>2048</v>
      </c>
      <c r="AI29" s="1">
        <v>2049</v>
      </c>
      <c r="AJ29" s="1">
        <v>2050</v>
      </c>
    </row>
    <row r="30" spans="1:37" x14ac:dyDescent="0.25">
      <c r="A30" t="s">
        <v>163</v>
      </c>
      <c r="B30">
        <f>'EPA RFS'!$E11</f>
        <v>22.25</v>
      </c>
      <c r="C30">
        <f>'EPA RFS'!$E12</f>
        <v>24</v>
      </c>
      <c r="D30">
        <f>'EPA RFS'!$E13</f>
        <v>26</v>
      </c>
      <c r="E30">
        <f>'EPA RFS'!$E14</f>
        <v>28</v>
      </c>
      <c r="F30">
        <f>'EPA RFS'!$E15</f>
        <v>30</v>
      </c>
      <c r="G30">
        <f>'EPA RFS'!$E16</f>
        <v>33</v>
      </c>
      <c r="H30">
        <f>'EPA RFS'!$E17</f>
        <v>36</v>
      </c>
      <c r="I30">
        <f>$H30</f>
        <v>36</v>
      </c>
      <c r="J30">
        <f t="shared" ref="J30:AJ30" si="0">$H30</f>
        <v>36</v>
      </c>
      <c r="K30">
        <f t="shared" si="0"/>
        <v>36</v>
      </c>
      <c r="L30">
        <f t="shared" si="0"/>
        <v>36</v>
      </c>
      <c r="M30">
        <f t="shared" si="0"/>
        <v>36</v>
      </c>
      <c r="N30">
        <f t="shared" si="0"/>
        <v>36</v>
      </c>
      <c r="O30">
        <f t="shared" si="0"/>
        <v>36</v>
      </c>
      <c r="P30">
        <f t="shared" si="0"/>
        <v>36</v>
      </c>
      <c r="Q30">
        <f t="shared" si="0"/>
        <v>36</v>
      </c>
      <c r="R30">
        <f t="shared" si="0"/>
        <v>36</v>
      </c>
      <c r="S30">
        <f t="shared" si="0"/>
        <v>36</v>
      </c>
      <c r="T30">
        <f t="shared" si="0"/>
        <v>36</v>
      </c>
      <c r="U30">
        <f t="shared" si="0"/>
        <v>36</v>
      </c>
      <c r="V30">
        <f t="shared" si="0"/>
        <v>36</v>
      </c>
      <c r="W30">
        <f t="shared" si="0"/>
        <v>36</v>
      </c>
      <c r="X30">
        <f t="shared" si="0"/>
        <v>36</v>
      </c>
      <c r="Y30">
        <f t="shared" si="0"/>
        <v>36</v>
      </c>
      <c r="Z30">
        <f t="shared" si="0"/>
        <v>36</v>
      </c>
      <c r="AA30">
        <f t="shared" si="0"/>
        <v>36</v>
      </c>
      <c r="AB30">
        <f t="shared" si="0"/>
        <v>36</v>
      </c>
      <c r="AC30">
        <f t="shared" si="0"/>
        <v>36</v>
      </c>
      <c r="AD30">
        <f t="shared" si="0"/>
        <v>36</v>
      </c>
      <c r="AE30">
        <f t="shared" si="0"/>
        <v>36</v>
      </c>
      <c r="AF30">
        <f t="shared" si="0"/>
        <v>36</v>
      </c>
      <c r="AG30">
        <f t="shared" si="0"/>
        <v>36</v>
      </c>
      <c r="AH30">
        <f t="shared" si="0"/>
        <v>36</v>
      </c>
      <c r="AI30">
        <f t="shared" si="0"/>
        <v>36</v>
      </c>
      <c r="AJ30">
        <f t="shared" si="0"/>
        <v>36</v>
      </c>
    </row>
    <row r="31" spans="1:37" x14ac:dyDescent="0.25">
      <c r="A31" t="s">
        <v>164</v>
      </c>
      <c r="B31" s="28">
        <f>B30/SUM(B20:B21)</f>
        <v>0.11992439560235207</v>
      </c>
      <c r="C31" s="28">
        <f>C30/SUM(C20:C21)</f>
        <v>0.12864204328562875</v>
      </c>
      <c r="D31" s="28">
        <f>D30/SUM(D20:D21)</f>
        <v>0.14026713253021167</v>
      </c>
      <c r="E31" s="28">
        <f>E30/SUM(E20:E21)</f>
        <v>0.1514321539514058</v>
      </c>
      <c r="F31" s="28">
        <f>F30/SUM(F20:F21)</f>
        <v>0.16421757645255705</v>
      </c>
      <c r="G31" s="28">
        <f>G30/SUM(G20:G21)</f>
        <v>0.18380532336513544</v>
      </c>
      <c r="H31" s="28">
        <f>H30/SUM(H20:H21)</f>
        <v>0.20430115588520031</v>
      </c>
      <c r="I31" s="28">
        <f>I30/SUM(I20:I21)</f>
        <v>0.20874156582238193</v>
      </c>
      <c r="J31" s="28">
        <f>J30/SUM(J20:J21)</f>
        <v>0.21372298575498949</v>
      </c>
      <c r="K31" s="28">
        <f>K30/SUM(K20:K21)</f>
        <v>0.2189863187878292</v>
      </c>
      <c r="L31" s="28">
        <f>L30/SUM(L20:L21)</f>
        <v>0.22336825554507078</v>
      </c>
      <c r="M31" s="28">
        <f>M30/SUM(M20:M21)</f>
        <v>0.22738465177243117</v>
      </c>
      <c r="N31" s="28">
        <f>N30/SUM(N20:N21)</f>
        <v>0.23111328130537648</v>
      </c>
      <c r="O31" s="28">
        <f>O30/SUM(O20:O21)</f>
        <v>0.23466952536526736</v>
      </c>
      <c r="P31" s="28">
        <f>P30/SUM(P20:P21)</f>
        <v>0.23787008816806354</v>
      </c>
      <c r="Q31" s="28">
        <f>Q30/SUM(Q20:Q21)</f>
        <v>0.24078521161698424</v>
      </c>
      <c r="R31" s="28">
        <f>R30/SUM(R20:R21)</f>
        <v>0.24344690346655345</v>
      </c>
      <c r="S31" s="28">
        <f>S30/SUM(S20:S21)</f>
        <v>0.24585338711949559</v>
      </c>
      <c r="T31" s="28">
        <f>T30/SUM(T20:T21)</f>
        <v>0.24786079679527276</v>
      </c>
      <c r="U31" s="28">
        <f>U30/SUM(U20:U21)</f>
        <v>0.24946876593530751</v>
      </c>
      <c r="V31" s="28">
        <f>V30/SUM(V20:V21)</f>
        <v>0.25041730545742158</v>
      </c>
      <c r="W31" s="28">
        <f>W30/SUM(W20:W21)</f>
        <v>0.25125437672534306</v>
      </c>
      <c r="X31" s="28">
        <f>X30/SUM(X20:X21)</f>
        <v>0.25178323743512798</v>
      </c>
      <c r="Y31" s="28">
        <f>Y30/SUM(Y20:Y21)</f>
        <v>0.25206063785356131</v>
      </c>
      <c r="Z31" s="28">
        <f>Z30/SUM(Z20:Z21)</f>
        <v>0.25200155711630706</v>
      </c>
      <c r="AA31" s="28">
        <f>AA30/SUM(AA20:AA21)</f>
        <v>0.25158777819712203</v>
      </c>
      <c r="AB31" s="28">
        <f>AB30/SUM(AB20:AB21)</f>
        <v>0.25097863595528264</v>
      </c>
      <c r="AC31" s="28">
        <f>AC30/SUM(AC20:AC21)</f>
        <v>0.25011922916784907</v>
      </c>
      <c r="AD31" s="28">
        <f>AD30/SUM(AD20:AD21)</f>
        <v>0.24899492307129961</v>
      </c>
      <c r="AE31" s="28">
        <f>AE30/SUM(AE20:AE21)</f>
        <v>0.24783641416718261</v>
      </c>
      <c r="AF31" s="28">
        <f>AF30/SUM(AF20:AF21)</f>
        <v>0.24644593324768299</v>
      </c>
      <c r="AG31" s="28">
        <f>AG30/SUM(AG20:AG21)</f>
        <v>0.24479837689539499</v>
      </c>
      <c r="AH31" s="28">
        <f>AH30/SUM(AH20:AH21)</f>
        <v>0.24308765433436116</v>
      </c>
      <c r="AI31" s="28">
        <f>AI30/SUM(AI20:AI21)</f>
        <v>0.24130519976991091</v>
      </c>
      <c r="AJ31" s="28">
        <f>AJ30/SUM(AJ20:AJ21)</f>
        <v>0.23947513154701403</v>
      </c>
    </row>
    <row r="32" spans="1:37" x14ac:dyDescent="0.25">
      <c r="A32" t="s">
        <v>165</v>
      </c>
      <c r="B32" s="28">
        <f>B31*'EPA RFS'!$B$26</f>
        <v>2.3984879120470416E-2</v>
      </c>
      <c r="C32" s="28">
        <f>C31*'EPA RFS'!$B$26</f>
        <v>2.5728408657125751E-2</v>
      </c>
      <c r="D32" s="28">
        <f>D31*'EPA RFS'!$B$26</f>
        <v>2.8053426506042336E-2</v>
      </c>
      <c r="E32" s="28">
        <f>E31*'EPA RFS'!$B$26</f>
        <v>3.0286430790281163E-2</v>
      </c>
      <c r="F32" s="28">
        <f>F31*'EPA RFS'!$B$26</f>
        <v>3.284351529051141E-2</v>
      </c>
      <c r="G32" s="28">
        <f>G31*'EPA RFS'!$B$26</f>
        <v>3.6761064673027088E-2</v>
      </c>
      <c r="H32" s="28">
        <f>H31*'EPA RFS'!$B$26</f>
        <v>4.0860231177040067E-2</v>
      </c>
      <c r="I32" s="28">
        <f>I31*'EPA RFS'!$B$26</f>
        <v>4.1748313164476386E-2</v>
      </c>
      <c r="J32" s="28">
        <f>J31*'EPA RFS'!$B$26</f>
        <v>4.2744597150997904E-2</v>
      </c>
      <c r="K32" s="28">
        <f>K31*'EPA RFS'!$B$26</f>
        <v>4.3797263757565846E-2</v>
      </c>
      <c r="L32" s="28">
        <f>L31*'EPA RFS'!$B$26</f>
        <v>4.4673651109014161E-2</v>
      </c>
      <c r="M32" s="28">
        <f>M31*'EPA RFS'!$B$26</f>
        <v>4.5476930354486238E-2</v>
      </c>
      <c r="N32" s="28">
        <f>N31*'EPA RFS'!$B$26</f>
        <v>4.6222656261075301E-2</v>
      </c>
      <c r="O32" s="28">
        <f>O31*'EPA RFS'!$B$26</f>
        <v>4.6933905073053478E-2</v>
      </c>
      <c r="P32" s="28">
        <f>P31*'EPA RFS'!$B$26</f>
        <v>4.7574017633612714E-2</v>
      </c>
      <c r="Q32" s="28">
        <f>Q31*'EPA RFS'!$B$26</f>
        <v>4.8157042323396848E-2</v>
      </c>
      <c r="R32" s="28">
        <f>R31*'EPA RFS'!$B$26</f>
        <v>4.8689380693310691E-2</v>
      </c>
      <c r="S32" s="28">
        <f>S31*'EPA RFS'!$B$26</f>
        <v>4.917067742389912E-2</v>
      </c>
      <c r="T32" s="28">
        <f>T31*'EPA RFS'!$B$26</f>
        <v>4.9572159359054555E-2</v>
      </c>
      <c r="U32" s="28">
        <f>U31*'EPA RFS'!$B$26</f>
        <v>4.9893753187061504E-2</v>
      </c>
      <c r="V32" s="28">
        <f>V31*'EPA RFS'!$B$26</f>
        <v>5.0083461091484316E-2</v>
      </c>
      <c r="W32" s="28">
        <f>W31*'EPA RFS'!$B$26</f>
        <v>5.0250875345068613E-2</v>
      </c>
      <c r="X32" s="28">
        <f>X31*'EPA RFS'!$B$26</f>
        <v>5.0356647487025598E-2</v>
      </c>
      <c r="Y32" s="28">
        <f>Y31*'EPA RFS'!$B$26</f>
        <v>5.0412127570712263E-2</v>
      </c>
      <c r="Z32" s="28">
        <f>Z31*'EPA RFS'!$B$26</f>
        <v>5.0400311423261415E-2</v>
      </c>
      <c r="AA32" s="28">
        <f>AA31*'EPA RFS'!$B$26</f>
        <v>5.0317555639424409E-2</v>
      </c>
      <c r="AB32" s="28">
        <f>AB31*'EPA RFS'!$B$26</f>
        <v>5.0195727191056527E-2</v>
      </c>
      <c r="AC32" s="28">
        <f>AC31*'EPA RFS'!$B$26</f>
        <v>5.0023845833569815E-2</v>
      </c>
      <c r="AD32" s="28">
        <f>AD31*'EPA RFS'!$B$26</f>
        <v>4.9798984614259925E-2</v>
      </c>
      <c r="AE32" s="28">
        <f>AE31*'EPA RFS'!$B$26</f>
        <v>4.9567282833436525E-2</v>
      </c>
      <c r="AF32" s="28">
        <f>AF31*'EPA RFS'!$B$26</f>
        <v>4.9289186649536604E-2</v>
      </c>
      <c r="AG32" s="28">
        <f>AG31*'EPA RFS'!$B$26</f>
        <v>4.8959675379078998E-2</v>
      </c>
      <c r="AH32" s="28">
        <f>AH31*'EPA RFS'!$B$26</f>
        <v>4.8617530866872233E-2</v>
      </c>
      <c r="AI32" s="28">
        <f>AI31*'EPA RFS'!$B$26</f>
        <v>4.8261039953982184E-2</v>
      </c>
      <c r="AJ32" s="28">
        <f>AJ31*'EPA RFS'!$B$26</f>
        <v>4.7895026309402809E-2</v>
      </c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D11" sqref="D11"/>
    </sheetView>
  </sheetViews>
  <sheetFormatPr defaultRowHeight="15" x14ac:dyDescent="0.25"/>
  <cols>
    <col min="1" max="1" width="15.8554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168</v>
      </c>
      <c r="B2" s="29">
        <f>Calcs!B32</f>
        <v>2.3984879120470416E-2</v>
      </c>
      <c r="C2" s="29">
        <f>Calcs!C32</f>
        <v>2.5728408657125751E-2</v>
      </c>
      <c r="D2" s="29">
        <f>Calcs!D32</f>
        <v>2.8053426506042336E-2</v>
      </c>
      <c r="E2" s="29">
        <f>Calcs!E32</f>
        <v>3.0286430790281163E-2</v>
      </c>
      <c r="F2" s="29">
        <f>Calcs!F32</f>
        <v>3.284351529051141E-2</v>
      </c>
      <c r="G2" s="29">
        <f>Calcs!G32</f>
        <v>3.6761064673027088E-2</v>
      </c>
      <c r="H2" s="29">
        <f>Calcs!H32</f>
        <v>4.0860231177040067E-2</v>
      </c>
      <c r="I2" s="29">
        <f>Calcs!I32</f>
        <v>4.1748313164476386E-2</v>
      </c>
      <c r="J2" s="29">
        <f>Calcs!J32</f>
        <v>4.2744597150997904E-2</v>
      </c>
      <c r="K2" s="29">
        <f>Calcs!K32</f>
        <v>4.3797263757565846E-2</v>
      </c>
      <c r="L2" s="29">
        <f>Calcs!L32</f>
        <v>4.4673651109014161E-2</v>
      </c>
      <c r="M2" s="29">
        <f>Calcs!M32</f>
        <v>4.5476930354486238E-2</v>
      </c>
      <c r="N2" s="29">
        <f>Calcs!N32</f>
        <v>4.6222656261075301E-2</v>
      </c>
      <c r="O2" s="29">
        <f>Calcs!O32</f>
        <v>4.6933905073053478E-2</v>
      </c>
      <c r="P2" s="29">
        <f>Calcs!P32</f>
        <v>4.7574017633612714E-2</v>
      </c>
      <c r="Q2" s="29">
        <f>Calcs!Q32</f>
        <v>4.8157042323396848E-2</v>
      </c>
      <c r="R2" s="29">
        <f>Calcs!R32</f>
        <v>4.8689380693310691E-2</v>
      </c>
      <c r="S2" s="29">
        <f>Calcs!S32</f>
        <v>4.917067742389912E-2</v>
      </c>
      <c r="T2" s="29">
        <f>Calcs!T32</f>
        <v>4.9572159359054555E-2</v>
      </c>
      <c r="U2" s="29">
        <f>Calcs!U32</f>
        <v>4.9893753187061504E-2</v>
      </c>
      <c r="V2" s="29">
        <f>Calcs!V32</f>
        <v>5.0083461091484316E-2</v>
      </c>
      <c r="W2" s="29">
        <f>Calcs!W32</f>
        <v>5.0250875345068613E-2</v>
      </c>
      <c r="X2" s="29">
        <f>Calcs!X32</f>
        <v>5.0356647487025598E-2</v>
      </c>
      <c r="Y2" s="29">
        <f>Calcs!Y32</f>
        <v>5.0412127570712263E-2</v>
      </c>
      <c r="Z2" s="29">
        <f>Calcs!Z32</f>
        <v>5.0400311423261415E-2</v>
      </c>
      <c r="AA2" s="29">
        <f>Calcs!AA32</f>
        <v>5.0317555639424409E-2</v>
      </c>
      <c r="AB2" s="29">
        <f>Calcs!AB32</f>
        <v>5.0195727191056527E-2</v>
      </c>
      <c r="AC2" s="29">
        <f>Calcs!AC32</f>
        <v>5.0023845833569815E-2</v>
      </c>
      <c r="AD2" s="29">
        <f>Calcs!AD32</f>
        <v>4.9798984614259925E-2</v>
      </c>
      <c r="AE2" s="29">
        <f>Calcs!AE32</f>
        <v>4.9567282833436525E-2</v>
      </c>
      <c r="AF2" s="29">
        <f>Calcs!AF32</f>
        <v>4.9289186649536604E-2</v>
      </c>
      <c r="AG2" s="29">
        <f>Calcs!AG32</f>
        <v>4.8959675379078998E-2</v>
      </c>
      <c r="AH2" s="29">
        <f>Calcs!AH32</f>
        <v>4.8617530866872233E-2</v>
      </c>
      <c r="AI2" s="29">
        <f>Calcs!AI32</f>
        <v>4.8261039953982184E-2</v>
      </c>
      <c r="AJ2" s="29">
        <f>Calcs!AJ32</f>
        <v>4.7895026309402809E-2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2017-06-17T02:28:17Z</dcterms:created>
  <dcterms:modified xsi:type="dcterms:W3CDTF">2019-01-12T00:59:19Z</dcterms:modified>
</cp:coreProperties>
</file>