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indst\BPoIFUfE\"/>
    </mc:Choice>
  </mc:AlternateContent>
  <xr:revisionPtr revIDLastSave="0" documentId="13_ncr:1_{3B2248C6-D9DA-4852-81B3-5E5CF29F083C}" xr6:coauthVersionLast="45" xr6:coauthVersionMax="45" xr10:uidLastSave="{00000000-0000-0000-0000-000000000000}"/>
  <bookViews>
    <workbookView xWindow="1575" yWindow="3795" windowWidth="22170" windowHeight="13575" xr2:uid="{00000000-000D-0000-FFFF-FFFF00000000}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16" l="1"/>
  <c r="B16" i="16"/>
  <c r="B5" i="16" l="1"/>
  <c r="D132" i="14" l="1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2" i="14"/>
  <c r="AJ125" i="14" l="1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J121" i="14"/>
  <c r="AI121" i="14"/>
  <c r="AH121" i="14"/>
  <c r="AH130" i="14" s="1"/>
  <c r="AG121" i="14"/>
  <c r="AF121" i="14"/>
  <c r="AE121" i="14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F121" i="14"/>
  <c r="E121" i="14"/>
  <c r="E130" i="14" s="1"/>
  <c r="D121" i="14"/>
  <c r="D130" i="14" s="1"/>
  <c r="C121" i="14"/>
  <c r="AF138" i="14" l="1"/>
  <c r="M138" i="14"/>
  <c r="M142" i="14" s="1"/>
  <c r="M144" i="14" s="1"/>
  <c r="L138" i="14"/>
  <c r="K138" i="14"/>
  <c r="K142" i="14" s="1"/>
  <c r="K144" i="14" s="1"/>
  <c r="G130" i="14"/>
  <c r="O130" i="14"/>
  <c r="W130" i="14"/>
  <c r="AE130" i="14"/>
  <c r="Y138" i="14"/>
  <c r="Y142" i="14" s="1"/>
  <c r="Y144" i="14" s="1"/>
  <c r="AF130" i="14"/>
  <c r="AJ130" i="14"/>
  <c r="F130" i="14"/>
  <c r="N130" i="14"/>
  <c r="V130" i="14"/>
  <c r="AD130" i="14"/>
  <c r="Y130" i="14"/>
  <c r="Q130" i="14"/>
  <c r="AG130" i="14"/>
  <c r="C130" i="14"/>
  <c r="S130" i="14"/>
  <c r="AI130" i="14"/>
  <c r="I130" i="14"/>
  <c r="K130" i="14"/>
  <c r="AA130" i="14"/>
  <c r="F3" i="27"/>
  <c r="G3" i="27"/>
  <c r="I3" i="27"/>
  <c r="J3" i="27"/>
  <c r="K3" i="27"/>
  <c r="C4" i="27"/>
  <c r="E4" i="27"/>
  <c r="G4" i="27"/>
  <c r="H4" i="27"/>
  <c r="I4" i="27"/>
  <c r="K4" i="27"/>
  <c r="E5" i="27"/>
  <c r="G5" i="27"/>
  <c r="H5" i="27"/>
  <c r="K5" i="27"/>
  <c r="E6" i="27"/>
  <c r="G6" i="27"/>
  <c r="H6" i="27"/>
  <c r="I6" i="27"/>
  <c r="J6" i="27"/>
  <c r="K6" i="27"/>
  <c r="C7" i="27"/>
  <c r="D7" i="27"/>
  <c r="E7" i="27"/>
  <c r="F7" i="27"/>
  <c r="G7" i="27"/>
  <c r="H7" i="27"/>
  <c r="I7" i="27"/>
  <c r="J7" i="27"/>
  <c r="K7" i="27"/>
  <c r="C8" i="27"/>
  <c r="E8" i="27"/>
  <c r="G8" i="27"/>
  <c r="H8" i="27"/>
  <c r="K8" i="27"/>
  <c r="G9" i="27"/>
  <c r="H9" i="27"/>
  <c r="K9" i="27"/>
  <c r="E2" i="27"/>
  <c r="K2" i="27"/>
  <c r="H2" i="27"/>
  <c r="G2" i="27"/>
  <c r="B17" i="23"/>
  <c r="B21" i="23" s="1"/>
  <c r="B21" i="17"/>
  <c r="B17" i="17"/>
  <c r="B15" i="17"/>
  <c r="B6" i="23"/>
  <c r="B9" i="22"/>
  <c r="I8" i="27" s="1"/>
  <c r="B7" i="22"/>
  <c r="B6" i="22"/>
  <c r="I5" i="27" s="1"/>
  <c r="B5" i="22"/>
  <c r="B3" i="22"/>
  <c r="B10" i="22" s="1"/>
  <c r="I9" i="27" s="1"/>
  <c r="B9" i="19"/>
  <c r="F8" i="27" s="1"/>
  <c r="B7" i="19"/>
  <c r="F6" i="27" s="1"/>
  <c r="B6" i="19"/>
  <c r="F5" i="27" s="1"/>
  <c r="B5" i="19"/>
  <c r="F4" i="27" s="1"/>
  <c r="B3" i="19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D109" i="25"/>
  <c r="D139" i="14" s="1"/>
  <c r="E109" i="25"/>
  <c r="E139" i="14" s="1"/>
  <c r="F109" i="25"/>
  <c r="F139" i="14" s="1"/>
  <c r="G109" i="25"/>
  <c r="G139" i="14" s="1"/>
  <c r="H109" i="25"/>
  <c r="H139" i="14" s="1"/>
  <c r="I109" i="25"/>
  <c r="I139" i="14" s="1"/>
  <c r="J109" i="25"/>
  <c r="J139" i="14" s="1"/>
  <c r="K109" i="25"/>
  <c r="K139" i="14" s="1"/>
  <c r="L109" i="25"/>
  <c r="L139" i="14" s="1"/>
  <c r="M109" i="25"/>
  <c r="M139" i="14" s="1"/>
  <c r="N109" i="25"/>
  <c r="N139" i="14" s="1"/>
  <c r="O109" i="25"/>
  <c r="O139" i="14" s="1"/>
  <c r="P109" i="25"/>
  <c r="P139" i="14" s="1"/>
  <c r="Q109" i="25"/>
  <c r="Q139" i="14" s="1"/>
  <c r="R109" i="25"/>
  <c r="R139" i="14" s="1"/>
  <c r="S109" i="25"/>
  <c r="S139" i="14" s="1"/>
  <c r="T109" i="25"/>
  <c r="T139" i="14" s="1"/>
  <c r="U109" i="25"/>
  <c r="U139" i="14" s="1"/>
  <c r="V109" i="25"/>
  <c r="V139" i="14" s="1"/>
  <c r="W109" i="25"/>
  <c r="W139" i="14" s="1"/>
  <c r="X109" i="25"/>
  <c r="X139" i="14" s="1"/>
  <c r="Y109" i="25"/>
  <c r="Y139" i="14" s="1"/>
  <c r="Z109" i="25"/>
  <c r="Z139" i="14" s="1"/>
  <c r="AA109" i="25"/>
  <c r="AA139" i="14" s="1"/>
  <c r="AB109" i="25"/>
  <c r="AB139" i="14" s="1"/>
  <c r="AC109" i="25"/>
  <c r="AC139" i="14" s="1"/>
  <c r="AD109" i="25"/>
  <c r="AD139" i="14" s="1"/>
  <c r="AE109" i="25"/>
  <c r="AE139" i="14" s="1"/>
  <c r="AF109" i="25"/>
  <c r="AF139" i="14" s="1"/>
  <c r="AG109" i="25"/>
  <c r="AG139" i="14" s="1"/>
  <c r="AH109" i="25"/>
  <c r="AH139" i="14" s="1"/>
  <c r="AI109" i="25"/>
  <c r="AI139" i="14" s="1"/>
  <c r="AJ109" i="25"/>
  <c r="AJ139" i="14" s="1"/>
  <c r="C109" i="25"/>
  <c r="C139" i="14" s="1"/>
  <c r="D105" i="25"/>
  <c r="D120" i="14" s="1"/>
  <c r="E105" i="25"/>
  <c r="E120" i="14" s="1"/>
  <c r="F105" i="25"/>
  <c r="F120" i="14" s="1"/>
  <c r="G105" i="25"/>
  <c r="G120" i="14" s="1"/>
  <c r="H105" i="25"/>
  <c r="H120" i="14" s="1"/>
  <c r="I105" i="25"/>
  <c r="I120" i="14" s="1"/>
  <c r="J105" i="25"/>
  <c r="J120" i="14" s="1"/>
  <c r="K105" i="25"/>
  <c r="K120" i="14" s="1"/>
  <c r="L105" i="25"/>
  <c r="L120" i="14" s="1"/>
  <c r="L142" i="14" s="1"/>
  <c r="L144" i="14" s="1"/>
  <c r="M105" i="25"/>
  <c r="M120" i="14" s="1"/>
  <c r="N105" i="25"/>
  <c r="N120" i="14" s="1"/>
  <c r="O105" i="25"/>
  <c r="O120" i="14" s="1"/>
  <c r="P105" i="25"/>
  <c r="P120" i="14" s="1"/>
  <c r="Q105" i="25"/>
  <c r="Q120" i="14" s="1"/>
  <c r="R105" i="25"/>
  <c r="R120" i="14" s="1"/>
  <c r="S105" i="25"/>
  <c r="S120" i="14" s="1"/>
  <c r="T105" i="25"/>
  <c r="T120" i="14" s="1"/>
  <c r="U105" i="25"/>
  <c r="U120" i="14" s="1"/>
  <c r="V105" i="25"/>
  <c r="V120" i="14" s="1"/>
  <c r="W105" i="25"/>
  <c r="W120" i="14" s="1"/>
  <c r="X105" i="25"/>
  <c r="X120" i="14" s="1"/>
  <c r="X142" i="14" s="1"/>
  <c r="X144" i="14" s="1"/>
  <c r="Y105" i="25"/>
  <c r="Y120" i="14" s="1"/>
  <c r="Z105" i="25"/>
  <c r="Z120" i="14" s="1"/>
  <c r="AA105" i="25"/>
  <c r="AA120" i="14" s="1"/>
  <c r="AB105" i="25"/>
  <c r="AB120" i="14" s="1"/>
  <c r="AC105" i="25"/>
  <c r="AC120" i="14" s="1"/>
  <c r="AD105" i="25"/>
  <c r="AD120" i="14" s="1"/>
  <c r="AE105" i="25"/>
  <c r="AE120" i="14" s="1"/>
  <c r="AF105" i="25"/>
  <c r="AF120" i="14" s="1"/>
  <c r="AF142" i="14" s="1"/>
  <c r="AF144" i="14" s="1"/>
  <c r="AG105" i="25"/>
  <c r="AG120" i="14" s="1"/>
  <c r="AH105" i="25"/>
  <c r="AH120" i="14" s="1"/>
  <c r="AI105" i="25"/>
  <c r="AI120" i="14" s="1"/>
  <c r="AJ105" i="25"/>
  <c r="AJ120" i="14" s="1"/>
  <c r="D106" i="25"/>
  <c r="D131" i="14" s="1"/>
  <c r="D135" i="14" s="1"/>
  <c r="E106" i="25"/>
  <c r="E131" i="14" s="1"/>
  <c r="E135" i="14" s="1"/>
  <c r="F106" i="25"/>
  <c r="F131" i="14" s="1"/>
  <c r="F135" i="14" s="1"/>
  <c r="G106" i="25"/>
  <c r="G131" i="14" s="1"/>
  <c r="G135" i="14" s="1"/>
  <c r="H106" i="25"/>
  <c r="H131" i="14" s="1"/>
  <c r="H135" i="14" s="1"/>
  <c r="I106" i="25"/>
  <c r="I131" i="14" s="1"/>
  <c r="I135" i="14" s="1"/>
  <c r="J106" i="25"/>
  <c r="J131" i="14" s="1"/>
  <c r="J135" i="14" s="1"/>
  <c r="K106" i="25"/>
  <c r="K131" i="14" s="1"/>
  <c r="K135" i="14" s="1"/>
  <c r="L106" i="25"/>
  <c r="L131" i="14" s="1"/>
  <c r="L135" i="14" s="1"/>
  <c r="M106" i="25"/>
  <c r="M131" i="14" s="1"/>
  <c r="M135" i="14" s="1"/>
  <c r="N106" i="25"/>
  <c r="N131" i="14" s="1"/>
  <c r="N135" i="14" s="1"/>
  <c r="O106" i="25"/>
  <c r="O131" i="14" s="1"/>
  <c r="O135" i="14" s="1"/>
  <c r="P106" i="25"/>
  <c r="P131" i="14" s="1"/>
  <c r="P135" i="14" s="1"/>
  <c r="Q106" i="25"/>
  <c r="Q131" i="14" s="1"/>
  <c r="Q135" i="14" s="1"/>
  <c r="R106" i="25"/>
  <c r="R131" i="14" s="1"/>
  <c r="R135" i="14" s="1"/>
  <c r="S106" i="25"/>
  <c r="S131" i="14" s="1"/>
  <c r="S135" i="14" s="1"/>
  <c r="T106" i="25"/>
  <c r="T131" i="14" s="1"/>
  <c r="T135" i="14" s="1"/>
  <c r="U106" i="25"/>
  <c r="U131" i="14" s="1"/>
  <c r="U135" i="14" s="1"/>
  <c r="V106" i="25"/>
  <c r="V131" i="14" s="1"/>
  <c r="V135" i="14" s="1"/>
  <c r="W106" i="25"/>
  <c r="W131" i="14" s="1"/>
  <c r="W135" i="14" s="1"/>
  <c r="X106" i="25"/>
  <c r="X131" i="14" s="1"/>
  <c r="X135" i="14" s="1"/>
  <c r="Y106" i="25"/>
  <c r="Y131" i="14" s="1"/>
  <c r="Y135" i="14" s="1"/>
  <c r="Z106" i="25"/>
  <c r="Z131" i="14" s="1"/>
  <c r="Z135" i="14" s="1"/>
  <c r="AA106" i="25"/>
  <c r="AA131" i="14" s="1"/>
  <c r="AA135" i="14" s="1"/>
  <c r="AB106" i="25"/>
  <c r="AB131" i="14" s="1"/>
  <c r="AB135" i="14" s="1"/>
  <c r="AC106" i="25"/>
  <c r="AC131" i="14" s="1"/>
  <c r="AC135" i="14" s="1"/>
  <c r="AD106" i="25"/>
  <c r="AD131" i="14" s="1"/>
  <c r="AD135" i="14" s="1"/>
  <c r="AE106" i="25"/>
  <c r="AE131" i="14" s="1"/>
  <c r="AE135" i="14" s="1"/>
  <c r="AF106" i="25"/>
  <c r="AF131" i="14" s="1"/>
  <c r="AF135" i="14" s="1"/>
  <c r="AG106" i="25"/>
  <c r="AG131" i="14" s="1"/>
  <c r="AG135" i="14" s="1"/>
  <c r="AH106" i="25"/>
  <c r="AH131" i="14" s="1"/>
  <c r="AH135" i="14" s="1"/>
  <c r="AI106" i="25"/>
  <c r="AI131" i="14" s="1"/>
  <c r="AI135" i="14" s="1"/>
  <c r="AJ106" i="25"/>
  <c r="AJ131" i="14" s="1"/>
  <c r="AJ135" i="14" s="1"/>
  <c r="D107" i="25"/>
  <c r="D137" i="14" s="1"/>
  <c r="D138" i="14" s="1"/>
  <c r="D142" i="14" s="1"/>
  <c r="D144" i="14" s="1"/>
  <c r="E107" i="25"/>
  <c r="E137" i="14" s="1"/>
  <c r="E138" i="14" s="1"/>
  <c r="E142" i="14" s="1"/>
  <c r="E144" i="14" s="1"/>
  <c r="F107" i="25"/>
  <c r="F137" i="14" s="1"/>
  <c r="F138" i="14" s="1"/>
  <c r="F142" i="14" s="1"/>
  <c r="F144" i="14" s="1"/>
  <c r="G107" i="25"/>
  <c r="G137" i="14" s="1"/>
  <c r="G138" i="14" s="1"/>
  <c r="G142" i="14" s="1"/>
  <c r="G144" i="14" s="1"/>
  <c r="H107" i="25"/>
  <c r="H137" i="14" s="1"/>
  <c r="H138" i="14" s="1"/>
  <c r="H142" i="14" s="1"/>
  <c r="H144" i="14" s="1"/>
  <c r="I107" i="25"/>
  <c r="I137" i="14" s="1"/>
  <c r="I138" i="14" s="1"/>
  <c r="I142" i="14" s="1"/>
  <c r="I144" i="14" s="1"/>
  <c r="J107" i="25"/>
  <c r="J137" i="14" s="1"/>
  <c r="J138" i="14" s="1"/>
  <c r="J142" i="14" s="1"/>
  <c r="J144" i="14" s="1"/>
  <c r="K107" i="25"/>
  <c r="K137" i="14" s="1"/>
  <c r="L107" i="25"/>
  <c r="L137" i="14" s="1"/>
  <c r="M107" i="25"/>
  <c r="M137" i="14" s="1"/>
  <c r="N107" i="25"/>
  <c r="N137" i="14" s="1"/>
  <c r="N138" i="14" s="1"/>
  <c r="N142" i="14" s="1"/>
  <c r="N144" i="14" s="1"/>
  <c r="O107" i="25"/>
  <c r="O137" i="14" s="1"/>
  <c r="O138" i="14" s="1"/>
  <c r="O142" i="14" s="1"/>
  <c r="O144" i="14" s="1"/>
  <c r="P107" i="25"/>
  <c r="P137" i="14" s="1"/>
  <c r="P138" i="14" s="1"/>
  <c r="P142" i="14" s="1"/>
  <c r="P144" i="14" s="1"/>
  <c r="Q107" i="25"/>
  <c r="Q137" i="14" s="1"/>
  <c r="Q138" i="14" s="1"/>
  <c r="Q142" i="14" s="1"/>
  <c r="Q144" i="14" s="1"/>
  <c r="R107" i="25"/>
  <c r="R137" i="14" s="1"/>
  <c r="R138" i="14" s="1"/>
  <c r="R142" i="14" s="1"/>
  <c r="R144" i="14" s="1"/>
  <c r="S107" i="25"/>
  <c r="S137" i="14" s="1"/>
  <c r="S138" i="14" s="1"/>
  <c r="S142" i="14" s="1"/>
  <c r="S144" i="14" s="1"/>
  <c r="T107" i="25"/>
  <c r="T137" i="14" s="1"/>
  <c r="T138" i="14" s="1"/>
  <c r="T142" i="14" s="1"/>
  <c r="T144" i="14" s="1"/>
  <c r="U107" i="25"/>
  <c r="U137" i="14" s="1"/>
  <c r="U138" i="14" s="1"/>
  <c r="U142" i="14" s="1"/>
  <c r="U144" i="14" s="1"/>
  <c r="V107" i="25"/>
  <c r="V137" i="14" s="1"/>
  <c r="V138" i="14" s="1"/>
  <c r="V142" i="14" s="1"/>
  <c r="V144" i="14" s="1"/>
  <c r="W107" i="25"/>
  <c r="W137" i="14" s="1"/>
  <c r="W138" i="14" s="1"/>
  <c r="W142" i="14" s="1"/>
  <c r="W144" i="14" s="1"/>
  <c r="X107" i="25"/>
  <c r="X137" i="14" s="1"/>
  <c r="X138" i="14" s="1"/>
  <c r="Y107" i="25"/>
  <c r="Y137" i="14" s="1"/>
  <c r="Z107" i="25"/>
  <c r="Z137" i="14" s="1"/>
  <c r="Z138" i="14" s="1"/>
  <c r="Z142" i="14" s="1"/>
  <c r="Z144" i="14" s="1"/>
  <c r="AA107" i="25"/>
  <c r="AA137" i="14" s="1"/>
  <c r="AA138" i="14" s="1"/>
  <c r="AB107" i="25"/>
  <c r="AB137" i="14" s="1"/>
  <c r="AB138" i="14" s="1"/>
  <c r="AB142" i="14" s="1"/>
  <c r="AB144" i="14" s="1"/>
  <c r="AC107" i="25"/>
  <c r="AC137" i="14" s="1"/>
  <c r="AC138" i="14" s="1"/>
  <c r="AC142" i="14" s="1"/>
  <c r="AC144" i="14" s="1"/>
  <c r="AD107" i="25"/>
  <c r="AD137" i="14" s="1"/>
  <c r="AD138" i="14" s="1"/>
  <c r="AD142" i="14" s="1"/>
  <c r="AD144" i="14" s="1"/>
  <c r="AE107" i="25"/>
  <c r="AE137" i="14" s="1"/>
  <c r="AE138" i="14" s="1"/>
  <c r="AE142" i="14" s="1"/>
  <c r="AE144" i="14" s="1"/>
  <c r="AF107" i="25"/>
  <c r="AF137" i="14" s="1"/>
  <c r="AG107" i="25"/>
  <c r="AG137" i="14" s="1"/>
  <c r="AG138" i="14" s="1"/>
  <c r="AG142" i="14" s="1"/>
  <c r="AG144" i="14" s="1"/>
  <c r="AH107" i="25"/>
  <c r="AH137" i="14" s="1"/>
  <c r="AH138" i="14" s="1"/>
  <c r="AH142" i="14" s="1"/>
  <c r="AH144" i="14" s="1"/>
  <c r="AI107" i="25"/>
  <c r="AI137" i="14" s="1"/>
  <c r="AI138" i="14" s="1"/>
  <c r="AI142" i="14" s="1"/>
  <c r="AI144" i="14" s="1"/>
  <c r="AJ107" i="25"/>
  <c r="AJ137" i="14" s="1"/>
  <c r="AJ138" i="14" s="1"/>
  <c r="AJ142" i="14" s="1"/>
  <c r="AJ144" i="14" s="1"/>
  <c r="D108" i="25"/>
  <c r="D141" i="14" s="1"/>
  <c r="E108" i="25"/>
  <c r="E141" i="14" s="1"/>
  <c r="F108" i="25"/>
  <c r="F141" i="14" s="1"/>
  <c r="G108" i="25"/>
  <c r="G141" i="14" s="1"/>
  <c r="H108" i="25"/>
  <c r="H141" i="14" s="1"/>
  <c r="I108" i="25"/>
  <c r="I141" i="14" s="1"/>
  <c r="J108" i="25"/>
  <c r="J141" i="14" s="1"/>
  <c r="K108" i="25"/>
  <c r="K141" i="14" s="1"/>
  <c r="L108" i="25"/>
  <c r="L141" i="14" s="1"/>
  <c r="M108" i="25"/>
  <c r="M141" i="14" s="1"/>
  <c r="N108" i="25"/>
  <c r="N141" i="14" s="1"/>
  <c r="O108" i="25"/>
  <c r="O141" i="14" s="1"/>
  <c r="P108" i="25"/>
  <c r="P141" i="14" s="1"/>
  <c r="Q108" i="25"/>
  <c r="Q141" i="14" s="1"/>
  <c r="R108" i="25"/>
  <c r="R141" i="14" s="1"/>
  <c r="S108" i="25"/>
  <c r="S141" i="14" s="1"/>
  <c r="T108" i="25"/>
  <c r="T141" i="14" s="1"/>
  <c r="U108" i="25"/>
  <c r="U141" i="14" s="1"/>
  <c r="V108" i="25"/>
  <c r="V141" i="14" s="1"/>
  <c r="W108" i="25"/>
  <c r="W141" i="14" s="1"/>
  <c r="X108" i="25"/>
  <c r="X141" i="14" s="1"/>
  <c r="Y108" i="25"/>
  <c r="Y141" i="14" s="1"/>
  <c r="Z108" i="25"/>
  <c r="Z141" i="14" s="1"/>
  <c r="AA108" i="25"/>
  <c r="AA141" i="14" s="1"/>
  <c r="AB108" i="25"/>
  <c r="AB141" i="14" s="1"/>
  <c r="AC108" i="25"/>
  <c r="AC141" i="14" s="1"/>
  <c r="AD108" i="25"/>
  <c r="AD141" i="14" s="1"/>
  <c r="AE108" i="25"/>
  <c r="AE141" i="14" s="1"/>
  <c r="AF108" i="25"/>
  <c r="AF141" i="14" s="1"/>
  <c r="AG108" i="25"/>
  <c r="AG141" i="14" s="1"/>
  <c r="AH108" i="25"/>
  <c r="AH141" i="14" s="1"/>
  <c r="AI108" i="25"/>
  <c r="AI141" i="14" s="1"/>
  <c r="AJ108" i="25"/>
  <c r="AJ141" i="14" s="1"/>
  <c r="C108" i="25"/>
  <c r="C141" i="14" s="1"/>
  <c r="C107" i="25"/>
  <c r="C137" i="14" s="1"/>
  <c r="C138" i="14" s="1"/>
  <c r="C106" i="25"/>
  <c r="C131" i="14" s="1"/>
  <c r="C135" i="14" s="1"/>
  <c r="C105" i="25"/>
  <c r="C120" i="14" s="1"/>
  <c r="B4" i="15" l="1"/>
  <c r="B3" i="27" s="1"/>
  <c r="I2" i="27"/>
  <c r="B4" i="21"/>
  <c r="B15" i="21" s="1"/>
  <c r="H3" i="27" s="1"/>
  <c r="J5" i="27"/>
  <c r="AA142" i="14"/>
  <c r="AA144" i="14" s="1"/>
  <c r="B4" i="17"/>
  <c r="D3" i="27" s="1"/>
  <c r="B4" i="16"/>
  <c r="C3" i="27" s="1"/>
  <c r="B4" i="18"/>
  <c r="B10" i="19"/>
  <c r="F9" i="27" s="1"/>
  <c r="F2" i="27"/>
  <c r="C142" i="14"/>
  <c r="C144" i="14" s="1"/>
  <c r="C184" i="14"/>
  <c r="E3" i="27" l="1"/>
  <c r="B10" i="18"/>
  <c r="E9" i="27" s="1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3" i="23" l="1"/>
  <c r="B5" i="23"/>
  <c r="J4" i="27" s="1"/>
  <c r="B9" i="23"/>
  <c r="J8" i="27" s="1"/>
  <c r="B9" i="15"/>
  <c r="B8" i="27" s="1"/>
  <c r="B7" i="15"/>
  <c r="B6" i="27" s="1"/>
  <c r="B6" i="15"/>
  <c r="B5" i="27" s="1"/>
  <c r="B5" i="15"/>
  <c r="B4" i="27" s="1"/>
  <c r="B3" i="15"/>
  <c r="B2" i="27" s="1"/>
  <c r="B10" i="23" l="1"/>
  <c r="J9" i="27" s="1"/>
  <c r="J2" i="27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D6" i="27" s="1"/>
  <c r="B6" i="17"/>
  <c r="D5" i="27" s="1"/>
  <c r="C193" i="14" l="1"/>
  <c r="C194" i="14" s="1"/>
  <c r="AI185" i="14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D8" i="27" s="1"/>
  <c r="B5" i="17"/>
  <c r="D4" i="27" s="1"/>
  <c r="B3" i="17"/>
  <c r="D2" i="27" s="1"/>
  <c r="B3" i="16"/>
  <c r="B7" i="16"/>
  <c r="C6" i="27" s="1"/>
  <c r="B6" i="16"/>
  <c r="C5" i="27" s="1"/>
  <c r="C2" i="27" l="1"/>
  <c r="B10" i="16"/>
  <c r="B10" i="17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l="1"/>
  <c r="B9" i="27" s="1"/>
  <c r="B7" i="27"/>
  <c r="J165" i="14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<sst xmlns="http://schemas.openxmlformats.org/spreadsheetml/2006/main" count="1050" uniqueCount="497">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</sst>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5" applyFont="1" applyFill="1" applyBorder="1" applyAlignment="1">
      <alignment wrapText="1"/>
    </xf>
  </cellXfs>
  <cellStyles count="26">
    <cellStyle name="Body: normal cell" xfId="2" xr:uid="{00000000-0005-0000-0000-000000000000}"/>
    <cellStyle name="Body: normal cell 2" xfId="24" xr:uid="{00000000-0005-0000-0000-000001000000}"/>
    <cellStyle name="Followed Hyperlink" xfId="10" builtinId="9" customBuiltin="1"/>
    <cellStyle name="Font: Calibri, 9pt regular" xfId="8" xr:uid="{00000000-0005-0000-0000-000003000000}"/>
    <cellStyle name="Font: Calibri, 9pt regular 2" xfId="20" xr:uid="{00000000-0005-0000-0000-000004000000}"/>
    <cellStyle name="Footnotes: all except top row" xfId="11" xr:uid="{00000000-0005-0000-0000-000005000000}"/>
    <cellStyle name="Footnotes: top row" xfId="6" xr:uid="{00000000-0005-0000-0000-000006000000}"/>
    <cellStyle name="Footnotes: top row 2" xfId="25" xr:uid="{00000000-0005-0000-0000-000007000000}"/>
    <cellStyle name="Header: bottom row" xfId="1" xr:uid="{00000000-0005-0000-0000-000008000000}"/>
    <cellStyle name="Header: bottom row 2" xfId="21" xr:uid="{00000000-0005-0000-0000-000009000000}"/>
    <cellStyle name="Header: top rows" xfId="3" xr:uid="{00000000-0005-0000-0000-00000A000000}"/>
    <cellStyle name="Hyperlink" xfId="9" builtinId="8" customBuiltin="1"/>
    <cellStyle name="Normal" xfId="0" builtinId="0"/>
    <cellStyle name="Normal 2" xfId="19" xr:uid="{00000000-0005-0000-0000-00000D000000}"/>
    <cellStyle name="Normal 3" xfId="13" xr:uid="{00000000-0005-0000-0000-00000E000000}"/>
    <cellStyle name="Normal 4" xfId="14" xr:uid="{00000000-0005-0000-0000-00000F000000}"/>
    <cellStyle name="Normal 5" xfId="15" xr:uid="{00000000-0005-0000-0000-000010000000}"/>
    <cellStyle name="Normal 58" xfId="17" xr:uid="{00000000-0005-0000-0000-000011000000}"/>
    <cellStyle name="Normal 6" xfId="16" xr:uid="{00000000-0005-0000-0000-000012000000}"/>
    <cellStyle name="Parent row" xfId="5" xr:uid="{00000000-0005-0000-0000-000013000000}"/>
    <cellStyle name="Parent row 2" xfId="23" xr:uid="{00000000-0005-0000-0000-000014000000}"/>
    <cellStyle name="Percent" xfId="18" builtinId="5"/>
    <cellStyle name="Section Break" xfId="7" xr:uid="{00000000-0005-0000-0000-000016000000}"/>
    <cellStyle name="Section Break: parent row" xfId="4" xr:uid="{00000000-0005-0000-0000-000017000000}"/>
    <cellStyle name="Table title" xfId="12" xr:uid="{00000000-0005-0000-0000-000018000000}"/>
    <cellStyle name="Table title 2" xfId="22" xr:uid="{00000000-0005-0000-0000-000019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6"/>
  <sheetViews>
    <sheetView tabSelected="1" workbookViewId="0"/>
  </sheetViews>
  <sheetFormatPr defaultColWidth="8.85546875" defaultRowHeight="15" x14ac:dyDescent="0.25"/>
  <cols>
    <col min="1" max="1" width="8.85546875" style="6"/>
    <col min="2" max="2" width="41.140625" style="6" customWidth="1"/>
    <col min="3" max="3" width="42.42578125" style="6" customWidth="1"/>
    <col min="4" max="4" width="57.85546875" style="6" bestFit="1" customWidth="1"/>
    <col min="5" max="5" width="60.42578125" style="6" customWidth="1"/>
    <col min="6" max="16384" width="8.85546875" style="6"/>
  </cols>
  <sheetData>
    <row r="1" spans="1:5" x14ac:dyDescent="0.25">
      <c r="A1" s="1" t="s">
        <v>492</v>
      </c>
    </row>
    <row r="3" spans="1:5" x14ac:dyDescent="0.25">
      <c r="A3" s="1" t="s">
        <v>61</v>
      </c>
      <c r="B3" s="3" t="s">
        <v>62</v>
      </c>
    </row>
    <row r="4" spans="1:5" x14ac:dyDescent="0.25">
      <c r="B4" s="6" t="s">
        <v>2</v>
      </c>
    </row>
    <row r="5" spans="1:5" x14ac:dyDescent="0.25">
      <c r="B5" s="2">
        <v>2019</v>
      </c>
    </row>
    <row r="6" spans="1:5" x14ac:dyDescent="0.25">
      <c r="B6" s="6" t="s">
        <v>107</v>
      </c>
    </row>
    <row r="7" spans="1:5" x14ac:dyDescent="0.25">
      <c r="B7" s="12" t="s">
        <v>487</v>
      </c>
    </row>
    <row r="9" spans="1:5" x14ac:dyDescent="0.25">
      <c r="B9" s="3" t="s">
        <v>63</v>
      </c>
      <c r="C9" s="3" t="s">
        <v>102</v>
      </c>
      <c r="D9" s="4"/>
    </row>
    <row r="10" spans="1:5" x14ac:dyDescent="0.25">
      <c r="B10" s="6" t="s">
        <v>66</v>
      </c>
      <c r="C10" s="6" t="s">
        <v>64</v>
      </c>
      <c r="D10" s="4"/>
    </row>
    <row r="11" spans="1:5" x14ac:dyDescent="0.25">
      <c r="B11" s="2">
        <v>2012</v>
      </c>
      <c r="C11" s="2">
        <v>2017</v>
      </c>
      <c r="D11" s="4"/>
    </row>
    <row r="12" spans="1:5" x14ac:dyDescent="0.25">
      <c r="B12" s="6" t="s">
        <v>67</v>
      </c>
      <c r="C12" s="6" t="s">
        <v>105</v>
      </c>
      <c r="D12" s="4"/>
    </row>
    <row r="13" spans="1:5" x14ac:dyDescent="0.25">
      <c r="B13" s="12" t="s">
        <v>60</v>
      </c>
      <c r="C13" s="4" t="s">
        <v>104</v>
      </c>
      <c r="D13" s="4"/>
    </row>
    <row r="14" spans="1:5" x14ac:dyDescent="0.25">
      <c r="B14" s="6" t="s">
        <v>68</v>
      </c>
      <c r="C14" s="20" t="s">
        <v>103</v>
      </c>
      <c r="D14" s="4"/>
    </row>
    <row r="15" spans="1:5" x14ac:dyDescent="0.25">
      <c r="D15" s="4"/>
      <c r="E15" s="4"/>
    </row>
    <row r="16" spans="1:5" x14ac:dyDescent="0.25">
      <c r="B16" s="3" t="s">
        <v>3</v>
      </c>
      <c r="C16" s="3" t="s">
        <v>28</v>
      </c>
      <c r="D16" s="3" t="s">
        <v>10</v>
      </c>
    </row>
    <row r="17" spans="1:4" x14ac:dyDescent="0.25">
      <c r="B17" s="6" t="s">
        <v>4</v>
      </c>
      <c r="C17" s="6" t="s">
        <v>97</v>
      </c>
    </row>
    <row r="18" spans="1:4" ht="45" x14ac:dyDescent="0.25">
      <c r="B18" s="6" t="s">
        <v>5</v>
      </c>
      <c r="C18" s="6" t="s">
        <v>488</v>
      </c>
      <c r="D18" s="98" t="s">
        <v>489</v>
      </c>
    </row>
    <row r="19" spans="1:4" x14ac:dyDescent="0.25">
      <c r="B19" s="6" t="s">
        <v>6</v>
      </c>
      <c r="C19" s="6" t="s">
        <v>98</v>
      </c>
    </row>
    <row r="20" spans="1:4" x14ac:dyDescent="0.25">
      <c r="B20" s="6" t="s">
        <v>7</v>
      </c>
      <c r="C20" s="6" t="s">
        <v>99</v>
      </c>
    </row>
    <row r="21" spans="1:4" x14ac:dyDescent="0.25">
      <c r="B21" s="6" t="s">
        <v>11</v>
      </c>
      <c r="C21" s="6" t="s">
        <v>100</v>
      </c>
    </row>
    <row r="22" spans="1:4" x14ac:dyDescent="0.25">
      <c r="B22" s="6" t="s">
        <v>8</v>
      </c>
      <c r="C22" s="6" t="s">
        <v>69</v>
      </c>
      <c r="D22" s="6" t="s">
        <v>65</v>
      </c>
    </row>
    <row r="23" spans="1:4" x14ac:dyDescent="0.25">
      <c r="B23" s="6" t="s">
        <v>50</v>
      </c>
      <c r="C23" s="6" t="s">
        <v>100</v>
      </c>
    </row>
    <row r="24" spans="1:4" x14ac:dyDescent="0.25">
      <c r="B24" s="6" t="s">
        <v>9</v>
      </c>
      <c r="C24" s="6" t="s">
        <v>490</v>
      </c>
      <c r="D24" s="6" t="s">
        <v>491</v>
      </c>
    </row>
    <row r="29" spans="1:4" x14ac:dyDescent="0.25">
      <c r="A29" s="1" t="s">
        <v>77</v>
      </c>
      <c r="B29" s="6" t="s">
        <v>493</v>
      </c>
    </row>
    <row r="30" spans="1:4" x14ac:dyDescent="0.25">
      <c r="A30" s="21"/>
      <c r="B30" s="6" t="s">
        <v>494</v>
      </c>
    </row>
    <row r="31" spans="1:4" x14ac:dyDescent="0.25">
      <c r="A31" s="21"/>
      <c r="B31" s="6" t="s">
        <v>495</v>
      </c>
    </row>
    <row r="32" spans="1:4" x14ac:dyDescent="0.25">
      <c r="A32" s="21"/>
    </row>
    <row r="33" spans="1:1" x14ac:dyDescent="0.25">
      <c r="A33" s="21"/>
    </row>
    <row r="35" spans="1:1" x14ac:dyDescent="0.25">
      <c r="A35" s="21"/>
    </row>
    <row r="36" spans="1:1" x14ac:dyDescent="0.25">
      <c r="A36" s="21"/>
    </row>
    <row r="37" spans="1:1" x14ac:dyDescent="0.25">
      <c r="A37" s="21"/>
    </row>
    <row r="38" spans="1:1" x14ac:dyDescent="0.25">
      <c r="A38" s="21"/>
    </row>
    <row r="39" spans="1:1" x14ac:dyDescent="0.25">
      <c r="A39" s="21"/>
    </row>
    <row r="40" spans="1:1" x14ac:dyDescent="0.25">
      <c r="A40" s="1"/>
    </row>
    <row r="64" spans="1:1" x14ac:dyDescent="0.25">
      <c r="A64" s="21"/>
    </row>
    <row r="65" spans="1:4" x14ac:dyDescent="0.25">
      <c r="A65" s="21"/>
    </row>
    <row r="66" spans="1:4" x14ac:dyDescent="0.25">
      <c r="A66" s="21"/>
    </row>
    <row r="67" spans="1:4" x14ac:dyDescent="0.25">
      <c r="A67" s="21"/>
    </row>
    <row r="68" spans="1:4" x14ac:dyDescent="0.25">
      <c r="A68" s="21"/>
    </row>
    <row r="74" spans="1:4" x14ac:dyDescent="0.25">
      <c r="D74" s="14"/>
    </row>
    <row r="75" spans="1:4" x14ac:dyDescent="0.25">
      <c r="A75" s="80"/>
      <c r="D75" s="58"/>
    </row>
    <row r="76" spans="1:4" x14ac:dyDescent="0.25">
      <c r="A76" s="81"/>
      <c r="D76" s="58"/>
    </row>
    <row r="77" spans="1:4" x14ac:dyDescent="0.25">
      <c r="A77" s="81"/>
      <c r="D77" s="58"/>
    </row>
    <row r="78" spans="1:4" x14ac:dyDescent="0.25">
      <c r="A78" s="81"/>
      <c r="D78" s="58"/>
    </row>
    <row r="79" spans="1:4" x14ac:dyDescent="0.25">
      <c r="A79" s="81"/>
      <c r="D79" s="58"/>
    </row>
    <row r="80" spans="1:4" x14ac:dyDescent="0.25">
      <c r="A80" s="81"/>
      <c r="D80" s="58"/>
    </row>
    <row r="81" spans="1:4" x14ac:dyDescent="0.25">
      <c r="A81" s="81"/>
      <c r="D81" s="58"/>
    </row>
    <row r="82" spans="1:4" x14ac:dyDescent="0.25">
      <c r="A82" s="81"/>
      <c r="D82" s="58"/>
    </row>
    <row r="83" spans="1:4" x14ac:dyDescent="0.25">
      <c r="A83" s="81"/>
      <c r="D83" s="58"/>
    </row>
    <row r="84" spans="1:4" x14ac:dyDescent="0.25">
      <c r="A84" s="81"/>
      <c r="D84" s="58"/>
    </row>
    <row r="85" spans="1:4" x14ac:dyDescent="0.25">
      <c r="D85" s="58"/>
    </row>
    <row r="86" spans="1:4" x14ac:dyDescent="0.25">
      <c r="D86" s="58"/>
    </row>
    <row r="87" spans="1:4" x14ac:dyDescent="0.25">
      <c r="D87" s="58"/>
    </row>
    <row r="88" spans="1:4" x14ac:dyDescent="0.25">
      <c r="D88" s="58"/>
    </row>
    <row r="89" spans="1:4" x14ac:dyDescent="0.25">
      <c r="D89" s="58"/>
    </row>
    <row r="90" spans="1:4" x14ac:dyDescent="0.25">
      <c r="D90" s="58"/>
    </row>
    <row r="91" spans="1:4" x14ac:dyDescent="0.25">
      <c r="D91" s="58"/>
    </row>
    <row r="92" spans="1:4" x14ac:dyDescent="0.25">
      <c r="D92" s="58"/>
    </row>
    <row r="93" spans="1:4" x14ac:dyDescent="0.25">
      <c r="D93" s="58"/>
    </row>
    <row r="94" spans="1:4" x14ac:dyDescent="0.25">
      <c r="D94" s="57"/>
    </row>
    <row r="95" spans="1:4" x14ac:dyDescent="0.25">
      <c r="D95" s="58"/>
    </row>
    <row r="96" spans="1:4" x14ac:dyDescent="0.25">
      <c r="D96" s="57"/>
    </row>
  </sheetData>
  <hyperlinks>
    <hyperlink ref="B13" r:id="rId1" xr:uid="{00000000-0004-0000-0000-000000000000}"/>
    <hyperlink ref="B7" r:id="rId2" xr:uid="{00000000-0004-0000-0000-000001000000}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9"/>
  <sheetViews>
    <sheetView topLeftCell="B1" workbookViewId="0">
      <selection activeCell="C106" sqref="C106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3" width="12" style="6" bestFit="1" customWidth="1"/>
    <col min="4" max="16384" width="9.140625" style="6"/>
  </cols>
  <sheetData>
    <row r="1" spans="2:37" ht="15" customHeight="1" x14ac:dyDescent="0.25">
      <c r="B1" s="55" t="s">
        <v>271</v>
      </c>
    </row>
    <row r="2" spans="2:37" ht="15" customHeight="1" x14ac:dyDescent="0.25">
      <c r="B2" s="51" t="s">
        <v>135</v>
      </c>
    </row>
    <row r="3" spans="2:37" ht="15" customHeight="1" x14ac:dyDescent="0.2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3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25"/>
    <row r="6" spans="2:37" ht="15" customHeight="1" x14ac:dyDescent="0.2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25">
      <c r="B7" s="57" t="s">
        <v>274</v>
      </c>
    </row>
    <row r="8" spans="2:37" x14ac:dyDescent="0.2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25">
      <c r="B10" s="57" t="s">
        <v>276</v>
      </c>
    </row>
    <row r="11" spans="2:37" ht="15" customHeight="1" x14ac:dyDescent="0.2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2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2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2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2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2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2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2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2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2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2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2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2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2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2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25"/>
    <row r="27" spans="2:37" ht="15" customHeight="1" x14ac:dyDescent="0.25">
      <c r="B27" s="57" t="s">
        <v>277</v>
      </c>
    </row>
    <row r="28" spans="2:37" ht="15" customHeight="1" x14ac:dyDescent="0.2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25"/>
    <row r="30" spans="2:37" ht="15" customHeight="1" x14ac:dyDescent="0.25">
      <c r="B30" s="57" t="s">
        <v>279</v>
      </c>
    </row>
    <row r="31" spans="2:37" ht="15" customHeight="1" x14ac:dyDescent="0.25">
      <c r="B31" s="57" t="s">
        <v>280</v>
      </c>
    </row>
    <row r="32" spans="2:37" ht="15" customHeight="1" x14ac:dyDescent="0.2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2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2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2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2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2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2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2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2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2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2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25"/>
    <row r="44" spans="2:37" ht="15" customHeight="1" x14ac:dyDescent="0.25">
      <c r="B44" s="57" t="s">
        <v>284</v>
      </c>
    </row>
    <row r="45" spans="2:37" ht="15" customHeight="1" x14ac:dyDescent="0.2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25"/>
    <row r="47" spans="2:37" ht="15" customHeight="1" x14ac:dyDescent="0.25"/>
    <row r="48" spans="2:37" ht="15" customHeight="1" x14ac:dyDescent="0.25">
      <c r="B48" s="57" t="s">
        <v>286</v>
      </c>
    </row>
    <row r="49" spans="2:37" x14ac:dyDescent="0.25">
      <c r="B49" s="57" t="s">
        <v>287</v>
      </c>
    </row>
    <row r="50" spans="2:37" ht="15" customHeight="1" x14ac:dyDescent="0.2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2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2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2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2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2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2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2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2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2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2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25"/>
    <row r="62" spans="2:37" ht="15" customHeight="1" x14ac:dyDescent="0.25">
      <c r="B62" s="57" t="s">
        <v>289</v>
      </c>
    </row>
    <row r="63" spans="2:37" ht="15" customHeight="1" x14ac:dyDescent="0.25">
      <c r="B63" s="57" t="s">
        <v>290</v>
      </c>
    </row>
    <row r="64" spans="2:37" ht="15" customHeight="1" x14ac:dyDescent="0.2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2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2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2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2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25">
      <c r="B69" s="57" t="s">
        <v>294</v>
      </c>
    </row>
    <row r="70" spans="2:37" x14ac:dyDescent="0.2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2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2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2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2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25">
      <c r="B75" s="57" t="s">
        <v>295</v>
      </c>
    </row>
    <row r="76" spans="2:37" ht="15" customHeight="1" x14ac:dyDescent="0.2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2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25"/>
    <row r="79" spans="2:37" ht="15" customHeight="1" x14ac:dyDescent="0.25">
      <c r="B79" s="57" t="s">
        <v>298</v>
      </c>
    </row>
    <row r="80" spans="2:37" ht="15" customHeight="1" x14ac:dyDescent="0.25">
      <c r="B80" s="57" t="s">
        <v>299</v>
      </c>
    </row>
    <row r="81" spans="2:37" x14ac:dyDescent="0.2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2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2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2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25"/>
    <row r="87" spans="2:37" ht="15.75" x14ac:dyDescent="0.25">
      <c r="B87" s="55" t="s">
        <v>133</v>
      </c>
    </row>
    <row r="88" spans="2:37" x14ac:dyDescent="0.25">
      <c r="B88" s="51" t="s">
        <v>134</v>
      </c>
    </row>
    <row r="89" spans="2:37" x14ac:dyDescent="0.2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5.75" thickBot="1" x14ac:dyDescent="0.3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5.75" thickTop="1" x14ac:dyDescent="0.25"/>
    <row r="92" spans="2:37" x14ac:dyDescent="0.25">
      <c r="B92" s="57" t="s">
        <v>138</v>
      </c>
    </row>
    <row r="93" spans="2:37" x14ac:dyDescent="0.2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2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2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2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2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2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2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2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25">
      <c r="B103" s="3" t="s">
        <v>304</v>
      </c>
    </row>
    <row r="104" spans="2:37" ht="15.75" thickBot="1" x14ac:dyDescent="0.3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5.75" thickTop="1" x14ac:dyDescent="0.2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2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2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2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2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32"/>
  <sheetViews>
    <sheetView topLeftCell="B13" workbookViewId="0">
      <selection activeCell="C114" sqref="C114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16384" width="9.140625" style="6"/>
  </cols>
  <sheetData>
    <row r="1" spans="1:37" ht="15" customHeight="1" thickBot="1" x14ac:dyDescent="0.3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5"/>
    <row r="3" spans="1:37" ht="15" customHeight="1" x14ac:dyDescent="0.2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2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2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2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25">
      <c r="A10" s="96" t="s">
        <v>337</v>
      </c>
      <c r="B10" s="55" t="s">
        <v>338</v>
      </c>
    </row>
    <row r="11" spans="1:37" ht="15" customHeight="1" x14ac:dyDescent="0.25">
      <c r="B11" s="51" t="s">
        <v>299</v>
      </c>
    </row>
    <row r="12" spans="1:37" ht="15" customHeight="1" x14ac:dyDescent="0.2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3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5"/>
    <row r="15" spans="1:37" ht="15" customHeight="1" x14ac:dyDescent="0.2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2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2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2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2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2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2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2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2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2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2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2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2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2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2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2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2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2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2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2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2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2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2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2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2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2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2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2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2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2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2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2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2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2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2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2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2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2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2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2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2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2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2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2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2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2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2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2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2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2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2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2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2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2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2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2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2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2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2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2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2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2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2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2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2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2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2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2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2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2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2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2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2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2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2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2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2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2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2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2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2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2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2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2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2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2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2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2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2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2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3"/>
    <row r="118" spans="1:37" ht="15" customHeight="1" x14ac:dyDescent="0.25">
      <c r="B118" s="100" t="s">
        <v>473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" customHeight="1" x14ac:dyDescent="0.25">
      <c r="B119" s="49" t="s">
        <v>474</v>
      </c>
    </row>
    <row r="120" spans="1:37" ht="15" customHeight="1" x14ac:dyDescent="0.25">
      <c r="B120" s="49" t="s">
        <v>475</v>
      </c>
    </row>
    <row r="121" spans="1:37" ht="15" customHeight="1" x14ac:dyDescent="0.25">
      <c r="B121" s="49" t="s">
        <v>476</v>
      </c>
    </row>
    <row r="122" spans="1:37" ht="15" customHeight="1" x14ac:dyDescent="0.25">
      <c r="B122" s="49" t="s">
        <v>477</v>
      </c>
    </row>
    <row r="123" spans="1:37" ht="15" customHeight="1" x14ac:dyDescent="0.25">
      <c r="B123" s="49" t="s">
        <v>478</v>
      </c>
    </row>
    <row r="124" spans="1:37" ht="15" customHeight="1" x14ac:dyDescent="0.25">
      <c r="B124" s="49" t="s">
        <v>148</v>
      </c>
    </row>
    <row r="125" spans="1:37" ht="15" customHeight="1" x14ac:dyDescent="0.25">
      <c r="B125" s="49" t="s">
        <v>479</v>
      </c>
    </row>
    <row r="126" spans="1:37" ht="15" customHeight="1" x14ac:dyDescent="0.25">
      <c r="B126" s="49" t="s">
        <v>480</v>
      </c>
    </row>
    <row r="127" spans="1:37" ht="15" customHeight="1" x14ac:dyDescent="0.25">
      <c r="B127" s="49" t="s">
        <v>481</v>
      </c>
    </row>
    <row r="128" spans="1:37" ht="15" customHeight="1" x14ac:dyDescent="0.25">
      <c r="B128" s="49" t="s">
        <v>482</v>
      </c>
    </row>
    <row r="129" spans="2:2" ht="15" customHeight="1" x14ac:dyDescent="0.25">
      <c r="B129" s="49" t="s">
        <v>483</v>
      </c>
    </row>
    <row r="130" spans="2:2" ht="15" customHeight="1" x14ac:dyDescent="0.25">
      <c r="B130" s="49" t="s">
        <v>484</v>
      </c>
    </row>
    <row r="131" spans="2:2" ht="15" customHeight="1" x14ac:dyDescent="0.25">
      <c r="B131" s="49" t="s">
        <v>485</v>
      </c>
    </row>
    <row r="132" spans="2:2" ht="15" customHeight="1" x14ac:dyDescent="0.2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40625" defaultRowHeight="15" customHeight="1" x14ac:dyDescent="0.2"/>
  <cols>
    <col min="1" max="1" width="20.85546875" style="50" hidden="1" customWidth="1"/>
    <col min="2" max="2" width="45.7109375" style="50" customWidth="1"/>
    <col min="3" max="16384" width="9.140625" style="50"/>
  </cols>
  <sheetData>
    <row r="1" spans="1:37" ht="15" customHeight="1" thickBot="1" x14ac:dyDescent="0.2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"/>
    <row r="3" spans="1:37" ht="15" customHeight="1" x14ac:dyDescent="0.2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2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2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2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25">
      <c r="A10" s="54" t="s">
        <v>152</v>
      </c>
      <c r="B10" s="55" t="s">
        <v>153</v>
      </c>
    </row>
    <row r="11" spans="1:37" ht="15" customHeight="1" x14ac:dyDescent="0.2">
      <c r="B11" s="51" t="s">
        <v>154</v>
      </c>
    </row>
    <row r="12" spans="1:37" ht="15" customHeight="1" x14ac:dyDescent="0.2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25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">
      <c r="B14" s="57" t="s">
        <v>155</v>
      </c>
    </row>
    <row r="15" spans="1:37" ht="15" customHeight="1" x14ac:dyDescent="0.2">
      <c r="B15" s="57" t="s">
        <v>156</v>
      </c>
    </row>
    <row r="16" spans="1:37" ht="15" customHeight="1" x14ac:dyDescent="0.2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2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2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2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2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2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2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2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2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2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2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2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2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2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2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2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2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2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2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2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2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2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2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2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2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2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2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2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2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2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2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2">
      <c r="B47" s="61" t="s">
        <v>219</v>
      </c>
    </row>
    <row r="48" spans="1:37" ht="15" customHeight="1" x14ac:dyDescent="0.2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2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2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2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2">
      <c r="B53" s="57" t="s">
        <v>228</v>
      </c>
    </row>
    <row r="54" spans="1:37" ht="15" customHeight="1" x14ac:dyDescent="0.2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2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2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2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2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2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2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2">
      <c r="B62" s="57" t="s">
        <v>243</v>
      </c>
    </row>
    <row r="63" spans="1:37" ht="15" customHeight="1" x14ac:dyDescent="0.2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2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2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2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2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2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2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2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2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2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2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2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2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25"/>
    <row r="78" spans="1:37" ht="15" customHeight="1" x14ac:dyDescent="0.2">
      <c r="B78" s="100" t="s">
        <v>266</v>
      </c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" customHeight="1" x14ac:dyDescent="0.2">
      <c r="B79" s="65" t="s">
        <v>267</v>
      </c>
    </row>
    <row r="80" spans="1:37" ht="15" customHeight="1" x14ac:dyDescent="0.2">
      <c r="B80" s="65" t="s">
        <v>268</v>
      </c>
    </row>
    <row r="81" spans="2:2" ht="15" customHeight="1" x14ac:dyDescent="0.2">
      <c r="B81" s="65" t="s">
        <v>148</v>
      </c>
    </row>
    <row r="82" spans="2:2" ht="15" customHeight="1" x14ac:dyDescent="0.2">
      <c r="B82" s="65" t="s">
        <v>269</v>
      </c>
    </row>
    <row r="83" spans="2:2" ht="15" customHeight="1" x14ac:dyDescent="0.2">
      <c r="B83" s="65" t="s">
        <v>270</v>
      </c>
    </row>
    <row r="84" spans="2:2" ht="15" customHeight="1" x14ac:dyDescent="0.2">
      <c r="B84" s="65" t="s">
        <v>149</v>
      </c>
    </row>
    <row r="85" spans="2:2" ht="15" customHeight="1" x14ac:dyDescent="0.2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94"/>
  <sheetViews>
    <sheetView workbookViewId="0">
      <pane ySplit="1" topLeftCell="A20" activePane="bottomLeft" state="frozen"/>
      <selection pane="bottomLeft" activeCell="C136" sqref="C136"/>
    </sheetView>
  </sheetViews>
  <sheetFormatPr defaultRowHeight="15" x14ac:dyDescent="0.25"/>
  <cols>
    <col min="1" max="1" width="41" customWidth="1"/>
    <col min="2" max="2" width="41" style="6" customWidth="1"/>
    <col min="3" max="36" width="9.140625" customWidth="1"/>
  </cols>
  <sheetData>
    <row r="1" spans="1:36" ht="15.75" thickBot="1" x14ac:dyDescent="0.3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5.75" thickTop="1" x14ac:dyDescent="0.25">
      <c r="A2" s="3" t="s">
        <v>81</v>
      </c>
      <c r="B2" s="3"/>
    </row>
    <row r="3" spans="1:36" s="10" customFormat="1" ht="15" customHeight="1" x14ac:dyDescent="0.2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2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2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2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2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2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2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2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2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2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2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2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2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25">
      <c r="A16" s="3" t="s">
        <v>82</v>
      </c>
      <c r="B16" s="3"/>
    </row>
    <row r="17" spans="1:37" s="74" customFormat="1" ht="15" customHeight="1" x14ac:dyDescent="0.2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2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2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2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2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2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2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2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2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2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2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2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2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2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2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25">
      <c r="A32" s="5" t="s">
        <v>83</v>
      </c>
      <c r="B32" s="5"/>
    </row>
    <row r="33" spans="1:36" s="10" customFormat="1" ht="15" customHeight="1" x14ac:dyDescent="0.2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2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2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2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2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2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2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2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2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2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2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2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2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25">
      <c r="A46" s="5" t="s">
        <v>84</v>
      </c>
      <c r="B46" s="5"/>
    </row>
    <row r="47" spans="1:36" s="29" customFormat="1" x14ac:dyDescent="0.25">
      <c r="A47" s="28" t="s">
        <v>108</v>
      </c>
      <c r="B47" s="28"/>
    </row>
    <row r="48" spans="1:36" s="10" customFormat="1" ht="15" customHeight="1" x14ac:dyDescent="0.2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2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2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2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2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2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2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2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2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2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2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2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2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2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2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2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25">
      <c r="A64" s="5" t="s">
        <v>88</v>
      </c>
      <c r="B64" s="5"/>
    </row>
    <row r="65" spans="1:37" s="10" customFormat="1" ht="15" customHeight="1" x14ac:dyDescent="0.2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2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2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2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2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2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2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2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2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2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2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2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25">
      <c r="A77" s="3" t="s">
        <v>93</v>
      </c>
      <c r="B77" s="3"/>
    </row>
    <row r="78" spans="1:37" x14ac:dyDescent="0.2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2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2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2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25">
      <c r="A82" s="3" t="s">
        <v>94</v>
      </c>
      <c r="B82" s="3"/>
    </row>
    <row r="83" spans="1:16384" s="10" customFormat="1" ht="15" customHeight="1" x14ac:dyDescent="0.2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2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2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2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2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2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2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2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2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2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2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25">
      <c r="A94" s="3" t="s">
        <v>321</v>
      </c>
      <c r="B94" s="3"/>
    </row>
    <row r="95" spans="1:16384" s="10" customFormat="1" ht="15" customHeight="1" x14ac:dyDescent="0.2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2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2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2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2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2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2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2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2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2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2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2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2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2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2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2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2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2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2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2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2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2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2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25"/>
    <row r="119" spans="1:16384" s="78" customFormat="1" x14ac:dyDescent="0.25">
      <c r="A119" s="78" t="s">
        <v>306</v>
      </c>
    </row>
    <row r="120" spans="1:16384" s="6" customFormat="1" x14ac:dyDescent="0.2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2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2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2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2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2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2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2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2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2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2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2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2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2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2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2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2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2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2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2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2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2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2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2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2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pans="1:36" s="6" customFormat="1" x14ac:dyDescent="0.25"/>
    <row r="162" spans="1:36" s="6" customFormat="1" x14ac:dyDescent="0.25"/>
    <row r="163" spans="1:36" s="6" customFormat="1" x14ac:dyDescent="0.25"/>
    <row r="164" spans="1:36" x14ac:dyDescent="0.2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2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59.486818249477025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25">
      <c r="A166" s="6" t="s">
        <v>123</v>
      </c>
      <c r="C166" s="46">
        <f>C164-C165</f>
        <v>-58.378151249477028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2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2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2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25">
      <c r="A171" s="6"/>
      <c r="C171" s="6"/>
      <c r="D171" s="6"/>
      <c r="E171" s="6"/>
      <c r="F171" s="6"/>
    </row>
    <row r="172" spans="1:36" x14ac:dyDescent="0.2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25">
      <c r="A173" s="6" t="s">
        <v>113</v>
      </c>
      <c r="C173" s="6">
        <f>SUM(Coal!B3:B10)/10^15</f>
        <v>1.1159319999999999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25">
      <c r="A174" s="6" t="s">
        <v>123</v>
      </c>
      <c r="C174" s="27">
        <f>C172-C173</f>
        <v>-1.4675319999999998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25">
      <c r="A175" s="6"/>
      <c r="C175" s="6"/>
      <c r="D175" s="6"/>
      <c r="E175" s="6"/>
      <c r="F175" s="6"/>
    </row>
    <row r="176" spans="1:36" x14ac:dyDescent="0.2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2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2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2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2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2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2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2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2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2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2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2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2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2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2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69"/>
  <sheetViews>
    <sheetView workbookViewId="0">
      <selection activeCell="A12" sqref="A12:XFD12"/>
    </sheetView>
  </sheetViews>
  <sheetFormatPr defaultRowHeight="15" x14ac:dyDescent="0.25"/>
  <cols>
    <col min="1" max="1" width="39.85546875" customWidth="1"/>
    <col min="2" max="2" width="12" bestFit="1" customWidth="1"/>
  </cols>
  <sheetData>
    <row r="1" spans="1:2" s="3" customFormat="1" x14ac:dyDescent="0.25">
      <c r="A1" s="3" t="s">
        <v>324</v>
      </c>
    </row>
    <row r="2" spans="1:2" s="6" customFormat="1" x14ac:dyDescent="0.25">
      <c r="A2" s="1" t="s">
        <v>0</v>
      </c>
      <c r="B2" s="1">
        <v>2017</v>
      </c>
    </row>
    <row r="3" spans="1:2" x14ac:dyDescent="0.25">
      <c r="A3" s="6" t="s">
        <v>70</v>
      </c>
      <c r="B3" s="24">
        <f>INDEX(Data!$C$14:$AJ$14,MATCH(B$2,Data!$C$1:$AJ$1,0))*10^12</f>
        <v>36304218000000</v>
      </c>
    </row>
    <row r="4" spans="1:2" x14ac:dyDescent="0.25">
      <c r="A4" s="6" t="s">
        <v>71</v>
      </c>
      <c r="B4" s="24">
        <f>Refineries!C108</f>
        <v>202700989000000</v>
      </c>
    </row>
    <row r="5" spans="1:2" x14ac:dyDescent="0.25">
      <c r="A5" s="6" t="s">
        <v>72</v>
      </c>
      <c r="B5" s="24">
        <f>INDEX(Data!$C$44:$AJ$44,MATCH(B$2,Data!$C$1:$AJ$1,0))*10^12</f>
        <v>204667007000000</v>
      </c>
    </row>
    <row r="6" spans="1:2" x14ac:dyDescent="0.25">
      <c r="A6" s="6" t="s">
        <v>73</v>
      </c>
      <c r="B6" s="24">
        <f>INDEX(Data!$C$57:$AJ$57,MATCH(B$2,Data!$C$1:$AJ$1,0))*10^12</f>
        <v>416971313000000</v>
      </c>
    </row>
    <row r="7" spans="1:2" x14ac:dyDescent="0.25">
      <c r="A7" s="6" t="s">
        <v>74</v>
      </c>
      <c r="B7" s="24">
        <f>SUM(INDEX(Data!$C$74:$AJ$75,0,MATCH(B$2,Data!$C$1:$AJ$1,0)))*10^12</f>
        <v>382018219000000</v>
      </c>
    </row>
    <row r="8" spans="1:2" x14ac:dyDescent="0.25">
      <c r="A8" s="6" t="s">
        <v>75</v>
      </c>
      <c r="B8" s="24">
        <f>INDEX(Data!$C$81:$AJ$81,MATCH(B$2,Data!$C$1:$AJ$1,0))*10^12</f>
        <v>219369905167615.94</v>
      </c>
    </row>
    <row r="9" spans="1:2" x14ac:dyDescent="0.25">
      <c r="A9" s="6" t="s">
        <v>78</v>
      </c>
      <c r="B9" s="24">
        <f>INDEX(Data!$C$92:$AJ$92,MATCH(B$2,Data!$C$1:$AJ$1,0))*10^12</f>
        <v>157322937000000</v>
      </c>
    </row>
    <row r="10" spans="1:2" x14ac:dyDescent="0.2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25">
      <c r="A12" s="3" t="s">
        <v>325</v>
      </c>
    </row>
    <row r="13" spans="1:2" s="6" customFormat="1" x14ac:dyDescent="0.25">
      <c r="A13" s="1" t="s">
        <v>0</v>
      </c>
      <c r="B13" s="1">
        <v>2017</v>
      </c>
    </row>
    <row r="14" spans="1:2" s="6" customFormat="1" x14ac:dyDescent="0.25">
      <c r="A14" s="6" t="s">
        <v>70</v>
      </c>
      <c r="B14" s="24">
        <v>0</v>
      </c>
    </row>
    <row r="15" spans="1:2" s="6" customFormat="1" x14ac:dyDescent="0.25">
      <c r="A15" s="6" t="s">
        <v>71</v>
      </c>
      <c r="B15" s="24">
        <v>0</v>
      </c>
    </row>
    <row r="16" spans="1:2" s="6" customFormat="1" x14ac:dyDescent="0.25">
      <c r="A16" s="6" t="s">
        <v>72</v>
      </c>
      <c r="B16" s="24">
        <v>0</v>
      </c>
    </row>
    <row r="17" spans="1:2" s="6" customFormat="1" x14ac:dyDescent="0.25">
      <c r="A17" s="6" t="s">
        <v>73</v>
      </c>
      <c r="B17" s="24">
        <v>0</v>
      </c>
    </row>
    <row r="18" spans="1:2" s="6" customFormat="1" x14ac:dyDescent="0.25">
      <c r="A18" s="6" t="s">
        <v>74</v>
      </c>
      <c r="B18" s="24">
        <v>0</v>
      </c>
    </row>
    <row r="19" spans="1:2" s="6" customFormat="1" x14ac:dyDescent="0.25">
      <c r="A19" s="6" t="s">
        <v>75</v>
      </c>
      <c r="B19" s="24">
        <v>0</v>
      </c>
    </row>
    <row r="20" spans="1:2" s="6" customFormat="1" x14ac:dyDescent="0.25">
      <c r="A20" s="6" t="s">
        <v>78</v>
      </c>
      <c r="B20" s="24">
        <v>0</v>
      </c>
    </row>
    <row r="21" spans="1:2" s="6" customFormat="1" x14ac:dyDescent="0.25">
      <c r="A21" s="6" t="s">
        <v>76</v>
      </c>
      <c r="B21" s="24">
        <v>0</v>
      </c>
    </row>
    <row r="22" spans="1:2" s="29" customFormat="1" x14ac:dyDescent="0.25"/>
    <row r="23" spans="1:2" s="29" customFormat="1" x14ac:dyDescent="0.25"/>
    <row r="24" spans="1:2" s="29" customFormat="1" x14ac:dyDescent="0.25"/>
    <row r="25" spans="1:2" s="29" customFormat="1" x14ac:dyDescent="0.25">
      <c r="A25" s="36"/>
      <c r="B25" s="34"/>
    </row>
    <row r="26" spans="1:2" s="29" customFormat="1" x14ac:dyDescent="0.25"/>
    <row r="27" spans="1:2" s="29" customFormat="1" x14ac:dyDescent="0.25"/>
    <row r="28" spans="1:2" s="29" customFormat="1" x14ac:dyDescent="0.25">
      <c r="B28" s="37"/>
    </row>
    <row r="29" spans="1:2" s="29" customFormat="1" x14ac:dyDescent="0.25"/>
    <row r="30" spans="1:2" s="29" customFormat="1" x14ac:dyDescent="0.25">
      <c r="B30" s="34"/>
    </row>
    <row r="31" spans="1:2" s="29" customFormat="1" x14ac:dyDescent="0.25"/>
    <row r="32" spans="1:2" s="29" customFormat="1" x14ac:dyDescent="0.25">
      <c r="B32" s="38"/>
    </row>
    <row r="33" spans="1:2" s="29" customFormat="1" x14ac:dyDescent="0.25">
      <c r="B33" s="38"/>
    </row>
    <row r="34" spans="1:2" s="29" customFormat="1" x14ac:dyDescent="0.25">
      <c r="B34" s="38"/>
    </row>
    <row r="35" spans="1:2" s="29" customFormat="1" x14ac:dyDescent="0.25"/>
    <row r="36" spans="1:2" s="29" customFormat="1" x14ac:dyDescent="0.25">
      <c r="A36" s="39"/>
      <c r="B36" s="40"/>
    </row>
    <row r="37" spans="1:2" s="29" customFormat="1" x14ac:dyDescent="0.25">
      <c r="B37" s="38"/>
    </row>
    <row r="38" spans="1:2" s="29" customFormat="1" x14ac:dyDescent="0.25">
      <c r="A38" s="39"/>
      <c r="B38" s="38"/>
    </row>
    <row r="39" spans="1:2" s="29" customFormat="1" x14ac:dyDescent="0.25">
      <c r="B39" s="38"/>
    </row>
    <row r="40" spans="1:2" s="29" customFormat="1" x14ac:dyDescent="0.25">
      <c r="A40" s="39"/>
      <c r="B40" s="38"/>
    </row>
    <row r="41" spans="1:2" s="29" customFormat="1" x14ac:dyDescent="0.25">
      <c r="B41" s="38"/>
    </row>
    <row r="42" spans="1:2" s="29" customFormat="1" x14ac:dyDescent="0.25"/>
    <row r="43" spans="1:2" s="29" customFormat="1" x14ac:dyDescent="0.25">
      <c r="A43" s="39"/>
    </row>
    <row r="44" spans="1:2" s="29" customFormat="1" x14ac:dyDescent="0.25">
      <c r="A44" s="14"/>
      <c r="B44" s="15"/>
    </row>
    <row r="45" spans="1:2" s="29" customFormat="1" x14ac:dyDescent="0.25">
      <c r="A45" s="14"/>
      <c r="B45" s="15"/>
    </row>
    <row r="46" spans="1:2" s="29" customFormat="1" x14ac:dyDescent="0.25">
      <c r="A46" s="14"/>
      <c r="B46" s="15"/>
    </row>
    <row r="47" spans="1:2" s="29" customFormat="1" x14ac:dyDescent="0.25">
      <c r="A47" s="14"/>
      <c r="B47" s="15"/>
    </row>
    <row r="48" spans="1:2" s="29" customFormat="1" x14ac:dyDescent="0.25">
      <c r="A48" s="14"/>
      <c r="B48" s="15"/>
    </row>
    <row r="49" spans="1:2" s="29" customFormat="1" x14ac:dyDescent="0.25">
      <c r="A49" s="14"/>
      <c r="B49" s="15"/>
    </row>
    <row r="50" spans="1:2" s="29" customFormat="1" x14ac:dyDescent="0.25">
      <c r="A50" s="14"/>
      <c r="B50" s="15"/>
    </row>
    <row r="51" spans="1:2" s="29" customFormat="1" x14ac:dyDescent="0.25">
      <c r="A51" s="14"/>
      <c r="B51" s="15"/>
    </row>
    <row r="52" spans="1:2" s="29" customFormat="1" x14ac:dyDescent="0.25">
      <c r="A52" s="14"/>
      <c r="B52" s="15"/>
    </row>
    <row r="53" spans="1:2" s="29" customFormat="1" x14ac:dyDescent="0.25">
      <c r="A53" s="14"/>
      <c r="B53" s="15"/>
    </row>
    <row r="54" spans="1:2" s="29" customFormat="1" x14ac:dyDescent="0.25">
      <c r="A54" s="14"/>
      <c r="B54" s="15"/>
    </row>
    <row r="55" spans="1:2" s="29" customFormat="1" x14ac:dyDescent="0.25">
      <c r="A55" s="14"/>
      <c r="B55" s="15"/>
    </row>
    <row r="56" spans="1:2" s="29" customFormat="1" x14ac:dyDescent="0.25">
      <c r="A56" s="16"/>
      <c r="B56" s="17"/>
    </row>
    <row r="57" spans="1:2" s="29" customFormat="1" x14ac:dyDescent="0.25">
      <c r="A57" s="39"/>
    </row>
    <row r="58" spans="1:2" s="29" customFormat="1" x14ac:dyDescent="0.25">
      <c r="A58" s="14"/>
      <c r="B58" s="15"/>
    </row>
    <row r="59" spans="1:2" s="29" customFormat="1" x14ac:dyDescent="0.25">
      <c r="A59" s="14"/>
      <c r="B59" s="15"/>
    </row>
    <row r="60" spans="1:2" s="29" customFormat="1" x14ac:dyDescent="0.25">
      <c r="A60" s="35"/>
      <c r="B60" s="15"/>
    </row>
    <row r="61" spans="1:2" s="29" customFormat="1" x14ac:dyDescent="0.25">
      <c r="A61" s="14"/>
      <c r="B61" s="15"/>
    </row>
    <row r="62" spans="1:2" s="29" customFormat="1" x14ac:dyDescent="0.25">
      <c r="A62" s="14"/>
      <c r="B62" s="15"/>
    </row>
    <row r="63" spans="1:2" s="29" customFormat="1" x14ac:dyDescent="0.25">
      <c r="A63" s="14"/>
      <c r="B63" s="15"/>
    </row>
    <row r="64" spans="1:2" s="29" customFormat="1" x14ac:dyDescent="0.25">
      <c r="A64" s="14"/>
      <c r="B64" s="15"/>
    </row>
    <row r="65" spans="1:2" s="29" customFormat="1" x14ac:dyDescent="0.25">
      <c r="A65" s="14"/>
      <c r="B65" s="15"/>
    </row>
    <row r="66" spans="1:2" s="29" customFormat="1" x14ac:dyDescent="0.25">
      <c r="A66" s="14"/>
      <c r="B66" s="15"/>
    </row>
    <row r="67" spans="1:2" s="29" customFormat="1" x14ac:dyDescent="0.25">
      <c r="A67" s="14"/>
      <c r="B67" s="15"/>
    </row>
    <row r="68" spans="1:2" s="29" customFormat="1" x14ac:dyDescent="0.25">
      <c r="A68" s="14"/>
      <c r="B68" s="15"/>
    </row>
    <row r="69" spans="1:2" s="29" customFormat="1" x14ac:dyDescent="0.25">
      <c r="A69" s="14"/>
      <c r="B69" s="15"/>
    </row>
    <row r="70" spans="1:2" s="29" customFormat="1" x14ac:dyDescent="0.25">
      <c r="A70" s="14"/>
      <c r="B70" s="15"/>
    </row>
    <row r="71" spans="1:2" s="29" customFormat="1" x14ac:dyDescent="0.25">
      <c r="A71" s="14"/>
      <c r="B71" s="15"/>
    </row>
    <row r="72" spans="1:2" s="29" customFormat="1" x14ac:dyDescent="0.25">
      <c r="A72" s="16"/>
      <c r="B72" s="17"/>
    </row>
    <row r="73" spans="1:2" s="29" customFormat="1" x14ac:dyDescent="0.25">
      <c r="A73" s="28"/>
    </row>
    <row r="74" spans="1:2" s="29" customFormat="1" x14ac:dyDescent="0.25">
      <c r="A74" s="14"/>
      <c r="B74" s="15"/>
    </row>
    <row r="75" spans="1:2" s="29" customFormat="1" x14ac:dyDescent="0.25">
      <c r="A75" s="14"/>
      <c r="B75" s="15"/>
    </row>
    <row r="76" spans="1:2" s="29" customFormat="1" x14ac:dyDescent="0.25">
      <c r="A76" s="14"/>
      <c r="B76" s="15"/>
    </row>
    <row r="77" spans="1:2" s="29" customFormat="1" x14ac:dyDescent="0.25">
      <c r="A77" s="14"/>
      <c r="B77" s="15"/>
    </row>
    <row r="78" spans="1:2" s="29" customFormat="1" x14ac:dyDescent="0.25">
      <c r="A78" s="14"/>
      <c r="B78" s="15"/>
    </row>
    <row r="79" spans="1:2" s="29" customFormat="1" x14ac:dyDescent="0.25">
      <c r="A79" s="14"/>
      <c r="B79" s="15"/>
    </row>
    <row r="80" spans="1:2" s="29" customFormat="1" x14ac:dyDescent="0.25">
      <c r="A80" s="14"/>
      <c r="B80" s="15"/>
    </row>
    <row r="81" spans="1:2" s="29" customFormat="1" x14ac:dyDescent="0.25">
      <c r="A81" s="14"/>
      <c r="B81" s="15"/>
    </row>
    <row r="82" spans="1:2" s="29" customFormat="1" x14ac:dyDescent="0.25">
      <c r="A82" s="14"/>
      <c r="B82" s="15"/>
    </row>
    <row r="83" spans="1:2" s="29" customFormat="1" x14ac:dyDescent="0.25">
      <c r="A83" s="14"/>
      <c r="B83" s="15"/>
    </row>
    <row r="84" spans="1:2" s="29" customFormat="1" x14ac:dyDescent="0.25">
      <c r="A84" s="14"/>
      <c r="B84" s="15"/>
    </row>
    <row r="85" spans="1:2" s="29" customFormat="1" x14ac:dyDescent="0.25">
      <c r="A85" s="14"/>
      <c r="B85" s="15"/>
    </row>
    <row r="86" spans="1:2" s="29" customFormat="1" x14ac:dyDescent="0.25">
      <c r="A86" s="16"/>
      <c r="B86" s="17"/>
    </row>
    <row r="87" spans="1:2" s="29" customFormat="1" x14ac:dyDescent="0.25">
      <c r="A87" s="28"/>
    </row>
    <row r="88" spans="1:2" s="29" customFormat="1" x14ac:dyDescent="0.25">
      <c r="A88" s="28"/>
    </row>
    <row r="89" spans="1:2" s="29" customFormat="1" x14ac:dyDescent="0.25">
      <c r="A89" s="14"/>
      <c r="B89" s="15"/>
    </row>
    <row r="90" spans="1:2" s="29" customFormat="1" x14ac:dyDescent="0.25">
      <c r="A90" s="14"/>
      <c r="B90" s="15"/>
    </row>
    <row r="91" spans="1:2" s="29" customFormat="1" x14ac:dyDescent="0.25">
      <c r="A91" s="14"/>
      <c r="B91" s="15"/>
    </row>
    <row r="92" spans="1:2" s="29" customFormat="1" x14ac:dyDescent="0.25">
      <c r="A92" s="14"/>
      <c r="B92" s="15"/>
    </row>
    <row r="93" spans="1:2" s="29" customFormat="1" x14ac:dyDescent="0.25">
      <c r="A93" s="14"/>
      <c r="B93" s="15"/>
    </row>
    <row r="94" spans="1:2" s="29" customFormat="1" x14ac:dyDescent="0.25">
      <c r="A94" s="14"/>
      <c r="B94" s="15"/>
    </row>
    <row r="95" spans="1:2" s="29" customFormat="1" x14ac:dyDescent="0.25">
      <c r="A95" s="14"/>
      <c r="B95" s="15"/>
    </row>
    <row r="96" spans="1:2" s="29" customFormat="1" x14ac:dyDescent="0.25">
      <c r="A96" s="14"/>
      <c r="B96" s="15"/>
    </row>
    <row r="97" spans="1:2" s="29" customFormat="1" x14ac:dyDescent="0.25">
      <c r="A97" s="14"/>
      <c r="B97" s="15"/>
    </row>
    <row r="98" spans="1:2" s="29" customFormat="1" x14ac:dyDescent="0.25">
      <c r="A98" s="14"/>
      <c r="B98" s="15"/>
    </row>
    <row r="99" spans="1:2" s="29" customFormat="1" x14ac:dyDescent="0.25">
      <c r="A99" s="14"/>
      <c r="B99" s="15"/>
    </row>
    <row r="100" spans="1:2" s="29" customFormat="1" x14ac:dyDescent="0.25">
      <c r="A100" s="30"/>
      <c r="B100" s="15"/>
    </row>
    <row r="101" spans="1:2" s="29" customFormat="1" x14ac:dyDescent="0.25">
      <c r="A101" s="35"/>
      <c r="B101" s="15"/>
    </row>
    <row r="102" spans="1:2" s="29" customFormat="1" x14ac:dyDescent="0.25">
      <c r="A102" s="14"/>
      <c r="B102" s="15"/>
    </row>
    <row r="103" spans="1:2" s="29" customFormat="1" x14ac:dyDescent="0.25">
      <c r="A103" s="14"/>
      <c r="B103" s="15"/>
    </row>
    <row r="104" spans="1:2" s="29" customFormat="1" x14ac:dyDescent="0.25">
      <c r="A104" s="14"/>
      <c r="B104" s="15"/>
    </row>
    <row r="105" spans="1:2" s="29" customFormat="1" x14ac:dyDescent="0.25">
      <c r="A105" s="28"/>
    </row>
    <row r="106" spans="1:2" s="29" customFormat="1" x14ac:dyDescent="0.25">
      <c r="A106" s="14"/>
      <c r="B106" s="15"/>
    </row>
    <row r="107" spans="1:2" s="29" customFormat="1" x14ac:dyDescent="0.25">
      <c r="A107" s="14"/>
      <c r="B107" s="15"/>
    </row>
    <row r="108" spans="1:2" s="29" customFormat="1" x14ac:dyDescent="0.25">
      <c r="A108" s="14"/>
      <c r="B108" s="15"/>
    </row>
    <row r="109" spans="1:2" s="29" customFormat="1" x14ac:dyDescent="0.25">
      <c r="A109" s="14"/>
      <c r="B109" s="15"/>
    </row>
    <row r="110" spans="1:2" s="29" customFormat="1" x14ac:dyDescent="0.25">
      <c r="A110" s="14"/>
      <c r="B110" s="15"/>
    </row>
    <row r="111" spans="1:2" s="29" customFormat="1" x14ac:dyDescent="0.25">
      <c r="A111" s="14"/>
      <c r="B111" s="15"/>
    </row>
    <row r="112" spans="1:2" s="29" customFormat="1" x14ac:dyDescent="0.25">
      <c r="A112" s="14"/>
      <c r="B112" s="15"/>
    </row>
    <row r="113" spans="1:2" s="29" customFormat="1" x14ac:dyDescent="0.25">
      <c r="A113" s="14"/>
      <c r="B113" s="15"/>
    </row>
    <row r="114" spans="1:2" s="29" customFormat="1" x14ac:dyDescent="0.25">
      <c r="A114" s="14"/>
      <c r="B114" s="15"/>
    </row>
    <row r="115" spans="1:2" s="29" customFormat="1" x14ac:dyDescent="0.25">
      <c r="A115" s="14"/>
      <c r="B115" s="15"/>
    </row>
    <row r="116" spans="1:2" s="29" customFormat="1" x14ac:dyDescent="0.25">
      <c r="A116" s="14"/>
      <c r="B116" s="15"/>
    </row>
    <row r="117" spans="1:2" s="29" customFormat="1" x14ac:dyDescent="0.25">
      <c r="A117" s="16"/>
      <c r="B117" s="17"/>
    </row>
    <row r="118" spans="1:2" s="29" customFormat="1" x14ac:dyDescent="0.25">
      <c r="A118" s="39"/>
    </row>
    <row r="119" spans="1:2" s="29" customFormat="1" x14ac:dyDescent="0.25">
      <c r="A119" s="11"/>
      <c r="B119" s="41"/>
    </row>
    <row r="120" spans="1:2" s="29" customFormat="1" x14ac:dyDescent="0.25">
      <c r="A120" s="11"/>
      <c r="B120" s="41"/>
    </row>
    <row r="121" spans="1:2" s="29" customFormat="1" x14ac:dyDescent="0.25">
      <c r="A121" s="11"/>
      <c r="B121" s="42"/>
    </row>
    <row r="122" spans="1:2" s="29" customFormat="1" x14ac:dyDescent="0.25">
      <c r="A122" s="11"/>
      <c r="B122" s="43"/>
    </row>
    <row r="123" spans="1:2" s="29" customFormat="1" x14ac:dyDescent="0.25">
      <c r="A123" s="39"/>
    </row>
    <row r="124" spans="1:2" s="29" customFormat="1" x14ac:dyDescent="0.25">
      <c r="A124" s="14"/>
      <c r="B124" s="15"/>
    </row>
    <row r="125" spans="1:2" s="29" customFormat="1" x14ac:dyDescent="0.25">
      <c r="A125" s="14"/>
      <c r="B125" s="15"/>
    </row>
    <row r="126" spans="1:2" s="29" customFormat="1" x14ac:dyDescent="0.25">
      <c r="A126" s="14"/>
      <c r="B126" s="15"/>
    </row>
    <row r="127" spans="1:2" s="29" customFormat="1" x14ac:dyDescent="0.25">
      <c r="A127" s="14"/>
      <c r="B127" s="15"/>
    </row>
    <row r="128" spans="1:2" s="29" customFormat="1" x14ac:dyDescent="0.25">
      <c r="A128" s="14"/>
      <c r="B128" s="15"/>
    </row>
    <row r="129" spans="1:2" s="29" customFormat="1" x14ac:dyDescent="0.25">
      <c r="A129" s="14"/>
      <c r="B129" s="15"/>
    </row>
    <row r="130" spans="1:2" s="29" customFormat="1" x14ac:dyDescent="0.25">
      <c r="A130" s="14"/>
      <c r="B130" s="15"/>
    </row>
    <row r="131" spans="1:2" s="29" customFormat="1" x14ac:dyDescent="0.25">
      <c r="A131" s="14"/>
      <c r="B131" s="15"/>
    </row>
    <row r="132" spans="1:2" s="29" customFormat="1" x14ac:dyDescent="0.25">
      <c r="A132" s="14"/>
      <c r="B132" s="15"/>
    </row>
    <row r="133" spans="1:2" s="29" customFormat="1" x14ac:dyDescent="0.25">
      <c r="A133" s="14"/>
      <c r="B133" s="15"/>
    </row>
    <row r="134" spans="1:2" s="29" customFormat="1" x14ac:dyDescent="0.25">
      <c r="A134" s="16"/>
      <c r="B134" s="17"/>
    </row>
    <row r="135" spans="1:2" s="29" customFormat="1" x14ac:dyDescent="0.25">
      <c r="A135" s="39"/>
    </row>
    <row r="136" spans="1:2" s="29" customFormat="1" x14ac:dyDescent="0.25">
      <c r="A136" s="35"/>
      <c r="B136" s="18"/>
    </row>
    <row r="137" spans="1:2" s="29" customFormat="1" x14ac:dyDescent="0.25">
      <c r="A137" s="14"/>
      <c r="B137" s="18"/>
    </row>
    <row r="138" spans="1:2" s="29" customFormat="1" x14ac:dyDescent="0.25">
      <c r="A138" s="14"/>
      <c r="B138" s="18"/>
    </row>
    <row r="139" spans="1:2" s="29" customFormat="1" x14ac:dyDescent="0.25">
      <c r="A139" s="14"/>
      <c r="B139" s="18"/>
    </row>
    <row r="140" spans="1:2" s="29" customFormat="1" x14ac:dyDescent="0.25">
      <c r="A140" s="14"/>
      <c r="B140" s="18"/>
    </row>
    <row r="141" spans="1:2" s="29" customFormat="1" x14ac:dyDescent="0.25">
      <c r="A141" s="14"/>
      <c r="B141" s="18"/>
    </row>
    <row r="142" spans="1:2" s="29" customFormat="1" x14ac:dyDescent="0.25">
      <c r="A142" s="14"/>
      <c r="B142" s="18"/>
    </row>
    <row r="143" spans="1:2" s="29" customFormat="1" x14ac:dyDescent="0.25">
      <c r="A143" s="14"/>
      <c r="B143" s="18"/>
    </row>
    <row r="144" spans="1:2" s="29" customFormat="1" x14ac:dyDescent="0.25">
      <c r="A144" s="14"/>
      <c r="B144" s="18"/>
    </row>
    <row r="145" spans="1:2" s="29" customFormat="1" x14ac:dyDescent="0.25">
      <c r="A145" s="14"/>
      <c r="B145" s="18"/>
    </row>
    <row r="146" spans="1:2" s="29" customFormat="1" x14ac:dyDescent="0.25">
      <c r="A146" s="14"/>
      <c r="B146" s="18"/>
    </row>
    <row r="147" spans="1:2" s="29" customFormat="1" x14ac:dyDescent="0.25">
      <c r="A147" s="14"/>
      <c r="B147" s="18"/>
    </row>
    <row r="148" spans="1:2" s="29" customFormat="1" x14ac:dyDescent="0.25">
      <c r="A148" s="14"/>
      <c r="B148" s="18"/>
    </row>
    <row r="149" spans="1:2" s="29" customFormat="1" x14ac:dyDescent="0.25">
      <c r="A149" s="14"/>
      <c r="B149" s="18"/>
    </row>
    <row r="150" spans="1:2" s="29" customFormat="1" x14ac:dyDescent="0.25">
      <c r="A150" s="14"/>
      <c r="B150" s="18"/>
    </row>
    <row r="151" spans="1:2" s="29" customFormat="1" x14ac:dyDescent="0.25">
      <c r="A151" s="14"/>
      <c r="B151" s="18"/>
    </row>
    <row r="152" spans="1:2" s="29" customFormat="1" x14ac:dyDescent="0.25">
      <c r="A152" s="14"/>
      <c r="B152" s="18"/>
    </row>
    <row r="153" spans="1:2" s="29" customFormat="1" x14ac:dyDescent="0.25">
      <c r="A153" s="14"/>
      <c r="B153" s="18"/>
    </row>
    <row r="154" spans="1:2" s="29" customFormat="1" x14ac:dyDescent="0.25">
      <c r="A154" s="14"/>
      <c r="B154" s="18"/>
    </row>
    <row r="155" spans="1:2" s="29" customFormat="1" x14ac:dyDescent="0.25">
      <c r="A155" s="14"/>
      <c r="B155" s="18"/>
    </row>
    <row r="156" spans="1:2" s="29" customFormat="1" x14ac:dyDescent="0.25">
      <c r="A156" s="16"/>
      <c r="B156" s="19"/>
    </row>
    <row r="157" spans="1:2" s="29" customFormat="1" x14ac:dyDescent="0.25">
      <c r="A157" s="14"/>
      <c r="B157" s="18"/>
    </row>
    <row r="158" spans="1:2" s="29" customFormat="1" x14ac:dyDescent="0.25">
      <c r="A158" s="16"/>
      <c r="B158" s="19"/>
    </row>
    <row r="159" spans="1:2" s="29" customFormat="1" x14ac:dyDescent="0.25"/>
    <row r="160" spans="1:2" s="29" customFormat="1" x14ac:dyDescent="0.25">
      <c r="B160" s="44"/>
    </row>
    <row r="161" spans="1:2" s="29" customFormat="1" x14ac:dyDescent="0.25">
      <c r="B161" s="44"/>
    </row>
    <row r="162" spans="1:2" s="29" customFormat="1" x14ac:dyDescent="0.25"/>
    <row r="163" spans="1:2" s="29" customFormat="1" x14ac:dyDescent="0.25"/>
    <row r="164" spans="1:2" s="29" customFormat="1" x14ac:dyDescent="0.25"/>
    <row r="165" spans="1:2" s="29" customFormat="1" x14ac:dyDescent="0.25"/>
    <row r="166" spans="1:2" s="29" customFormat="1" x14ac:dyDescent="0.25"/>
    <row r="167" spans="1:2" s="29" customFormat="1" x14ac:dyDescent="0.25"/>
    <row r="168" spans="1:2" x14ac:dyDescent="0.25">
      <c r="A168" s="6"/>
      <c r="B168" s="6"/>
    </row>
    <row r="169" spans="1:2" x14ac:dyDescent="0.2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21"/>
  <sheetViews>
    <sheetView workbookViewId="0"/>
  </sheetViews>
  <sheetFormatPr defaultColWidth="9.140625" defaultRowHeight="15" x14ac:dyDescent="0.25"/>
  <cols>
    <col min="1" max="1" width="39.85546875" style="6" customWidth="1"/>
    <col min="2" max="2" width="11.140625" style="6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INDEX(Data!$C$10:$AJ$10,MATCH(B$2,Data!$C$1:$AJ$1,0))*10^12</f>
        <v>195126038000000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INDEX(Data!$C$42:$AJ$42,MATCH(B$2,Data!$C$1:$AJ$1,0))*10^12</f>
        <v>564085632000000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INDEX(Data!$C$138:$AJ$138,MATCH(B$2,Data!$C$1:$AJ$1,0))*10^15-SUM(B3:B9)</f>
        <v>180937939999999.88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25">
      <c r="B11" s="24"/>
      <c r="C11" s="24"/>
    </row>
    <row r="12" spans="1:35" s="3" customFormat="1" x14ac:dyDescent="0.25">
      <c r="A12" s="3" t="s">
        <v>325</v>
      </c>
      <c r="C12" s="91"/>
    </row>
    <row r="13" spans="1:35" x14ac:dyDescent="0.25">
      <c r="A13" s="1" t="s">
        <v>0</v>
      </c>
      <c r="B13" s="1">
        <v>2017</v>
      </c>
      <c r="C13" s="27"/>
    </row>
    <row r="14" spans="1:35" x14ac:dyDescent="0.25">
      <c r="A14" s="6" t="s">
        <v>70</v>
      </c>
      <c r="B14" s="24">
        <f>INDEX(Data!$C$11:$AJ$11,MATCH(B$2,Data!$C$1:$AJ$1,0))*10^12</f>
        <v>7378179000000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f>INDEX(Data!$C$39:$AJ$39,MATCH(B$2,Data!$C$1:$AJ$1,0))*10^12+INDEX(Data!$C$40:$AJ$40,MATCH(B$2,Data!$C$1:$AJ$1,0))*10^12</f>
        <v>467021855000000</v>
      </c>
    </row>
    <row r="17" spans="1:3" x14ac:dyDescent="0.25">
      <c r="A17" s="6" t="s">
        <v>73</v>
      </c>
      <c r="B17" s="24">
        <v>0</v>
      </c>
    </row>
    <row r="18" spans="1:3" x14ac:dyDescent="0.25">
      <c r="A18" s="6" t="s">
        <v>74</v>
      </c>
      <c r="B18" s="24">
        <v>0</v>
      </c>
    </row>
    <row r="19" spans="1:3" x14ac:dyDescent="0.25">
      <c r="A19" s="6" t="s">
        <v>75</v>
      </c>
      <c r="B19" s="24">
        <v>0</v>
      </c>
    </row>
    <row r="20" spans="1:3" x14ac:dyDescent="0.25">
      <c r="A20" s="6" t="s">
        <v>78</v>
      </c>
      <c r="B20" s="24">
        <v>0</v>
      </c>
    </row>
    <row r="21" spans="1:3" x14ac:dyDescent="0.25">
      <c r="A21" s="6" t="s">
        <v>76</v>
      </c>
      <c r="B21" s="24">
        <v>0</v>
      </c>
      <c r="C21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1"/>
  <sheetViews>
    <sheetView workbookViewId="0">
      <selection activeCell="C34" sqref="C34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f>Data!C26*10^12</f>
        <v>191567993000000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f>Data!C62*10^12</f>
        <v>825999939000000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2"/>
  <sheetViews>
    <sheetView workbookViewId="0">
      <selection activeCell="G26" sqref="G26"/>
    </sheetView>
  </sheetViews>
  <sheetFormatPr defaultColWidth="9.140625" defaultRowHeight="15" x14ac:dyDescent="0.25"/>
  <cols>
    <col min="1" max="1" width="39.85546875" style="6" customWidth="1"/>
    <col min="2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2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25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31">
        <v>0</v>
      </c>
    </row>
    <row r="22" spans="1:2" x14ac:dyDescent="0.2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21"/>
  <sheetViews>
    <sheetView workbookViewId="0">
      <selection activeCell="D22" sqref="D22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9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21"/>
  <sheetViews>
    <sheetView workbookViewId="0">
      <selection activeCell="D19" sqref="D19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9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21"/>
  <sheetViews>
    <sheetView workbookViewId="0">
      <selection activeCell="H22" sqref="A1:XFD1048576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f>Refineries!C105</f>
        <v>3.6920673808477024E+16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f>(B4-SUM(Data!C23)*10^12)</f>
        <v>3.4888892802477024E+16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2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2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2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1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INDEX(Data!$C$5:$AJ$5,MATCH(B$2,Data!$C$1:$AJ$1,0))*10^12</f>
        <v>669813000000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INDEX(Data!$C$35:$AJ$35,MATCH(B$2,Data!$C$1:$AJ$1,0))*10^12</f>
        <v>332549000000</v>
      </c>
    </row>
    <row r="6" spans="1:35" x14ac:dyDescent="0.2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2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f>SUM(Data!C60:C61)*10^12</f>
        <v>3049699891000000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3">
        <v>0</v>
      </c>
    </row>
    <row r="21" spans="1:2" x14ac:dyDescent="0.2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21"/>
  <sheetViews>
    <sheetView workbookViewId="0">
      <selection activeCell="M41" sqref="M41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K9"/>
  <sheetViews>
    <sheetView workbookViewId="0">
      <selection activeCell="C4" sqref="C4"/>
    </sheetView>
  </sheetViews>
  <sheetFormatPr defaultRowHeight="15" x14ac:dyDescent="0.25"/>
  <cols>
    <col min="1" max="1" width="32.42578125" bestFit="1" customWidth="1"/>
    <col min="2" max="2" width="10" bestFit="1" customWidth="1"/>
    <col min="3" max="3" width="9.5703125" bestFit="1" customWidth="1"/>
    <col min="4" max="4" width="10.7109375" bestFit="1" customWidth="1"/>
    <col min="5" max="5" width="9.5703125" bestFit="1" customWidth="1"/>
    <col min="6" max="6" width="16.5703125" bestFit="1" customWidth="1"/>
    <col min="7" max="8" width="9.5703125" bestFit="1" customWidth="1"/>
    <col min="9" max="9" width="23.42578125" bestFit="1" customWidth="1"/>
    <col min="10" max="10" width="21.85546875" bestFit="1" customWidth="1"/>
    <col min="11" max="11" width="9.5703125" bestFit="1" customWidth="1"/>
  </cols>
  <sheetData>
    <row r="1" spans="1:11" ht="30" x14ac:dyDescent="0.25">
      <c r="A1" s="99" t="s">
        <v>496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25">
      <c r="A2" s="93" t="s">
        <v>336</v>
      </c>
      <c r="B2" s="94">
        <f>IFERROR(1-(Electricity!B14/Electricity!B3),1)</f>
        <v>1</v>
      </c>
      <c r="C2" s="94">
        <f>IFERROR(1-(Coal!B14/Coal!B3),1)</f>
        <v>0.96218762459574969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25">
      <c r="A3" s="93" t="s">
        <v>5</v>
      </c>
      <c r="B3" s="94">
        <f>IFERROR(1-(Electricity!B15/Electricity!B4),1)</f>
        <v>1</v>
      </c>
      <c r="C3" s="94">
        <f>IFERROR(1-(Coal!B15/Coal!B4),1)</f>
        <v>1</v>
      </c>
      <c r="D3" s="94">
        <f>IFERROR(1-('Natural Gas'!B15/'Natural Gas'!B4),1)</f>
        <v>0.9383092313274779</v>
      </c>
      <c r="E3" s="94">
        <f>IFERROR(1-(Biomass!B15/Biomass!B4),1)</f>
        <v>1</v>
      </c>
      <c r="F3" s="94">
        <f>IFERROR(1-('Petroleum Diesel'!B15/'Petroleum Diesel'!B4),1)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IFERROR(1-('Heavy or Residual Oil'!B15/'Heavy or Residual Oil'!B4),1)</f>
        <v>1</v>
      </c>
      <c r="J3" s="94">
        <f>IFERROR(1-('LPG-propane-butane'!B15/'LPG-propane-butane'!B4),1)</f>
        <v>1</v>
      </c>
      <c r="K3" s="94">
        <f>IFERROR(1-(Hydrogen!B15/Hydrogen!B4),1)</f>
        <v>1</v>
      </c>
    </row>
    <row r="4" spans="1:11" x14ac:dyDescent="0.25">
      <c r="A4" s="93" t="s">
        <v>6</v>
      </c>
      <c r="B4" s="94">
        <f>IFERROR(1-(Electricity!B16/Electricity!B5),1)</f>
        <v>1</v>
      </c>
      <c r="C4" s="94">
        <f>IFERROR(1-(Coal!B16/Coal!B5),1)</f>
        <v>0.17207276961807105</v>
      </c>
      <c r="D4" s="94">
        <f>IFERROR(1-('Natural Gas'!B16/'Natural Gas'!B5),1)</f>
        <v>1</v>
      </c>
      <c r="E4" s="94">
        <f>IFERROR(1-(Biomass!B16/Biomass!B5),1)</f>
        <v>1</v>
      </c>
      <c r="F4" s="94">
        <f>IFERROR(1-('Petroleum Diesel'!B16/'Petroleum Diesel'!B5),1)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IFERROR(1-('Heavy or Residual Oil'!B16/'Heavy or Residual Oil'!B5),1)</f>
        <v>1</v>
      </c>
      <c r="J4" s="94">
        <f>IFERROR(1-('LPG-propane-butane'!B16/'LPG-propane-butane'!B5),1)</f>
        <v>1</v>
      </c>
      <c r="K4" s="94">
        <f>IFERROR(1-(Hydrogen!B16/Hydrogen!B5),1)</f>
        <v>1</v>
      </c>
    </row>
    <row r="5" spans="1:11" x14ac:dyDescent="0.25">
      <c r="A5" s="93" t="s">
        <v>7</v>
      </c>
      <c r="B5" s="94">
        <f>IFERROR(1-(Electricity!B17/Electricity!B6),1)</f>
        <v>1</v>
      </c>
      <c r="C5" s="94">
        <f>IFERROR(1-(Coal!B17/Coal!B6),1)</f>
        <v>1</v>
      </c>
      <c r="D5" s="94">
        <f>IFERROR(1-('Natural Gas'!B17/'Natural Gas'!B6),1)</f>
        <v>0.73712459691399568</v>
      </c>
      <c r="E5" s="94">
        <f>IFERROR(1-(Biomass!B17/Biomass!B6),1)</f>
        <v>1</v>
      </c>
      <c r="F5" s="94">
        <f>IFERROR(1-('Petroleum Diesel'!B17/'Petroleum Diesel'!B6),1)</f>
        <v>1</v>
      </c>
      <c r="G5" s="94">
        <f>IFERROR(1-(Heat!B17/Heat!B6),1)</f>
        <v>1</v>
      </c>
      <c r="H5" s="94">
        <f>IFERROR(1-('Crude Oil'!B17/'Crude Oil'!B6),1)</f>
        <v>1</v>
      </c>
      <c r="I5" s="94">
        <f>IFERROR(1-('Heavy or Residual Oil'!B17/'Heavy or Residual Oil'!B6),1)</f>
        <v>1</v>
      </c>
      <c r="J5" s="94">
        <f>IFERROR(1-('LPG-propane-butane'!B17/'LPG-propane-butane'!B6),1)</f>
        <v>6.2290586073652232E-3</v>
      </c>
      <c r="K5" s="94">
        <f>IFERROR(1-(Hydrogen!B17/Hydrogen!B6),1)</f>
        <v>1</v>
      </c>
    </row>
    <row r="6" spans="1:11" x14ac:dyDescent="0.2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2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2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2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2014-03-20T21:01:41Z</dcterms:created>
  <dcterms:modified xsi:type="dcterms:W3CDTF">2020-05-07T22:02:10Z</dcterms:modified>
</cp:coreProperties>
</file>