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035" windowHeight="11565"/>
  </bookViews>
  <sheets>
    <sheet name="About" sheetId="1" r:id="rId1"/>
    <sheet name="Calculations" sheetId="2" r:id="rId2"/>
    <sheet name="BBSC" sheetId="3" r:id="rId3"/>
  </sheets>
  <calcPr calcId="145621"/>
</workbook>
</file>

<file path=xl/calcChain.xml><?xml version="1.0" encoding="utf-8"?>
<calcChain xmlns="http://schemas.openxmlformats.org/spreadsheetml/2006/main">
  <c r="A19" i="3" l="1"/>
  <c r="A20" i="3"/>
  <c r="A13" i="3"/>
  <c r="A14" i="3"/>
  <c r="A15" i="3"/>
  <c r="A16" i="3"/>
  <c r="A17" i="3"/>
  <c r="A18" i="3"/>
  <c r="A2" i="3"/>
  <c r="A3" i="3"/>
  <c r="A4" i="3"/>
  <c r="A5" i="3"/>
  <c r="A6" i="3"/>
  <c r="A7" i="3"/>
  <c r="A8" i="3"/>
  <c r="A9" i="3"/>
  <c r="A10" i="3"/>
  <c r="A11" i="3"/>
  <c r="A12" i="3"/>
  <c r="A1" i="3"/>
  <c r="C4" i="2"/>
  <c r="C20" i="2" s="1"/>
  <c r="C5" i="2"/>
  <c r="C22" i="2" s="1"/>
  <c r="C6" i="2"/>
  <c r="C24" i="2" s="1"/>
  <c r="C7" i="2"/>
  <c r="C26" i="2" s="1"/>
  <c r="C8" i="2"/>
  <c r="C28" i="2" s="1"/>
  <c r="C9" i="2"/>
  <c r="C30" i="2" s="1"/>
  <c r="C10" i="2"/>
  <c r="C32" i="2" s="1"/>
  <c r="C11" i="2"/>
  <c r="C34" i="2" s="1"/>
  <c r="C12" i="2"/>
  <c r="C36" i="2" s="1"/>
  <c r="B20" i="3" s="1"/>
  <c r="C3" i="2"/>
  <c r="C18" i="2" s="1"/>
  <c r="B12" i="3" l="1"/>
  <c r="C29" i="2"/>
  <c r="B13" i="3" s="1"/>
  <c r="B4" i="3"/>
  <c r="C21" i="2"/>
  <c r="B5" i="3" s="1"/>
  <c r="B18" i="3"/>
  <c r="C35" i="2"/>
  <c r="B19" i="3" s="1"/>
  <c r="B10" i="3"/>
  <c r="C27" i="2"/>
  <c r="B11" i="3" s="1"/>
  <c r="B16" i="3"/>
  <c r="C33" i="2"/>
  <c r="B17" i="3" s="1"/>
  <c r="B8" i="3"/>
  <c r="C25" i="2"/>
  <c r="B9" i="3" s="1"/>
  <c r="B2" i="3"/>
  <c r="C19" i="2"/>
  <c r="B3" i="3" s="1"/>
  <c r="C31" i="2"/>
  <c r="B15" i="3" s="1"/>
  <c r="B14" i="3"/>
  <c r="C23" i="2"/>
  <c r="B7" i="3" s="1"/>
  <c r="B6" i="3"/>
</calcChain>
</file>

<file path=xl/sharedStrings.xml><?xml version="1.0" encoding="utf-8"?>
<sst xmlns="http://schemas.openxmlformats.org/spreadsheetml/2006/main" count="28" uniqueCount="26">
  <si>
    <t>Source:</t>
  </si>
  <si>
    <t>Growth in Total Storage</t>
  </si>
  <si>
    <t>National Renewable Energy Laboratory</t>
  </si>
  <si>
    <t>Renewable Electricity Futures Study</t>
  </si>
  <si>
    <t>http://www.nrel.gov/analysis/re_futures/docs/re_futures_v1_figures_data-2013-06-26.xlsx</t>
  </si>
  <si>
    <t>Figure 2.1 data, "Storage" column</t>
  </si>
  <si>
    <t>Pumped Hydro Storage</t>
  </si>
  <si>
    <t>Energy Information Administration</t>
  </si>
  <si>
    <t>http://www.eia.gov/forecasts/aeo/excel/aeotab_9.xlsx</t>
  </si>
  <si>
    <t>Table 9, Row "Pumped Storage"</t>
  </si>
  <si>
    <t>Year</t>
  </si>
  <si>
    <t>Capacity (GW)</t>
  </si>
  <si>
    <t>We linearly interpolate between the two-year reporting intervals in REF.</t>
  </si>
  <si>
    <t>Total Non-Hydro Storage Capacity</t>
  </si>
  <si>
    <t>Total Storage Capacity (from RE Futures Low-Demand Baseline Scenario, Fig. 2.1 data)</t>
  </si>
  <si>
    <t>The EIA's annual energy outlook estimates that the capacity of pumed hydro storage will</t>
  </si>
  <si>
    <t>be constant through the model run (at 22.4 GW).</t>
  </si>
  <si>
    <t>Therefore, we assume that all of the storage growth projected in the RE Futures study</t>
  </si>
  <si>
    <t>Non-Hydro Capacity (GW)</t>
  </si>
  <si>
    <t>Annual Energy Outlook 2015</t>
  </si>
  <si>
    <t>during the model's run period will be growth in non-hydro storage.</t>
  </si>
  <si>
    <t>BBSC BAU Battery Storage Capacity</t>
  </si>
  <si>
    <t>flywheels, etc.)</t>
  </si>
  <si>
    <t>Notes</t>
  </si>
  <si>
    <t>Battery Storage Capacity (MW)</t>
  </si>
  <si>
    <t>We assume non-hydro storage is provided by batteries (rather than compressed air,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</si>
</sst>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€-2]* #,##0.00_);_([$€-2]* \(#,##0.00\);_([$€-2]* &quot;-&quot;??_)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21</v>
      </c>
    </row>
    <row r="3" spans="1:2" x14ac:dyDescent="0.25">
      <c r="A3" s="9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2013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5</v>
      </c>
    </row>
    <row r="10" spans="1:2" x14ac:dyDescent="0.25">
      <c r="B10" s="2" t="s">
        <v>6</v>
      </c>
    </row>
    <row r="11" spans="1:2" x14ac:dyDescent="0.25">
      <c r="B11" t="s">
        <v>7</v>
      </c>
    </row>
    <row r="12" spans="1:2" x14ac:dyDescent="0.25">
      <c r="B12" s="3">
        <v>2015</v>
      </c>
    </row>
    <row r="13" spans="1:2" x14ac:dyDescent="0.25">
      <c r="B13" t="s">
        <v>19</v>
      </c>
    </row>
    <row r="14" spans="1:2" x14ac:dyDescent="0.25">
      <c r="B14" s="4" t="s">
        <v>8</v>
      </c>
    </row>
    <row r="15" spans="1:2" x14ac:dyDescent="0.25">
      <c r="B15" t="s">
        <v>9</v>
      </c>
    </row>
    <row r="17" spans="1:2" x14ac:dyDescent="0.25">
      <c r="A17" s="9" t="s">
        <v>23</v>
      </c>
    </row>
    <row r="18" spans="1:2" s="8" customFormat="1" x14ac:dyDescent="0.25">
      <c r="A18" s="7" t="s">
        <v>15</v>
      </c>
      <c r="B18" s="9"/>
    </row>
    <row r="19" spans="1:2" x14ac:dyDescent="0.25">
      <c r="A19" t="s">
        <v>16</v>
      </c>
      <c r="B19" s="3"/>
    </row>
    <row r="20" spans="1:2" s="8" customFormat="1" x14ac:dyDescent="0.25">
      <c r="A20" s="8" t="s">
        <v>17</v>
      </c>
      <c r="B20" s="3"/>
    </row>
    <row r="21" spans="1:2" s="8" customFormat="1" x14ac:dyDescent="0.25">
      <c r="A21" s="8" t="s">
        <v>20</v>
      </c>
      <c r="B21" s="3"/>
    </row>
    <row r="22" spans="1:2" s="8" customFormat="1" x14ac:dyDescent="0.25">
      <c r="B22" s="3"/>
    </row>
    <row r="23" spans="1:2" s="8" customFormat="1" x14ac:dyDescent="0.25">
      <c r="A23" s="8" t="s">
        <v>25</v>
      </c>
      <c r="B23" s="3"/>
    </row>
    <row r="24" spans="1:2" x14ac:dyDescent="0.25">
      <c r="A24" t="s">
        <v>22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2" max="2" width="16.42578125" customWidth="1"/>
    <col min="3" max="3" width="25.85546875" customWidth="1"/>
  </cols>
  <sheetData>
    <row r="1" spans="1:3" x14ac:dyDescent="0.25">
      <c r="A1" s="1" t="s">
        <v>14</v>
      </c>
    </row>
    <row r="2" spans="1:3" x14ac:dyDescent="0.25">
      <c r="A2" s="9" t="s">
        <v>10</v>
      </c>
      <c r="B2" s="9" t="s">
        <v>11</v>
      </c>
      <c r="C2" s="9" t="s">
        <v>18</v>
      </c>
    </row>
    <row r="3" spans="1:3" x14ac:dyDescent="0.25">
      <c r="A3" s="3">
        <v>2012</v>
      </c>
      <c r="B3" s="6">
        <v>20.487516790056837</v>
      </c>
      <c r="C3" s="5">
        <f>B3-B$3</f>
        <v>0</v>
      </c>
    </row>
    <row r="4" spans="1:3" x14ac:dyDescent="0.25">
      <c r="A4" s="3">
        <v>2014</v>
      </c>
      <c r="B4" s="6">
        <v>20.919968188552666</v>
      </c>
      <c r="C4" s="5">
        <f t="shared" ref="C4:C12" si="0">B4-B$3</f>
        <v>0.4324513984958287</v>
      </c>
    </row>
    <row r="5" spans="1:3" x14ac:dyDescent="0.25">
      <c r="A5" s="3">
        <v>2016</v>
      </c>
      <c r="B5" s="6">
        <v>21.061262171900786</v>
      </c>
      <c r="C5" s="5">
        <f t="shared" si="0"/>
        <v>0.57374538184394908</v>
      </c>
    </row>
    <row r="6" spans="1:3" x14ac:dyDescent="0.25">
      <c r="A6" s="3">
        <v>2018</v>
      </c>
      <c r="B6" s="6">
        <v>21.694143416964067</v>
      </c>
      <c r="C6" s="5">
        <f t="shared" si="0"/>
        <v>1.2066266269072301</v>
      </c>
    </row>
    <row r="7" spans="1:3" x14ac:dyDescent="0.25">
      <c r="A7" s="3">
        <v>2020</v>
      </c>
      <c r="B7" s="6">
        <v>21.905885343995134</v>
      </c>
      <c r="C7" s="5">
        <f t="shared" si="0"/>
        <v>1.4183685539382971</v>
      </c>
    </row>
    <row r="8" spans="1:3" x14ac:dyDescent="0.25">
      <c r="A8" s="3">
        <v>2022</v>
      </c>
      <c r="B8" s="6">
        <v>24.573159238803246</v>
      </c>
      <c r="C8" s="5">
        <f t="shared" si="0"/>
        <v>4.0856424487464089</v>
      </c>
    </row>
    <row r="9" spans="1:3" x14ac:dyDescent="0.25">
      <c r="A9" s="3">
        <v>2024</v>
      </c>
      <c r="B9" s="6">
        <v>24.592064561884847</v>
      </c>
      <c r="C9" s="5">
        <f t="shared" si="0"/>
        <v>4.1045477718280097</v>
      </c>
    </row>
    <row r="10" spans="1:3" x14ac:dyDescent="0.25">
      <c r="A10" s="3">
        <v>2026</v>
      </c>
      <c r="B10" s="6">
        <v>24.611061667349045</v>
      </c>
      <c r="C10" s="5">
        <f t="shared" si="0"/>
        <v>4.1235448772922076</v>
      </c>
    </row>
    <row r="11" spans="1:3" x14ac:dyDescent="0.25">
      <c r="A11" s="3">
        <v>2028</v>
      </c>
      <c r="B11" s="6">
        <v>25.546501098376975</v>
      </c>
      <c r="C11" s="5">
        <f t="shared" si="0"/>
        <v>5.058984308320138</v>
      </c>
    </row>
    <row r="12" spans="1:3" x14ac:dyDescent="0.25">
      <c r="A12" s="3">
        <v>2030</v>
      </c>
      <c r="B12" s="6">
        <v>25.56552613391062</v>
      </c>
      <c r="C12" s="5">
        <f t="shared" si="0"/>
        <v>5.0780093438537826</v>
      </c>
    </row>
    <row r="14" spans="1:3" x14ac:dyDescent="0.25">
      <c r="A14" t="s">
        <v>12</v>
      </c>
    </row>
    <row r="16" spans="1:3" x14ac:dyDescent="0.25">
      <c r="A16" s="9" t="s">
        <v>13</v>
      </c>
    </row>
    <row r="17" spans="1:3" x14ac:dyDescent="0.25">
      <c r="A17" s="9" t="s">
        <v>10</v>
      </c>
      <c r="B17" s="9"/>
      <c r="C17" s="9" t="s">
        <v>18</v>
      </c>
    </row>
    <row r="18" spans="1:3" x14ac:dyDescent="0.25">
      <c r="A18" s="3">
        <v>2012</v>
      </c>
      <c r="B18" s="3"/>
      <c r="C18" s="5">
        <f>C3</f>
        <v>0</v>
      </c>
    </row>
    <row r="19" spans="1:3" x14ac:dyDescent="0.25">
      <c r="A19" s="3">
        <v>2013</v>
      </c>
      <c r="B19" s="5"/>
      <c r="C19" s="5">
        <f>AVERAGE(C18,C20)</f>
        <v>0.21622569924791435</v>
      </c>
    </row>
    <row r="20" spans="1:3" x14ac:dyDescent="0.25">
      <c r="A20" s="3">
        <v>2014</v>
      </c>
      <c r="B20" s="5"/>
      <c r="C20" s="5">
        <f>C4</f>
        <v>0.4324513984958287</v>
      </c>
    </row>
    <row r="21" spans="1:3" x14ac:dyDescent="0.25">
      <c r="A21" s="3">
        <v>2015</v>
      </c>
      <c r="B21" s="5"/>
      <c r="C21" s="5">
        <f>AVERAGE(C20,C22)</f>
        <v>0.50309839016988889</v>
      </c>
    </row>
    <row r="22" spans="1:3" x14ac:dyDescent="0.25">
      <c r="A22" s="3">
        <v>2016</v>
      </c>
      <c r="B22" s="5"/>
      <c r="C22" s="5">
        <f>C5</f>
        <v>0.57374538184394908</v>
      </c>
    </row>
    <row r="23" spans="1:3" x14ac:dyDescent="0.25">
      <c r="A23" s="3">
        <v>2017</v>
      </c>
      <c r="B23" s="5"/>
      <c r="C23" s="5">
        <f>AVERAGE(C22,C24)</f>
        <v>0.89018600437558959</v>
      </c>
    </row>
    <row r="24" spans="1:3" x14ac:dyDescent="0.25">
      <c r="A24" s="3">
        <v>2018</v>
      </c>
      <c r="B24" s="5"/>
      <c r="C24" s="5">
        <f>C6</f>
        <v>1.2066266269072301</v>
      </c>
    </row>
    <row r="25" spans="1:3" x14ac:dyDescent="0.25">
      <c r="A25" s="3">
        <v>2019</v>
      </c>
      <c r="B25" s="5"/>
      <c r="C25" s="5">
        <f>AVERAGE(C24,C26)</f>
        <v>1.3124975904227636</v>
      </c>
    </row>
    <row r="26" spans="1:3" x14ac:dyDescent="0.25">
      <c r="A26" s="3">
        <v>2020</v>
      </c>
      <c r="B26" s="5"/>
      <c r="C26" s="5">
        <f>C7</f>
        <v>1.4183685539382971</v>
      </c>
    </row>
    <row r="27" spans="1:3" x14ac:dyDescent="0.25">
      <c r="A27" s="3">
        <v>2021</v>
      </c>
      <c r="B27" s="5"/>
      <c r="C27" s="5">
        <f>AVERAGE(C26,C28)</f>
        <v>2.752005501342353</v>
      </c>
    </row>
    <row r="28" spans="1:3" x14ac:dyDescent="0.25">
      <c r="A28" s="3">
        <v>2022</v>
      </c>
      <c r="B28" s="5"/>
      <c r="C28" s="5">
        <f>C8</f>
        <v>4.0856424487464089</v>
      </c>
    </row>
    <row r="29" spans="1:3" x14ac:dyDescent="0.25">
      <c r="A29" s="3">
        <v>2023</v>
      </c>
      <c r="B29" s="5"/>
      <c r="C29" s="5">
        <f>AVERAGE(C28,C30)</f>
        <v>4.0950951102872093</v>
      </c>
    </row>
    <row r="30" spans="1:3" x14ac:dyDescent="0.25">
      <c r="A30" s="3">
        <v>2024</v>
      </c>
      <c r="B30" s="5"/>
      <c r="C30" s="5">
        <f>C9</f>
        <v>4.1045477718280097</v>
      </c>
    </row>
    <row r="31" spans="1:3" x14ac:dyDescent="0.25">
      <c r="A31" s="3">
        <v>2025</v>
      </c>
      <c r="B31" s="5"/>
      <c r="C31" s="5">
        <f>AVERAGE(C30,C32)</f>
        <v>4.1140463245601087</v>
      </c>
    </row>
    <row r="32" spans="1:3" x14ac:dyDescent="0.25">
      <c r="A32" s="3">
        <v>2026</v>
      </c>
      <c r="B32" s="5"/>
      <c r="C32" s="5">
        <f>C10</f>
        <v>4.1235448772922076</v>
      </c>
    </row>
    <row r="33" spans="1:3" x14ac:dyDescent="0.25">
      <c r="A33" s="3">
        <v>2027</v>
      </c>
      <c r="B33" s="5"/>
      <c r="C33" s="5">
        <f>AVERAGE(C32,C34)</f>
        <v>4.5912645928061728</v>
      </c>
    </row>
    <row r="34" spans="1:3" x14ac:dyDescent="0.25">
      <c r="A34" s="3">
        <v>2028</v>
      </c>
      <c r="B34" s="5"/>
      <c r="C34" s="5">
        <f>C11</f>
        <v>5.058984308320138</v>
      </c>
    </row>
    <row r="35" spans="1:3" x14ac:dyDescent="0.25">
      <c r="A35" s="3">
        <v>2029</v>
      </c>
      <c r="B35" s="5"/>
      <c r="C35" s="5">
        <f>AVERAGE(C34,C36)</f>
        <v>5.0684968260869603</v>
      </c>
    </row>
    <row r="36" spans="1:3" x14ac:dyDescent="0.25">
      <c r="A36" s="3">
        <v>2030</v>
      </c>
      <c r="B36" s="5"/>
      <c r="C36" s="5">
        <f>C12</f>
        <v>5.0780093438537826</v>
      </c>
    </row>
  </sheetData>
  <pageMargins left="0.7" right="0.7" top="0.75" bottom="0.75" header="0.3" footer="0.3"/>
  <ignoredErrors>
    <ignoredError sqref="C20:C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0"/>
  <sheetViews>
    <sheetView workbookViewId="0"/>
  </sheetViews>
  <sheetFormatPr defaultRowHeight="15" x14ac:dyDescent="0.25"/>
  <cols>
    <col min="2" max="2" width="12.42578125" customWidth="1"/>
  </cols>
  <sheetData>
    <row r="1" spans="1:2" x14ac:dyDescent="0.25">
      <c r="A1" t="str">
        <f>Calculations!A17</f>
        <v>Year</v>
      </c>
      <c r="B1" t="s">
        <v>24</v>
      </c>
    </row>
    <row r="2" spans="1:2" x14ac:dyDescent="0.25">
      <c r="A2" s="8">
        <f>Calculations!A18</f>
        <v>2012</v>
      </c>
      <c r="B2" s="8">
        <f>Calculations!C18*1000</f>
        <v>0</v>
      </c>
    </row>
    <row r="3" spans="1:2" x14ac:dyDescent="0.25">
      <c r="A3" s="8">
        <f>Calculations!A19</f>
        <v>2013</v>
      </c>
      <c r="B3" s="10">
        <f>Calculations!C19*1000</f>
        <v>216.22569924791435</v>
      </c>
    </row>
    <row r="4" spans="1:2" x14ac:dyDescent="0.25">
      <c r="A4" s="8">
        <f>Calculations!A20</f>
        <v>2014</v>
      </c>
      <c r="B4" s="10">
        <f>Calculations!C20*1000</f>
        <v>432.4513984958287</v>
      </c>
    </row>
    <row r="5" spans="1:2" x14ac:dyDescent="0.25">
      <c r="A5" s="8">
        <f>Calculations!A21</f>
        <v>2015</v>
      </c>
      <c r="B5" s="10">
        <f>Calculations!C21*1000</f>
        <v>503.09839016988889</v>
      </c>
    </row>
    <row r="6" spans="1:2" x14ac:dyDescent="0.25">
      <c r="A6" s="8">
        <f>Calculations!A22</f>
        <v>2016</v>
      </c>
      <c r="B6" s="10">
        <f>Calculations!C22*1000</f>
        <v>573.74538184394908</v>
      </c>
    </row>
    <row r="7" spans="1:2" x14ac:dyDescent="0.25">
      <c r="A7" s="8">
        <f>Calculations!A23</f>
        <v>2017</v>
      </c>
      <c r="B7" s="10">
        <f>Calculations!C23*1000</f>
        <v>890.18600437558962</v>
      </c>
    </row>
    <row r="8" spans="1:2" x14ac:dyDescent="0.25">
      <c r="A8" s="8">
        <f>Calculations!A24</f>
        <v>2018</v>
      </c>
      <c r="B8" s="10">
        <f>Calculations!C24*1000</f>
        <v>1206.62662690723</v>
      </c>
    </row>
    <row r="9" spans="1:2" x14ac:dyDescent="0.25">
      <c r="A9" s="8">
        <f>Calculations!A25</f>
        <v>2019</v>
      </c>
      <c r="B9" s="10">
        <f>Calculations!C25*1000</f>
        <v>1312.4975904227636</v>
      </c>
    </row>
    <row r="10" spans="1:2" x14ac:dyDescent="0.25">
      <c r="A10" s="8">
        <f>Calculations!A26</f>
        <v>2020</v>
      </c>
      <c r="B10" s="10">
        <f>Calculations!C26*1000</f>
        <v>1418.3685539382971</v>
      </c>
    </row>
    <row r="11" spans="1:2" x14ac:dyDescent="0.25">
      <c r="A11" s="8">
        <f>Calculations!A27</f>
        <v>2021</v>
      </c>
      <c r="B11" s="10">
        <f>Calculations!C27*1000</f>
        <v>2752.005501342353</v>
      </c>
    </row>
    <row r="12" spans="1:2" x14ac:dyDescent="0.25">
      <c r="A12" s="8">
        <f>Calculations!A28</f>
        <v>2022</v>
      </c>
      <c r="B12" s="10">
        <f>Calculations!C28*1000</f>
        <v>4085.6424487464087</v>
      </c>
    </row>
    <row r="13" spans="1:2" x14ac:dyDescent="0.25">
      <c r="A13" s="8">
        <f>Calculations!A29</f>
        <v>2023</v>
      </c>
      <c r="B13" s="10">
        <f>Calculations!C29*1000</f>
        <v>4095.0951102872091</v>
      </c>
    </row>
    <row r="14" spans="1:2" x14ac:dyDescent="0.25">
      <c r="A14" s="8">
        <f>Calculations!A30</f>
        <v>2024</v>
      </c>
      <c r="B14" s="10">
        <f>Calculations!C30*1000</f>
        <v>4104.5477718280099</v>
      </c>
    </row>
    <row r="15" spans="1:2" x14ac:dyDescent="0.25">
      <c r="A15" s="8">
        <f>Calculations!A31</f>
        <v>2025</v>
      </c>
      <c r="B15" s="10">
        <f>Calculations!C31*1000</f>
        <v>4114.0463245601086</v>
      </c>
    </row>
    <row r="16" spans="1:2" x14ac:dyDescent="0.25">
      <c r="A16" s="8">
        <f>Calculations!A32</f>
        <v>2026</v>
      </c>
      <c r="B16" s="10">
        <f>Calculations!C32*1000</f>
        <v>4123.5448772922073</v>
      </c>
    </row>
    <row r="17" spans="1:2" x14ac:dyDescent="0.25">
      <c r="A17" s="8">
        <f>Calculations!A33</f>
        <v>2027</v>
      </c>
      <c r="B17" s="10">
        <f>Calculations!C33*1000</f>
        <v>4591.2645928061729</v>
      </c>
    </row>
    <row r="18" spans="1:2" x14ac:dyDescent="0.25">
      <c r="A18" s="8">
        <f>Calculations!A34</f>
        <v>2028</v>
      </c>
      <c r="B18" s="10">
        <f>Calculations!C34*1000</f>
        <v>5058.9843083201376</v>
      </c>
    </row>
    <row r="19" spans="1:2" x14ac:dyDescent="0.25">
      <c r="A19" s="8">
        <f>Calculations!A35</f>
        <v>2029</v>
      </c>
      <c r="B19" s="10">
        <f>Calculations!C35*1000</f>
        <v>5068.49682608696</v>
      </c>
    </row>
    <row r="20" spans="1:2" x14ac:dyDescent="0.25">
      <c r="A20" s="8">
        <f>Calculations!A36</f>
        <v>2030</v>
      </c>
      <c r="B20" s="10">
        <f>Calculations!C36*1000</f>
        <v>5078.0093438537824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BBSC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2014-08-26T20:23:01Z</dcterms:created>
  <dcterms:modified xsi:type="dcterms:W3CDTF">2016-03-04T00:16:01Z</dcterms:modified>
</cp:coreProperties>
</file>