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35"/>
  </bookViews>
  <sheets>
    <sheet name="About" sheetId="1" r:id="rId1"/>
    <sheet name="Table 4.8.A" sheetId="3" r:id="rId2"/>
    <sheet name="Table 4.8.B" sheetId="2" r:id="rId3"/>
    <sheet name="BECF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2" i="4"/>
  <c r="D10" i="4"/>
  <c r="D9" i="4"/>
  <c r="D5" i="4"/>
  <c r="D3" i="4"/>
  <c r="D2" i="4"/>
  <c r="D8" i="4" l="1"/>
  <c r="D7" i="4"/>
  <c r="D6" i="4"/>
  <c r="B12" i="4"/>
  <c r="B11" i="4"/>
  <c r="B10" i="4"/>
  <c r="B9" i="4"/>
  <c r="B8" i="4"/>
  <c r="B7" i="4"/>
  <c r="B6" i="4"/>
  <c r="B5" i="4"/>
  <c r="B4" i="4"/>
  <c r="D4" i="4" s="1"/>
  <c r="B3" i="4"/>
  <c r="B2" i="4"/>
</calcChain>
</file>

<file path=xl/sharedStrings.xml><?xml version="1.0" encoding="utf-8"?>
<sst xmlns="http://schemas.openxmlformats.org/spreadsheetml/2006/main" count="156" uniqueCount="75">
  <si>
    <t>Source:</t>
  </si>
  <si>
    <t>Energy Information Administration</t>
  </si>
  <si>
    <t>Electric Power Annual 2014</t>
  </si>
  <si>
    <t>http://www.eia.gov/electricity/annual/</t>
  </si>
  <si>
    <t>Tables 4.8.A and 4.8.B</t>
  </si>
  <si>
    <t>Table 4.8.A. Capacity Factors for Utility Scale Generators Primarily Using Fossil Fuels, January 2013-December 2014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</si>
  <si>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</si>
  <si>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</si>
  <si>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</si>
  <si>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</si>
  <si>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</si>
  <si>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</si>
  <si>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</si>
  <si>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</si>
  <si>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</si>
  <si>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</si>
  <si>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</si>
  <si>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</si>
  <si>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Year 2013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</si>
  <si>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</si>
  <si>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</si>
  <si>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</si>
  <si>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</si>
  <si>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</si>
  <si>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</si>
  <si>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</si>
  <si>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</si>
  <si>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</si>
  <si>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</si>
  <si>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</si>
  <si>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</si>
  <si>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2014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</si>
  <si>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</si>
  <si>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2014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</si>
  <si>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</si>
  <si>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</si>
  <si>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</si>
  <si>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</si>
  <si>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</si>
  <si>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</si>
  <si>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</si>
  <si>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</si>
  <si>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</si>
  <si>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</si>
  <si>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</si>
  <si>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</si>
  <si>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</si>
  <si>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</si>
  <si>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</si>
  <si>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</si>
  <si>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</si>
  <si>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</si>
  <si>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</si>
  <si>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</si>
  <si>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</si>
  <si>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preexisting</t>
  </si>
  <si>
    <t>preexisting nonretiring (not used in U.S. dataset)</t>
  </si>
  <si>
    <t>newly built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</si>
  <si>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</si>
  <si>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</si>
  <si>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</si>
  <si>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</si>
  <si>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</si>
  <si>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>Existing Capacity Factors (and capacity factor for newly built Nuclear)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</si>
  <si>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</si>
  <si>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</si>
  <si>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</si>
  <si>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 xml:space="preserve">For all sources other than nuclear, wind, solar PV, we assume a 10% improvement in the 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</si>
  <si>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</si>
  <si>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</si>
  <si>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</si>
  <si>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</si>
  <si>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wind, solar PV, and solar thermal we take an average of Lazard's projected capacity factors for new units.</t>
  </si>
  <si>
    <t>Newly Built Target Electricity Capacity Factors (wind, solar PV, solar thermal)</t>
  </si>
  <si>
    <t>BAU Expected Capacity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</si>
</sst>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ill="1"/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74</v>
      </c>
    </row>
    <row r="3" spans="1:2" x14ac:dyDescent="0.25">
      <c r="A3" s="1" t="s">
        <v>0</v>
      </c>
      <c r="B3" s="2" t="s">
        <v>63</v>
      </c>
    </row>
    <row r="4" spans="1:2" x14ac:dyDescent="0.25">
      <c r="B4" t="s">
        <v>1</v>
      </c>
    </row>
    <row r="5" spans="1:2" x14ac:dyDescent="0.25">
      <c r="B5" s="3">
        <v>2016</v>
      </c>
    </row>
    <row r="6" spans="1:2" x14ac:dyDescent="0.25">
      <c r="B6" t="s">
        <v>2</v>
      </c>
    </row>
    <row r="7" spans="1:2" x14ac:dyDescent="0.25">
      <c r="B7" s="4" t="s">
        <v>3</v>
      </c>
    </row>
    <row r="8" spans="1:2" x14ac:dyDescent="0.25">
      <c r="B8" t="s">
        <v>4</v>
      </c>
    </row>
    <row r="10" spans="1:2" x14ac:dyDescent="0.25">
      <c r="B10" s="2" t="s">
        <v>73</v>
      </c>
    </row>
    <row r="11" spans="1:2" x14ac:dyDescent="0.25">
      <c r="B11" t="s">
        <v>58</v>
      </c>
    </row>
    <row r="12" spans="1:2" x14ac:dyDescent="0.25">
      <c r="B12" s="3">
        <v>2015</v>
      </c>
    </row>
    <row r="13" spans="1:2" x14ac:dyDescent="0.25">
      <c r="B13" t="s">
        <v>59</v>
      </c>
    </row>
    <row r="14" spans="1:2" x14ac:dyDescent="0.25">
      <c r="B14" s="12" t="s">
        <v>60</v>
      </c>
    </row>
    <row r="15" spans="1:2" x14ac:dyDescent="0.25">
      <c r="B15" t="s">
        <v>61</v>
      </c>
    </row>
    <row r="17" spans="1:1" x14ac:dyDescent="0.25">
      <c r="A17" s="1" t="s">
        <v>62</v>
      </c>
    </row>
    <row r="18" spans="1:1" x14ac:dyDescent="0.25">
      <c r="A18" t="s">
        <v>67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3" spans="1:1" x14ac:dyDescent="0.25">
      <c r="A23" t="s">
        <v>72</v>
      </c>
    </row>
    <row r="24" spans="1:1" x14ac:dyDescent="0.25">
      <c r="A24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1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6" t="s">
        <v>6</v>
      </c>
      <c r="B2" s="6" t="s">
        <v>7</v>
      </c>
      <c r="C2" s="18" t="s">
        <v>8</v>
      </c>
      <c r="D2" s="19"/>
      <c r="E2" s="19"/>
      <c r="F2" s="20"/>
      <c r="G2" s="18" t="s">
        <v>9</v>
      </c>
      <c r="H2" s="19"/>
      <c r="I2" s="20"/>
    </row>
    <row r="3" spans="1:9" ht="64.5" x14ac:dyDescent="0.25">
      <c r="A3" s="6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14</v>
      </c>
      <c r="H3" s="7" t="s">
        <v>16</v>
      </c>
      <c r="I3" s="7" t="s">
        <v>15</v>
      </c>
    </row>
    <row r="4" spans="1:9" x14ac:dyDescent="0.25">
      <c r="A4" s="21" t="s">
        <v>17</v>
      </c>
      <c r="B4" s="21"/>
      <c r="C4" s="21"/>
      <c r="D4" s="21"/>
      <c r="E4" s="21"/>
      <c r="F4" s="21"/>
      <c r="G4" s="21"/>
      <c r="H4" s="21"/>
      <c r="I4" s="21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21" t="s">
        <v>18</v>
      </c>
      <c r="B7" s="21"/>
      <c r="C7" s="21"/>
      <c r="D7" s="21"/>
      <c r="E7" s="21"/>
      <c r="F7" s="21"/>
      <c r="G7" s="21"/>
      <c r="H7" s="21"/>
      <c r="I7" s="21"/>
    </row>
    <row r="8" spans="1:9" x14ac:dyDescent="0.25">
      <c r="A8" s="8" t="s">
        <v>19</v>
      </c>
      <c r="B8" s="9">
        <v>0.61199999999999999</v>
      </c>
      <c r="C8" s="9">
        <v>0.46300000000000002</v>
      </c>
      <c r="D8" s="9">
        <v>3.5999999999999997E-2</v>
      </c>
      <c r="E8" s="9">
        <v>7.2999999999999995E-2</v>
      </c>
      <c r="F8" s="9">
        <v>4.5999999999999999E-2</v>
      </c>
      <c r="G8" s="9">
        <v>0.1</v>
      </c>
      <c r="H8" s="9">
        <v>7.0000000000000001E-3</v>
      </c>
      <c r="I8" s="9">
        <v>2.7E-2</v>
      </c>
    </row>
    <row r="9" spans="1:9" x14ac:dyDescent="0.25">
      <c r="A9" s="8" t="s">
        <v>20</v>
      </c>
      <c r="B9" s="9">
        <v>0.60599999999999998</v>
      </c>
      <c r="C9" s="9">
        <v>0.46700000000000003</v>
      </c>
      <c r="D9" s="9">
        <v>3.4000000000000002E-2</v>
      </c>
      <c r="E9" s="9">
        <v>6.7000000000000004E-2</v>
      </c>
      <c r="F9" s="9">
        <v>4.7E-2</v>
      </c>
      <c r="G9" s="9">
        <v>9.7000000000000003E-2</v>
      </c>
      <c r="H9" s="9">
        <v>4.0000000000000001E-3</v>
      </c>
      <c r="I9" s="9">
        <v>0.02</v>
      </c>
    </row>
    <row r="10" spans="1:9" x14ac:dyDescent="0.25">
      <c r="A10" s="8" t="s">
        <v>21</v>
      </c>
      <c r="B10" s="9">
        <v>0.57699999999999996</v>
      </c>
      <c r="C10" s="9">
        <v>0.441</v>
      </c>
      <c r="D10" s="9">
        <v>0.04</v>
      </c>
      <c r="E10" s="9">
        <v>6.8000000000000005E-2</v>
      </c>
      <c r="F10" s="9">
        <v>5.7000000000000002E-2</v>
      </c>
      <c r="G10" s="9">
        <v>9.6000000000000002E-2</v>
      </c>
      <c r="H10" s="9">
        <v>3.0000000000000001E-3</v>
      </c>
      <c r="I10" s="9">
        <v>1.9E-2</v>
      </c>
    </row>
    <row r="11" spans="1:9" x14ac:dyDescent="0.25">
      <c r="A11" s="8" t="s">
        <v>22</v>
      </c>
      <c r="B11" s="9">
        <v>0.51300000000000001</v>
      </c>
      <c r="C11" s="9">
        <v>0.40400000000000003</v>
      </c>
      <c r="D11" s="9">
        <v>4.2999999999999997E-2</v>
      </c>
      <c r="E11" s="9">
        <v>7.2999999999999995E-2</v>
      </c>
      <c r="F11" s="9">
        <v>6.0999999999999999E-2</v>
      </c>
      <c r="G11" s="9">
        <v>0.11600000000000001</v>
      </c>
      <c r="H11" s="9">
        <v>6.0000000000000001E-3</v>
      </c>
      <c r="I11" s="9">
        <v>2.4E-2</v>
      </c>
    </row>
    <row r="12" spans="1:9" x14ac:dyDescent="0.25">
      <c r="A12" s="8" t="s">
        <v>23</v>
      </c>
      <c r="B12" s="9">
        <v>0.52900000000000003</v>
      </c>
      <c r="C12" s="9">
        <v>0.41499999999999998</v>
      </c>
      <c r="D12" s="9">
        <v>4.4999999999999998E-2</v>
      </c>
      <c r="E12" s="9">
        <v>9.5000000000000001E-2</v>
      </c>
      <c r="F12" s="9">
        <v>5.1999999999999998E-2</v>
      </c>
      <c r="G12" s="9">
        <v>0.13</v>
      </c>
      <c r="H12" s="9">
        <v>7.0000000000000001E-3</v>
      </c>
      <c r="I12" s="9">
        <v>2.1000000000000001E-2</v>
      </c>
    </row>
    <row r="13" spans="1:9" x14ac:dyDescent="0.25">
      <c r="A13" s="8" t="s">
        <v>24</v>
      </c>
      <c r="B13" s="9">
        <v>0.63400000000000001</v>
      </c>
      <c r="C13" s="9">
        <v>0.50900000000000001</v>
      </c>
      <c r="D13" s="9">
        <v>5.0999999999999997E-2</v>
      </c>
      <c r="E13" s="9">
        <v>0.14699999999999999</v>
      </c>
      <c r="F13" s="9">
        <v>6.9000000000000006E-2</v>
      </c>
      <c r="G13" s="9">
        <v>0.154</v>
      </c>
      <c r="H13" s="9">
        <v>8.0000000000000002E-3</v>
      </c>
      <c r="I13" s="9">
        <v>1.7000000000000001E-2</v>
      </c>
    </row>
    <row r="14" spans="1:9" x14ac:dyDescent="0.25">
      <c r="A14" s="8" t="s">
        <v>25</v>
      </c>
      <c r="B14" s="9">
        <v>0.67900000000000005</v>
      </c>
      <c r="C14" s="9">
        <v>0.58299999999999996</v>
      </c>
      <c r="D14" s="9">
        <v>8.5000000000000006E-2</v>
      </c>
      <c r="E14" s="9">
        <v>0.186</v>
      </c>
      <c r="F14" s="9">
        <v>8.4000000000000005E-2</v>
      </c>
      <c r="G14" s="9">
        <v>0.17499999999999999</v>
      </c>
      <c r="H14" s="9">
        <v>2.1000000000000001E-2</v>
      </c>
      <c r="I14" s="9">
        <v>2.3E-2</v>
      </c>
    </row>
    <row r="15" spans="1:9" x14ac:dyDescent="0.25">
      <c r="A15" s="8" t="s">
        <v>26</v>
      </c>
      <c r="B15" s="9">
        <v>0.66300000000000003</v>
      </c>
      <c r="C15" s="9">
        <v>0.60199999999999998</v>
      </c>
      <c r="D15" s="9">
        <v>6.8000000000000005E-2</v>
      </c>
      <c r="E15" s="9">
        <v>0.17599999999999999</v>
      </c>
      <c r="F15" s="9">
        <v>8.5000000000000006E-2</v>
      </c>
      <c r="G15" s="9">
        <v>0.14399999999999999</v>
      </c>
      <c r="H15" s="9">
        <v>8.9999999999999993E-3</v>
      </c>
      <c r="I15" s="9">
        <v>2.1999999999999999E-2</v>
      </c>
    </row>
    <row r="16" spans="1:9" x14ac:dyDescent="0.25">
      <c r="A16" s="8" t="s">
        <v>27</v>
      </c>
      <c r="B16" s="9">
        <v>0.61199999999999999</v>
      </c>
      <c r="C16" s="9">
        <v>0.52600000000000002</v>
      </c>
      <c r="D16" s="9">
        <v>5.6000000000000001E-2</v>
      </c>
      <c r="E16" s="9">
        <v>0.14000000000000001</v>
      </c>
      <c r="F16" s="9">
        <v>6.7000000000000004E-2</v>
      </c>
      <c r="G16" s="9">
        <v>0.14099999999999999</v>
      </c>
      <c r="H16" s="9">
        <v>1.2999999999999999E-2</v>
      </c>
      <c r="I16" s="9">
        <v>0.02</v>
      </c>
    </row>
    <row r="17" spans="1:9" x14ac:dyDescent="0.25">
      <c r="A17" s="8" t="s">
        <v>28</v>
      </c>
      <c r="B17" s="9">
        <v>0.54400000000000004</v>
      </c>
      <c r="C17" s="9">
        <v>0.45400000000000001</v>
      </c>
      <c r="D17" s="9">
        <v>3.9E-2</v>
      </c>
      <c r="E17" s="9">
        <v>8.5000000000000006E-2</v>
      </c>
      <c r="F17" s="9">
        <v>5.5E-2</v>
      </c>
      <c r="G17" s="9">
        <v>0.127</v>
      </c>
      <c r="H17" s="9">
        <v>7.0000000000000001E-3</v>
      </c>
      <c r="I17" s="9">
        <v>0.02</v>
      </c>
    </row>
    <row r="18" spans="1:9" x14ac:dyDescent="0.25">
      <c r="A18" s="8" t="s">
        <v>29</v>
      </c>
      <c r="B18" s="9">
        <v>0.56200000000000006</v>
      </c>
      <c r="C18" s="9">
        <v>0.44900000000000001</v>
      </c>
      <c r="D18" s="9">
        <v>3.9E-2</v>
      </c>
      <c r="E18" s="9">
        <v>7.0999999999999994E-2</v>
      </c>
      <c r="F18" s="9">
        <v>4.4999999999999998E-2</v>
      </c>
      <c r="G18" s="9">
        <v>7.2999999999999995E-2</v>
      </c>
      <c r="H18" s="9">
        <v>6.0000000000000001E-3</v>
      </c>
      <c r="I18" s="9">
        <v>2.1999999999999999E-2</v>
      </c>
    </row>
    <row r="19" spans="1:9" x14ac:dyDescent="0.25">
      <c r="A19" s="8" t="s">
        <v>30</v>
      </c>
      <c r="B19" s="9">
        <v>0.63700000000000001</v>
      </c>
      <c r="C19" s="9">
        <v>0.47099999999999997</v>
      </c>
      <c r="D19" s="9">
        <v>4.5999999999999999E-2</v>
      </c>
      <c r="E19" s="9">
        <v>8.5000000000000006E-2</v>
      </c>
      <c r="F19" s="9">
        <v>6.0999999999999999E-2</v>
      </c>
      <c r="G19" s="9">
        <v>0.10199999999999999</v>
      </c>
      <c r="H19" s="9">
        <v>7.0000000000000001E-3</v>
      </c>
      <c r="I19" s="9">
        <v>2.7E-2</v>
      </c>
    </row>
    <row r="20" spans="1:9" x14ac:dyDescent="0.25">
      <c r="A20" s="21" t="s">
        <v>31</v>
      </c>
      <c r="B20" s="21"/>
      <c r="C20" s="21"/>
      <c r="D20" s="21"/>
      <c r="E20" s="21"/>
      <c r="F20" s="21"/>
      <c r="G20" s="21"/>
      <c r="H20" s="21"/>
      <c r="I20" s="21"/>
    </row>
    <row r="21" spans="1:9" x14ac:dyDescent="0.25">
      <c r="A21" s="8" t="s">
        <v>19</v>
      </c>
      <c r="B21" s="9">
        <v>0.71199999999999997</v>
      </c>
      <c r="C21" s="9">
        <v>0.47199999999999998</v>
      </c>
      <c r="D21" s="9">
        <v>6.6000000000000003E-2</v>
      </c>
      <c r="E21" s="9">
        <v>0.1</v>
      </c>
      <c r="F21" s="9">
        <v>7.8E-2</v>
      </c>
      <c r="G21" s="9">
        <v>0.19500000000000001</v>
      </c>
      <c r="H21" s="9">
        <v>3.7999999999999999E-2</v>
      </c>
      <c r="I21" s="9">
        <v>2.3E-2</v>
      </c>
    </row>
    <row r="22" spans="1:9" x14ac:dyDescent="0.25">
      <c r="A22" s="8" t="s">
        <v>20</v>
      </c>
      <c r="B22" s="9">
        <v>0.71899999999999997</v>
      </c>
      <c r="C22" s="9">
        <v>0.42499999999999999</v>
      </c>
      <c r="D22" s="9">
        <v>4.7E-2</v>
      </c>
      <c r="E22" s="9">
        <v>9.1999999999999998E-2</v>
      </c>
      <c r="F22" s="9">
        <v>8.6999999999999994E-2</v>
      </c>
      <c r="G22" s="9">
        <v>0.12</v>
      </c>
      <c r="H22" s="9">
        <v>8.9999999999999993E-3</v>
      </c>
      <c r="I22" s="9">
        <v>1.4999999999999999E-2</v>
      </c>
    </row>
    <row r="23" spans="1:9" x14ac:dyDescent="0.25">
      <c r="A23" s="8" t="s">
        <v>21</v>
      </c>
      <c r="B23" s="9">
        <v>0.61699999999999999</v>
      </c>
      <c r="C23" s="9">
        <v>0.39700000000000002</v>
      </c>
      <c r="D23" s="9">
        <v>4.7E-2</v>
      </c>
      <c r="E23" s="9">
        <v>7.1999999999999995E-2</v>
      </c>
      <c r="F23" s="9">
        <v>7.0999999999999994E-2</v>
      </c>
      <c r="G23" s="9">
        <v>0.13700000000000001</v>
      </c>
      <c r="H23" s="9">
        <v>1.0999999999999999E-2</v>
      </c>
      <c r="I23" s="9">
        <v>1.4E-2</v>
      </c>
    </row>
    <row r="24" spans="1:9" x14ac:dyDescent="0.25">
      <c r="A24" s="8" t="s">
        <v>22</v>
      </c>
      <c r="B24" s="9">
        <v>0.51100000000000001</v>
      </c>
      <c r="C24" s="9">
        <v>0.40300000000000002</v>
      </c>
      <c r="D24" s="9">
        <v>3.7999999999999999E-2</v>
      </c>
      <c r="E24" s="9">
        <v>7.1999999999999995E-2</v>
      </c>
      <c r="F24" s="9">
        <v>7.9000000000000001E-2</v>
      </c>
      <c r="G24" s="9">
        <v>9.4E-2</v>
      </c>
      <c r="H24" s="9">
        <v>5.0000000000000001E-3</v>
      </c>
      <c r="I24" s="9">
        <v>0.01</v>
      </c>
    </row>
    <row r="25" spans="1:9" x14ac:dyDescent="0.25">
      <c r="A25" s="8" t="s">
        <v>23</v>
      </c>
      <c r="B25" s="9">
        <v>0.54100000000000004</v>
      </c>
      <c r="C25" s="9">
        <v>0.45</v>
      </c>
      <c r="D25" s="9">
        <v>0.05</v>
      </c>
      <c r="E25" s="9">
        <v>9.8000000000000004E-2</v>
      </c>
      <c r="F25" s="9">
        <v>7.8E-2</v>
      </c>
      <c r="G25" s="9">
        <v>0.10199999999999999</v>
      </c>
      <c r="H25" s="9">
        <v>6.0000000000000001E-3</v>
      </c>
      <c r="I25" s="9">
        <v>1.6E-2</v>
      </c>
    </row>
    <row r="26" spans="1:9" x14ac:dyDescent="0.25">
      <c r="A26" s="8" t="s">
        <v>24</v>
      </c>
      <c r="B26" s="9">
        <v>0.64800000000000002</v>
      </c>
      <c r="C26" s="9">
        <v>0.51100000000000001</v>
      </c>
      <c r="D26" s="9">
        <v>5.3999999999999999E-2</v>
      </c>
      <c r="E26" s="9">
        <v>0.11799999999999999</v>
      </c>
      <c r="F26" s="9">
        <v>7.5999999999999998E-2</v>
      </c>
      <c r="G26" s="9">
        <v>0.14799999999999999</v>
      </c>
      <c r="H26" s="9">
        <v>8.9999999999999993E-3</v>
      </c>
      <c r="I26" s="9">
        <v>1.2999999999999999E-2</v>
      </c>
    </row>
    <row r="27" spans="1:9" x14ac:dyDescent="0.25">
      <c r="A27" s="8" t="s">
        <v>25</v>
      </c>
      <c r="B27" s="9">
        <v>0.67900000000000005</v>
      </c>
      <c r="C27" s="9">
        <v>0.57699999999999996</v>
      </c>
      <c r="D27" s="9">
        <v>6.2E-2</v>
      </c>
      <c r="E27" s="9">
        <v>0.152</v>
      </c>
      <c r="F27" s="9">
        <v>9.7000000000000003E-2</v>
      </c>
      <c r="G27" s="9">
        <v>0.15</v>
      </c>
      <c r="H27" s="9">
        <v>0.01</v>
      </c>
      <c r="I27" s="9">
        <v>1.4999999999999999E-2</v>
      </c>
    </row>
    <row r="28" spans="1:9" x14ac:dyDescent="0.25">
      <c r="A28" s="8" t="s">
        <v>26</v>
      </c>
      <c r="B28" s="9">
        <v>0.67500000000000004</v>
      </c>
      <c r="C28" s="9">
        <v>0.61</v>
      </c>
      <c r="D28" s="9">
        <v>6.6000000000000003E-2</v>
      </c>
      <c r="E28" s="9">
        <v>0.16900000000000001</v>
      </c>
      <c r="F28" s="9">
        <v>0.11</v>
      </c>
      <c r="G28" s="9">
        <v>0.14399999999999999</v>
      </c>
      <c r="H28" s="9">
        <v>1.2999999999999999E-2</v>
      </c>
      <c r="I28" s="9">
        <v>1.4999999999999999E-2</v>
      </c>
    </row>
    <row r="29" spans="1:9" x14ac:dyDescent="0.25">
      <c r="A29" s="8" t="s">
        <v>27</v>
      </c>
      <c r="B29" s="9">
        <v>0.59199999999999997</v>
      </c>
      <c r="C29" s="9">
        <v>0.55400000000000005</v>
      </c>
      <c r="D29" s="9">
        <v>5.7000000000000002E-2</v>
      </c>
      <c r="E29" s="9">
        <v>0.127</v>
      </c>
      <c r="F29" s="9">
        <v>9.5000000000000001E-2</v>
      </c>
      <c r="G29" s="9">
        <v>0.13500000000000001</v>
      </c>
      <c r="H29" s="9">
        <v>7.0000000000000001E-3</v>
      </c>
      <c r="I29" s="9">
        <v>1.4E-2</v>
      </c>
    </row>
    <row r="30" spans="1:9" x14ac:dyDescent="0.25">
      <c r="A30" s="8" t="s">
        <v>28</v>
      </c>
      <c r="B30" s="9">
        <v>0.50700000000000001</v>
      </c>
      <c r="C30" s="9">
        <v>0.49</v>
      </c>
      <c r="D30" s="9">
        <v>5.1999999999999998E-2</v>
      </c>
      <c r="E30" s="9">
        <v>0.106</v>
      </c>
      <c r="F30" s="9">
        <v>8.7999999999999995E-2</v>
      </c>
      <c r="G30" s="9">
        <v>8.5999999999999993E-2</v>
      </c>
      <c r="H30" s="9">
        <v>7.0000000000000001E-3</v>
      </c>
      <c r="I30" s="9">
        <v>1.2999999999999999E-2</v>
      </c>
    </row>
    <row r="31" spans="1:9" x14ac:dyDescent="0.25">
      <c r="A31" s="8" t="s">
        <v>29</v>
      </c>
      <c r="B31" s="9">
        <v>0.56000000000000005</v>
      </c>
      <c r="C31" s="9">
        <v>0.437</v>
      </c>
      <c r="D31" s="9">
        <v>4.4999999999999998E-2</v>
      </c>
      <c r="E31" s="9">
        <v>7.5999999999999998E-2</v>
      </c>
      <c r="F31" s="9">
        <v>8.3000000000000004E-2</v>
      </c>
      <c r="G31" s="9">
        <v>7.6999999999999999E-2</v>
      </c>
      <c r="H31" s="9">
        <v>8.0000000000000002E-3</v>
      </c>
      <c r="I31" s="9">
        <v>1.2E-2</v>
      </c>
    </row>
    <row r="32" spans="1:9" x14ac:dyDescent="0.25">
      <c r="A32" s="8" t="s">
        <v>30</v>
      </c>
      <c r="B32" s="9">
        <v>0.56599999999999995</v>
      </c>
      <c r="C32" s="9">
        <v>0.46200000000000002</v>
      </c>
      <c r="D32" s="9">
        <v>4.1000000000000002E-2</v>
      </c>
      <c r="E32" s="9">
        <v>5.8999999999999997E-2</v>
      </c>
      <c r="F32" s="9">
        <v>7.1999999999999995E-2</v>
      </c>
      <c r="G32" s="9">
        <v>0.107</v>
      </c>
      <c r="H32" s="9">
        <v>6.0000000000000001E-3</v>
      </c>
      <c r="I32" s="9">
        <v>1.0999999999999999E-2</v>
      </c>
    </row>
    <row r="33" spans="1:9" x14ac:dyDescent="0.25">
      <c r="A33" s="16" t="s">
        <v>32</v>
      </c>
      <c r="B33" s="16"/>
      <c r="C33" s="16"/>
      <c r="D33" s="16"/>
      <c r="E33" s="16"/>
      <c r="F33" s="16"/>
      <c r="G33" s="16"/>
      <c r="H33" s="16"/>
      <c r="I33" s="16"/>
    </row>
  </sheetData>
  <mergeCells count="7">
    <mergeCell ref="A33:I33"/>
    <mergeCell ref="A1:I1"/>
    <mergeCell ref="C2:F2"/>
    <mergeCell ref="G2:I2"/>
    <mergeCell ref="A4:I4"/>
    <mergeCell ref="A7:I7"/>
    <mergeCell ref="A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1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x14ac:dyDescent="0.25">
      <c r="A1" s="17" t="s">
        <v>33</v>
      </c>
      <c r="B1" s="17"/>
      <c r="C1" s="17"/>
      <c r="D1" s="17"/>
      <c r="E1" s="17"/>
      <c r="F1" s="17"/>
      <c r="G1" s="17"/>
      <c r="H1" s="17"/>
      <c r="I1" s="17"/>
    </row>
    <row r="2" spans="1:9" ht="39" x14ac:dyDescent="0.25">
      <c r="A2" s="6" t="s">
        <v>10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</row>
    <row r="3" spans="1:9" x14ac:dyDescent="0.25">
      <c r="A3" s="21" t="s">
        <v>17</v>
      </c>
      <c r="B3" s="21"/>
      <c r="C3" s="21"/>
      <c r="D3" s="21"/>
      <c r="E3" s="21"/>
      <c r="F3" s="21"/>
      <c r="G3" s="21"/>
      <c r="H3" s="21"/>
      <c r="I3" s="21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42</v>
      </c>
      <c r="F4" s="9" t="s">
        <v>42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21" t="s">
        <v>18</v>
      </c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8" t="s">
        <v>19</v>
      </c>
      <c r="B7" s="9">
        <v>0.93899999999999995</v>
      </c>
      <c r="C7" s="9">
        <v>0.42299999999999999</v>
      </c>
      <c r="D7" s="9">
        <v>0.33500000000000002</v>
      </c>
      <c r="E7" s="9" t="s">
        <v>42</v>
      </c>
      <c r="F7" s="9" t="s">
        <v>42</v>
      </c>
      <c r="G7" s="9">
        <v>0.66</v>
      </c>
      <c r="H7" s="9">
        <v>0.56499999999999995</v>
      </c>
      <c r="I7" s="9">
        <v>0.76900000000000002</v>
      </c>
    </row>
    <row r="8" spans="1:9" x14ac:dyDescent="0.25">
      <c r="A8" s="8" t="s">
        <v>20</v>
      </c>
      <c r="B8" s="9">
        <v>0.90300000000000002</v>
      </c>
      <c r="C8" s="9">
        <v>0.38300000000000001</v>
      </c>
      <c r="D8" s="9">
        <v>0.35399999999999998</v>
      </c>
      <c r="E8" s="9" t="s">
        <v>42</v>
      </c>
      <c r="F8" s="9" t="s">
        <v>42</v>
      </c>
      <c r="G8" s="9">
        <v>0.65200000000000002</v>
      </c>
      <c r="H8" s="9">
        <v>0.56000000000000005</v>
      </c>
      <c r="I8" s="9">
        <v>0.76100000000000001</v>
      </c>
    </row>
    <row r="9" spans="1:9" x14ac:dyDescent="0.25">
      <c r="A9" s="8" t="s">
        <v>21</v>
      </c>
      <c r="B9" s="9">
        <v>0.83399999999999996</v>
      </c>
      <c r="C9" s="9">
        <v>0.34799999999999998</v>
      </c>
      <c r="D9" s="9">
        <v>0.35899999999999999</v>
      </c>
      <c r="E9" s="9" t="s">
        <v>42</v>
      </c>
      <c r="F9" s="9" t="s">
        <v>42</v>
      </c>
      <c r="G9" s="9">
        <v>0.69</v>
      </c>
      <c r="H9" s="9">
        <v>0.55400000000000005</v>
      </c>
      <c r="I9" s="9">
        <v>0.76800000000000002</v>
      </c>
    </row>
    <row r="10" spans="1:9" x14ac:dyDescent="0.25">
      <c r="A10" s="8" t="s">
        <v>22</v>
      </c>
      <c r="B10" s="9">
        <v>0.77600000000000002</v>
      </c>
      <c r="C10" s="9">
        <v>0.44400000000000001</v>
      </c>
      <c r="D10" s="9">
        <v>0.41099999999999998</v>
      </c>
      <c r="E10" s="9" t="s">
        <v>42</v>
      </c>
      <c r="F10" s="9" t="s">
        <v>42</v>
      </c>
      <c r="G10" s="9">
        <v>0.66900000000000004</v>
      </c>
      <c r="H10" s="9">
        <v>0.44800000000000001</v>
      </c>
      <c r="I10" s="9">
        <v>0.73299999999999998</v>
      </c>
    </row>
    <row r="11" spans="1:9" x14ac:dyDescent="0.25">
      <c r="A11" s="8" t="s">
        <v>23</v>
      </c>
      <c r="B11" s="9">
        <v>0.83299999999999996</v>
      </c>
      <c r="C11" s="9">
        <v>0.48399999999999999</v>
      </c>
      <c r="D11" s="9">
        <v>0.37</v>
      </c>
      <c r="E11" s="9" t="s">
        <v>42</v>
      </c>
      <c r="F11" s="9" t="s">
        <v>42</v>
      </c>
      <c r="G11" s="9">
        <v>0.70399999999999996</v>
      </c>
      <c r="H11" s="9">
        <v>0.505</v>
      </c>
      <c r="I11" s="9">
        <v>0.71699999999999997</v>
      </c>
    </row>
    <row r="12" spans="1:9" x14ac:dyDescent="0.25">
      <c r="A12" s="8" t="s">
        <v>24</v>
      </c>
      <c r="B12" s="9">
        <v>0.93100000000000005</v>
      </c>
      <c r="C12" s="9">
        <v>0.48299999999999998</v>
      </c>
      <c r="D12" s="9">
        <v>0.32400000000000001</v>
      </c>
      <c r="E12" s="9" t="s">
        <v>42</v>
      </c>
      <c r="F12" s="9" t="s">
        <v>42</v>
      </c>
      <c r="G12" s="9">
        <v>0.71</v>
      </c>
      <c r="H12" s="9">
        <v>0.54800000000000004</v>
      </c>
      <c r="I12" s="9">
        <v>0.72399999999999998</v>
      </c>
    </row>
    <row r="13" spans="1:9" x14ac:dyDescent="0.25">
      <c r="A13" s="8" t="s">
        <v>25</v>
      </c>
      <c r="B13" s="9">
        <v>0.95599999999999996</v>
      </c>
      <c r="C13" s="9">
        <v>0.46800000000000003</v>
      </c>
      <c r="D13" s="9">
        <v>0.253</v>
      </c>
      <c r="E13" s="9" t="s">
        <v>42</v>
      </c>
      <c r="F13" s="9" t="s">
        <v>42</v>
      </c>
      <c r="G13" s="9">
        <v>0.71099999999999997</v>
      </c>
      <c r="H13" s="9">
        <v>0.58199999999999996</v>
      </c>
      <c r="I13" s="9">
        <v>0.73299999999999998</v>
      </c>
    </row>
    <row r="14" spans="1:9" x14ac:dyDescent="0.25">
      <c r="A14" s="8" t="s">
        <v>26</v>
      </c>
      <c r="B14" s="9">
        <v>0.96699999999999997</v>
      </c>
      <c r="C14" s="9">
        <v>0.372</v>
      </c>
      <c r="D14" s="9">
        <v>0.22</v>
      </c>
      <c r="E14" s="9" t="s">
        <v>42</v>
      </c>
      <c r="F14" s="9" t="s">
        <v>42</v>
      </c>
      <c r="G14" s="9">
        <v>0.71899999999999997</v>
      </c>
      <c r="H14" s="9">
        <v>0.64800000000000002</v>
      </c>
      <c r="I14" s="9">
        <v>0.72499999999999998</v>
      </c>
    </row>
    <row r="15" spans="1:9" x14ac:dyDescent="0.25">
      <c r="A15" s="8" t="s">
        <v>27</v>
      </c>
      <c r="B15" s="9">
        <v>0.92200000000000004</v>
      </c>
      <c r="C15" s="9">
        <v>0.29899999999999999</v>
      </c>
      <c r="D15" s="9">
        <v>0.27400000000000002</v>
      </c>
      <c r="E15" s="9" t="s">
        <v>42</v>
      </c>
      <c r="F15" s="9" t="s">
        <v>42</v>
      </c>
      <c r="G15" s="9">
        <v>0.69399999999999995</v>
      </c>
      <c r="H15" s="9">
        <v>0.61099999999999999</v>
      </c>
      <c r="I15" s="9">
        <v>0.73599999999999999</v>
      </c>
    </row>
    <row r="16" spans="1:9" x14ac:dyDescent="0.25">
      <c r="A16" s="8" t="s">
        <v>28</v>
      </c>
      <c r="B16" s="9">
        <v>0.85699999999999998</v>
      </c>
      <c r="C16" s="9">
        <v>0.29199999999999998</v>
      </c>
      <c r="D16" s="9">
        <v>0.31</v>
      </c>
      <c r="E16" s="9" t="s">
        <v>42</v>
      </c>
      <c r="F16" s="9" t="s">
        <v>42</v>
      </c>
      <c r="G16" s="9">
        <v>0.66600000000000004</v>
      </c>
      <c r="H16" s="9">
        <v>0.57899999999999996</v>
      </c>
      <c r="I16" s="9">
        <v>0.747</v>
      </c>
    </row>
    <row r="17" spans="1:9" x14ac:dyDescent="0.25">
      <c r="A17" s="8" t="s">
        <v>29</v>
      </c>
      <c r="B17" s="9">
        <v>0.91</v>
      </c>
      <c r="C17" s="9">
        <v>0.311</v>
      </c>
      <c r="D17" s="9">
        <v>0.37</v>
      </c>
      <c r="E17" s="9" t="s">
        <v>42</v>
      </c>
      <c r="F17" s="9" t="s">
        <v>42</v>
      </c>
      <c r="G17" s="9">
        <v>0.69499999999999995</v>
      </c>
      <c r="H17" s="9">
        <v>0.61</v>
      </c>
      <c r="I17" s="9">
        <v>0.68799999999999994</v>
      </c>
    </row>
    <row r="18" spans="1:9" x14ac:dyDescent="0.25">
      <c r="A18" s="8" t="s">
        <v>30</v>
      </c>
      <c r="B18" s="9">
        <v>0.96599999999999997</v>
      </c>
      <c r="C18" s="9">
        <v>0.35899999999999999</v>
      </c>
      <c r="D18" s="9">
        <v>0.313</v>
      </c>
      <c r="E18" s="9" t="s">
        <v>42</v>
      </c>
      <c r="F18" s="9" t="s">
        <v>42</v>
      </c>
      <c r="G18" s="9">
        <v>0.69899999999999995</v>
      </c>
      <c r="H18" s="9">
        <v>0.59</v>
      </c>
      <c r="I18" s="9">
        <v>0.73</v>
      </c>
    </row>
    <row r="19" spans="1:9" x14ac:dyDescent="0.25">
      <c r="A19" s="21" t="s">
        <v>31</v>
      </c>
      <c r="B19" s="21"/>
      <c r="C19" s="21"/>
      <c r="D19" s="21"/>
      <c r="E19" s="21"/>
      <c r="F19" s="21"/>
      <c r="G19" s="21"/>
      <c r="H19" s="21"/>
      <c r="I19" s="21"/>
    </row>
    <row r="20" spans="1:9" x14ac:dyDescent="0.25">
      <c r="A20" s="8" t="s">
        <v>19</v>
      </c>
      <c r="B20" s="9">
        <v>0.99099999999999999</v>
      </c>
      <c r="C20" s="9">
        <v>0.36699999999999999</v>
      </c>
      <c r="D20" s="9">
        <v>0.40300000000000002</v>
      </c>
      <c r="E20" s="9" t="s">
        <v>42</v>
      </c>
      <c r="F20" s="9" t="s">
        <v>42</v>
      </c>
      <c r="G20" s="9">
        <v>0.68100000000000005</v>
      </c>
      <c r="H20" s="9">
        <v>0.6</v>
      </c>
      <c r="I20" s="9">
        <v>0.74</v>
      </c>
    </row>
    <row r="21" spans="1:9" x14ac:dyDescent="0.25">
      <c r="A21" s="8" t="s">
        <v>20</v>
      </c>
      <c r="B21" s="9">
        <v>0.94</v>
      </c>
      <c r="C21" s="9">
        <v>0.32600000000000001</v>
      </c>
      <c r="D21" s="9">
        <v>0.34799999999999998</v>
      </c>
      <c r="E21" s="9" t="s">
        <v>42</v>
      </c>
      <c r="F21" s="9" t="s">
        <v>42</v>
      </c>
      <c r="G21" s="9">
        <v>0.68300000000000005</v>
      </c>
      <c r="H21" s="9">
        <v>0.59499999999999997</v>
      </c>
      <c r="I21" s="9">
        <v>0.73299999999999998</v>
      </c>
    </row>
    <row r="22" spans="1:9" x14ac:dyDescent="0.25">
      <c r="A22" s="8" t="s">
        <v>21</v>
      </c>
      <c r="B22" s="9">
        <v>0.84499999999999997</v>
      </c>
      <c r="C22" s="9">
        <v>0.40699999999999997</v>
      </c>
      <c r="D22" s="9">
        <v>0.39800000000000002</v>
      </c>
      <c r="E22" s="9" t="s">
        <v>42</v>
      </c>
      <c r="F22" s="9" t="s">
        <v>42</v>
      </c>
      <c r="G22" s="9">
        <v>0.69599999999999995</v>
      </c>
      <c r="H22" s="9">
        <v>0.59699999999999998</v>
      </c>
      <c r="I22" s="9">
        <v>0.73499999999999999</v>
      </c>
    </row>
    <row r="23" spans="1:9" x14ac:dyDescent="0.25">
      <c r="A23" s="8" t="s">
        <v>22</v>
      </c>
      <c r="B23" s="9">
        <v>0.78800000000000003</v>
      </c>
      <c r="C23" s="9">
        <v>0.44500000000000001</v>
      </c>
      <c r="D23" s="9">
        <v>0.432</v>
      </c>
      <c r="E23" s="9" t="s">
        <v>42</v>
      </c>
      <c r="F23" s="9" t="s">
        <v>42</v>
      </c>
      <c r="G23" s="9">
        <v>0.69899999999999995</v>
      </c>
      <c r="H23" s="9">
        <v>0.495</v>
      </c>
      <c r="I23" s="9">
        <v>0.746</v>
      </c>
    </row>
    <row r="24" spans="1:9" x14ac:dyDescent="0.25">
      <c r="A24" s="8" t="s">
        <v>23</v>
      </c>
      <c r="B24" s="9">
        <v>0.85199999999999998</v>
      </c>
      <c r="C24" s="9">
        <v>0.44600000000000001</v>
      </c>
      <c r="D24" s="9">
        <v>0.34899999999999998</v>
      </c>
      <c r="E24" s="9" t="s">
        <v>42</v>
      </c>
      <c r="F24" s="9" t="s">
        <v>42</v>
      </c>
      <c r="G24" s="9">
        <v>0.70599999999999996</v>
      </c>
      <c r="H24" s="9">
        <v>0.48199999999999998</v>
      </c>
      <c r="I24" s="9">
        <v>0.73199999999999998</v>
      </c>
    </row>
    <row r="25" spans="1:9" x14ac:dyDescent="0.25">
      <c r="A25" s="8" t="s">
        <v>24</v>
      </c>
      <c r="B25" s="9">
        <v>0.95399999999999996</v>
      </c>
      <c r="C25" s="9">
        <v>0.44800000000000001</v>
      </c>
      <c r="D25" s="9">
        <v>0.36499999999999999</v>
      </c>
      <c r="E25" s="9" t="s">
        <v>42</v>
      </c>
      <c r="F25" s="9" t="s">
        <v>42</v>
      </c>
      <c r="G25" s="9">
        <v>0.70799999999999996</v>
      </c>
      <c r="H25" s="9">
        <v>0.63</v>
      </c>
      <c r="I25" s="9">
        <v>0.73399999999999999</v>
      </c>
    </row>
    <row r="26" spans="1:9" x14ac:dyDescent="0.25">
      <c r="A26" s="8" t="s">
        <v>25</v>
      </c>
      <c r="B26" s="9">
        <v>0.97499999999999998</v>
      </c>
      <c r="C26" s="9">
        <v>0.41299999999999998</v>
      </c>
      <c r="D26" s="9">
        <v>0.27</v>
      </c>
      <c r="E26" s="9" t="s">
        <v>42</v>
      </c>
      <c r="F26" s="9" t="s">
        <v>42</v>
      </c>
      <c r="G26" s="9">
        <v>0.73099999999999998</v>
      </c>
      <c r="H26" s="9">
        <v>0.63400000000000001</v>
      </c>
      <c r="I26" s="9">
        <v>0.72499999999999998</v>
      </c>
    </row>
    <row r="27" spans="1:9" x14ac:dyDescent="0.25">
      <c r="A27" s="8" t="s">
        <v>26</v>
      </c>
      <c r="B27" s="9">
        <v>0.96399999999999997</v>
      </c>
      <c r="C27" s="9">
        <v>0.33700000000000002</v>
      </c>
      <c r="D27" s="9">
        <v>0.22500000000000001</v>
      </c>
      <c r="E27" s="9">
        <v>0.309</v>
      </c>
      <c r="F27" s="9">
        <v>0.254</v>
      </c>
      <c r="G27" s="9">
        <v>0.71099999999999997</v>
      </c>
      <c r="H27" s="9">
        <v>0.628</v>
      </c>
      <c r="I27" s="9">
        <v>0.73</v>
      </c>
    </row>
    <row r="28" spans="1:9" x14ac:dyDescent="0.25">
      <c r="A28" s="8" t="s">
        <v>27</v>
      </c>
      <c r="B28" s="9">
        <v>0.94599999999999995</v>
      </c>
      <c r="C28" s="9">
        <v>0.28199999999999997</v>
      </c>
      <c r="D28" s="9">
        <v>0.26100000000000001</v>
      </c>
      <c r="E28" s="9">
        <v>0.307</v>
      </c>
      <c r="F28" s="9">
        <v>0.26300000000000001</v>
      </c>
      <c r="G28" s="9">
        <v>0.68899999999999995</v>
      </c>
      <c r="H28" s="9">
        <v>0.61199999999999999</v>
      </c>
      <c r="I28" s="9">
        <v>0.74199999999999999</v>
      </c>
    </row>
    <row r="29" spans="1:9" x14ac:dyDescent="0.25">
      <c r="A29" s="8" t="s">
        <v>28</v>
      </c>
      <c r="B29" s="9">
        <v>0.84499999999999997</v>
      </c>
      <c r="C29" s="9">
        <v>0.29199999999999998</v>
      </c>
      <c r="D29" s="9">
        <v>0.316</v>
      </c>
      <c r="E29" s="9">
        <v>0.26500000000000001</v>
      </c>
      <c r="F29" s="9">
        <v>0.21099999999999999</v>
      </c>
      <c r="G29" s="9">
        <v>0.64400000000000002</v>
      </c>
      <c r="H29" s="9">
        <v>0.56499999999999995</v>
      </c>
      <c r="I29" s="9">
        <v>0.73899999999999999</v>
      </c>
    </row>
    <row r="30" spans="1:9" x14ac:dyDescent="0.25">
      <c r="A30" s="8" t="s">
        <v>29</v>
      </c>
      <c r="B30" s="9">
        <v>0.91300000000000003</v>
      </c>
      <c r="C30" s="9">
        <v>0.32600000000000001</v>
      </c>
      <c r="D30" s="9">
        <v>0.42299999999999999</v>
      </c>
      <c r="E30" s="9">
        <v>0.223</v>
      </c>
      <c r="F30" s="9">
        <v>0.13800000000000001</v>
      </c>
      <c r="G30" s="9">
        <v>0.66100000000000003</v>
      </c>
      <c r="H30" s="9">
        <v>0.621</v>
      </c>
      <c r="I30" s="9">
        <v>0.77300000000000002</v>
      </c>
    </row>
    <row r="31" spans="1:9" x14ac:dyDescent="0.25">
      <c r="A31" s="8" t="s">
        <v>30</v>
      </c>
      <c r="B31" s="9">
        <v>0.996</v>
      </c>
      <c r="C31" s="9">
        <v>0.378</v>
      </c>
      <c r="D31" s="9">
        <v>0.30399999999999999</v>
      </c>
      <c r="E31" s="9">
        <v>0.151</v>
      </c>
      <c r="F31" s="9">
        <v>5.6000000000000001E-2</v>
      </c>
      <c r="G31" s="9">
        <v>0.65400000000000003</v>
      </c>
      <c r="H31" s="9">
        <v>0.60799999999999998</v>
      </c>
      <c r="I31" s="9">
        <v>0.755</v>
      </c>
    </row>
    <row r="32" spans="1:9" x14ac:dyDescent="0.25">
      <c r="A32" s="16" t="s">
        <v>43</v>
      </c>
      <c r="B32" s="16"/>
      <c r="C32" s="16"/>
      <c r="D32" s="16"/>
      <c r="E32" s="16"/>
      <c r="F32" s="16"/>
      <c r="G32" s="16"/>
      <c r="H32" s="16"/>
      <c r="I32" s="16"/>
    </row>
  </sheetData>
  <mergeCells count="5">
    <mergeCell ref="A1:I1"/>
    <mergeCell ref="A3:I3"/>
    <mergeCell ref="A6:I6"/>
    <mergeCell ref="A19:I19"/>
    <mergeCell ref="A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D12"/>
  <sheetViews>
    <sheetView workbookViewId="0"/>
  </sheetViews>
  <sheetFormatPr defaultRowHeight="15" x14ac:dyDescent="0.25"/>
  <cols>
    <col min="1" max="1" width="20.85546875" bestFit="1" customWidth="1"/>
    <col min="2" max="2" width="11" bestFit="1" customWidth="1"/>
    <col min="3" max="3" width="24.28515625" customWidth="1"/>
    <col min="4" max="4" width="11" bestFit="1" customWidth="1"/>
  </cols>
  <sheetData>
    <row r="1" spans="1:4" ht="30" x14ac:dyDescent="0.25">
      <c r="B1" t="s">
        <v>55</v>
      </c>
      <c r="C1" s="10" t="s">
        <v>56</v>
      </c>
      <c r="D1" s="13" t="s">
        <v>57</v>
      </c>
    </row>
    <row r="2" spans="1:4" x14ac:dyDescent="0.25">
      <c r="A2" t="s">
        <v>44</v>
      </c>
      <c r="B2" s="11">
        <f>'Table 4.8.A'!B6</f>
        <v>0.61</v>
      </c>
      <c r="C2">
        <v>0</v>
      </c>
      <c r="D2" s="14">
        <f>B2*1.1</f>
        <v>0.67100000000000004</v>
      </c>
    </row>
    <row r="3" spans="1:4" x14ac:dyDescent="0.25">
      <c r="A3" t="s">
        <v>45</v>
      </c>
      <c r="B3" s="11">
        <f>'Table 4.8.A'!C6</f>
        <v>0.48299999999999998</v>
      </c>
      <c r="C3">
        <v>0</v>
      </c>
      <c r="D3" s="14">
        <f>B3*1.1</f>
        <v>0.53129999999999999</v>
      </c>
    </row>
    <row r="4" spans="1:4" x14ac:dyDescent="0.25">
      <c r="A4" t="s">
        <v>46</v>
      </c>
      <c r="B4" s="11">
        <f>'Table 4.8.B'!B5</f>
        <v>0.91700000000000004</v>
      </c>
      <c r="C4">
        <v>0</v>
      </c>
      <c r="D4" s="15">
        <f>B4</f>
        <v>0.91700000000000004</v>
      </c>
    </row>
    <row r="5" spans="1:4" x14ac:dyDescent="0.25">
      <c r="A5" t="s">
        <v>47</v>
      </c>
      <c r="B5" s="11">
        <f>'Table 4.8.B'!C5</f>
        <v>0.373</v>
      </c>
      <c r="C5">
        <v>0</v>
      </c>
      <c r="D5" s="11">
        <f>B5*1.1</f>
        <v>0.41030000000000005</v>
      </c>
    </row>
    <row r="6" spans="1:4" x14ac:dyDescent="0.25">
      <c r="A6" t="s">
        <v>48</v>
      </c>
      <c r="B6" s="11">
        <f>'Table 4.8.B'!D5</f>
        <v>0.34</v>
      </c>
      <c r="C6">
        <v>0</v>
      </c>
      <c r="D6" s="11">
        <f>AVERAGE(0.55,0.3)</f>
        <v>0.42500000000000004</v>
      </c>
    </row>
    <row r="7" spans="1:4" x14ac:dyDescent="0.25">
      <c r="A7" t="s">
        <v>49</v>
      </c>
      <c r="B7" s="11">
        <f>'Table 4.8.B'!E5</f>
        <v>0.25900000000000001</v>
      </c>
      <c r="C7">
        <v>0</v>
      </c>
      <c r="D7" s="11">
        <f>AVERAGE(0.32,0.3)</f>
        <v>0.31</v>
      </c>
    </row>
    <row r="8" spans="1:4" x14ac:dyDescent="0.25">
      <c r="A8" t="s">
        <v>50</v>
      </c>
      <c r="B8" s="11">
        <f>'Table 4.8.B'!F5</f>
        <v>0.19800000000000001</v>
      </c>
      <c r="C8">
        <v>0</v>
      </c>
      <c r="D8" s="11">
        <f>AVERAGE(0.85,0.52)</f>
        <v>0.68500000000000005</v>
      </c>
    </row>
    <row r="9" spans="1:4" x14ac:dyDescent="0.25">
      <c r="A9" t="s">
        <v>51</v>
      </c>
      <c r="B9" s="11">
        <f>'Table 4.8.B'!H5</f>
        <v>0.58899999999999997</v>
      </c>
      <c r="C9">
        <v>0</v>
      </c>
      <c r="D9" s="11">
        <f>B9*1.1</f>
        <v>0.64790000000000003</v>
      </c>
    </row>
    <row r="10" spans="1:4" x14ac:dyDescent="0.25">
      <c r="A10" t="s">
        <v>52</v>
      </c>
      <c r="B10" s="11">
        <f>'Table 4.8.B'!I5</f>
        <v>0.74</v>
      </c>
      <c r="C10">
        <v>0</v>
      </c>
      <c r="D10" s="11">
        <f>B10*1.1</f>
        <v>0.81400000000000006</v>
      </c>
    </row>
    <row r="11" spans="1:4" x14ac:dyDescent="0.25">
      <c r="A11" t="s">
        <v>53</v>
      </c>
      <c r="B11" s="11">
        <f>AVERAGE('Table 4.8.A'!G6:I6)</f>
        <v>5.000000000000001E-2</v>
      </c>
      <c r="C11">
        <v>0</v>
      </c>
      <c r="D11" s="11">
        <f t="shared" ref="D11:D12" si="0">B11*1.1</f>
        <v>5.5000000000000014E-2</v>
      </c>
    </row>
    <row r="12" spans="1:4" x14ac:dyDescent="0.25">
      <c r="A12" t="s">
        <v>54</v>
      </c>
      <c r="B12" s="11">
        <f>AVERAGE('Table 4.8.A'!D6:F6)</f>
        <v>8.0333333333333326E-2</v>
      </c>
      <c r="C12">
        <v>0</v>
      </c>
      <c r="D12" s="11">
        <f t="shared" si="0"/>
        <v>8.8366666666666663E-2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4.8.A</vt:lpstr>
      <vt:lpstr>Table 4.8.B</vt:lpstr>
      <vt:lpstr>BECF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2016-03-23T20:21:21Z</dcterms:modified>
</cp:coreProperties>
</file>