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3955" windowHeight="12270"/>
  </bookViews>
  <sheets>
    <sheet name="About" sheetId="1" r:id="rId1"/>
    <sheet name="BAU DR Capacity" sheetId="4" r:id="rId2"/>
    <sheet name="DRC-BDRC" sheetId="5" r:id="rId3"/>
    <sheet name="Calculations" sheetId="3" r:id="rId4"/>
    <sheet name="DRC-PADRC" sheetId="2" r:id="rId5"/>
  </sheets>
  <calcPr calcId="145621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E2" i="2"/>
  <c r="B4" i="3" l="1"/>
  <c r="B5" i="3" s="1"/>
  <c r="B6" i="3" s="1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B2" i="5"/>
</calcChain>
</file>

<file path=xl/sharedStrings.xml><?xml version="1.0" encoding="utf-8"?>
<sst xmlns="http://schemas.openxmlformats.org/spreadsheetml/2006/main" count="27" uniqueCount="26">
  <si>
    <t>Source:</t>
  </si>
  <si>
    <t>Federal Energy Regulatory Commission</t>
  </si>
  <si>
    <t>A National Assessment of Demand Response Potential</t>
  </si>
  <si>
    <t>http://www.ferc.gov/legal/staff-reports/06-09-demand-response.pdf</t>
  </si>
  <si>
    <t>Procedure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</si>
  <si>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</si>
  <si>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</si>
  <si>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</si>
  <si>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</si>
  <si>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</si>
  <si>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</si>
  <si>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</si>
  <si>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</si>
  <si>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</si>
  <si>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</si>
  <si>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</si>
  <si>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</si>
  <si>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</si>
  <si>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</si>
  <si>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</si>
  <si>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Achievable Participation, Reduction in Peak Demand, 2019 (GW)</t>
  </si>
  <si>
    <t>BAU DR Reduction in Peak Demand, 2019 (GW)</t>
  </si>
  <si>
    <t>Achievable-BAU Peak Demand Reduction (GW)</t>
  </si>
  <si>
    <t>Additional Peak Demand Reduction per Year (start year = 2010) (GW)</t>
  </si>
  <si>
    <t>Additional DR Potential by 2030 (GW)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</si>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</sst>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rc.gov/legal/staff-reports/06-09-demand-respon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2" max="2" width="28.57031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5" spans="1:2" x14ac:dyDescent="0.25">
      <c r="B5" s="2">
        <v>2009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t="s">
        <v>9</v>
      </c>
    </row>
    <row r="10" spans="1:2" x14ac:dyDescent="0.25">
      <c r="A10" s="1" t="s">
        <v>4</v>
      </c>
    </row>
    <row r="11" spans="1:2" x14ac:dyDescent="0.25">
      <c r="A11" s="4" t="s">
        <v>15</v>
      </c>
    </row>
    <row r="12" spans="1:2" x14ac:dyDescent="0.25">
      <c r="A12" s="4" t="s">
        <v>16</v>
      </c>
    </row>
    <row r="13" spans="1:2" x14ac:dyDescent="0.25">
      <c r="A13" s="4" t="s">
        <v>17</v>
      </c>
    </row>
    <row r="14" spans="1:2" x14ac:dyDescent="0.25">
      <c r="A14" s="4"/>
    </row>
    <row r="15" spans="1:2" x14ac:dyDescent="0.25">
      <c r="A15" s="4" t="s">
        <v>6</v>
      </c>
    </row>
    <row r="16" spans="1:2" x14ac:dyDescent="0.25">
      <c r="A16" s="4" t="s">
        <v>7</v>
      </c>
    </row>
    <row r="17" spans="1:2" x14ac:dyDescent="0.25">
      <c r="A17" s="8" t="s">
        <v>10</v>
      </c>
      <c r="B17" s="6"/>
    </row>
    <row r="18" spans="1:2" x14ac:dyDescent="0.25">
      <c r="A18" s="8" t="s">
        <v>18</v>
      </c>
      <c r="B18" s="6"/>
    </row>
    <row r="19" spans="1:2" x14ac:dyDescent="0.25">
      <c r="A19" s="8" t="s">
        <v>19</v>
      </c>
      <c r="B19" s="6"/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5"/>
    </row>
    <row r="27" spans="1:2" x14ac:dyDescent="0.25">
      <c r="A27" s="6"/>
      <c r="B27" s="7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1" t="s">
        <v>11</v>
      </c>
    </row>
    <row r="2" spans="1:2" x14ac:dyDescent="0.25">
      <c r="A2" s="1">
        <v>2009</v>
      </c>
      <c r="B2" s="1">
        <v>2019</v>
      </c>
    </row>
    <row r="3" spans="1:2" x14ac:dyDescent="0.25">
      <c r="A3">
        <v>37</v>
      </c>
      <c r="B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19.28515625" customWidth="1"/>
  </cols>
  <sheetData>
    <row r="1" spans="1:19" x14ac:dyDescent="0.25">
      <c r="A1" s="1" t="s">
        <v>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s="1" t="s">
        <v>12</v>
      </c>
      <c r="B2">
        <f>TREND('BAU DR Capacity'!$A3:$B3,'BAU DR Capacity'!$A2:$B2,B1)*1000</f>
        <v>37400.000000000007</v>
      </c>
      <c r="C2">
        <f>TREND('BAU DR Capacity'!$A3:$B3,'BAU DR Capacity'!$A2:$B2,C1)*1000</f>
        <v>37500</v>
      </c>
      <c r="D2">
        <f>TREND('BAU DR Capacity'!$A3:$B3,'BAU DR Capacity'!$A2:$B2,D1)*1000</f>
        <v>37599.999999999993</v>
      </c>
      <c r="E2">
        <f>TREND('BAU DR Capacity'!$A3:$B3,'BAU DR Capacity'!$A2:$B2,E1)*1000</f>
        <v>37700.000000000015</v>
      </c>
      <c r="F2">
        <f>TREND('BAU DR Capacity'!$A3:$B3,'BAU DR Capacity'!$A2:$B2,F1)*1000</f>
        <v>37800.000000000015</v>
      </c>
      <c r="G2">
        <f>TREND('BAU DR Capacity'!$A3:$B3,'BAU DR Capacity'!$A2:$B2,G1)*1000</f>
        <v>37900.000000000007</v>
      </c>
      <c r="H2">
        <f>TREND('BAU DR Capacity'!$A3:$B3,'BAU DR Capacity'!$A2:$B2,H1)*1000</f>
        <v>38000</v>
      </c>
      <c r="I2">
        <f>TREND('BAU DR Capacity'!$A3:$B3,'BAU DR Capacity'!$A2:$B2,I1)*1000</f>
        <v>38099.999999999993</v>
      </c>
      <c r="J2">
        <f>TREND('BAU DR Capacity'!$A3:$B3,'BAU DR Capacity'!$A2:$B2,J1)*1000</f>
        <v>38200.000000000015</v>
      </c>
      <c r="K2">
        <f>TREND('BAU DR Capacity'!$A3:$B3,'BAU DR Capacity'!$A2:$B2,K1)*1000</f>
        <v>38300.000000000015</v>
      </c>
      <c r="L2">
        <f>TREND('BAU DR Capacity'!$A3:$B3,'BAU DR Capacity'!$A2:$B2,L1)*1000</f>
        <v>38400.000000000007</v>
      </c>
      <c r="M2">
        <f>TREND('BAU DR Capacity'!$A3:$B3,'BAU DR Capacity'!$A2:$B2,M1)*1000</f>
        <v>38500</v>
      </c>
      <c r="N2">
        <f>TREND('BAU DR Capacity'!$A3:$B3,'BAU DR Capacity'!$A2:$B2,N1)*1000</f>
        <v>38599.999999999993</v>
      </c>
      <c r="O2">
        <f>TREND('BAU DR Capacity'!$A3:$B3,'BAU DR Capacity'!$A2:$B2,O1)*1000</f>
        <v>38700.000000000015</v>
      </c>
      <c r="P2">
        <f>TREND('BAU DR Capacity'!$A3:$B3,'BAU DR Capacity'!$A2:$B2,P1)*1000</f>
        <v>38800.000000000015</v>
      </c>
      <c r="Q2">
        <f>TREND('BAU DR Capacity'!$A3:$B3,'BAU DR Capacity'!$A2:$B2,Q1)*1000</f>
        <v>38900.000000000007</v>
      </c>
      <c r="R2">
        <f>TREND('BAU DR Capacity'!$A3:$B3,'BAU DR Capacity'!$A2:$B2,R1)*1000</f>
        <v>39000</v>
      </c>
      <c r="S2">
        <f>TREND('BAU DR Capacity'!$A3:$B3,'BAU DR Capacity'!$A2:$B2,S1)*1000</f>
        <v>39099.999999999993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92" bestFit="1" customWidth="1"/>
    <col min="2" max="2" width="31.42578125" customWidth="1"/>
    <col min="3" max="3" width="12.7109375" customWidth="1"/>
    <col min="4" max="11" width="10.5703125" bestFit="1" customWidth="1"/>
    <col min="12" max="23" width="11.5703125" bestFit="1" customWidth="1"/>
  </cols>
  <sheetData>
    <row r="1" spans="1:3" x14ac:dyDescent="0.25">
      <c r="A1" s="9"/>
      <c r="B1" s="17" t="s">
        <v>25</v>
      </c>
      <c r="C1" s="12"/>
    </row>
    <row r="2" spans="1:3" x14ac:dyDescent="0.25">
      <c r="A2" s="13" t="s">
        <v>21</v>
      </c>
      <c r="B2" s="15">
        <v>38</v>
      </c>
    </row>
    <row r="3" spans="1:3" x14ac:dyDescent="0.25">
      <c r="A3" s="13" t="s">
        <v>20</v>
      </c>
      <c r="B3" s="16">
        <v>138</v>
      </c>
    </row>
    <row r="4" spans="1:3" x14ac:dyDescent="0.25">
      <c r="A4" s="13" t="s">
        <v>22</v>
      </c>
      <c r="B4" s="15">
        <f>B3-B2</f>
        <v>100</v>
      </c>
    </row>
    <row r="5" spans="1:3" x14ac:dyDescent="0.25">
      <c r="A5" s="13" t="s">
        <v>23</v>
      </c>
      <c r="B5" s="16">
        <f>B4/10</f>
        <v>10</v>
      </c>
    </row>
    <row r="6" spans="1:3" x14ac:dyDescent="0.25">
      <c r="A6" s="13" t="s">
        <v>24</v>
      </c>
      <c r="B6" s="16">
        <f>B5*15</f>
        <v>150</v>
      </c>
    </row>
    <row r="7" spans="1:3" x14ac:dyDescent="0.25">
      <c r="A7" s="13"/>
      <c r="B7" s="9"/>
      <c r="C7" s="14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21" customWidth="1"/>
  </cols>
  <sheetData>
    <row r="1" spans="1:19" x14ac:dyDescent="0.25">
      <c r="A1" t="s">
        <v>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ht="30" x14ac:dyDescent="0.25">
      <c r="A2" s="11" t="s">
        <v>8</v>
      </c>
      <c r="B2" s="10">
        <v>0</v>
      </c>
      <c r="C2" s="10">
        <v>0</v>
      </c>
      <c r="D2" s="10">
        <v>0</v>
      </c>
      <c r="E2" s="10">
        <f>Calculations!$B$5*('DRC-PADRC'!E1-'DRC-PADRC'!$D$1)*1000</f>
        <v>10000</v>
      </c>
      <c r="F2" s="10">
        <f>Calculations!$B$5*('DRC-PADRC'!F1-'DRC-PADRC'!$D$1)*1000</f>
        <v>20000</v>
      </c>
      <c r="G2" s="10">
        <f>Calculations!$B$5*('DRC-PADRC'!G1-'DRC-PADRC'!$D$1)*1000</f>
        <v>30000</v>
      </c>
      <c r="H2" s="10">
        <f>Calculations!$B$5*('DRC-PADRC'!H1-'DRC-PADRC'!$D$1)*1000</f>
        <v>40000</v>
      </c>
      <c r="I2" s="10">
        <f>Calculations!$B$5*('DRC-PADRC'!I1-'DRC-PADRC'!$D$1)*1000</f>
        <v>50000</v>
      </c>
      <c r="J2" s="10">
        <f>Calculations!$B$5*('DRC-PADRC'!J1-'DRC-PADRC'!$D$1)*1000</f>
        <v>60000</v>
      </c>
      <c r="K2" s="10">
        <f>Calculations!$B$5*('DRC-PADRC'!K1-'DRC-PADRC'!$D$1)*1000</f>
        <v>70000</v>
      </c>
      <c r="L2" s="10">
        <f>Calculations!$B$5*('DRC-PADRC'!L1-'DRC-PADRC'!$D$1)*1000</f>
        <v>80000</v>
      </c>
      <c r="M2" s="10">
        <f>Calculations!$B$5*('DRC-PADRC'!M1-'DRC-PADRC'!$D$1)*1000</f>
        <v>90000</v>
      </c>
      <c r="N2" s="10">
        <f>Calculations!$B$5*('DRC-PADRC'!N1-'DRC-PADRC'!$D$1)*1000</f>
        <v>100000</v>
      </c>
      <c r="O2" s="10">
        <f>Calculations!$B$5*('DRC-PADRC'!O1-'DRC-PADRC'!$D$1)*1000</f>
        <v>110000</v>
      </c>
      <c r="P2" s="10">
        <f>Calculations!$B$5*('DRC-PADRC'!P1-'DRC-PADRC'!$D$1)*1000</f>
        <v>120000</v>
      </c>
      <c r="Q2" s="10">
        <f>Calculations!$B$5*('DRC-PADRC'!Q1-'DRC-PADRC'!$D$1)*1000</f>
        <v>130000</v>
      </c>
      <c r="R2" s="10">
        <f>Calculations!$B$5*('DRC-PADRC'!R1-'DRC-PADRC'!$D$1)*1000</f>
        <v>140000</v>
      </c>
      <c r="S2" s="10">
        <f>Calculations!$B$5*('DRC-PADRC'!S1-'DRC-PADRC'!$D$1)*1000</f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BAU DR Capacity</vt:lpstr>
      <vt:lpstr>DRC-BDRC</vt:lpstr>
      <vt:lpstr>Calculations</vt:lpstr>
      <vt:lpstr>DRC-PADRC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2014-08-26T00:34:41Z</dcterms:created>
  <dcterms:modified xsi:type="dcterms:W3CDTF">2016-01-16T20:56:44Z</dcterms:modified>
</cp:coreProperties>
</file>