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 LEGON\GWI TRAINING\Assignments\"/>
    </mc:Choice>
  </mc:AlternateContent>
  <xr:revisionPtr revIDLastSave="0" documentId="8_{FBC289F5-B26C-4597-9409-BE8AE28435DA}" xr6:coauthVersionLast="47" xr6:coauthVersionMax="47" xr10:uidLastSave="{00000000-0000-0000-0000-000000000000}"/>
  <bookViews>
    <workbookView xWindow="-110" yWindow="-110" windowWidth="19420" windowHeight="10420" xr2:uid="{966F492C-85AB-4E4C-879D-BAD74A2BC3FA}"/>
  </bookViews>
  <sheets>
    <sheet name="Raw Data" sheetId="1" r:id="rId1"/>
    <sheet name="Target_Status" sheetId="2" r:id="rId2"/>
    <sheet name="Average" sheetId="3" r:id="rId3"/>
    <sheet name="Total Sales" sheetId="4" r:id="rId4"/>
    <sheet name="Bar Chart" sheetId="6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C5" i="2"/>
  <c r="C4" i="2"/>
  <c r="C3" i="2"/>
  <c r="I38" i="2"/>
  <c r="H38" i="2"/>
  <c r="G38" i="2"/>
  <c r="K4" i="4"/>
  <c r="K9" i="4"/>
  <c r="K16" i="4"/>
  <c r="K20" i="4"/>
  <c r="K28" i="4"/>
  <c r="K31" i="4"/>
  <c r="K37" i="4"/>
  <c r="K40" i="4"/>
  <c r="G40" i="4"/>
  <c r="J36" i="4"/>
  <c r="J35" i="4"/>
  <c r="J34" i="4"/>
  <c r="J33" i="4"/>
  <c r="J32" i="4"/>
  <c r="J30" i="4"/>
  <c r="J29" i="4"/>
  <c r="J27" i="4"/>
  <c r="J26" i="4"/>
  <c r="J25" i="4"/>
  <c r="J24" i="4"/>
  <c r="J23" i="4"/>
  <c r="J22" i="4"/>
  <c r="J21" i="4"/>
  <c r="J19" i="4"/>
  <c r="J18" i="4"/>
  <c r="J17" i="4"/>
  <c r="J15" i="4"/>
  <c r="J14" i="4"/>
  <c r="J13" i="4"/>
  <c r="J12" i="4"/>
  <c r="J11" i="4"/>
  <c r="J10" i="4"/>
  <c r="J8" i="4"/>
  <c r="J7" i="4"/>
  <c r="J6" i="4"/>
  <c r="J5" i="4"/>
  <c r="J3" i="4"/>
  <c r="J2" i="4"/>
  <c r="K37" i="3"/>
  <c r="J36" i="3"/>
  <c r="J35" i="3"/>
  <c r="J34" i="3"/>
  <c r="J33" i="3"/>
  <c r="J32" i="3"/>
  <c r="K31" i="3"/>
  <c r="J30" i="3"/>
  <c r="J29" i="3"/>
  <c r="K28" i="3"/>
  <c r="J27" i="3"/>
  <c r="J26" i="3"/>
  <c r="J25" i="3"/>
  <c r="J24" i="3"/>
  <c r="J23" i="3"/>
  <c r="J22" i="3"/>
  <c r="J21" i="3"/>
  <c r="J19" i="3"/>
  <c r="J18" i="3"/>
  <c r="J17" i="3"/>
  <c r="K16" i="3"/>
  <c r="J15" i="3"/>
  <c r="J14" i="3"/>
  <c r="J13" i="3"/>
  <c r="J12" i="3"/>
  <c r="J11" i="3"/>
  <c r="J10" i="3"/>
  <c r="K9" i="3"/>
  <c r="J8" i="3"/>
  <c r="J7" i="3"/>
  <c r="J6" i="3"/>
  <c r="J5" i="3"/>
  <c r="K4" i="3"/>
  <c r="J3" i="3"/>
  <c r="J2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</calcChain>
</file>

<file path=xl/sharedStrings.xml><?xml version="1.0" encoding="utf-8"?>
<sst xmlns="http://schemas.openxmlformats.org/spreadsheetml/2006/main" count="774" uniqueCount="102">
  <si>
    <t>EMPLOYEE ID</t>
  </si>
  <si>
    <t>FULL NAME</t>
  </si>
  <si>
    <t>JOB TITLE</t>
  </si>
  <si>
    <t>DEPARTMENT</t>
  </si>
  <si>
    <t>BUSINESS UNIT</t>
  </si>
  <si>
    <t>GENDER</t>
  </si>
  <si>
    <t>MONTHLY SALES</t>
  </si>
  <si>
    <t>TARGET SALES</t>
  </si>
  <si>
    <t>E02387</t>
  </si>
  <si>
    <t>Emily Davis</t>
  </si>
  <si>
    <t>Sr. Manger</t>
  </si>
  <si>
    <t>IT</t>
  </si>
  <si>
    <t>Research &amp; Development</t>
  </si>
  <si>
    <t>Female</t>
  </si>
  <si>
    <t>E04105</t>
  </si>
  <si>
    <t>Theodore Dinh</t>
  </si>
  <si>
    <t>Technical Architect</t>
  </si>
  <si>
    <t>Manufacturing</t>
  </si>
  <si>
    <t>Male</t>
  </si>
  <si>
    <t>E02572</t>
  </si>
  <si>
    <t>Luna Sanders</t>
  </si>
  <si>
    <t>Director</t>
  </si>
  <si>
    <t>Finance</t>
  </si>
  <si>
    <t>Speciality Products</t>
  </si>
  <si>
    <t>E02832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</si>
  <si>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</si>
  <si>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</si>
  <si>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</si>
  <si>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</si>
  <si>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</si>
  <si>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</si>
  <si>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</si>
  <si>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</si>
  <si>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</si>
  <si>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</si>
  <si>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</si>
  <si>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</si>
  <si>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</si>
  <si>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</si>
  <si>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</si>
  <si>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</si>
  <si>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</si>
  <si>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</si>
  <si>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</si>
  <si>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</si>
  <si>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</si>
  <si>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</si>
  <si>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</si>
  <si>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</si>
  <si>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</si>
  <si>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</si>
  <si>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</si>
  <si>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</si>
  <si>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</si>
  <si>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</si>
  <si>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</si>
  <si>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</si>
  <si>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</si>
  <si>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</si>
  <si>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</si>
  <si>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</si>
  <si>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</si>
  <si>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</si>
  <si>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</si>
  <si>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</si>
  <si>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</si>
  <si>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</si>
  <si>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</si>
  <si>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</si>
  <si>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</si>
  <si>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</si>
  <si>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</si>
  <si>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</si>
  <si>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</si>
  <si>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</si>
  <si>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</si>
  <si>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</si>
  <si>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</si>
  <si>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</si>
  <si>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</si>
  <si>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</si>
  <si>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</si>
  <si>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</si>
  <si>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</si>
  <si>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</si>
  <si>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</si>
  <si>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</si>
  <si>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</si>
  <si>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</si>
  <si>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</si>
  <si>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</si>
  <si>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TOTAL MONTHLY SALES</t>
  </si>
  <si>
    <t>TOTAL TARGET SALES</t>
  </si>
  <si>
    <t>TOTAL AVG PERFRMANCE RATING</t>
  </si>
  <si>
    <t>PEFORMANCE RATING</t>
  </si>
  <si>
    <t>TARGET STATUS</t>
  </si>
  <si>
    <t>Avg.PR</t>
  </si>
  <si>
    <t>TSPD</t>
  </si>
  <si>
    <t>TOTAL</t>
  </si>
  <si>
    <t>EMPLOYEE PERFORMANCE DATA</t>
  </si>
  <si>
    <t>EMPLOYEE PERFORMANCE DASHBOARD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</si>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</sst>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2" xfId="0" applyBorder="1"/>
    <xf numFmtId="0" fontId="3" fillId="0" borderId="0" xfId="0" applyFont="1"/>
    <xf numFmtId="0" fontId="0" fillId="4" borderId="7" xfId="0" applyFont="1" applyFill="1" applyBorder="1"/>
    <xf numFmtId="0" fontId="0" fillId="0" borderId="7" xfId="0" applyFont="1" applyBorder="1"/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" fillId="3" borderId="9" xfId="0" applyFont="1" applyFill="1" applyBorder="1" applyAlignment="1">
      <alignment horizontal="center"/>
    </xf>
    <xf numFmtId="44" fontId="3" fillId="3" borderId="9" xfId="1" applyFont="1" applyFill="1" applyBorder="1" applyAlignment="1">
      <alignment horizontal="center"/>
    </xf>
    <xf numFmtId="0" fontId="0" fillId="0" borderId="9" xfId="0" applyBorder="1"/>
    <xf numFmtId="44" fontId="0" fillId="0" borderId="9" xfId="1" applyFont="1" applyBorder="1"/>
    <xf numFmtId="0" fontId="0" fillId="0" borderId="9" xfId="2" applyNumberFormat="1" applyFont="1" applyBorder="1"/>
    <xf numFmtId="164" fontId="0" fillId="0" borderId="9" xfId="0" applyNumberFormat="1" applyBorder="1"/>
    <xf numFmtId="0" fontId="3" fillId="0" borderId="9" xfId="0" applyFont="1" applyFill="1" applyBorder="1"/>
    <xf numFmtId="44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left"/>
    </xf>
    <xf numFmtId="44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164" fontId="3" fillId="0" borderId="3" xfId="0" applyNumberFormat="1" applyFont="1" applyBorder="1"/>
    <xf numFmtId="0" fontId="0" fillId="5" borderId="9" xfId="0" applyFill="1" applyBorder="1"/>
    <xf numFmtId="164" fontId="0" fillId="5" borderId="9" xfId="0" applyNumberFormat="1" applyFill="1" applyBorder="1"/>
    <xf numFmtId="0" fontId="3" fillId="7" borderId="9" xfId="0" applyFont="1" applyFill="1" applyBorder="1" applyAlignment="1">
      <alignment horizontal="center"/>
    </xf>
    <xf numFmtId="44" fontId="3" fillId="7" borderId="9" xfId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44" fontId="0" fillId="8" borderId="9" xfId="1" applyFont="1" applyFill="1" applyBorder="1"/>
    <xf numFmtId="44" fontId="0" fillId="9" borderId="9" xfId="1" applyFont="1" applyFill="1" applyBorder="1"/>
    <xf numFmtId="0" fontId="0" fillId="10" borderId="9" xfId="0" applyFill="1" applyBorder="1"/>
    <xf numFmtId="164" fontId="0" fillId="10" borderId="9" xfId="0" applyNumberFormat="1" applyFill="1" applyBorder="1"/>
    <xf numFmtId="0" fontId="0" fillId="10" borderId="9" xfId="2" applyNumberFormat="1" applyFont="1" applyFill="1" applyBorder="1"/>
    <xf numFmtId="0" fontId="0" fillId="11" borderId="9" xfId="0" applyFill="1" applyBorder="1"/>
    <xf numFmtId="0" fontId="3" fillId="7" borderId="4" xfId="0" applyFont="1" applyFill="1" applyBorder="1" applyAlignment="1">
      <alignment horizontal="center"/>
    </xf>
    <xf numFmtId="44" fontId="3" fillId="7" borderId="4" xfId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44" fontId="0" fillId="7" borderId="0" xfId="1" applyFont="1" applyFill="1" applyBorder="1" applyAlignment="1">
      <alignment horizontal="center"/>
    </xf>
    <xf numFmtId="0" fontId="0" fillId="7" borderId="0" xfId="0" applyFill="1"/>
    <xf numFmtId="44" fontId="0" fillId="5" borderId="0" xfId="1" applyFont="1" applyFill="1"/>
    <xf numFmtId="44" fontId="0" fillId="5" borderId="0" xfId="1" applyFont="1" applyFill="1" applyBorder="1"/>
    <xf numFmtId="44" fontId="0" fillId="5" borderId="2" xfId="1" applyFont="1" applyFill="1" applyBorder="1"/>
    <xf numFmtId="0" fontId="0" fillId="5" borderId="0" xfId="0" applyFill="1"/>
    <xf numFmtId="44" fontId="0" fillId="5" borderId="0" xfId="0" applyNumberFormat="1" applyFill="1"/>
    <xf numFmtId="44" fontId="0" fillId="10" borderId="0" xfId="1" applyFont="1" applyFill="1"/>
    <xf numFmtId="0" fontId="0" fillId="12" borderId="0" xfId="0" applyFill="1"/>
    <xf numFmtId="164" fontId="0" fillId="12" borderId="0" xfId="0" applyNumberFormat="1" applyFill="1"/>
    <xf numFmtId="0" fontId="0" fillId="12" borderId="0" xfId="2" applyNumberFormat="1" applyFont="1" applyFill="1"/>
    <xf numFmtId="0" fontId="0" fillId="12" borderId="2" xfId="0" applyFill="1" applyBorder="1"/>
    <xf numFmtId="0" fontId="0" fillId="13" borderId="1" xfId="0" applyFill="1" applyBorder="1"/>
    <xf numFmtId="0" fontId="0" fillId="13" borderId="3" xfId="0" applyFill="1" applyBorder="1"/>
    <xf numFmtId="44" fontId="0" fillId="14" borderId="0" xfId="1" applyFont="1" applyFill="1" applyBorder="1"/>
    <xf numFmtId="44" fontId="0" fillId="14" borderId="0" xfId="1" applyFont="1" applyFill="1"/>
    <xf numFmtId="44" fontId="3" fillId="15" borderId="0" xfId="1" applyFont="1" applyFill="1" applyAlignment="1">
      <alignment horizontal="center"/>
    </xf>
    <xf numFmtId="44" fontId="0" fillId="15" borderId="0" xfId="1" applyFont="1" applyFill="1"/>
    <xf numFmtId="44" fontId="3" fillId="16" borderId="0" xfId="1" applyFont="1" applyFill="1" applyAlignment="1">
      <alignment horizontal="center"/>
    </xf>
    <xf numFmtId="44" fontId="0" fillId="16" borderId="0" xfId="1" applyFont="1" applyFill="1"/>
    <xf numFmtId="0" fontId="2" fillId="7" borderId="6" xfId="0" applyFont="1" applyFill="1" applyBorder="1" applyAlignment="1">
      <alignment horizontal="center"/>
    </xf>
    <xf numFmtId="0" fontId="0" fillId="4" borderId="8" xfId="0" applyFont="1" applyFill="1" applyBorder="1"/>
    <xf numFmtId="44" fontId="2" fillId="7" borderId="6" xfId="1" applyNumberFormat="1" applyFont="1" applyFill="1" applyBorder="1" applyAlignment="1">
      <alignment horizontal="center"/>
    </xf>
    <xf numFmtId="44" fontId="0" fillId="5" borderId="7" xfId="1" applyNumberFormat="1" applyFont="1" applyFill="1" applyBorder="1"/>
    <xf numFmtId="44" fontId="0" fillId="5" borderId="8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SALES BY DEPARTMENTS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MONTHLY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Chart'!$A$2:$A$36</c:f>
              <c:strCache>
                <c:ptCount val="35"/>
                <c:pt idx="0">
                  <c:v>Accounting</c:v>
                </c:pt>
                <c:pt idx="1">
                  <c:v>Accounting</c:v>
                </c:pt>
                <c:pt idx="3">
                  <c:v>Engineering</c:v>
                </c:pt>
                <c:pt idx="4">
                  <c:v>Engineering</c:v>
                </c:pt>
                <c:pt idx="5">
                  <c:v>Engineering</c:v>
                </c:pt>
                <c:pt idx="6">
                  <c:v>Engineering</c:v>
                </c:pt>
                <c:pt idx="8">
                  <c:v>Finance</c:v>
                </c:pt>
                <c:pt idx="9">
                  <c:v>Finance</c:v>
                </c:pt>
                <c:pt idx="10">
                  <c:v>Finance</c:v>
                </c:pt>
                <c:pt idx="11">
                  <c:v>Finance</c:v>
                </c:pt>
                <c:pt idx="12">
                  <c:v>Finance</c:v>
                </c:pt>
                <c:pt idx="13">
                  <c:v>Finance</c:v>
                </c:pt>
                <c:pt idx="15">
                  <c:v>Human Resources</c:v>
                </c:pt>
                <c:pt idx="16">
                  <c:v>Human Resources</c:v>
                </c:pt>
                <c:pt idx="17">
                  <c:v>Human Resources</c:v>
                </c:pt>
                <c:pt idx="19">
                  <c:v>IT</c:v>
                </c:pt>
                <c:pt idx="20">
                  <c:v>IT</c:v>
                </c:pt>
                <c:pt idx="21">
                  <c:v>IT</c:v>
                </c:pt>
                <c:pt idx="22">
                  <c:v>IT</c:v>
                </c:pt>
                <c:pt idx="23">
                  <c:v>IT</c:v>
                </c:pt>
                <c:pt idx="24">
                  <c:v>IT</c:v>
                </c:pt>
                <c:pt idx="25">
                  <c:v>IT</c:v>
                </c:pt>
                <c:pt idx="27">
                  <c:v>Marketing</c:v>
                </c:pt>
                <c:pt idx="28">
                  <c:v>Marketing</c:v>
                </c:pt>
                <c:pt idx="30">
                  <c:v>Sales</c:v>
                </c:pt>
                <c:pt idx="31">
                  <c:v>Sales</c:v>
                </c:pt>
                <c:pt idx="32">
                  <c:v>Sales</c:v>
                </c:pt>
                <c:pt idx="33">
                  <c:v>Sales</c:v>
                </c:pt>
                <c:pt idx="34">
                  <c:v>Sales</c:v>
                </c:pt>
              </c:strCache>
            </c:strRef>
          </c:cat>
          <c:val>
            <c:numRef>
              <c:f>'Bar Chart'!$B$2:$B$36</c:f>
              <c:numCache>
                <c:formatCode>_("$"* #,##0.00_);_("$"* \(#,##0.00\);_("$"* "-"??_);_(@_)</c:formatCode>
                <c:ptCount val="35"/>
                <c:pt idx="0">
                  <c:v>9460.58</c:v>
                </c:pt>
                <c:pt idx="1">
                  <c:v>8089</c:v>
                </c:pt>
                <c:pt idx="3">
                  <c:v>9154.25</c:v>
                </c:pt>
                <c:pt idx="4">
                  <c:v>8657</c:v>
                </c:pt>
                <c:pt idx="5">
                  <c:v>20519.25</c:v>
                </c:pt>
                <c:pt idx="6">
                  <c:v>8279</c:v>
                </c:pt>
                <c:pt idx="8">
                  <c:v>13591</c:v>
                </c:pt>
                <c:pt idx="9">
                  <c:v>7950</c:v>
                </c:pt>
                <c:pt idx="10">
                  <c:v>3444</c:v>
                </c:pt>
                <c:pt idx="11">
                  <c:v>6433</c:v>
                </c:pt>
                <c:pt idx="12">
                  <c:v>12228</c:v>
                </c:pt>
                <c:pt idx="13">
                  <c:v>14653</c:v>
                </c:pt>
                <c:pt idx="15">
                  <c:v>13111</c:v>
                </c:pt>
                <c:pt idx="16">
                  <c:v>8757</c:v>
                </c:pt>
                <c:pt idx="17">
                  <c:v>12686.5</c:v>
                </c:pt>
                <c:pt idx="19">
                  <c:v>21800</c:v>
                </c:pt>
                <c:pt idx="20">
                  <c:v>8331</c:v>
                </c:pt>
                <c:pt idx="21">
                  <c:v>7076</c:v>
                </c:pt>
                <c:pt idx="22">
                  <c:v>9978</c:v>
                </c:pt>
                <c:pt idx="23">
                  <c:v>15541.9</c:v>
                </c:pt>
                <c:pt idx="24">
                  <c:v>12178</c:v>
                </c:pt>
                <c:pt idx="25">
                  <c:v>14398.91</c:v>
                </c:pt>
                <c:pt idx="27">
                  <c:v>20772.5</c:v>
                </c:pt>
                <c:pt idx="28">
                  <c:v>12902.3</c:v>
                </c:pt>
                <c:pt idx="30">
                  <c:v>4249.5</c:v>
                </c:pt>
                <c:pt idx="31">
                  <c:v>13860.9</c:v>
                </c:pt>
                <c:pt idx="32">
                  <c:v>12641.9</c:v>
                </c:pt>
                <c:pt idx="33">
                  <c:v>5000</c:v>
                </c:pt>
                <c:pt idx="34">
                  <c:v>17264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9-4A1C-9BC4-3FBBCB17EF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960975"/>
        <c:axId val="262962415"/>
      </c:barChart>
      <c:catAx>
        <c:axId val="2629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2415"/>
        <c:crosses val="autoZero"/>
        <c:auto val="1"/>
        <c:lblAlgn val="ctr"/>
        <c:lblOffset val="100"/>
        <c:noMultiLvlLbl val="0"/>
      </c:catAx>
      <c:valAx>
        <c:axId val="2629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15874</xdr:rowOff>
    </xdr:from>
    <xdr:to>
      <xdr:col>12</xdr:col>
      <xdr:colOff>88899</xdr:colOff>
      <xdr:row>17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64B85-2DB7-8231-7BDF-B7A42750C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EC078-4E92-475E-9923-32F9CAFFFE0A}" name="Table1" displayName="Table1" ref="A1:K37" totalsRowShown="0" headerRowDxfId="3" dataDxfId="5" tableBorderDxfId="4" dataCellStyle="Currency">
  <autoFilter ref="A1:K37" xr:uid="{154EC078-4E92-475E-9923-32F9CAFFFE0A}"/>
  <tableColumns count="11">
    <tableColumn id="1" xr3:uid="{A8E4731A-1D0F-4FAA-A968-E549084AAC39}" name="EMPLOYEE ID"/>
    <tableColumn id="2" xr3:uid="{6B03075B-44C8-4372-95A9-0539C2607DA8}" name="FULL NAME"/>
    <tableColumn id="3" xr3:uid="{94F1648A-E741-4DCB-ADC9-F71C3BBFD576}" name="JOB TITLE"/>
    <tableColumn id="4" xr3:uid="{43BBCCBD-AD3D-4346-A9E6-7B1379D1B8AD}" name="DEPARTMENT"/>
    <tableColumn id="5" xr3:uid="{4853F2DF-73BB-4768-B5BA-CDBAF3D1BED2}" name="BUSINESS UNIT"/>
    <tableColumn id="6" xr3:uid="{66A1359B-03B0-402E-9353-667C6FB89951}" name="GENDER"/>
    <tableColumn id="7" xr3:uid="{70711E4E-8732-484D-8448-5EDD815142DF}" name="MONTHLY SALES" dataDxfId="1" dataCellStyle="Currency"/>
    <tableColumn id="8" xr3:uid="{41D48088-A4BC-46CB-8B5B-356AD67C4787}" name="TARGET SALES" dataDxfId="2" dataCellStyle="Currency"/>
    <tableColumn id="9" xr3:uid="{20E615CA-AC4A-44F5-A501-71EEB1146718}" name="PEFORMANCE RATING"/>
    <tableColumn id="10" xr3:uid="{53D50314-5854-48C8-9F51-8983F9181C9A}" name="TARGET STATUS"/>
    <tableColumn id="11" xr3:uid="{D7E487E7-E537-41AF-A5A8-06295688E9D0}" name="TSP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2218-9924-40FA-8AF8-81FD5F8B53F5}">
  <dimension ref="A1:H32"/>
  <sheetViews>
    <sheetView tabSelected="1" topLeftCell="A14" workbookViewId="0">
      <selection activeCell="D3" sqref="D3:D32"/>
    </sheetView>
  </sheetViews>
  <sheetFormatPr defaultRowHeight="14.5" x14ac:dyDescent="0.35"/>
  <cols>
    <col min="1" max="1" width="12.08984375" bestFit="1" customWidth="1"/>
    <col min="2" max="2" width="15.08984375" bestFit="1" customWidth="1"/>
    <col min="3" max="3" width="24.54296875" bestFit="1" customWidth="1"/>
    <col min="4" max="4" width="15.90625" bestFit="1" customWidth="1"/>
    <col min="5" max="5" width="22.08984375" bestFit="1" customWidth="1"/>
    <col min="6" max="6" width="7.7265625" bestFit="1" customWidth="1"/>
    <col min="7" max="7" width="15.90625" bestFit="1" customWidth="1"/>
    <col min="8" max="8" width="14" bestFit="1" customWidth="1"/>
  </cols>
  <sheetData>
    <row r="1" spans="1:8" s="9" customFormat="1" x14ac:dyDescent="0.35">
      <c r="A1" s="9" t="s">
        <v>99</v>
      </c>
    </row>
    <row r="2" spans="1:8" s="9" customFormat="1" x14ac:dyDescent="0.35"/>
    <row r="3" spans="1:8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55" t="s">
        <v>6</v>
      </c>
      <c r="H3" s="57" t="s">
        <v>7</v>
      </c>
    </row>
    <row r="4" spans="1:8" x14ac:dyDescent="0.3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s="56">
        <v>21800</v>
      </c>
      <c r="H4" s="58">
        <v>15000</v>
      </c>
    </row>
    <row r="5" spans="1:8" x14ac:dyDescent="0.35">
      <c r="A5" t="s">
        <v>14</v>
      </c>
      <c r="B5" t="s">
        <v>15</v>
      </c>
      <c r="C5" t="s">
        <v>16</v>
      </c>
      <c r="D5" t="s">
        <v>11</v>
      </c>
      <c r="E5" t="s">
        <v>17</v>
      </c>
      <c r="F5" t="s">
        <v>18</v>
      </c>
      <c r="G5" s="56">
        <v>8331</v>
      </c>
      <c r="H5" s="58">
        <v>15000</v>
      </c>
    </row>
    <row r="6" spans="1:8" x14ac:dyDescent="0.3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13</v>
      </c>
      <c r="G6" s="56">
        <v>13591</v>
      </c>
      <c r="H6" s="58">
        <v>15000</v>
      </c>
    </row>
    <row r="7" spans="1:8" x14ac:dyDescent="0.35">
      <c r="A7" t="s">
        <v>24</v>
      </c>
      <c r="B7" t="s">
        <v>25</v>
      </c>
      <c r="C7" t="s">
        <v>26</v>
      </c>
      <c r="D7" t="s">
        <v>11</v>
      </c>
      <c r="E7" t="s">
        <v>17</v>
      </c>
      <c r="F7" t="s">
        <v>13</v>
      </c>
      <c r="G7" s="56">
        <v>7076</v>
      </c>
      <c r="H7" s="58">
        <v>15000</v>
      </c>
    </row>
    <row r="8" spans="1:8" x14ac:dyDescent="0.35">
      <c r="A8" t="s">
        <v>27</v>
      </c>
      <c r="B8" t="s">
        <v>28</v>
      </c>
      <c r="C8" t="s">
        <v>29</v>
      </c>
      <c r="D8" t="s">
        <v>22</v>
      </c>
      <c r="E8" t="s">
        <v>17</v>
      </c>
      <c r="F8" t="s">
        <v>18</v>
      </c>
      <c r="G8" s="56">
        <v>7950</v>
      </c>
      <c r="H8" s="58">
        <v>15000</v>
      </c>
    </row>
    <row r="9" spans="1:8" x14ac:dyDescent="0.35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18</v>
      </c>
      <c r="G9" s="56">
        <v>4249.5</v>
      </c>
      <c r="H9" s="58">
        <v>15000</v>
      </c>
    </row>
    <row r="10" spans="1:8" x14ac:dyDescent="0.35">
      <c r="A10" t="s">
        <v>35</v>
      </c>
      <c r="B10" t="s">
        <v>36</v>
      </c>
      <c r="C10" t="s">
        <v>37</v>
      </c>
      <c r="D10" t="s">
        <v>11</v>
      </c>
      <c r="E10" t="s">
        <v>34</v>
      </c>
      <c r="F10" t="s">
        <v>13</v>
      </c>
      <c r="G10" s="56">
        <v>9978</v>
      </c>
      <c r="H10" s="58">
        <v>15000</v>
      </c>
    </row>
    <row r="11" spans="1:8" x14ac:dyDescent="0.35">
      <c r="A11" t="s">
        <v>38</v>
      </c>
      <c r="B11" t="s">
        <v>39</v>
      </c>
      <c r="C11" t="s">
        <v>40</v>
      </c>
      <c r="D11" t="s">
        <v>22</v>
      </c>
      <c r="E11" t="s">
        <v>17</v>
      </c>
      <c r="F11" t="s">
        <v>18</v>
      </c>
      <c r="G11" s="56">
        <v>3444</v>
      </c>
      <c r="H11" s="58">
        <v>15000</v>
      </c>
    </row>
    <row r="12" spans="1:8" x14ac:dyDescent="0.35">
      <c r="A12" t="s">
        <v>41</v>
      </c>
      <c r="B12" t="s">
        <v>42</v>
      </c>
      <c r="C12" t="s">
        <v>37</v>
      </c>
      <c r="D12" t="s">
        <v>43</v>
      </c>
      <c r="E12" t="s">
        <v>17</v>
      </c>
      <c r="F12" t="s">
        <v>18</v>
      </c>
      <c r="G12" s="56">
        <v>9460.58</v>
      </c>
      <c r="H12" s="58">
        <v>15000</v>
      </c>
    </row>
    <row r="13" spans="1:8" x14ac:dyDescent="0.35">
      <c r="A13" t="s">
        <v>44</v>
      </c>
      <c r="B13" t="s">
        <v>45</v>
      </c>
      <c r="C13" t="s">
        <v>29</v>
      </c>
      <c r="D13" t="s">
        <v>22</v>
      </c>
      <c r="E13" t="s">
        <v>23</v>
      </c>
      <c r="F13" t="s">
        <v>13</v>
      </c>
      <c r="G13" s="56">
        <v>6433</v>
      </c>
      <c r="H13" s="58">
        <v>15000</v>
      </c>
    </row>
    <row r="14" spans="1:8" x14ac:dyDescent="0.35">
      <c r="A14" t="s">
        <v>46</v>
      </c>
      <c r="B14" t="s">
        <v>47</v>
      </c>
      <c r="C14" t="s">
        <v>10</v>
      </c>
      <c r="D14" t="s">
        <v>48</v>
      </c>
      <c r="E14" t="s">
        <v>17</v>
      </c>
      <c r="F14" t="s">
        <v>13</v>
      </c>
      <c r="G14" s="56">
        <v>13111</v>
      </c>
      <c r="H14" s="58">
        <v>15000</v>
      </c>
    </row>
    <row r="15" spans="1:8" x14ac:dyDescent="0.35">
      <c r="A15" t="s">
        <v>49</v>
      </c>
      <c r="B15" t="s">
        <v>50</v>
      </c>
      <c r="C15" t="s">
        <v>51</v>
      </c>
      <c r="D15" t="s">
        <v>52</v>
      </c>
      <c r="E15" t="s">
        <v>23</v>
      </c>
      <c r="F15" t="s">
        <v>13</v>
      </c>
      <c r="G15" s="56">
        <v>9154.25</v>
      </c>
      <c r="H15" s="58">
        <v>15000</v>
      </c>
    </row>
    <row r="16" spans="1:8" x14ac:dyDescent="0.35">
      <c r="A16" t="s">
        <v>53</v>
      </c>
      <c r="B16" t="s">
        <v>54</v>
      </c>
      <c r="C16" t="s">
        <v>37</v>
      </c>
      <c r="D16" t="s">
        <v>48</v>
      </c>
      <c r="E16" t="s">
        <v>17</v>
      </c>
      <c r="F16" t="s">
        <v>18</v>
      </c>
      <c r="G16" s="56">
        <v>8757</v>
      </c>
      <c r="H16" s="58">
        <v>15000</v>
      </c>
    </row>
    <row r="17" spans="1:8" x14ac:dyDescent="0.35">
      <c r="A17" t="s">
        <v>55</v>
      </c>
      <c r="B17" t="s">
        <v>56</v>
      </c>
      <c r="C17" t="s">
        <v>10</v>
      </c>
      <c r="D17" t="s">
        <v>22</v>
      </c>
      <c r="E17" t="s">
        <v>12</v>
      </c>
      <c r="F17" t="s">
        <v>13</v>
      </c>
      <c r="G17" s="56">
        <v>12228</v>
      </c>
      <c r="H17" s="58">
        <v>15000</v>
      </c>
    </row>
    <row r="18" spans="1:8" x14ac:dyDescent="0.35">
      <c r="A18" t="s">
        <v>57</v>
      </c>
      <c r="B18" t="s">
        <v>58</v>
      </c>
      <c r="C18" t="s">
        <v>29</v>
      </c>
      <c r="D18" t="s">
        <v>43</v>
      </c>
      <c r="E18" t="s">
        <v>23</v>
      </c>
      <c r="F18" t="s">
        <v>18</v>
      </c>
      <c r="G18" s="56">
        <v>8089</v>
      </c>
      <c r="H18" s="58">
        <v>15000</v>
      </c>
    </row>
    <row r="19" spans="1:8" x14ac:dyDescent="0.35">
      <c r="A19" t="s">
        <v>59</v>
      </c>
      <c r="B19" t="s">
        <v>60</v>
      </c>
      <c r="C19" t="s">
        <v>61</v>
      </c>
      <c r="D19" t="s">
        <v>62</v>
      </c>
      <c r="E19" t="s">
        <v>12</v>
      </c>
      <c r="F19" t="s">
        <v>13</v>
      </c>
      <c r="G19" s="56">
        <v>20772.5</v>
      </c>
      <c r="H19" s="58">
        <v>15000</v>
      </c>
    </row>
    <row r="20" spans="1:8" x14ac:dyDescent="0.35">
      <c r="A20" t="s">
        <v>63</v>
      </c>
      <c r="B20" t="s">
        <v>64</v>
      </c>
      <c r="C20" t="s">
        <v>21</v>
      </c>
      <c r="D20" t="s">
        <v>22</v>
      </c>
      <c r="E20" t="s">
        <v>12</v>
      </c>
      <c r="F20" t="s">
        <v>13</v>
      </c>
      <c r="G20" s="56">
        <v>14653</v>
      </c>
      <c r="H20" s="58">
        <v>15000</v>
      </c>
    </row>
    <row r="21" spans="1:8" x14ac:dyDescent="0.35">
      <c r="A21" t="s">
        <v>65</v>
      </c>
      <c r="B21" t="s">
        <v>66</v>
      </c>
      <c r="C21" t="s">
        <v>10</v>
      </c>
      <c r="D21" t="s">
        <v>62</v>
      </c>
      <c r="E21" t="s">
        <v>23</v>
      </c>
      <c r="F21" t="s">
        <v>13</v>
      </c>
      <c r="G21" s="56">
        <v>12902.3</v>
      </c>
      <c r="H21" s="58">
        <v>15000</v>
      </c>
    </row>
    <row r="22" spans="1:8" x14ac:dyDescent="0.35">
      <c r="A22" t="s">
        <v>67</v>
      </c>
      <c r="B22" t="s">
        <v>68</v>
      </c>
      <c r="C22" t="s">
        <v>21</v>
      </c>
      <c r="D22" t="s">
        <v>11</v>
      </c>
      <c r="E22" t="s">
        <v>34</v>
      </c>
      <c r="F22" t="s">
        <v>18</v>
      </c>
      <c r="G22" s="56">
        <v>15541.9</v>
      </c>
      <c r="H22" s="58">
        <v>15000</v>
      </c>
    </row>
    <row r="23" spans="1:8" x14ac:dyDescent="0.35">
      <c r="A23" t="s">
        <v>69</v>
      </c>
      <c r="B23" t="s">
        <v>70</v>
      </c>
      <c r="C23" t="s">
        <v>21</v>
      </c>
      <c r="D23" t="s">
        <v>33</v>
      </c>
      <c r="E23" t="s">
        <v>12</v>
      </c>
      <c r="F23" t="s">
        <v>18</v>
      </c>
      <c r="G23" s="56">
        <v>13860.9</v>
      </c>
      <c r="H23" s="58">
        <v>15000</v>
      </c>
    </row>
    <row r="24" spans="1:8" x14ac:dyDescent="0.35">
      <c r="A24" t="s">
        <v>71</v>
      </c>
      <c r="B24" t="s">
        <v>72</v>
      </c>
      <c r="C24" t="s">
        <v>10</v>
      </c>
      <c r="D24" t="s">
        <v>11</v>
      </c>
      <c r="E24" t="s">
        <v>17</v>
      </c>
      <c r="F24" t="s">
        <v>18</v>
      </c>
      <c r="G24" s="56">
        <v>12178</v>
      </c>
      <c r="H24" s="58">
        <v>15000</v>
      </c>
    </row>
    <row r="25" spans="1:8" x14ac:dyDescent="0.35">
      <c r="A25" t="s">
        <v>73</v>
      </c>
      <c r="B25" t="s">
        <v>74</v>
      </c>
      <c r="C25" t="s">
        <v>21</v>
      </c>
      <c r="D25" t="s">
        <v>33</v>
      </c>
      <c r="E25" t="s">
        <v>17</v>
      </c>
      <c r="F25" t="s">
        <v>13</v>
      </c>
      <c r="G25" s="56">
        <v>12641.9</v>
      </c>
      <c r="H25" s="58">
        <v>15000</v>
      </c>
    </row>
    <row r="26" spans="1:8" x14ac:dyDescent="0.35">
      <c r="A26" t="s">
        <v>75</v>
      </c>
      <c r="B26" t="s">
        <v>76</v>
      </c>
      <c r="C26" t="s">
        <v>21</v>
      </c>
      <c r="D26" t="s">
        <v>11</v>
      </c>
      <c r="E26" t="s">
        <v>12</v>
      </c>
      <c r="F26" t="s">
        <v>18</v>
      </c>
      <c r="G26" s="56">
        <v>14398.91</v>
      </c>
      <c r="H26" s="58">
        <v>15000</v>
      </c>
    </row>
    <row r="27" spans="1:8" x14ac:dyDescent="0.35">
      <c r="A27" t="s">
        <v>77</v>
      </c>
      <c r="B27" t="s">
        <v>78</v>
      </c>
      <c r="C27" t="s">
        <v>40</v>
      </c>
      <c r="D27" t="s">
        <v>33</v>
      </c>
      <c r="E27" t="s">
        <v>23</v>
      </c>
      <c r="F27" t="s">
        <v>18</v>
      </c>
      <c r="G27" s="56">
        <v>5000</v>
      </c>
      <c r="H27" s="58">
        <v>15000</v>
      </c>
    </row>
    <row r="28" spans="1:8" x14ac:dyDescent="0.35">
      <c r="A28" t="s">
        <v>79</v>
      </c>
      <c r="B28" t="s">
        <v>80</v>
      </c>
      <c r="C28" t="s">
        <v>61</v>
      </c>
      <c r="D28" t="s">
        <v>33</v>
      </c>
      <c r="E28" t="s">
        <v>23</v>
      </c>
      <c r="F28" t="s">
        <v>18</v>
      </c>
      <c r="G28" s="56">
        <v>17264</v>
      </c>
      <c r="H28" s="58">
        <v>15000</v>
      </c>
    </row>
    <row r="29" spans="1:8" x14ac:dyDescent="0.35">
      <c r="A29" t="s">
        <v>81</v>
      </c>
      <c r="B29" t="s">
        <v>82</v>
      </c>
      <c r="C29" t="s">
        <v>21</v>
      </c>
      <c r="D29" t="s">
        <v>48</v>
      </c>
      <c r="E29" t="s">
        <v>23</v>
      </c>
      <c r="F29" t="s">
        <v>18</v>
      </c>
      <c r="G29" s="56">
        <v>12686.5</v>
      </c>
      <c r="H29" s="58">
        <v>15000</v>
      </c>
    </row>
    <row r="30" spans="1:8" x14ac:dyDescent="0.35">
      <c r="A30" t="s">
        <v>83</v>
      </c>
      <c r="B30" t="s">
        <v>84</v>
      </c>
      <c r="C30" t="s">
        <v>85</v>
      </c>
      <c r="D30" t="s">
        <v>52</v>
      </c>
      <c r="E30" t="s">
        <v>34</v>
      </c>
      <c r="F30" t="s">
        <v>13</v>
      </c>
      <c r="G30" s="56">
        <v>8657</v>
      </c>
      <c r="H30" s="58">
        <v>15000</v>
      </c>
    </row>
    <row r="31" spans="1:8" x14ac:dyDescent="0.35">
      <c r="A31" t="s">
        <v>86</v>
      </c>
      <c r="B31" t="s">
        <v>87</v>
      </c>
      <c r="C31" t="s">
        <v>61</v>
      </c>
      <c r="D31" t="s">
        <v>52</v>
      </c>
      <c r="E31" t="s">
        <v>23</v>
      </c>
      <c r="F31" t="s">
        <v>18</v>
      </c>
      <c r="G31" s="56">
        <v>20519.25</v>
      </c>
      <c r="H31" s="58">
        <v>15000</v>
      </c>
    </row>
    <row r="32" spans="1:8" x14ac:dyDescent="0.35">
      <c r="A32" t="s">
        <v>88</v>
      </c>
      <c r="B32" t="s">
        <v>89</v>
      </c>
      <c r="C32" t="s">
        <v>90</v>
      </c>
      <c r="D32" t="s">
        <v>52</v>
      </c>
      <c r="E32" t="s">
        <v>23</v>
      </c>
      <c r="F32" t="s">
        <v>18</v>
      </c>
      <c r="G32" s="56">
        <v>8279</v>
      </c>
      <c r="H32" s="58">
        <v>15000</v>
      </c>
    </row>
  </sheetData>
  <mergeCells count="1">
    <mergeCell ref="A1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2D76-734E-48E0-836C-169F89968796}">
  <dimension ref="A1:N38"/>
  <sheetViews>
    <sheetView workbookViewId="0">
      <pane ySplit="1" topLeftCell="A2" activePane="bottomLeft" state="frozen"/>
      <selection pane="bottomLeft" sqref="A1:XFD2"/>
    </sheetView>
  </sheetViews>
  <sheetFormatPr defaultRowHeight="14.5" x14ac:dyDescent="0.35"/>
  <cols>
    <col min="1" max="1" width="12.08984375" bestFit="1" customWidth="1"/>
    <col min="2" max="2" width="19.7265625" customWidth="1"/>
    <col min="3" max="3" width="24.54296875" bestFit="1" customWidth="1"/>
    <col min="4" max="4" width="15.90625" bestFit="1" customWidth="1"/>
    <col min="5" max="5" width="22.08984375" bestFit="1" customWidth="1"/>
    <col min="6" max="6" width="17.90625" customWidth="1"/>
    <col min="7" max="7" width="15.90625" bestFit="1" customWidth="1"/>
    <col min="8" max="8" width="14" bestFit="1" customWidth="1"/>
    <col min="9" max="9" width="19.54296875" bestFit="1" customWidth="1"/>
    <col min="10" max="10" width="17.08984375" bestFit="1" customWidth="1"/>
  </cols>
  <sheetData>
    <row r="1" spans="1:14" s="10" customFormat="1" x14ac:dyDescent="0.35">
      <c r="A1" s="10" t="s">
        <v>100</v>
      </c>
    </row>
    <row r="2" spans="1:14" s="10" customFormat="1" x14ac:dyDescent="0.35"/>
    <row r="3" spans="1:14" x14ac:dyDescent="0.35">
      <c r="A3" s="20" t="s">
        <v>91</v>
      </c>
      <c r="B3" s="20"/>
      <c r="C3" s="21">
        <f>G38</f>
        <v>333007.49</v>
      </c>
      <c r="D3" s="3"/>
      <c r="E3" s="3"/>
      <c r="F3" s="3"/>
      <c r="G3" s="3"/>
      <c r="H3" s="3"/>
      <c r="I3" s="3"/>
      <c r="J3" s="3"/>
      <c r="K3" s="3"/>
      <c r="L3" s="3"/>
    </row>
    <row r="4" spans="1:14" x14ac:dyDescent="0.35">
      <c r="A4" s="20" t="s">
        <v>92</v>
      </c>
      <c r="B4" s="20"/>
      <c r="C4" s="21">
        <f>H38</f>
        <v>435000</v>
      </c>
      <c r="D4" s="3"/>
      <c r="E4" s="3"/>
      <c r="F4" s="3"/>
      <c r="G4" s="3"/>
      <c r="H4" s="3"/>
      <c r="I4" s="3"/>
      <c r="J4" s="3"/>
      <c r="K4" s="3"/>
      <c r="L4" s="3"/>
    </row>
    <row r="5" spans="1:14" x14ac:dyDescent="0.35">
      <c r="A5" s="22" t="s">
        <v>93</v>
      </c>
      <c r="B5" s="22"/>
      <c r="C5" s="23">
        <f>I38</f>
        <v>4.4655172413793105</v>
      </c>
      <c r="D5" s="3"/>
      <c r="E5" s="3"/>
      <c r="F5" s="3"/>
      <c r="G5" s="3"/>
      <c r="H5" s="3"/>
      <c r="I5" s="3"/>
      <c r="J5" s="3"/>
      <c r="K5" s="3"/>
      <c r="L5" s="3"/>
    </row>
    <row r="6" spans="1:14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4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4" s="4" customFormat="1" x14ac:dyDescent="0.35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2" t="s">
        <v>6</v>
      </c>
      <c r="H8" s="12" t="s">
        <v>7</v>
      </c>
      <c r="I8" s="11" t="s">
        <v>94</v>
      </c>
      <c r="J8" s="11" t="s">
        <v>95</v>
      </c>
    </row>
    <row r="9" spans="1:14" x14ac:dyDescent="0.35">
      <c r="A9" s="13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3" t="s">
        <v>13</v>
      </c>
      <c r="G9" s="14">
        <v>21800</v>
      </c>
      <c r="H9" s="14">
        <v>15000</v>
      </c>
      <c r="I9" s="15">
        <v>4.7</v>
      </c>
      <c r="J9" s="13" t="str">
        <f>IF(G9&gt;=H9,"Met Target","Did Not Meet Taget")</f>
        <v>Met Target</v>
      </c>
      <c r="K9" s="3"/>
      <c r="L9" s="3"/>
      <c r="M9" s="3"/>
      <c r="N9" s="3"/>
    </row>
    <row r="10" spans="1:14" x14ac:dyDescent="0.35">
      <c r="A10" s="13" t="s">
        <v>14</v>
      </c>
      <c r="B10" s="13" t="s">
        <v>15</v>
      </c>
      <c r="C10" s="13" t="s">
        <v>16</v>
      </c>
      <c r="D10" s="13" t="s">
        <v>11</v>
      </c>
      <c r="E10" s="13" t="s">
        <v>17</v>
      </c>
      <c r="F10" s="13" t="s">
        <v>18</v>
      </c>
      <c r="G10" s="14">
        <v>8331</v>
      </c>
      <c r="H10" s="14">
        <v>15000</v>
      </c>
      <c r="I10" s="13">
        <v>4.4000000000000004</v>
      </c>
      <c r="J10" s="13" t="str">
        <f t="shared" ref="J10:J37" si="0">IF(G10&gt;=H10,"Met Target","Did Not Meet Taget")</f>
        <v>Did Not Meet Taget</v>
      </c>
      <c r="K10" s="3"/>
      <c r="L10" s="3"/>
      <c r="M10" s="3"/>
      <c r="N10" s="3"/>
    </row>
    <row r="11" spans="1:14" x14ac:dyDescent="0.35">
      <c r="A11" s="13" t="s">
        <v>19</v>
      </c>
      <c r="B11" s="13" t="s">
        <v>20</v>
      </c>
      <c r="C11" s="13" t="s">
        <v>21</v>
      </c>
      <c r="D11" s="13" t="s">
        <v>22</v>
      </c>
      <c r="E11" s="13" t="s">
        <v>23</v>
      </c>
      <c r="F11" s="13" t="s">
        <v>13</v>
      </c>
      <c r="G11" s="14">
        <v>13591</v>
      </c>
      <c r="H11" s="14">
        <v>15000</v>
      </c>
      <c r="I11" s="13">
        <v>4.8</v>
      </c>
      <c r="J11" s="13" t="str">
        <f t="shared" si="0"/>
        <v>Did Not Meet Taget</v>
      </c>
      <c r="K11" s="3"/>
      <c r="L11" s="3"/>
      <c r="M11" s="3"/>
      <c r="N11" s="3"/>
    </row>
    <row r="12" spans="1:14" x14ac:dyDescent="0.35">
      <c r="A12" s="13" t="s">
        <v>24</v>
      </c>
      <c r="B12" s="13" t="s">
        <v>25</v>
      </c>
      <c r="C12" s="13" t="s">
        <v>26</v>
      </c>
      <c r="D12" s="13" t="s">
        <v>11</v>
      </c>
      <c r="E12" s="13" t="s">
        <v>17</v>
      </c>
      <c r="F12" s="13" t="s">
        <v>13</v>
      </c>
      <c r="G12" s="14">
        <v>7076</v>
      </c>
      <c r="H12" s="14">
        <v>15000</v>
      </c>
      <c r="I12" s="13">
        <v>4.3</v>
      </c>
      <c r="J12" s="13" t="str">
        <f t="shared" si="0"/>
        <v>Did Not Meet Taget</v>
      </c>
      <c r="K12" s="3"/>
      <c r="L12" s="3"/>
      <c r="M12" s="3"/>
      <c r="N12" s="3"/>
    </row>
    <row r="13" spans="1:14" x14ac:dyDescent="0.35">
      <c r="A13" s="13" t="s">
        <v>27</v>
      </c>
      <c r="B13" s="13" t="s">
        <v>28</v>
      </c>
      <c r="C13" s="13" t="s">
        <v>29</v>
      </c>
      <c r="D13" s="13" t="s">
        <v>22</v>
      </c>
      <c r="E13" s="13" t="s">
        <v>17</v>
      </c>
      <c r="F13" s="13" t="s">
        <v>18</v>
      </c>
      <c r="G13" s="14">
        <v>7950</v>
      </c>
      <c r="H13" s="14">
        <v>15000</v>
      </c>
      <c r="I13" s="16">
        <v>4.3</v>
      </c>
      <c r="J13" s="13" t="str">
        <f t="shared" si="0"/>
        <v>Did Not Meet Taget</v>
      </c>
      <c r="K13" s="3"/>
      <c r="L13" s="3"/>
      <c r="M13" s="3"/>
      <c r="N13" s="3"/>
    </row>
    <row r="14" spans="1:14" x14ac:dyDescent="0.35">
      <c r="A14" s="13" t="s">
        <v>30</v>
      </c>
      <c r="B14" s="13" t="s">
        <v>31</v>
      </c>
      <c r="C14" s="13" t="s">
        <v>32</v>
      </c>
      <c r="D14" s="13" t="s">
        <v>33</v>
      </c>
      <c r="E14" s="13" t="s">
        <v>34</v>
      </c>
      <c r="F14" s="13" t="s">
        <v>18</v>
      </c>
      <c r="G14" s="14">
        <v>4249.5</v>
      </c>
      <c r="H14" s="14">
        <v>15000</v>
      </c>
      <c r="I14" s="13">
        <v>3.6</v>
      </c>
      <c r="J14" s="13" t="str">
        <f t="shared" si="0"/>
        <v>Did Not Meet Taget</v>
      </c>
      <c r="K14" s="3"/>
      <c r="L14" s="3"/>
      <c r="M14" s="3"/>
      <c r="N14" s="3"/>
    </row>
    <row r="15" spans="1:14" x14ac:dyDescent="0.35">
      <c r="A15" s="13" t="s">
        <v>35</v>
      </c>
      <c r="B15" s="13" t="s">
        <v>36</v>
      </c>
      <c r="C15" s="13" t="s">
        <v>37</v>
      </c>
      <c r="D15" s="13" t="s">
        <v>11</v>
      </c>
      <c r="E15" s="13" t="s">
        <v>34</v>
      </c>
      <c r="F15" s="13" t="s">
        <v>13</v>
      </c>
      <c r="G15" s="14">
        <v>9978</v>
      </c>
      <c r="H15" s="14">
        <v>15000</v>
      </c>
      <c r="I15" s="13">
        <v>4.5</v>
      </c>
      <c r="J15" s="13" t="str">
        <f t="shared" si="0"/>
        <v>Did Not Meet Taget</v>
      </c>
      <c r="K15" s="3"/>
      <c r="L15" s="3"/>
      <c r="M15" s="3"/>
      <c r="N15" s="3"/>
    </row>
    <row r="16" spans="1:14" x14ac:dyDescent="0.35">
      <c r="A16" s="13" t="s">
        <v>38</v>
      </c>
      <c r="B16" s="13" t="s">
        <v>39</v>
      </c>
      <c r="C16" s="13" t="s">
        <v>40</v>
      </c>
      <c r="D16" s="13" t="s">
        <v>22</v>
      </c>
      <c r="E16" s="13" t="s">
        <v>17</v>
      </c>
      <c r="F16" s="13" t="s">
        <v>18</v>
      </c>
      <c r="G16" s="14">
        <v>3444</v>
      </c>
      <c r="H16" s="14">
        <v>15000</v>
      </c>
      <c r="I16" s="13">
        <v>3.5</v>
      </c>
      <c r="J16" s="13" t="str">
        <f t="shared" si="0"/>
        <v>Did Not Meet Taget</v>
      </c>
      <c r="K16" s="3"/>
      <c r="L16" s="3"/>
      <c r="M16" s="3"/>
      <c r="N16" s="3"/>
    </row>
    <row r="17" spans="1:14" x14ac:dyDescent="0.35">
      <c r="A17" s="13" t="s">
        <v>41</v>
      </c>
      <c r="B17" s="13" t="s">
        <v>42</v>
      </c>
      <c r="C17" s="13" t="s">
        <v>37</v>
      </c>
      <c r="D17" s="13" t="s">
        <v>43</v>
      </c>
      <c r="E17" s="13" t="s">
        <v>17</v>
      </c>
      <c r="F17" s="13" t="s">
        <v>18</v>
      </c>
      <c r="G17" s="14">
        <v>9460.58</v>
      </c>
      <c r="H17" s="14">
        <v>15000</v>
      </c>
      <c r="I17" s="13">
        <v>4.5</v>
      </c>
      <c r="J17" s="13" t="str">
        <f t="shared" si="0"/>
        <v>Did Not Meet Taget</v>
      </c>
      <c r="K17" s="3"/>
      <c r="L17" s="3"/>
      <c r="M17" s="3"/>
      <c r="N17" s="3"/>
    </row>
    <row r="18" spans="1:14" x14ac:dyDescent="0.35">
      <c r="A18" s="13" t="s">
        <v>44</v>
      </c>
      <c r="B18" s="13" t="s">
        <v>45</v>
      </c>
      <c r="C18" s="13" t="s">
        <v>29</v>
      </c>
      <c r="D18" s="13" t="s">
        <v>22</v>
      </c>
      <c r="E18" s="13" t="s">
        <v>23</v>
      </c>
      <c r="F18" s="13" t="s">
        <v>13</v>
      </c>
      <c r="G18" s="14">
        <v>6433</v>
      </c>
      <c r="H18" s="14">
        <v>15000</v>
      </c>
      <c r="I18" s="13">
        <v>4.2</v>
      </c>
      <c r="J18" s="13" t="str">
        <f t="shared" si="0"/>
        <v>Did Not Meet Taget</v>
      </c>
      <c r="K18" s="3"/>
      <c r="L18" s="3"/>
      <c r="M18" s="3"/>
      <c r="N18" s="3"/>
    </row>
    <row r="19" spans="1:14" x14ac:dyDescent="0.35">
      <c r="A19" s="13" t="s">
        <v>46</v>
      </c>
      <c r="B19" s="13" t="s">
        <v>47</v>
      </c>
      <c r="C19" s="13" t="s">
        <v>10</v>
      </c>
      <c r="D19" s="13" t="s">
        <v>48</v>
      </c>
      <c r="E19" s="13" t="s">
        <v>17</v>
      </c>
      <c r="F19" s="13" t="s">
        <v>13</v>
      </c>
      <c r="G19" s="14">
        <v>13111</v>
      </c>
      <c r="H19" s="14">
        <v>15000</v>
      </c>
      <c r="I19" s="13">
        <v>4.8</v>
      </c>
      <c r="J19" s="13" t="str">
        <f t="shared" si="0"/>
        <v>Did Not Meet Taget</v>
      </c>
      <c r="K19" s="3"/>
      <c r="L19" s="3"/>
      <c r="M19" s="3"/>
      <c r="N19" s="3"/>
    </row>
    <row r="20" spans="1:14" x14ac:dyDescent="0.35">
      <c r="A20" s="13" t="s">
        <v>49</v>
      </c>
      <c r="B20" s="13" t="s">
        <v>50</v>
      </c>
      <c r="C20" s="13" t="s">
        <v>51</v>
      </c>
      <c r="D20" s="13" t="s">
        <v>52</v>
      </c>
      <c r="E20" s="13" t="s">
        <v>23</v>
      </c>
      <c r="F20" s="13" t="s">
        <v>13</v>
      </c>
      <c r="G20" s="14">
        <v>9154.25</v>
      </c>
      <c r="H20" s="14">
        <v>15000</v>
      </c>
      <c r="I20" s="13">
        <v>4.5</v>
      </c>
      <c r="J20" s="13" t="str">
        <f t="shared" si="0"/>
        <v>Did Not Meet Taget</v>
      </c>
      <c r="K20" s="3"/>
      <c r="L20" s="3"/>
      <c r="M20" s="3"/>
      <c r="N20" s="3"/>
    </row>
    <row r="21" spans="1:14" x14ac:dyDescent="0.35">
      <c r="A21" s="13" t="s">
        <v>53</v>
      </c>
      <c r="B21" s="13" t="s">
        <v>54</v>
      </c>
      <c r="C21" s="13" t="s">
        <v>37</v>
      </c>
      <c r="D21" s="13" t="s">
        <v>48</v>
      </c>
      <c r="E21" s="13" t="s">
        <v>17</v>
      </c>
      <c r="F21" s="13" t="s">
        <v>18</v>
      </c>
      <c r="G21" s="14">
        <v>8757</v>
      </c>
      <c r="H21" s="14">
        <v>15000</v>
      </c>
      <c r="I21" s="13">
        <v>4.3</v>
      </c>
      <c r="J21" s="13" t="str">
        <f t="shared" si="0"/>
        <v>Did Not Meet Taget</v>
      </c>
      <c r="K21" s="3"/>
      <c r="L21" s="3"/>
      <c r="M21" s="3"/>
      <c r="N21" s="3"/>
    </row>
    <row r="22" spans="1:14" x14ac:dyDescent="0.35">
      <c r="A22" s="13" t="s">
        <v>55</v>
      </c>
      <c r="B22" s="13" t="s">
        <v>56</v>
      </c>
      <c r="C22" s="13" t="s">
        <v>10</v>
      </c>
      <c r="D22" s="13" t="s">
        <v>22</v>
      </c>
      <c r="E22" s="13" t="s">
        <v>12</v>
      </c>
      <c r="F22" s="13" t="s">
        <v>13</v>
      </c>
      <c r="G22" s="14">
        <v>12228</v>
      </c>
      <c r="H22" s="14">
        <v>15000</v>
      </c>
      <c r="I22" s="13">
        <v>4.7</v>
      </c>
      <c r="J22" s="13" t="str">
        <f t="shared" si="0"/>
        <v>Did Not Meet Taget</v>
      </c>
      <c r="K22" s="3"/>
      <c r="L22" s="3"/>
      <c r="M22" s="3"/>
      <c r="N22" s="3"/>
    </row>
    <row r="23" spans="1:14" x14ac:dyDescent="0.35">
      <c r="A23" s="13" t="s">
        <v>57</v>
      </c>
      <c r="B23" s="13" t="s">
        <v>58</v>
      </c>
      <c r="C23" s="13" t="s">
        <v>29</v>
      </c>
      <c r="D23" s="13" t="s">
        <v>43</v>
      </c>
      <c r="E23" s="13" t="s">
        <v>23</v>
      </c>
      <c r="F23" s="13" t="s">
        <v>18</v>
      </c>
      <c r="G23" s="14">
        <v>8089</v>
      </c>
      <c r="H23" s="14">
        <v>15000</v>
      </c>
      <c r="I23" s="13">
        <v>4.3</v>
      </c>
      <c r="J23" s="13" t="str">
        <f t="shared" si="0"/>
        <v>Did Not Meet Taget</v>
      </c>
      <c r="K23" s="3"/>
      <c r="L23" s="3"/>
      <c r="M23" s="3"/>
      <c r="N23" s="3"/>
    </row>
    <row r="24" spans="1:14" x14ac:dyDescent="0.35">
      <c r="A24" s="13" t="s">
        <v>59</v>
      </c>
      <c r="B24" s="13" t="s">
        <v>60</v>
      </c>
      <c r="C24" s="13" t="s">
        <v>61</v>
      </c>
      <c r="D24" s="13" t="s">
        <v>62</v>
      </c>
      <c r="E24" s="13" t="s">
        <v>12</v>
      </c>
      <c r="F24" s="13" t="s">
        <v>13</v>
      </c>
      <c r="G24" s="14">
        <v>20772.5</v>
      </c>
      <c r="H24" s="14">
        <v>15000</v>
      </c>
      <c r="I24" s="13">
        <v>4.9000000000000004</v>
      </c>
      <c r="J24" s="13" t="str">
        <f t="shared" si="0"/>
        <v>Met Target</v>
      </c>
      <c r="K24" s="3"/>
      <c r="L24" s="3"/>
      <c r="M24" s="3"/>
      <c r="N24" s="3"/>
    </row>
    <row r="25" spans="1:14" x14ac:dyDescent="0.35">
      <c r="A25" s="13" t="s">
        <v>63</v>
      </c>
      <c r="B25" s="13" t="s">
        <v>64</v>
      </c>
      <c r="C25" s="13" t="s">
        <v>21</v>
      </c>
      <c r="D25" s="13" t="s">
        <v>22</v>
      </c>
      <c r="E25" s="13" t="s">
        <v>12</v>
      </c>
      <c r="F25" s="13" t="s">
        <v>13</v>
      </c>
      <c r="G25" s="14">
        <v>14653</v>
      </c>
      <c r="H25" s="14">
        <v>15000</v>
      </c>
      <c r="I25" s="13">
        <v>4.5</v>
      </c>
      <c r="J25" s="13" t="str">
        <f t="shared" si="0"/>
        <v>Did Not Meet Taget</v>
      </c>
      <c r="K25" s="3"/>
      <c r="L25" s="3"/>
      <c r="M25" s="3"/>
      <c r="N25" s="3"/>
    </row>
    <row r="26" spans="1:14" x14ac:dyDescent="0.35">
      <c r="A26" s="13" t="s">
        <v>65</v>
      </c>
      <c r="B26" s="13" t="s">
        <v>66</v>
      </c>
      <c r="C26" s="13" t="s">
        <v>10</v>
      </c>
      <c r="D26" s="13" t="s">
        <v>62</v>
      </c>
      <c r="E26" s="13" t="s">
        <v>23</v>
      </c>
      <c r="F26" s="13" t="s">
        <v>13</v>
      </c>
      <c r="G26" s="14">
        <v>12902.3</v>
      </c>
      <c r="H26" s="14">
        <v>15000</v>
      </c>
      <c r="I26" s="13">
        <v>4.7</v>
      </c>
      <c r="J26" s="13" t="str">
        <f t="shared" si="0"/>
        <v>Did Not Meet Taget</v>
      </c>
      <c r="K26" s="3"/>
      <c r="L26" s="3"/>
      <c r="M26" s="3"/>
      <c r="N26" s="3"/>
    </row>
    <row r="27" spans="1:14" x14ac:dyDescent="0.35">
      <c r="A27" s="13" t="s">
        <v>67</v>
      </c>
      <c r="B27" s="13" t="s">
        <v>68</v>
      </c>
      <c r="C27" s="13" t="s">
        <v>21</v>
      </c>
      <c r="D27" s="13" t="s">
        <v>11</v>
      </c>
      <c r="E27" s="13" t="s">
        <v>34</v>
      </c>
      <c r="F27" s="13" t="s">
        <v>18</v>
      </c>
      <c r="G27" s="14">
        <v>15541.9</v>
      </c>
      <c r="H27" s="14">
        <v>15000</v>
      </c>
      <c r="I27" s="13">
        <v>4.8</v>
      </c>
      <c r="J27" s="13" t="str">
        <f t="shared" si="0"/>
        <v>Met Target</v>
      </c>
      <c r="K27" s="3"/>
      <c r="L27" s="3"/>
      <c r="M27" s="3"/>
      <c r="N27" s="3"/>
    </row>
    <row r="28" spans="1:14" x14ac:dyDescent="0.35">
      <c r="A28" s="13" t="s">
        <v>69</v>
      </c>
      <c r="B28" s="13" t="s">
        <v>70</v>
      </c>
      <c r="C28" s="13" t="s">
        <v>21</v>
      </c>
      <c r="D28" s="13" t="s">
        <v>33</v>
      </c>
      <c r="E28" s="13" t="s">
        <v>12</v>
      </c>
      <c r="F28" s="13" t="s">
        <v>18</v>
      </c>
      <c r="G28" s="14">
        <v>13860.9</v>
      </c>
      <c r="H28" s="14">
        <v>15000</v>
      </c>
      <c r="I28" s="13">
        <v>4.8</v>
      </c>
      <c r="J28" s="13" t="str">
        <f t="shared" si="0"/>
        <v>Did Not Meet Taget</v>
      </c>
      <c r="K28" s="3"/>
      <c r="L28" s="3"/>
      <c r="M28" s="3"/>
      <c r="N28" s="3"/>
    </row>
    <row r="29" spans="1:14" x14ac:dyDescent="0.35">
      <c r="A29" s="13" t="s">
        <v>71</v>
      </c>
      <c r="B29" s="13" t="s">
        <v>72</v>
      </c>
      <c r="C29" s="13" t="s">
        <v>10</v>
      </c>
      <c r="D29" s="13" t="s">
        <v>11</v>
      </c>
      <c r="E29" s="13" t="s">
        <v>17</v>
      </c>
      <c r="F29" s="13" t="s">
        <v>18</v>
      </c>
      <c r="G29" s="14">
        <v>12178</v>
      </c>
      <c r="H29" s="14">
        <v>15000</v>
      </c>
      <c r="I29" s="13">
        <v>4.5999999999999996</v>
      </c>
      <c r="J29" s="13" t="str">
        <f t="shared" si="0"/>
        <v>Did Not Meet Taget</v>
      </c>
      <c r="K29" s="3"/>
      <c r="L29" s="3"/>
      <c r="M29" s="3"/>
      <c r="N29" s="3"/>
    </row>
    <row r="30" spans="1:14" x14ac:dyDescent="0.35">
      <c r="A30" s="13" t="s">
        <v>73</v>
      </c>
      <c r="B30" s="13" t="s">
        <v>74</v>
      </c>
      <c r="C30" s="13" t="s">
        <v>21</v>
      </c>
      <c r="D30" s="13" t="s">
        <v>33</v>
      </c>
      <c r="E30" s="13" t="s">
        <v>17</v>
      </c>
      <c r="F30" s="13" t="s">
        <v>13</v>
      </c>
      <c r="G30" s="14">
        <v>12641.9</v>
      </c>
      <c r="H30" s="14">
        <v>15000</v>
      </c>
      <c r="I30" s="13">
        <v>4.5999999999999996</v>
      </c>
      <c r="J30" s="13" t="str">
        <f t="shared" si="0"/>
        <v>Did Not Meet Taget</v>
      </c>
      <c r="K30" s="3"/>
      <c r="L30" s="3"/>
      <c r="M30" s="3"/>
      <c r="N30" s="3"/>
    </row>
    <row r="31" spans="1:14" x14ac:dyDescent="0.35">
      <c r="A31" s="13" t="s">
        <v>75</v>
      </c>
      <c r="B31" s="13" t="s">
        <v>76</v>
      </c>
      <c r="C31" s="13" t="s">
        <v>21</v>
      </c>
      <c r="D31" s="13" t="s">
        <v>11</v>
      </c>
      <c r="E31" s="13" t="s">
        <v>12</v>
      </c>
      <c r="F31" s="13" t="s">
        <v>18</v>
      </c>
      <c r="G31" s="14">
        <v>14398.91</v>
      </c>
      <c r="H31" s="14">
        <v>15000</v>
      </c>
      <c r="I31" s="13">
        <v>4.7</v>
      </c>
      <c r="J31" s="13" t="str">
        <f t="shared" si="0"/>
        <v>Did Not Meet Taget</v>
      </c>
      <c r="K31" s="3"/>
      <c r="L31" s="3"/>
      <c r="M31" s="3"/>
      <c r="N31" s="3"/>
    </row>
    <row r="32" spans="1:14" x14ac:dyDescent="0.35">
      <c r="A32" s="13" t="s">
        <v>77</v>
      </c>
      <c r="B32" s="13" t="s">
        <v>78</v>
      </c>
      <c r="C32" s="13" t="s">
        <v>40</v>
      </c>
      <c r="D32" s="13" t="s">
        <v>33</v>
      </c>
      <c r="E32" s="13" t="s">
        <v>23</v>
      </c>
      <c r="F32" s="13" t="s">
        <v>18</v>
      </c>
      <c r="G32" s="14">
        <v>5000</v>
      </c>
      <c r="H32" s="14">
        <v>15000</v>
      </c>
      <c r="I32" s="13">
        <v>3.5</v>
      </c>
      <c r="J32" s="13" t="str">
        <f t="shared" si="0"/>
        <v>Did Not Meet Taget</v>
      </c>
      <c r="K32" s="3"/>
      <c r="L32" s="3"/>
      <c r="M32" s="3"/>
      <c r="N32" s="3"/>
    </row>
    <row r="33" spans="1:14" x14ac:dyDescent="0.35">
      <c r="A33" s="13" t="s">
        <v>79</v>
      </c>
      <c r="B33" s="13" t="s">
        <v>80</v>
      </c>
      <c r="C33" s="13" t="s">
        <v>61</v>
      </c>
      <c r="D33" s="13" t="s">
        <v>33</v>
      </c>
      <c r="E33" s="13" t="s">
        <v>23</v>
      </c>
      <c r="F33" s="13" t="s">
        <v>18</v>
      </c>
      <c r="G33" s="14">
        <v>17264</v>
      </c>
      <c r="H33" s="14">
        <v>15000</v>
      </c>
      <c r="I33" s="13">
        <v>4.9000000000000004</v>
      </c>
      <c r="J33" s="13" t="str">
        <f t="shared" si="0"/>
        <v>Met Target</v>
      </c>
      <c r="K33" s="3"/>
      <c r="L33" s="3"/>
      <c r="M33" s="3"/>
      <c r="N33" s="3"/>
    </row>
    <row r="34" spans="1:14" x14ac:dyDescent="0.35">
      <c r="A34" s="13" t="s">
        <v>81</v>
      </c>
      <c r="B34" s="13" t="s">
        <v>82</v>
      </c>
      <c r="C34" s="13" t="s">
        <v>21</v>
      </c>
      <c r="D34" s="13" t="s">
        <v>48</v>
      </c>
      <c r="E34" s="13" t="s">
        <v>23</v>
      </c>
      <c r="F34" s="13" t="s">
        <v>18</v>
      </c>
      <c r="G34" s="14">
        <v>12686.5</v>
      </c>
      <c r="H34" s="14">
        <v>15000</v>
      </c>
      <c r="I34" s="13">
        <v>4.5999999999999996</v>
      </c>
      <c r="J34" s="13" t="str">
        <f t="shared" si="0"/>
        <v>Did Not Meet Taget</v>
      </c>
      <c r="K34" s="3"/>
      <c r="L34" s="3"/>
      <c r="M34" s="3"/>
      <c r="N34" s="3"/>
    </row>
    <row r="35" spans="1:14" x14ac:dyDescent="0.35">
      <c r="A35" s="13" t="s">
        <v>83</v>
      </c>
      <c r="B35" s="13" t="s">
        <v>84</v>
      </c>
      <c r="C35" s="13" t="s">
        <v>85</v>
      </c>
      <c r="D35" s="13" t="s">
        <v>52</v>
      </c>
      <c r="E35" s="13" t="s">
        <v>34</v>
      </c>
      <c r="F35" s="13" t="s">
        <v>13</v>
      </c>
      <c r="G35" s="14">
        <v>8657</v>
      </c>
      <c r="H35" s="14">
        <v>15000</v>
      </c>
      <c r="I35" s="13">
        <v>4.3</v>
      </c>
      <c r="J35" s="13" t="str">
        <f t="shared" si="0"/>
        <v>Did Not Meet Taget</v>
      </c>
      <c r="K35" s="3"/>
      <c r="L35" s="3"/>
      <c r="M35" s="3"/>
      <c r="N35" s="3"/>
    </row>
    <row r="36" spans="1:14" x14ac:dyDescent="0.35">
      <c r="A36" s="13" t="s">
        <v>86</v>
      </c>
      <c r="B36" s="13" t="s">
        <v>87</v>
      </c>
      <c r="C36" s="13" t="s">
        <v>61</v>
      </c>
      <c r="D36" s="13" t="s">
        <v>52</v>
      </c>
      <c r="E36" s="13" t="s">
        <v>23</v>
      </c>
      <c r="F36" s="13" t="s">
        <v>18</v>
      </c>
      <c r="G36" s="14">
        <v>20519.25</v>
      </c>
      <c r="H36" s="14">
        <v>15000</v>
      </c>
      <c r="I36" s="13">
        <v>4.9000000000000004</v>
      </c>
      <c r="J36" s="13" t="str">
        <f t="shared" si="0"/>
        <v>Met Target</v>
      </c>
      <c r="K36" s="3"/>
      <c r="L36" s="3"/>
      <c r="M36" s="3"/>
      <c r="N36" s="3"/>
    </row>
    <row r="37" spans="1:14" x14ac:dyDescent="0.35">
      <c r="A37" s="13" t="s">
        <v>88</v>
      </c>
      <c r="B37" s="13" t="s">
        <v>89</v>
      </c>
      <c r="C37" s="13" t="s">
        <v>90</v>
      </c>
      <c r="D37" s="13" t="s">
        <v>52</v>
      </c>
      <c r="E37" s="13" t="s">
        <v>23</v>
      </c>
      <c r="F37" s="13" t="s">
        <v>18</v>
      </c>
      <c r="G37" s="14">
        <v>8279</v>
      </c>
      <c r="H37" s="14">
        <v>15000</v>
      </c>
      <c r="I37" s="13">
        <v>4.3</v>
      </c>
      <c r="J37" s="13" t="str">
        <f t="shared" si="0"/>
        <v>Did Not Meet Taget</v>
      </c>
      <c r="K37" s="3"/>
      <c r="L37" s="3"/>
      <c r="M37" s="3"/>
      <c r="N37" s="3"/>
    </row>
    <row r="38" spans="1:14" x14ac:dyDescent="0.35">
      <c r="F38" s="17" t="s">
        <v>101</v>
      </c>
      <c r="G38" s="18">
        <f>SUM(G9:G37)</f>
        <v>333007.49</v>
      </c>
      <c r="H38" s="18">
        <f>SUM(H9:H37)</f>
        <v>435000</v>
      </c>
      <c r="I38" s="19">
        <f>AVERAGE(I9:I37)</f>
        <v>4.4655172413793105</v>
      </c>
    </row>
  </sheetData>
  <mergeCells count="4">
    <mergeCell ref="A3:B3"/>
    <mergeCell ref="A4:B4"/>
    <mergeCell ref="A5:B5"/>
    <mergeCell ref="A1:XF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AE86-BBD4-4851-8C04-8C56AA76687C}">
  <dimension ref="A1:K37"/>
  <sheetViews>
    <sheetView topLeftCell="C1" workbookViewId="0">
      <selection activeCell="L9" sqref="L9"/>
    </sheetView>
  </sheetViews>
  <sheetFormatPr defaultRowHeight="14.5" x14ac:dyDescent="0.35"/>
  <cols>
    <col min="1" max="1" width="12.7265625" bestFit="1" customWidth="1"/>
    <col min="2" max="2" width="16.26953125" bestFit="1" customWidth="1"/>
    <col min="3" max="3" width="26.26953125" bestFit="1" customWidth="1"/>
    <col min="4" max="4" width="16.81640625" bestFit="1" customWidth="1"/>
    <col min="5" max="5" width="23.81640625" bestFit="1" customWidth="1"/>
    <col min="6" max="6" width="8.26953125" bestFit="1" customWidth="1"/>
    <col min="7" max="7" width="17.26953125" bestFit="1" customWidth="1"/>
    <col min="8" max="8" width="15" bestFit="1" customWidth="1"/>
    <col min="9" max="9" width="21" bestFit="1" customWidth="1"/>
    <col min="10" max="10" width="18.453125" bestFit="1" customWidth="1"/>
  </cols>
  <sheetData>
    <row r="1" spans="1:11" s="29" customFormat="1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7" t="s">
        <v>7</v>
      </c>
      <c r="I1" s="26" t="s">
        <v>94</v>
      </c>
      <c r="J1" s="26" t="s">
        <v>95</v>
      </c>
      <c r="K1" s="28" t="s">
        <v>96</v>
      </c>
    </row>
    <row r="2" spans="1:11" x14ac:dyDescent="0.35">
      <c r="A2" s="13" t="s">
        <v>41</v>
      </c>
      <c r="B2" s="13" t="s">
        <v>42</v>
      </c>
      <c r="C2" s="13" t="s">
        <v>37</v>
      </c>
      <c r="D2" s="13" t="s">
        <v>43</v>
      </c>
      <c r="E2" s="13" t="s">
        <v>17</v>
      </c>
      <c r="F2" s="13" t="s">
        <v>18</v>
      </c>
      <c r="G2" s="30">
        <v>9460.58</v>
      </c>
      <c r="H2" s="31">
        <v>15000</v>
      </c>
      <c r="I2" s="32">
        <v>4.5</v>
      </c>
      <c r="J2" s="35" t="str">
        <f>IF(G2&gt;=H2,"Met Target","Did Not Meet Taget")</f>
        <v>Did Not Meet Taget</v>
      </c>
      <c r="K2" s="13"/>
    </row>
    <row r="3" spans="1:11" x14ac:dyDescent="0.35">
      <c r="A3" s="13" t="s">
        <v>57</v>
      </c>
      <c r="B3" s="13" t="s">
        <v>58</v>
      </c>
      <c r="C3" s="13" t="s">
        <v>29</v>
      </c>
      <c r="D3" s="13" t="s">
        <v>43</v>
      </c>
      <c r="E3" s="13" t="s">
        <v>23</v>
      </c>
      <c r="F3" s="13" t="s">
        <v>18</v>
      </c>
      <c r="G3" s="30">
        <v>8089</v>
      </c>
      <c r="H3" s="31">
        <v>15000</v>
      </c>
      <c r="I3" s="32">
        <v>4.3</v>
      </c>
      <c r="J3" s="35" t="str">
        <f>IF(G3&gt;=H3,"Met Target","Did Not Meet Taget")</f>
        <v>Did Not Meet Taget</v>
      </c>
      <c r="K3" s="13"/>
    </row>
    <row r="4" spans="1:11" x14ac:dyDescent="0.35">
      <c r="A4" s="13"/>
      <c r="B4" s="13"/>
      <c r="C4" s="13"/>
      <c r="D4" s="13"/>
      <c r="E4" s="13"/>
      <c r="F4" s="13"/>
      <c r="G4" s="30"/>
      <c r="H4" s="31"/>
      <c r="I4" s="32"/>
      <c r="J4" s="35"/>
      <c r="K4" s="24">
        <f>AVERAGEIF(I2:I3,"&lt;&gt;0",I2:I3)</f>
        <v>4.4000000000000004</v>
      </c>
    </row>
    <row r="5" spans="1:11" x14ac:dyDescent="0.35">
      <c r="A5" s="13" t="s">
        <v>49</v>
      </c>
      <c r="B5" s="13" t="s">
        <v>50</v>
      </c>
      <c r="C5" s="13" t="s">
        <v>51</v>
      </c>
      <c r="D5" s="13" t="s">
        <v>52</v>
      </c>
      <c r="E5" s="13" t="s">
        <v>23</v>
      </c>
      <c r="F5" s="13" t="s">
        <v>13</v>
      </c>
      <c r="G5" s="30">
        <v>9154.25</v>
      </c>
      <c r="H5" s="31">
        <v>15000</v>
      </c>
      <c r="I5" s="32">
        <v>4.5</v>
      </c>
      <c r="J5" s="35" t="str">
        <f>IF(G5&gt;=H5,"Met Target","Did Not Meet Taget")</f>
        <v>Did Not Meet Taget</v>
      </c>
      <c r="K5" s="13"/>
    </row>
    <row r="6" spans="1:11" x14ac:dyDescent="0.35">
      <c r="A6" s="13" t="s">
        <v>83</v>
      </c>
      <c r="B6" s="13" t="s">
        <v>84</v>
      </c>
      <c r="C6" s="13" t="s">
        <v>85</v>
      </c>
      <c r="D6" s="13" t="s">
        <v>52</v>
      </c>
      <c r="E6" s="13" t="s">
        <v>34</v>
      </c>
      <c r="F6" s="13" t="s">
        <v>13</v>
      </c>
      <c r="G6" s="30">
        <v>8657</v>
      </c>
      <c r="H6" s="31">
        <v>15000</v>
      </c>
      <c r="I6" s="32">
        <v>4.3</v>
      </c>
      <c r="J6" s="35" t="str">
        <f>IF(G6&gt;=H6,"Met Target","Did Not Meet Taget")</f>
        <v>Did Not Meet Taget</v>
      </c>
      <c r="K6" s="13"/>
    </row>
    <row r="7" spans="1:11" x14ac:dyDescent="0.35">
      <c r="A7" s="13" t="s">
        <v>86</v>
      </c>
      <c r="B7" s="13" t="s">
        <v>87</v>
      </c>
      <c r="C7" s="13" t="s">
        <v>61</v>
      </c>
      <c r="D7" s="13" t="s">
        <v>52</v>
      </c>
      <c r="E7" s="13" t="s">
        <v>23</v>
      </c>
      <c r="F7" s="13" t="s">
        <v>18</v>
      </c>
      <c r="G7" s="30">
        <v>20519.25</v>
      </c>
      <c r="H7" s="31">
        <v>15000</v>
      </c>
      <c r="I7" s="32">
        <v>4.9000000000000004</v>
      </c>
      <c r="J7" s="35" t="str">
        <f>IF(G7&gt;=H7,"Met Target","Did Not Meet Taget")</f>
        <v>Met Target</v>
      </c>
      <c r="K7" s="13"/>
    </row>
    <row r="8" spans="1:11" x14ac:dyDescent="0.35">
      <c r="A8" s="13" t="s">
        <v>88</v>
      </c>
      <c r="B8" s="13" t="s">
        <v>89</v>
      </c>
      <c r="C8" s="13" t="s">
        <v>90</v>
      </c>
      <c r="D8" s="13" t="s">
        <v>52</v>
      </c>
      <c r="E8" s="13" t="s">
        <v>23</v>
      </c>
      <c r="F8" s="13" t="s">
        <v>18</v>
      </c>
      <c r="G8" s="30">
        <v>8279</v>
      </c>
      <c r="H8" s="31">
        <v>15000</v>
      </c>
      <c r="I8" s="32">
        <v>4.3</v>
      </c>
      <c r="J8" s="35" t="str">
        <f>IF(G8&gt;=H8,"Met Target","Did Not Meet Taget")</f>
        <v>Did Not Meet Taget</v>
      </c>
      <c r="K8" s="13"/>
    </row>
    <row r="9" spans="1:11" x14ac:dyDescent="0.35">
      <c r="A9" s="13"/>
      <c r="B9" s="13"/>
      <c r="C9" s="13"/>
      <c r="D9" s="13"/>
      <c r="E9" s="13"/>
      <c r="F9" s="13"/>
      <c r="G9" s="30"/>
      <c r="H9" s="31"/>
      <c r="I9" s="32"/>
      <c r="J9" s="35"/>
      <c r="K9" s="24">
        <f>AVERAGEIF(I5:I8,"&lt;&gt;0",I5:I8)</f>
        <v>4.5</v>
      </c>
    </row>
    <row r="10" spans="1:11" x14ac:dyDescent="0.35">
      <c r="A10" s="13" t="s">
        <v>19</v>
      </c>
      <c r="B10" s="13" t="s">
        <v>20</v>
      </c>
      <c r="C10" s="13" t="s">
        <v>21</v>
      </c>
      <c r="D10" s="13" t="s">
        <v>22</v>
      </c>
      <c r="E10" s="13" t="s">
        <v>23</v>
      </c>
      <c r="F10" s="13" t="s">
        <v>13</v>
      </c>
      <c r="G10" s="30">
        <v>13591</v>
      </c>
      <c r="H10" s="31">
        <v>15000</v>
      </c>
      <c r="I10" s="32">
        <v>4.8</v>
      </c>
      <c r="J10" s="35" t="str">
        <f t="shared" ref="J10:J15" si="0">IF(G10&gt;=H10,"Met Target","Did Not Meet Taget")</f>
        <v>Did Not Meet Taget</v>
      </c>
      <c r="K10" s="13"/>
    </row>
    <row r="11" spans="1:11" x14ac:dyDescent="0.35">
      <c r="A11" s="13" t="s">
        <v>27</v>
      </c>
      <c r="B11" s="13" t="s">
        <v>28</v>
      </c>
      <c r="C11" s="13" t="s">
        <v>29</v>
      </c>
      <c r="D11" s="13" t="s">
        <v>22</v>
      </c>
      <c r="E11" s="13" t="s">
        <v>17</v>
      </c>
      <c r="F11" s="13" t="s">
        <v>18</v>
      </c>
      <c r="G11" s="30">
        <v>7950</v>
      </c>
      <c r="H11" s="31">
        <v>15000</v>
      </c>
      <c r="I11" s="33">
        <v>4.3</v>
      </c>
      <c r="J11" s="35" t="str">
        <f t="shared" si="0"/>
        <v>Did Not Meet Taget</v>
      </c>
      <c r="K11" s="13"/>
    </row>
    <row r="12" spans="1:11" x14ac:dyDescent="0.35">
      <c r="A12" s="13" t="s">
        <v>38</v>
      </c>
      <c r="B12" s="13" t="s">
        <v>39</v>
      </c>
      <c r="C12" s="13" t="s">
        <v>40</v>
      </c>
      <c r="D12" s="13" t="s">
        <v>22</v>
      </c>
      <c r="E12" s="13" t="s">
        <v>17</v>
      </c>
      <c r="F12" s="13" t="s">
        <v>18</v>
      </c>
      <c r="G12" s="30">
        <v>3444</v>
      </c>
      <c r="H12" s="31">
        <v>15000</v>
      </c>
      <c r="I12" s="32">
        <v>3.5</v>
      </c>
      <c r="J12" s="35" t="str">
        <f t="shared" si="0"/>
        <v>Did Not Meet Taget</v>
      </c>
      <c r="K12" s="13"/>
    </row>
    <row r="13" spans="1:11" x14ac:dyDescent="0.35">
      <c r="A13" s="13" t="s">
        <v>44</v>
      </c>
      <c r="B13" s="13" t="s">
        <v>45</v>
      </c>
      <c r="C13" s="13" t="s">
        <v>29</v>
      </c>
      <c r="D13" s="13" t="s">
        <v>22</v>
      </c>
      <c r="E13" s="13" t="s">
        <v>23</v>
      </c>
      <c r="F13" s="13" t="s">
        <v>13</v>
      </c>
      <c r="G13" s="30">
        <v>6433</v>
      </c>
      <c r="H13" s="31">
        <v>15000</v>
      </c>
      <c r="I13" s="32">
        <v>4.2</v>
      </c>
      <c r="J13" s="35" t="str">
        <f t="shared" si="0"/>
        <v>Did Not Meet Taget</v>
      </c>
      <c r="K13" s="13"/>
    </row>
    <row r="14" spans="1:11" x14ac:dyDescent="0.35">
      <c r="A14" s="13" t="s">
        <v>55</v>
      </c>
      <c r="B14" s="13" t="s">
        <v>56</v>
      </c>
      <c r="C14" s="13" t="s">
        <v>10</v>
      </c>
      <c r="D14" s="13" t="s">
        <v>22</v>
      </c>
      <c r="E14" s="13" t="s">
        <v>12</v>
      </c>
      <c r="F14" s="13" t="s">
        <v>13</v>
      </c>
      <c r="G14" s="30">
        <v>12228</v>
      </c>
      <c r="H14" s="31">
        <v>15000</v>
      </c>
      <c r="I14" s="32">
        <v>4.7</v>
      </c>
      <c r="J14" s="35" t="str">
        <f t="shared" si="0"/>
        <v>Did Not Meet Taget</v>
      </c>
      <c r="K14" s="13"/>
    </row>
    <row r="15" spans="1:11" x14ac:dyDescent="0.35">
      <c r="A15" s="13" t="s">
        <v>63</v>
      </c>
      <c r="B15" s="13" t="s">
        <v>64</v>
      </c>
      <c r="C15" s="13" t="s">
        <v>21</v>
      </c>
      <c r="D15" s="13" t="s">
        <v>22</v>
      </c>
      <c r="E15" s="13" t="s">
        <v>12</v>
      </c>
      <c r="F15" s="13" t="s">
        <v>13</v>
      </c>
      <c r="G15" s="30">
        <v>14653</v>
      </c>
      <c r="H15" s="31">
        <v>15000</v>
      </c>
      <c r="I15" s="32">
        <v>4.5</v>
      </c>
      <c r="J15" s="35" t="str">
        <f t="shared" si="0"/>
        <v>Did Not Meet Taget</v>
      </c>
      <c r="K15" s="13"/>
    </row>
    <row r="16" spans="1:11" x14ac:dyDescent="0.35">
      <c r="A16" s="13"/>
      <c r="B16" s="13"/>
      <c r="C16" s="13"/>
      <c r="D16" s="13"/>
      <c r="E16" s="13"/>
      <c r="F16" s="13"/>
      <c r="G16" s="30"/>
      <c r="H16" s="31"/>
      <c r="I16" s="32"/>
      <c r="J16" s="35"/>
      <c r="K16" s="25">
        <f>AVERAGEIF(I10:I15,"&lt;&gt;0",I10:I15)</f>
        <v>4.333333333333333</v>
      </c>
    </row>
    <row r="17" spans="1:11" x14ac:dyDescent="0.35">
      <c r="A17" s="13" t="s">
        <v>46</v>
      </c>
      <c r="B17" s="13" t="s">
        <v>47</v>
      </c>
      <c r="C17" s="13" t="s">
        <v>10</v>
      </c>
      <c r="D17" s="13" t="s">
        <v>48</v>
      </c>
      <c r="E17" s="13" t="s">
        <v>17</v>
      </c>
      <c r="F17" s="13" t="s">
        <v>13</v>
      </c>
      <c r="G17" s="30">
        <v>13111</v>
      </c>
      <c r="H17" s="31">
        <v>15000</v>
      </c>
      <c r="I17" s="32">
        <v>4.8</v>
      </c>
      <c r="J17" s="35" t="str">
        <f>IF(G17&gt;=H17,"Met Target","Did Not Meet Taget")</f>
        <v>Did Not Meet Taget</v>
      </c>
      <c r="K17" s="13"/>
    </row>
    <row r="18" spans="1:11" x14ac:dyDescent="0.35">
      <c r="A18" s="13" t="s">
        <v>53</v>
      </c>
      <c r="B18" s="13" t="s">
        <v>54</v>
      </c>
      <c r="C18" s="13" t="s">
        <v>37</v>
      </c>
      <c r="D18" s="13" t="s">
        <v>48</v>
      </c>
      <c r="E18" s="13" t="s">
        <v>17</v>
      </c>
      <c r="F18" s="13" t="s">
        <v>18</v>
      </c>
      <c r="G18" s="30">
        <v>8757</v>
      </c>
      <c r="H18" s="31">
        <v>15000</v>
      </c>
      <c r="I18" s="32">
        <v>4.3</v>
      </c>
      <c r="J18" s="35" t="str">
        <f>IF(G18&gt;=H18,"Met Target","Did Not Meet Taget")</f>
        <v>Did Not Meet Taget</v>
      </c>
      <c r="K18" s="13"/>
    </row>
    <row r="19" spans="1:11" x14ac:dyDescent="0.35">
      <c r="A19" s="13" t="s">
        <v>81</v>
      </c>
      <c r="B19" s="13" t="s">
        <v>82</v>
      </c>
      <c r="C19" s="13" t="s">
        <v>21</v>
      </c>
      <c r="D19" s="13" t="s">
        <v>48</v>
      </c>
      <c r="E19" s="13" t="s">
        <v>23</v>
      </c>
      <c r="F19" s="13" t="s">
        <v>18</v>
      </c>
      <c r="G19" s="30">
        <v>12686.5</v>
      </c>
      <c r="H19" s="31">
        <v>15000</v>
      </c>
      <c r="I19" s="32">
        <v>4.5999999999999996</v>
      </c>
      <c r="J19" s="35" t="str">
        <f>IF(G19&gt;=H19,"Met Target","Did Not Meet Taget")</f>
        <v>Did Not Meet Taget</v>
      </c>
      <c r="K19" s="13"/>
    </row>
    <row r="20" spans="1:11" x14ac:dyDescent="0.35">
      <c r="A20" s="13"/>
      <c r="B20" s="13"/>
      <c r="C20" s="13"/>
      <c r="D20" s="13"/>
      <c r="E20" s="13"/>
      <c r="F20" s="13"/>
      <c r="G20" s="30"/>
      <c r="H20" s="31"/>
      <c r="I20" s="32"/>
      <c r="J20" s="35"/>
      <c r="K20" s="25">
        <f>AVERAGEIF(I17:I19,"&lt;&gt;0",I17:I19)</f>
        <v>4.5666666666666664</v>
      </c>
    </row>
    <row r="21" spans="1:11" x14ac:dyDescent="0.35">
      <c r="A21" s="13" t="s">
        <v>8</v>
      </c>
      <c r="B21" s="13" t="s">
        <v>9</v>
      </c>
      <c r="C21" s="13" t="s">
        <v>10</v>
      </c>
      <c r="D21" s="13" t="s">
        <v>11</v>
      </c>
      <c r="E21" s="13" t="s">
        <v>12</v>
      </c>
      <c r="F21" s="13" t="s">
        <v>13</v>
      </c>
      <c r="G21" s="30">
        <v>21800</v>
      </c>
      <c r="H21" s="31">
        <v>15000</v>
      </c>
      <c r="I21" s="34">
        <v>4.7</v>
      </c>
      <c r="J21" s="35" t="str">
        <f t="shared" ref="J21:J27" si="1">IF(G21&gt;=H21,"Met Target","Did Not Meet Taget")</f>
        <v>Met Target</v>
      </c>
      <c r="K21" s="13"/>
    </row>
    <row r="22" spans="1:11" x14ac:dyDescent="0.35">
      <c r="A22" s="13" t="s">
        <v>14</v>
      </c>
      <c r="B22" s="13" t="s">
        <v>15</v>
      </c>
      <c r="C22" s="13" t="s">
        <v>16</v>
      </c>
      <c r="D22" s="13" t="s">
        <v>11</v>
      </c>
      <c r="E22" s="13" t="s">
        <v>17</v>
      </c>
      <c r="F22" s="13" t="s">
        <v>18</v>
      </c>
      <c r="G22" s="30">
        <v>8331</v>
      </c>
      <c r="H22" s="31">
        <v>15000</v>
      </c>
      <c r="I22" s="32">
        <v>4.4000000000000004</v>
      </c>
      <c r="J22" s="35" t="str">
        <f t="shared" si="1"/>
        <v>Did Not Meet Taget</v>
      </c>
      <c r="K22" s="13"/>
    </row>
    <row r="23" spans="1:11" x14ac:dyDescent="0.35">
      <c r="A23" s="13" t="s">
        <v>24</v>
      </c>
      <c r="B23" s="13" t="s">
        <v>25</v>
      </c>
      <c r="C23" s="13" t="s">
        <v>26</v>
      </c>
      <c r="D23" s="13" t="s">
        <v>11</v>
      </c>
      <c r="E23" s="13" t="s">
        <v>17</v>
      </c>
      <c r="F23" s="13" t="s">
        <v>13</v>
      </c>
      <c r="G23" s="30">
        <v>7076</v>
      </c>
      <c r="H23" s="31">
        <v>15000</v>
      </c>
      <c r="I23" s="32">
        <v>4.3</v>
      </c>
      <c r="J23" s="35" t="str">
        <f t="shared" si="1"/>
        <v>Did Not Meet Taget</v>
      </c>
      <c r="K23" s="13"/>
    </row>
    <row r="24" spans="1:11" x14ac:dyDescent="0.35">
      <c r="A24" s="13" t="s">
        <v>35</v>
      </c>
      <c r="B24" s="13" t="s">
        <v>36</v>
      </c>
      <c r="C24" s="13" t="s">
        <v>37</v>
      </c>
      <c r="D24" s="13" t="s">
        <v>11</v>
      </c>
      <c r="E24" s="13" t="s">
        <v>34</v>
      </c>
      <c r="F24" s="13" t="s">
        <v>13</v>
      </c>
      <c r="G24" s="30">
        <v>9978</v>
      </c>
      <c r="H24" s="31">
        <v>15000</v>
      </c>
      <c r="I24" s="32">
        <v>4.5</v>
      </c>
      <c r="J24" s="35" t="str">
        <f t="shared" si="1"/>
        <v>Did Not Meet Taget</v>
      </c>
      <c r="K24" s="13"/>
    </row>
    <row r="25" spans="1:11" x14ac:dyDescent="0.35">
      <c r="A25" s="13" t="s">
        <v>67</v>
      </c>
      <c r="B25" s="13" t="s">
        <v>68</v>
      </c>
      <c r="C25" s="13" t="s">
        <v>21</v>
      </c>
      <c r="D25" s="13" t="s">
        <v>11</v>
      </c>
      <c r="E25" s="13" t="s">
        <v>34</v>
      </c>
      <c r="F25" s="13" t="s">
        <v>18</v>
      </c>
      <c r="G25" s="30">
        <v>15541.9</v>
      </c>
      <c r="H25" s="31">
        <v>15000</v>
      </c>
      <c r="I25" s="32">
        <v>4.8</v>
      </c>
      <c r="J25" s="35" t="str">
        <f t="shared" si="1"/>
        <v>Met Target</v>
      </c>
      <c r="K25" s="13"/>
    </row>
    <row r="26" spans="1:11" x14ac:dyDescent="0.35">
      <c r="A26" s="13" t="s">
        <v>71</v>
      </c>
      <c r="B26" s="13" t="s">
        <v>72</v>
      </c>
      <c r="C26" s="13" t="s">
        <v>10</v>
      </c>
      <c r="D26" s="13" t="s">
        <v>11</v>
      </c>
      <c r="E26" s="13" t="s">
        <v>17</v>
      </c>
      <c r="F26" s="13" t="s">
        <v>18</v>
      </c>
      <c r="G26" s="30">
        <v>12178</v>
      </c>
      <c r="H26" s="31">
        <v>15000</v>
      </c>
      <c r="I26" s="32">
        <v>4.5999999999999996</v>
      </c>
      <c r="J26" s="35" t="str">
        <f t="shared" si="1"/>
        <v>Did Not Meet Taget</v>
      </c>
      <c r="K26" s="13"/>
    </row>
    <row r="27" spans="1:11" x14ac:dyDescent="0.35">
      <c r="A27" s="13" t="s">
        <v>75</v>
      </c>
      <c r="B27" s="13" t="s">
        <v>76</v>
      </c>
      <c r="C27" s="13" t="s">
        <v>21</v>
      </c>
      <c r="D27" s="13" t="s">
        <v>11</v>
      </c>
      <c r="E27" s="13" t="s">
        <v>12</v>
      </c>
      <c r="F27" s="13" t="s">
        <v>18</v>
      </c>
      <c r="G27" s="30">
        <v>14398.91</v>
      </c>
      <c r="H27" s="31">
        <v>15000</v>
      </c>
      <c r="I27" s="32">
        <v>4.7</v>
      </c>
      <c r="J27" s="35" t="str">
        <f t="shared" si="1"/>
        <v>Did Not Meet Taget</v>
      </c>
      <c r="K27" s="13"/>
    </row>
    <row r="28" spans="1:11" x14ac:dyDescent="0.35">
      <c r="A28" s="13"/>
      <c r="B28" s="13"/>
      <c r="C28" s="13"/>
      <c r="D28" s="13"/>
      <c r="E28" s="13"/>
      <c r="F28" s="13"/>
      <c r="G28" s="30"/>
      <c r="H28" s="31"/>
      <c r="I28" s="32"/>
      <c r="J28" s="35"/>
      <c r="K28" s="25">
        <f>AVERAGEIF(I21:I27,"&lt;&gt;0",I21:I27)</f>
        <v>4.5714285714285721</v>
      </c>
    </row>
    <row r="29" spans="1:11" x14ac:dyDescent="0.35">
      <c r="A29" s="13" t="s">
        <v>59</v>
      </c>
      <c r="B29" s="13" t="s">
        <v>60</v>
      </c>
      <c r="C29" s="13" t="s">
        <v>61</v>
      </c>
      <c r="D29" s="13" t="s">
        <v>62</v>
      </c>
      <c r="E29" s="13" t="s">
        <v>12</v>
      </c>
      <c r="F29" s="13" t="s">
        <v>13</v>
      </c>
      <c r="G29" s="30">
        <v>20772.5</v>
      </c>
      <c r="H29" s="31">
        <v>15000</v>
      </c>
      <c r="I29" s="32">
        <v>4.9000000000000004</v>
      </c>
      <c r="J29" s="35" t="str">
        <f>IF(G29&gt;=H29,"Met Target","Did Not Meet Taget")</f>
        <v>Met Target</v>
      </c>
      <c r="K29" s="13"/>
    </row>
    <row r="30" spans="1:11" x14ac:dyDescent="0.35">
      <c r="A30" s="13" t="s">
        <v>65</v>
      </c>
      <c r="B30" s="13" t="s">
        <v>66</v>
      </c>
      <c r="C30" s="13" t="s">
        <v>10</v>
      </c>
      <c r="D30" s="13" t="s">
        <v>62</v>
      </c>
      <c r="E30" s="13" t="s">
        <v>23</v>
      </c>
      <c r="F30" s="13" t="s">
        <v>13</v>
      </c>
      <c r="G30" s="30">
        <v>12902.3</v>
      </c>
      <c r="H30" s="31">
        <v>15000</v>
      </c>
      <c r="I30" s="32">
        <v>4.7</v>
      </c>
      <c r="J30" s="35" t="str">
        <f>IF(G30&gt;=H30,"Met Target","Did Not Meet Taget")</f>
        <v>Did Not Meet Taget</v>
      </c>
      <c r="K30" s="13"/>
    </row>
    <row r="31" spans="1:11" x14ac:dyDescent="0.35">
      <c r="A31" s="13"/>
      <c r="B31" s="13"/>
      <c r="C31" s="13"/>
      <c r="D31" s="13"/>
      <c r="E31" s="13"/>
      <c r="F31" s="13"/>
      <c r="G31" s="30"/>
      <c r="H31" s="31"/>
      <c r="I31" s="32"/>
      <c r="J31" s="35"/>
      <c r="K31" s="25">
        <f>AVERAGEIF(I29:I30,"&lt;&gt;0",I29:I30)</f>
        <v>4.8000000000000007</v>
      </c>
    </row>
    <row r="32" spans="1:11" x14ac:dyDescent="0.35">
      <c r="A32" s="13" t="s">
        <v>30</v>
      </c>
      <c r="B32" s="13" t="s">
        <v>31</v>
      </c>
      <c r="C32" s="13" t="s">
        <v>32</v>
      </c>
      <c r="D32" s="13" t="s">
        <v>33</v>
      </c>
      <c r="E32" s="13" t="s">
        <v>34</v>
      </c>
      <c r="F32" s="13" t="s">
        <v>18</v>
      </c>
      <c r="G32" s="30">
        <v>4249.5</v>
      </c>
      <c r="H32" s="31">
        <v>15000</v>
      </c>
      <c r="I32" s="32">
        <v>3.6</v>
      </c>
      <c r="J32" s="35" t="str">
        <f>IF(G32&gt;=H32,"Met Target","Did Not Meet Taget")</f>
        <v>Did Not Meet Taget</v>
      </c>
      <c r="K32" s="13"/>
    </row>
    <row r="33" spans="1:11" x14ac:dyDescent="0.35">
      <c r="A33" s="13" t="s">
        <v>69</v>
      </c>
      <c r="B33" s="13" t="s">
        <v>70</v>
      </c>
      <c r="C33" s="13" t="s">
        <v>21</v>
      </c>
      <c r="D33" s="13" t="s">
        <v>33</v>
      </c>
      <c r="E33" s="13" t="s">
        <v>12</v>
      </c>
      <c r="F33" s="13" t="s">
        <v>18</v>
      </c>
      <c r="G33" s="30">
        <v>13860.9</v>
      </c>
      <c r="H33" s="31">
        <v>15000</v>
      </c>
      <c r="I33" s="32">
        <v>4.8</v>
      </c>
      <c r="J33" s="35" t="str">
        <f>IF(G33&gt;=H33,"Met Target","Did Not Meet Taget")</f>
        <v>Did Not Meet Taget</v>
      </c>
      <c r="K33" s="13"/>
    </row>
    <row r="34" spans="1:11" x14ac:dyDescent="0.35">
      <c r="A34" s="13" t="s">
        <v>73</v>
      </c>
      <c r="B34" s="13" t="s">
        <v>74</v>
      </c>
      <c r="C34" s="13" t="s">
        <v>21</v>
      </c>
      <c r="D34" s="13" t="s">
        <v>33</v>
      </c>
      <c r="E34" s="13" t="s">
        <v>17</v>
      </c>
      <c r="F34" s="13" t="s">
        <v>13</v>
      </c>
      <c r="G34" s="30">
        <v>12641.9</v>
      </c>
      <c r="H34" s="31">
        <v>15000</v>
      </c>
      <c r="I34" s="32">
        <v>4.5999999999999996</v>
      </c>
      <c r="J34" s="35" t="str">
        <f>IF(G34&gt;=H34,"Met Target","Did Not Meet Taget")</f>
        <v>Did Not Meet Taget</v>
      </c>
      <c r="K34" s="13"/>
    </row>
    <row r="35" spans="1:11" x14ac:dyDescent="0.35">
      <c r="A35" s="13" t="s">
        <v>77</v>
      </c>
      <c r="B35" s="13" t="s">
        <v>78</v>
      </c>
      <c r="C35" s="13" t="s">
        <v>40</v>
      </c>
      <c r="D35" s="13" t="s">
        <v>33</v>
      </c>
      <c r="E35" s="13" t="s">
        <v>23</v>
      </c>
      <c r="F35" s="13" t="s">
        <v>18</v>
      </c>
      <c r="G35" s="30">
        <v>5000</v>
      </c>
      <c r="H35" s="31">
        <v>15000</v>
      </c>
      <c r="I35" s="32">
        <v>3.5</v>
      </c>
      <c r="J35" s="35" t="str">
        <f>IF(G35&gt;=H35,"Met Target","Did Not Meet Taget")</f>
        <v>Did Not Meet Taget</v>
      </c>
      <c r="K35" s="13"/>
    </row>
    <row r="36" spans="1:11" x14ac:dyDescent="0.35">
      <c r="A36" s="13" t="s">
        <v>79</v>
      </c>
      <c r="B36" s="13" t="s">
        <v>80</v>
      </c>
      <c r="C36" s="13" t="s">
        <v>61</v>
      </c>
      <c r="D36" s="13" t="s">
        <v>33</v>
      </c>
      <c r="E36" s="13" t="s">
        <v>23</v>
      </c>
      <c r="F36" s="13" t="s">
        <v>18</v>
      </c>
      <c r="G36" s="30">
        <v>17264</v>
      </c>
      <c r="H36" s="31">
        <v>15000</v>
      </c>
      <c r="I36" s="32">
        <v>4.9000000000000004</v>
      </c>
      <c r="J36" s="35" t="str">
        <f>IF(G36&gt;=H36,"Met Target","Did Not Meet Taget")</f>
        <v>Met Target</v>
      </c>
      <c r="K36" s="13"/>
    </row>
    <row r="37" spans="1:1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25">
        <f>AVERAGEIF(I32:I36,"&lt;&gt;0",I32:I36)</f>
        <v>4.2799999999999994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DCF6-C97C-4974-86CA-34377C17E4DE}">
  <dimension ref="A1:K40"/>
  <sheetViews>
    <sheetView topLeftCell="A22" workbookViewId="0">
      <selection activeCell="G1" sqref="G1:G36"/>
    </sheetView>
  </sheetViews>
  <sheetFormatPr defaultRowHeight="14.5" x14ac:dyDescent="0.35"/>
  <cols>
    <col min="1" max="1" width="14.81640625" customWidth="1"/>
    <col min="2" max="2" width="16.26953125" bestFit="1" customWidth="1"/>
    <col min="3" max="3" width="26.26953125" bestFit="1" customWidth="1"/>
    <col min="4" max="4" width="16.81640625" bestFit="1" customWidth="1"/>
    <col min="5" max="5" width="23.81640625" bestFit="1" customWidth="1"/>
    <col min="6" max="6" width="10.453125" customWidth="1"/>
    <col min="7" max="7" width="19.1796875" customWidth="1"/>
    <col min="8" max="8" width="17" customWidth="1"/>
    <col min="9" max="9" width="22.81640625" customWidth="1"/>
    <col min="10" max="10" width="18.453125" bestFit="1" customWidth="1"/>
    <col min="11" max="11" width="12.54296875" style="2" bestFit="1" customWidth="1"/>
  </cols>
  <sheetData>
    <row r="1" spans="1:11" s="40" customFormat="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6</v>
      </c>
      <c r="H1" s="37" t="s">
        <v>7</v>
      </c>
      <c r="I1" s="36" t="s">
        <v>94</v>
      </c>
      <c r="J1" s="38" t="s">
        <v>95</v>
      </c>
      <c r="K1" s="39" t="s">
        <v>97</v>
      </c>
    </row>
    <row r="2" spans="1:11" x14ac:dyDescent="0.35">
      <c r="A2" t="s">
        <v>41</v>
      </c>
      <c r="B2" t="s">
        <v>42</v>
      </c>
      <c r="C2" t="s">
        <v>37</v>
      </c>
      <c r="D2" t="s">
        <v>43</v>
      </c>
      <c r="E2" t="s">
        <v>17</v>
      </c>
      <c r="F2" t="s">
        <v>18</v>
      </c>
      <c r="G2" s="41">
        <v>9460.58</v>
      </c>
      <c r="H2" s="46">
        <v>15000</v>
      </c>
      <c r="I2" s="47">
        <v>4.5</v>
      </c>
      <c r="J2" s="51" t="str">
        <f>IF(G2&gt;=H2,"Met Target","Did Not Meet Taget")</f>
        <v>Did Not Meet Taget</v>
      </c>
      <c r="K2" s="53"/>
    </row>
    <row r="3" spans="1:11" x14ac:dyDescent="0.35">
      <c r="A3" t="s">
        <v>57</v>
      </c>
      <c r="B3" t="s">
        <v>58</v>
      </c>
      <c r="C3" t="s">
        <v>29</v>
      </c>
      <c r="D3" t="s">
        <v>43</v>
      </c>
      <c r="E3" t="s">
        <v>23</v>
      </c>
      <c r="F3" t="s">
        <v>18</v>
      </c>
      <c r="G3" s="41">
        <v>8089</v>
      </c>
      <c r="H3" s="46">
        <v>15000</v>
      </c>
      <c r="I3" s="47">
        <v>4.3</v>
      </c>
      <c r="J3" s="51" t="str">
        <f>IF(G3&gt;=H3,"Met Target","Did Not Meet Taget")</f>
        <v>Did Not Meet Taget</v>
      </c>
      <c r="K3" s="53"/>
    </row>
    <row r="4" spans="1:11" x14ac:dyDescent="0.35">
      <c r="G4" s="41"/>
      <c r="H4" s="46"/>
      <c r="I4" s="47"/>
      <c r="J4" s="51"/>
      <c r="K4" s="53">
        <f>SUM(G2:G3)</f>
        <v>17549.580000000002</v>
      </c>
    </row>
    <row r="5" spans="1:11" x14ac:dyDescent="0.35">
      <c r="A5" t="s">
        <v>49</v>
      </c>
      <c r="B5" t="s">
        <v>50</v>
      </c>
      <c r="C5" t="s">
        <v>51</v>
      </c>
      <c r="D5" t="s">
        <v>52</v>
      </c>
      <c r="E5" t="s">
        <v>23</v>
      </c>
      <c r="F5" t="s">
        <v>13</v>
      </c>
      <c r="G5" s="41">
        <v>9154.25</v>
      </c>
      <c r="H5" s="46">
        <v>15000</v>
      </c>
      <c r="I5" s="47">
        <v>4.5</v>
      </c>
      <c r="J5" s="51" t="str">
        <f>IF(G5&gt;=H5,"Met Target","Did Not Meet Taget")</f>
        <v>Did Not Meet Taget</v>
      </c>
      <c r="K5" s="53"/>
    </row>
    <row r="6" spans="1:11" x14ac:dyDescent="0.35">
      <c r="A6" t="s">
        <v>83</v>
      </c>
      <c r="B6" t="s">
        <v>84</v>
      </c>
      <c r="C6" t="s">
        <v>85</v>
      </c>
      <c r="D6" t="s">
        <v>52</v>
      </c>
      <c r="E6" t="s">
        <v>34</v>
      </c>
      <c r="F6" t="s">
        <v>13</v>
      </c>
      <c r="G6" s="41">
        <v>8657</v>
      </c>
      <c r="H6" s="46">
        <v>15000</v>
      </c>
      <c r="I6" s="47">
        <v>4.3</v>
      </c>
      <c r="J6" s="51" t="str">
        <f>IF(G6&gt;=H6,"Met Target","Did Not Meet Taget")</f>
        <v>Did Not Meet Taget</v>
      </c>
      <c r="K6" s="53"/>
    </row>
    <row r="7" spans="1:11" x14ac:dyDescent="0.35">
      <c r="A7" t="s">
        <v>86</v>
      </c>
      <c r="B7" t="s">
        <v>87</v>
      </c>
      <c r="C7" t="s">
        <v>61</v>
      </c>
      <c r="D7" t="s">
        <v>52</v>
      </c>
      <c r="E7" t="s">
        <v>23</v>
      </c>
      <c r="F7" t="s">
        <v>18</v>
      </c>
      <c r="G7" s="41">
        <v>20519.25</v>
      </c>
      <c r="H7" s="46">
        <v>15000</v>
      </c>
      <c r="I7" s="47">
        <v>4.9000000000000004</v>
      </c>
      <c r="J7" s="51" t="str">
        <f>IF(G7&gt;=H7,"Met Target","Did Not Meet Taget")</f>
        <v>Met Target</v>
      </c>
      <c r="K7" s="53"/>
    </row>
    <row r="8" spans="1:11" x14ac:dyDescent="0.35">
      <c r="A8" t="s">
        <v>88</v>
      </c>
      <c r="B8" t="s">
        <v>89</v>
      </c>
      <c r="C8" t="s">
        <v>90</v>
      </c>
      <c r="D8" t="s">
        <v>52</v>
      </c>
      <c r="E8" t="s">
        <v>23</v>
      </c>
      <c r="F8" t="s">
        <v>18</v>
      </c>
      <c r="G8" s="42">
        <v>8279</v>
      </c>
      <c r="H8" s="46">
        <v>15000</v>
      </c>
      <c r="I8" s="47">
        <v>4.3</v>
      </c>
      <c r="J8" s="51" t="str">
        <f>IF(G8&gt;=H8,"Met Target","Did Not Meet Taget")</f>
        <v>Did Not Meet Taget</v>
      </c>
      <c r="K8" s="53"/>
    </row>
    <row r="9" spans="1:11" x14ac:dyDescent="0.35">
      <c r="G9" s="42"/>
      <c r="H9" s="46"/>
      <c r="I9" s="47"/>
      <c r="J9" s="51"/>
      <c r="K9" s="53">
        <f>SUM(G5:G8)</f>
        <v>46609.5</v>
      </c>
    </row>
    <row r="10" spans="1:11" x14ac:dyDescent="0.3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13</v>
      </c>
      <c r="G10" s="41">
        <v>13591</v>
      </c>
      <c r="H10" s="46">
        <v>15000</v>
      </c>
      <c r="I10" s="47">
        <v>4.8</v>
      </c>
      <c r="J10" s="51" t="str">
        <f t="shared" ref="J10:J15" si="0">IF(G10&gt;=H10,"Met Target","Did Not Meet Taget")</f>
        <v>Did Not Meet Taget</v>
      </c>
      <c r="K10" s="53"/>
    </row>
    <row r="11" spans="1:11" x14ac:dyDescent="0.35">
      <c r="A11" t="s">
        <v>27</v>
      </c>
      <c r="B11" t="s">
        <v>28</v>
      </c>
      <c r="C11" t="s">
        <v>29</v>
      </c>
      <c r="D11" t="s">
        <v>22</v>
      </c>
      <c r="E11" t="s">
        <v>17</v>
      </c>
      <c r="F11" t="s">
        <v>18</v>
      </c>
      <c r="G11" s="41">
        <v>7950</v>
      </c>
      <c r="H11" s="46">
        <v>15000</v>
      </c>
      <c r="I11" s="48">
        <v>4.3</v>
      </c>
      <c r="J11" s="51" t="str">
        <f t="shared" si="0"/>
        <v>Did Not Meet Taget</v>
      </c>
      <c r="K11" s="53"/>
    </row>
    <row r="12" spans="1:11" x14ac:dyDescent="0.35">
      <c r="A12" t="s">
        <v>38</v>
      </c>
      <c r="B12" t="s">
        <v>39</v>
      </c>
      <c r="C12" t="s">
        <v>40</v>
      </c>
      <c r="D12" t="s">
        <v>22</v>
      </c>
      <c r="E12" t="s">
        <v>17</v>
      </c>
      <c r="F12" t="s">
        <v>18</v>
      </c>
      <c r="G12" s="41">
        <v>3444</v>
      </c>
      <c r="H12" s="46">
        <v>15000</v>
      </c>
      <c r="I12" s="47">
        <v>3.5</v>
      </c>
      <c r="J12" s="51" t="str">
        <f t="shared" si="0"/>
        <v>Did Not Meet Taget</v>
      </c>
      <c r="K12" s="53"/>
    </row>
    <row r="13" spans="1:11" x14ac:dyDescent="0.35">
      <c r="A13" t="s">
        <v>44</v>
      </c>
      <c r="B13" t="s">
        <v>45</v>
      </c>
      <c r="C13" t="s">
        <v>29</v>
      </c>
      <c r="D13" t="s">
        <v>22</v>
      </c>
      <c r="E13" t="s">
        <v>23</v>
      </c>
      <c r="F13" t="s">
        <v>13</v>
      </c>
      <c r="G13" s="41">
        <v>6433</v>
      </c>
      <c r="H13" s="46">
        <v>15000</v>
      </c>
      <c r="I13" s="47">
        <v>4.2</v>
      </c>
      <c r="J13" s="51" t="str">
        <f t="shared" si="0"/>
        <v>Did Not Meet Taget</v>
      </c>
      <c r="K13" s="53"/>
    </row>
    <row r="14" spans="1:11" x14ac:dyDescent="0.35">
      <c r="A14" t="s">
        <v>55</v>
      </c>
      <c r="B14" t="s">
        <v>56</v>
      </c>
      <c r="C14" t="s">
        <v>10</v>
      </c>
      <c r="D14" t="s">
        <v>22</v>
      </c>
      <c r="E14" t="s">
        <v>12</v>
      </c>
      <c r="F14" t="s">
        <v>13</v>
      </c>
      <c r="G14" s="41">
        <v>12228</v>
      </c>
      <c r="H14" s="46">
        <v>15000</v>
      </c>
      <c r="I14" s="47">
        <v>4.7</v>
      </c>
      <c r="J14" s="51" t="str">
        <f t="shared" si="0"/>
        <v>Did Not Meet Taget</v>
      </c>
      <c r="K14" s="53"/>
    </row>
    <row r="15" spans="1:11" x14ac:dyDescent="0.35">
      <c r="A15" t="s">
        <v>63</v>
      </c>
      <c r="B15" t="s">
        <v>64</v>
      </c>
      <c r="C15" t="s">
        <v>21</v>
      </c>
      <c r="D15" t="s">
        <v>22</v>
      </c>
      <c r="E15" t="s">
        <v>12</v>
      </c>
      <c r="F15" t="s">
        <v>13</v>
      </c>
      <c r="G15" s="41">
        <v>14653</v>
      </c>
      <c r="H15" s="46">
        <v>15000</v>
      </c>
      <c r="I15" s="47">
        <v>4.5</v>
      </c>
      <c r="J15" s="51" t="str">
        <f t="shared" si="0"/>
        <v>Did Not Meet Taget</v>
      </c>
      <c r="K15" s="53"/>
    </row>
    <row r="16" spans="1:11" x14ac:dyDescent="0.35">
      <c r="G16" s="41"/>
      <c r="H16" s="46"/>
      <c r="I16" s="47"/>
      <c r="J16" s="51"/>
      <c r="K16" s="53">
        <f>SUM(G10:G15)</f>
        <v>58299</v>
      </c>
    </row>
    <row r="17" spans="1:11" x14ac:dyDescent="0.35">
      <c r="A17" t="s">
        <v>46</v>
      </c>
      <c r="B17" t="s">
        <v>47</v>
      </c>
      <c r="C17" t="s">
        <v>10</v>
      </c>
      <c r="D17" t="s">
        <v>48</v>
      </c>
      <c r="E17" t="s">
        <v>17</v>
      </c>
      <c r="F17" t="s">
        <v>13</v>
      </c>
      <c r="G17" s="41">
        <v>13111</v>
      </c>
      <c r="H17" s="46">
        <v>15000</v>
      </c>
      <c r="I17" s="47">
        <v>4.8</v>
      </c>
      <c r="J17" s="51" t="str">
        <f>IF(G17&gt;=H17,"Met Target","Did Not Meet Taget")</f>
        <v>Did Not Meet Taget</v>
      </c>
      <c r="K17" s="53"/>
    </row>
    <row r="18" spans="1:11" x14ac:dyDescent="0.35">
      <c r="A18" t="s">
        <v>53</v>
      </c>
      <c r="B18" t="s">
        <v>54</v>
      </c>
      <c r="C18" t="s">
        <v>37</v>
      </c>
      <c r="D18" t="s">
        <v>48</v>
      </c>
      <c r="E18" t="s">
        <v>17</v>
      </c>
      <c r="F18" t="s">
        <v>18</v>
      </c>
      <c r="G18" s="41">
        <v>8757</v>
      </c>
      <c r="H18" s="46">
        <v>15000</v>
      </c>
      <c r="I18" s="47">
        <v>4.3</v>
      </c>
      <c r="J18" s="51" t="str">
        <f>IF(G18&gt;=H18,"Met Target","Did Not Meet Taget")</f>
        <v>Did Not Meet Taget</v>
      </c>
      <c r="K18" s="53"/>
    </row>
    <row r="19" spans="1:11" x14ac:dyDescent="0.35">
      <c r="A19" t="s">
        <v>81</v>
      </c>
      <c r="B19" t="s">
        <v>82</v>
      </c>
      <c r="C19" t="s">
        <v>21</v>
      </c>
      <c r="D19" t="s">
        <v>48</v>
      </c>
      <c r="E19" t="s">
        <v>23</v>
      </c>
      <c r="F19" t="s">
        <v>18</v>
      </c>
      <c r="G19" s="41">
        <v>12686.5</v>
      </c>
      <c r="H19" s="46">
        <v>15000</v>
      </c>
      <c r="I19" s="47">
        <v>4.5999999999999996</v>
      </c>
      <c r="J19" s="51" t="str">
        <f>IF(G19&gt;=H19,"Met Target","Did Not Meet Taget")</f>
        <v>Did Not Meet Taget</v>
      </c>
      <c r="K19" s="53"/>
    </row>
    <row r="20" spans="1:11" x14ac:dyDescent="0.35">
      <c r="G20" s="41"/>
      <c r="H20" s="46"/>
      <c r="I20" s="47"/>
      <c r="J20" s="51"/>
      <c r="K20" s="53">
        <f>SUM(G17:G19)</f>
        <v>34554.5</v>
      </c>
    </row>
    <row r="21" spans="1:11" x14ac:dyDescent="0.35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s="41">
        <v>21800</v>
      </c>
      <c r="H21" s="46">
        <v>15000</v>
      </c>
      <c r="I21" s="49">
        <v>4.7</v>
      </c>
      <c r="J21" s="51" t="str">
        <f t="shared" ref="J21:J27" si="1">IF(G21&gt;=H21,"Met Target","Did Not Meet Taget")</f>
        <v>Met Target</v>
      </c>
      <c r="K21" s="53"/>
    </row>
    <row r="22" spans="1:11" x14ac:dyDescent="0.35">
      <c r="A22" t="s">
        <v>14</v>
      </c>
      <c r="B22" t="s">
        <v>15</v>
      </c>
      <c r="C22" t="s">
        <v>16</v>
      </c>
      <c r="D22" t="s">
        <v>11</v>
      </c>
      <c r="E22" t="s">
        <v>17</v>
      </c>
      <c r="F22" t="s">
        <v>18</v>
      </c>
      <c r="G22" s="41">
        <v>8331</v>
      </c>
      <c r="H22" s="46">
        <v>15000</v>
      </c>
      <c r="I22" s="47">
        <v>4.4000000000000004</v>
      </c>
      <c r="J22" s="51" t="str">
        <f t="shared" si="1"/>
        <v>Did Not Meet Taget</v>
      </c>
      <c r="K22" s="53"/>
    </row>
    <row r="23" spans="1:11" x14ac:dyDescent="0.35">
      <c r="A23" t="s">
        <v>24</v>
      </c>
      <c r="B23" t="s">
        <v>25</v>
      </c>
      <c r="C23" t="s">
        <v>26</v>
      </c>
      <c r="D23" t="s">
        <v>11</v>
      </c>
      <c r="E23" t="s">
        <v>17</v>
      </c>
      <c r="F23" t="s">
        <v>13</v>
      </c>
      <c r="G23" s="41">
        <v>7076</v>
      </c>
      <c r="H23" s="46">
        <v>15000</v>
      </c>
      <c r="I23" s="47">
        <v>4.3</v>
      </c>
      <c r="J23" s="51" t="str">
        <f t="shared" si="1"/>
        <v>Did Not Meet Taget</v>
      </c>
      <c r="K23" s="53"/>
    </row>
    <row r="24" spans="1:11" x14ac:dyDescent="0.35">
      <c r="A24" t="s">
        <v>35</v>
      </c>
      <c r="B24" t="s">
        <v>36</v>
      </c>
      <c r="C24" t="s">
        <v>37</v>
      </c>
      <c r="D24" t="s">
        <v>11</v>
      </c>
      <c r="E24" t="s">
        <v>34</v>
      </c>
      <c r="F24" t="s">
        <v>13</v>
      </c>
      <c r="G24" s="41">
        <v>9978</v>
      </c>
      <c r="H24" s="46">
        <v>15000</v>
      </c>
      <c r="I24" s="47">
        <v>4.5</v>
      </c>
      <c r="J24" s="51" t="str">
        <f t="shared" si="1"/>
        <v>Did Not Meet Taget</v>
      </c>
      <c r="K24" s="53"/>
    </row>
    <row r="25" spans="1:11" x14ac:dyDescent="0.35">
      <c r="A25" t="s">
        <v>67</v>
      </c>
      <c r="B25" t="s">
        <v>68</v>
      </c>
      <c r="C25" t="s">
        <v>21</v>
      </c>
      <c r="D25" t="s">
        <v>11</v>
      </c>
      <c r="E25" t="s">
        <v>34</v>
      </c>
      <c r="F25" t="s">
        <v>18</v>
      </c>
      <c r="G25" s="41">
        <v>15541.9</v>
      </c>
      <c r="H25" s="46">
        <v>15000</v>
      </c>
      <c r="I25" s="47">
        <v>4.8</v>
      </c>
      <c r="J25" s="51" t="str">
        <f t="shared" si="1"/>
        <v>Met Target</v>
      </c>
      <c r="K25" s="53"/>
    </row>
    <row r="26" spans="1:11" x14ac:dyDescent="0.35">
      <c r="A26" t="s">
        <v>71</v>
      </c>
      <c r="B26" t="s">
        <v>72</v>
      </c>
      <c r="C26" t="s">
        <v>10</v>
      </c>
      <c r="D26" t="s">
        <v>11</v>
      </c>
      <c r="E26" t="s">
        <v>17</v>
      </c>
      <c r="F26" t="s">
        <v>18</v>
      </c>
      <c r="G26" s="41">
        <v>12178</v>
      </c>
      <c r="H26" s="46">
        <v>15000</v>
      </c>
      <c r="I26" s="47">
        <v>4.5999999999999996</v>
      </c>
      <c r="J26" s="51" t="str">
        <f t="shared" si="1"/>
        <v>Did Not Meet Taget</v>
      </c>
      <c r="K26" s="53"/>
    </row>
    <row r="27" spans="1:11" x14ac:dyDescent="0.35">
      <c r="A27" t="s">
        <v>75</v>
      </c>
      <c r="B27" t="s">
        <v>76</v>
      </c>
      <c r="C27" t="s">
        <v>21</v>
      </c>
      <c r="D27" t="s">
        <v>11</v>
      </c>
      <c r="E27" t="s">
        <v>12</v>
      </c>
      <c r="F27" t="s">
        <v>18</v>
      </c>
      <c r="G27" s="41">
        <v>14398.91</v>
      </c>
      <c r="H27" s="46">
        <v>15000</v>
      </c>
      <c r="I27" s="47">
        <v>4.7</v>
      </c>
      <c r="J27" s="51" t="str">
        <f t="shared" si="1"/>
        <v>Did Not Meet Taget</v>
      </c>
      <c r="K27" s="53"/>
    </row>
    <row r="28" spans="1:11" x14ac:dyDescent="0.35">
      <c r="G28" s="41"/>
      <c r="H28" s="46"/>
      <c r="I28" s="47"/>
      <c r="J28" s="51"/>
      <c r="K28" s="53">
        <f>SUM(G21:G27)</f>
        <v>89303.81</v>
      </c>
    </row>
    <row r="29" spans="1:11" x14ac:dyDescent="0.35">
      <c r="A29" t="s">
        <v>59</v>
      </c>
      <c r="B29" t="s">
        <v>60</v>
      </c>
      <c r="C29" t="s">
        <v>61</v>
      </c>
      <c r="D29" t="s">
        <v>62</v>
      </c>
      <c r="E29" t="s">
        <v>12</v>
      </c>
      <c r="F29" t="s">
        <v>13</v>
      </c>
      <c r="G29" s="41">
        <v>20772.5</v>
      </c>
      <c r="H29" s="46">
        <v>15000</v>
      </c>
      <c r="I29" s="47">
        <v>4.9000000000000004</v>
      </c>
      <c r="J29" s="51" t="str">
        <f>IF(G29&gt;=H29,"Met Target","Did Not Meet Taget")</f>
        <v>Met Target</v>
      </c>
      <c r="K29" s="53"/>
    </row>
    <row r="30" spans="1:11" x14ac:dyDescent="0.35">
      <c r="A30" t="s">
        <v>65</v>
      </c>
      <c r="B30" t="s">
        <v>66</v>
      </c>
      <c r="C30" t="s">
        <v>10</v>
      </c>
      <c r="D30" t="s">
        <v>62</v>
      </c>
      <c r="E30" t="s">
        <v>23</v>
      </c>
      <c r="F30" t="s">
        <v>13</v>
      </c>
      <c r="G30" s="41">
        <v>12902.3</v>
      </c>
      <c r="H30" s="46">
        <v>15000</v>
      </c>
      <c r="I30" s="47">
        <v>4.7</v>
      </c>
      <c r="J30" s="51" t="str">
        <f>IF(G30&gt;=H30,"Met Target","Did Not Meet Taget")</f>
        <v>Did Not Meet Taget</v>
      </c>
      <c r="K30" s="53"/>
    </row>
    <row r="31" spans="1:11" x14ac:dyDescent="0.35">
      <c r="G31" s="41"/>
      <c r="H31" s="46"/>
      <c r="I31" s="47"/>
      <c r="J31" s="51"/>
      <c r="K31" s="53">
        <f>SUM(G29:G30)</f>
        <v>33674.800000000003</v>
      </c>
    </row>
    <row r="32" spans="1:11" x14ac:dyDescent="0.35">
      <c r="A32" t="s">
        <v>30</v>
      </c>
      <c r="B32" t="s">
        <v>31</v>
      </c>
      <c r="C32" t="s">
        <v>32</v>
      </c>
      <c r="D32" t="s">
        <v>33</v>
      </c>
      <c r="E32" t="s">
        <v>34</v>
      </c>
      <c r="F32" t="s">
        <v>18</v>
      </c>
      <c r="G32" s="41">
        <v>4249.5</v>
      </c>
      <c r="H32" s="46">
        <v>15000</v>
      </c>
      <c r="I32" s="47">
        <v>3.6</v>
      </c>
      <c r="J32" s="51" t="str">
        <f>IF(G32&gt;=H32,"Met Target","Did Not Meet Taget")</f>
        <v>Did Not Meet Taget</v>
      </c>
      <c r="K32" s="53"/>
    </row>
    <row r="33" spans="1:11" x14ac:dyDescent="0.35">
      <c r="A33" t="s">
        <v>69</v>
      </c>
      <c r="B33" t="s">
        <v>70</v>
      </c>
      <c r="C33" t="s">
        <v>21</v>
      </c>
      <c r="D33" t="s">
        <v>33</v>
      </c>
      <c r="E33" t="s">
        <v>12</v>
      </c>
      <c r="F33" t="s">
        <v>18</v>
      </c>
      <c r="G33" s="41">
        <v>13860.9</v>
      </c>
      <c r="H33" s="46">
        <v>15000</v>
      </c>
      <c r="I33" s="47">
        <v>4.8</v>
      </c>
      <c r="J33" s="51" t="str">
        <f>IF(G33&gt;=H33,"Met Target","Did Not Meet Taget")</f>
        <v>Did Not Meet Taget</v>
      </c>
      <c r="K33" s="53"/>
    </row>
    <row r="34" spans="1:11" x14ac:dyDescent="0.35">
      <c r="A34" t="s">
        <v>73</v>
      </c>
      <c r="B34" t="s">
        <v>74</v>
      </c>
      <c r="C34" t="s">
        <v>21</v>
      </c>
      <c r="D34" t="s">
        <v>33</v>
      </c>
      <c r="E34" t="s">
        <v>17</v>
      </c>
      <c r="F34" t="s">
        <v>13</v>
      </c>
      <c r="G34" s="41">
        <v>12641.9</v>
      </c>
      <c r="H34" s="46">
        <v>15000</v>
      </c>
      <c r="I34" s="47">
        <v>4.5999999999999996</v>
      </c>
      <c r="J34" s="51" t="str">
        <f>IF(G34&gt;=H34,"Met Target","Did Not Meet Taget")</f>
        <v>Did Not Meet Taget</v>
      </c>
      <c r="K34" s="53"/>
    </row>
    <row r="35" spans="1:11" x14ac:dyDescent="0.35">
      <c r="A35" t="s">
        <v>77</v>
      </c>
      <c r="B35" t="s">
        <v>78</v>
      </c>
      <c r="C35" t="s">
        <v>40</v>
      </c>
      <c r="D35" t="s">
        <v>33</v>
      </c>
      <c r="E35" t="s">
        <v>23</v>
      </c>
      <c r="F35" t="s">
        <v>18</v>
      </c>
      <c r="G35" s="41">
        <v>5000</v>
      </c>
      <c r="H35" s="46">
        <v>15000</v>
      </c>
      <c r="I35" s="47">
        <v>3.5</v>
      </c>
      <c r="J35" s="51" t="str">
        <f>IF(G35&gt;=H35,"Met Target","Did Not Meet Taget")</f>
        <v>Did Not Meet Taget</v>
      </c>
      <c r="K35" s="53"/>
    </row>
    <row r="36" spans="1:11" x14ac:dyDescent="0.35">
      <c r="A36" s="5" t="s">
        <v>79</v>
      </c>
      <c r="B36" s="5" t="s">
        <v>80</v>
      </c>
      <c r="C36" s="5" t="s">
        <v>61</v>
      </c>
      <c r="D36" s="5" t="s">
        <v>33</v>
      </c>
      <c r="E36" s="5" t="s">
        <v>23</v>
      </c>
      <c r="F36" s="5" t="s">
        <v>18</v>
      </c>
      <c r="G36" s="43">
        <v>17264</v>
      </c>
      <c r="H36" s="46">
        <v>15000</v>
      </c>
      <c r="I36" s="50">
        <v>4.9000000000000004</v>
      </c>
      <c r="J36" s="52" t="str">
        <f>IF(G36&gt;=H36,"Met Target","Did Not Meet Taget")</f>
        <v>Met Target</v>
      </c>
      <c r="K36" s="53"/>
    </row>
    <row r="37" spans="1:11" x14ac:dyDescent="0.35">
      <c r="G37" s="44"/>
      <c r="K37" s="53">
        <f>SUM(G32:G36)</f>
        <v>53016.3</v>
      </c>
    </row>
    <row r="38" spans="1:11" x14ac:dyDescent="0.35">
      <c r="G38" s="44"/>
      <c r="K38" s="54"/>
    </row>
    <row r="39" spans="1:11" x14ac:dyDescent="0.35">
      <c r="G39" s="44"/>
      <c r="K39" s="54"/>
    </row>
    <row r="40" spans="1:11" x14ac:dyDescent="0.35">
      <c r="F40" s="6" t="s">
        <v>98</v>
      </c>
      <c r="G40" s="45">
        <f>SUM(G2:G3,G5:G8,G10:G15,G17:G19,G21:G27,G29:G30,G32:G36)</f>
        <v>333007.49000000005</v>
      </c>
      <c r="K40" s="54">
        <f>SUM(K4,K9,K16,K20,K28,K31,K37)</f>
        <v>333007.49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8C01-9871-44B0-82FA-350436D085F9}">
  <dimension ref="A1:B36"/>
  <sheetViews>
    <sheetView workbookViewId="0">
      <selection activeCell="M13" sqref="M13"/>
    </sheetView>
  </sheetViews>
  <sheetFormatPr defaultRowHeight="14.5" x14ac:dyDescent="0.35"/>
  <cols>
    <col min="1" max="2" width="15.90625" bestFit="1" customWidth="1"/>
  </cols>
  <sheetData>
    <row r="1" spans="1:2" x14ac:dyDescent="0.35">
      <c r="A1" s="59" t="s">
        <v>3</v>
      </c>
      <c r="B1" s="61" t="s">
        <v>6</v>
      </c>
    </row>
    <row r="2" spans="1:2" x14ac:dyDescent="0.35">
      <c r="A2" s="7" t="s">
        <v>43</v>
      </c>
      <c r="B2" s="62">
        <v>9460.58</v>
      </c>
    </row>
    <row r="3" spans="1:2" x14ac:dyDescent="0.35">
      <c r="A3" s="8" t="s">
        <v>43</v>
      </c>
      <c r="B3" s="62">
        <v>8089</v>
      </c>
    </row>
    <row r="4" spans="1:2" x14ac:dyDescent="0.35">
      <c r="A4" s="7"/>
      <c r="B4" s="62"/>
    </row>
    <row r="5" spans="1:2" x14ac:dyDescent="0.35">
      <c r="A5" s="8" t="s">
        <v>52</v>
      </c>
      <c r="B5" s="62">
        <v>9154.25</v>
      </c>
    </row>
    <row r="6" spans="1:2" x14ac:dyDescent="0.35">
      <c r="A6" s="7" t="s">
        <v>52</v>
      </c>
      <c r="B6" s="62">
        <v>8657</v>
      </c>
    </row>
    <row r="7" spans="1:2" x14ac:dyDescent="0.35">
      <c r="A7" s="8" t="s">
        <v>52</v>
      </c>
      <c r="B7" s="62">
        <v>20519.25</v>
      </c>
    </row>
    <row r="8" spans="1:2" x14ac:dyDescent="0.35">
      <c r="A8" s="7" t="s">
        <v>52</v>
      </c>
      <c r="B8" s="62">
        <v>8279</v>
      </c>
    </row>
    <row r="9" spans="1:2" x14ac:dyDescent="0.35">
      <c r="A9" s="8"/>
      <c r="B9" s="62"/>
    </row>
    <row r="10" spans="1:2" x14ac:dyDescent="0.35">
      <c r="A10" s="7" t="s">
        <v>22</v>
      </c>
      <c r="B10" s="62">
        <v>13591</v>
      </c>
    </row>
    <row r="11" spans="1:2" x14ac:dyDescent="0.35">
      <c r="A11" s="8" t="s">
        <v>22</v>
      </c>
      <c r="B11" s="62">
        <v>7950</v>
      </c>
    </row>
    <row r="12" spans="1:2" x14ac:dyDescent="0.35">
      <c r="A12" s="7" t="s">
        <v>22</v>
      </c>
      <c r="B12" s="62">
        <v>3444</v>
      </c>
    </row>
    <row r="13" spans="1:2" x14ac:dyDescent="0.35">
      <c r="A13" s="8" t="s">
        <v>22</v>
      </c>
      <c r="B13" s="62">
        <v>6433</v>
      </c>
    </row>
    <row r="14" spans="1:2" x14ac:dyDescent="0.35">
      <c r="A14" s="7" t="s">
        <v>22</v>
      </c>
      <c r="B14" s="62">
        <v>12228</v>
      </c>
    </row>
    <row r="15" spans="1:2" x14ac:dyDescent="0.35">
      <c r="A15" s="8" t="s">
        <v>22</v>
      </c>
      <c r="B15" s="62">
        <v>14653</v>
      </c>
    </row>
    <row r="16" spans="1:2" x14ac:dyDescent="0.35">
      <c r="A16" s="7"/>
      <c r="B16" s="62"/>
    </row>
    <row r="17" spans="1:2" x14ac:dyDescent="0.35">
      <c r="A17" s="8" t="s">
        <v>48</v>
      </c>
      <c r="B17" s="62">
        <v>13111</v>
      </c>
    </row>
    <row r="18" spans="1:2" x14ac:dyDescent="0.35">
      <c r="A18" s="7" t="s">
        <v>48</v>
      </c>
      <c r="B18" s="62">
        <v>8757</v>
      </c>
    </row>
    <row r="19" spans="1:2" x14ac:dyDescent="0.35">
      <c r="A19" s="8" t="s">
        <v>48</v>
      </c>
      <c r="B19" s="62">
        <v>12686.5</v>
      </c>
    </row>
    <row r="20" spans="1:2" x14ac:dyDescent="0.35">
      <c r="A20" s="7"/>
      <c r="B20" s="62"/>
    </row>
    <row r="21" spans="1:2" x14ac:dyDescent="0.35">
      <c r="A21" s="8" t="s">
        <v>11</v>
      </c>
      <c r="B21" s="62">
        <v>21800</v>
      </c>
    </row>
    <row r="22" spans="1:2" x14ac:dyDescent="0.35">
      <c r="A22" s="7" t="s">
        <v>11</v>
      </c>
      <c r="B22" s="62">
        <v>8331</v>
      </c>
    </row>
    <row r="23" spans="1:2" x14ac:dyDescent="0.35">
      <c r="A23" s="8" t="s">
        <v>11</v>
      </c>
      <c r="B23" s="62">
        <v>7076</v>
      </c>
    </row>
    <row r="24" spans="1:2" x14ac:dyDescent="0.35">
      <c r="A24" s="7" t="s">
        <v>11</v>
      </c>
      <c r="B24" s="62">
        <v>9978</v>
      </c>
    </row>
    <row r="25" spans="1:2" x14ac:dyDescent="0.35">
      <c r="A25" s="8" t="s">
        <v>11</v>
      </c>
      <c r="B25" s="62">
        <v>15541.9</v>
      </c>
    </row>
    <row r="26" spans="1:2" x14ac:dyDescent="0.35">
      <c r="A26" s="7" t="s">
        <v>11</v>
      </c>
      <c r="B26" s="62">
        <v>12178</v>
      </c>
    </row>
    <row r="27" spans="1:2" x14ac:dyDescent="0.35">
      <c r="A27" s="8" t="s">
        <v>11</v>
      </c>
      <c r="B27" s="62">
        <v>14398.91</v>
      </c>
    </row>
    <row r="28" spans="1:2" x14ac:dyDescent="0.35">
      <c r="A28" s="7"/>
      <c r="B28" s="62"/>
    </row>
    <row r="29" spans="1:2" x14ac:dyDescent="0.35">
      <c r="A29" s="8" t="s">
        <v>62</v>
      </c>
      <c r="B29" s="62">
        <v>20772.5</v>
      </c>
    </row>
    <row r="30" spans="1:2" x14ac:dyDescent="0.35">
      <c r="A30" s="7" t="s">
        <v>62</v>
      </c>
      <c r="B30" s="62">
        <v>12902.3</v>
      </c>
    </row>
    <row r="31" spans="1:2" x14ac:dyDescent="0.35">
      <c r="A31" s="8"/>
      <c r="B31" s="62"/>
    </row>
    <row r="32" spans="1:2" x14ac:dyDescent="0.35">
      <c r="A32" s="7" t="s">
        <v>33</v>
      </c>
      <c r="B32" s="62">
        <v>4249.5</v>
      </c>
    </row>
    <row r="33" spans="1:2" x14ac:dyDescent="0.35">
      <c r="A33" s="8" t="s">
        <v>33</v>
      </c>
      <c r="B33" s="62">
        <v>13860.9</v>
      </c>
    </row>
    <row r="34" spans="1:2" x14ac:dyDescent="0.35">
      <c r="A34" s="7" t="s">
        <v>33</v>
      </c>
      <c r="B34" s="62">
        <v>12641.9</v>
      </c>
    </row>
    <row r="35" spans="1:2" x14ac:dyDescent="0.35">
      <c r="A35" s="8" t="s">
        <v>33</v>
      </c>
      <c r="B35" s="62">
        <v>5000</v>
      </c>
    </row>
    <row r="36" spans="1:2" x14ac:dyDescent="0.35">
      <c r="A36" s="60" t="s">
        <v>33</v>
      </c>
      <c r="B36" s="63">
        <v>17264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Target_Status</vt:lpstr>
      <vt:lpstr>Average</vt:lpstr>
      <vt:lpstr>Total Sales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Rahman</dc:creator>
  <cp:lastModifiedBy>Ahmed Abdul Rahman</cp:lastModifiedBy>
  <dcterms:created xsi:type="dcterms:W3CDTF">2024-11-14T14:28:44Z</dcterms:created>
  <dcterms:modified xsi:type="dcterms:W3CDTF">2024-11-14T22:06:35Z</dcterms:modified>
</cp:coreProperties>
</file>