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E39" i="1"/>
  <c r="E40" i="1"/>
  <c r="E25" i="1"/>
  <c r="D25" i="1"/>
  <c r="D26" i="1" s="1"/>
  <c r="E18" i="1"/>
  <c r="E19" i="1"/>
  <c r="D18" i="1"/>
  <c r="D19" i="1"/>
  <c r="D10" i="1" l="1"/>
  <c r="E31" i="1" s="1"/>
  <c r="D20" i="1"/>
  <c r="E32" i="1" l="1"/>
  <c r="E30" i="1"/>
  <c r="E33" i="1" s="1"/>
  <c r="E34" i="1" s="1"/>
  <c r="D38" i="1" s="1"/>
  <c r="D41" i="1" s="1"/>
  <c r="F39" i="1"/>
  <c r="F40" i="1"/>
  <c r="E38" i="1" l="1"/>
  <c r="F38" i="1" s="1"/>
  <c r="F41" i="1" s="1"/>
</calcChain>
</file>

<file path=xl/sharedStrings.xml><?xml version="1.0" encoding="utf-8"?>
<sst xmlns="http://schemas.openxmlformats.org/spreadsheetml/2006/main" count="32" uniqueCount="28">
  <si>
    <t>Provident Fund</t>
  </si>
  <si>
    <t>Leave Calautator</t>
  </si>
  <si>
    <t>Basic Salary</t>
  </si>
  <si>
    <t>Casual leaves</t>
  </si>
  <si>
    <t>Earned leaves</t>
  </si>
  <si>
    <t>Sick leaves</t>
  </si>
  <si>
    <t>Working Days</t>
  </si>
  <si>
    <t>Total</t>
  </si>
  <si>
    <t xml:space="preserve">Persentage </t>
  </si>
  <si>
    <t>Employee contributes 1/11th of basic salary</t>
  </si>
  <si>
    <t>Company matches with 1/11th of basic salary</t>
  </si>
  <si>
    <t>Total contribution = 2/11th of basic salary</t>
  </si>
  <si>
    <t>Employee Total</t>
  </si>
  <si>
    <t>Company Total</t>
  </si>
  <si>
    <t>Gross Total</t>
  </si>
  <si>
    <t>Gratuity Fund</t>
  </si>
  <si>
    <t>Social Charges</t>
  </si>
  <si>
    <t>Leave Persentage</t>
  </si>
  <si>
    <t>Medical/Group Insurance</t>
  </si>
  <si>
    <t>Other social benefits</t>
  </si>
  <si>
    <t>Total Pesentage</t>
  </si>
  <si>
    <t>Rate</t>
  </si>
  <si>
    <t>Total Gross Salary</t>
  </si>
  <si>
    <t>Summary Total</t>
  </si>
  <si>
    <t>Total Allowances</t>
  </si>
  <si>
    <t>House Rent Allowances</t>
  </si>
  <si>
    <t>Conveyance Allowances</t>
  </si>
  <si>
    <t>Utitlies   Allowances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</si>
</sst>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"/>
  <sheetViews>
    <sheetView tabSelected="1" topLeftCell="B4" workbookViewId="0">
      <selection activeCell="B7" sqref="B7"/>
    </sheetView>
  </sheetViews>
  <sheetFormatPr defaultRowHeight="14.4" x14ac:dyDescent="0.3"/>
  <cols>
    <col min="2" max="2" width="20.21875" bestFit="1" customWidth="1"/>
    <col min="3" max="3" width="21.88671875" bestFit="1" customWidth="1"/>
    <col min="4" max="4" width="14.109375" bestFit="1" customWidth="1"/>
    <col min="6" max="6" width="5" bestFit="1" customWidth="1"/>
  </cols>
  <sheetData>
    <row r="3" spans="2:6" x14ac:dyDescent="0.3">
      <c r="B3" t="s">
        <v>2</v>
      </c>
      <c r="D3">
        <v>10000</v>
      </c>
    </row>
    <row r="4" spans="2:6" x14ac:dyDescent="0.3">
      <c r="B4" t="s">
        <v>25</v>
      </c>
      <c r="C4">
        <v>0.45</v>
      </c>
      <c r="D4">
        <f>$D$3*C4</f>
        <v>4500</v>
      </c>
    </row>
    <row r="5" spans="2:6" x14ac:dyDescent="0.3">
      <c r="B5" t="s">
        <v>26</v>
      </c>
      <c r="C5">
        <v>2.5000000000000001E-2</v>
      </c>
      <c r="D5">
        <f>$D$3*C5</f>
        <v>250</v>
      </c>
    </row>
    <row r="6" spans="2:6" x14ac:dyDescent="0.3">
      <c r="B6" t="s">
        <v>27</v>
      </c>
      <c r="C6">
        <v>2.5000000000000001E-2</v>
      </c>
      <c r="D6">
        <f>$D$3*C6</f>
        <v>250</v>
      </c>
    </row>
    <row r="9" spans="2:6" x14ac:dyDescent="0.3">
      <c r="B9" t="s">
        <v>24</v>
      </c>
      <c r="D9">
        <v>5000</v>
      </c>
    </row>
    <row r="10" spans="2:6" x14ac:dyDescent="0.3">
      <c r="B10" t="s">
        <v>22</v>
      </c>
      <c r="D10">
        <f>SUM(D3:D9)</f>
        <v>20000</v>
      </c>
    </row>
    <row r="11" spans="2:6" x14ac:dyDescent="0.3">
      <c r="B11" t="s">
        <v>6</v>
      </c>
      <c r="D11">
        <v>22</v>
      </c>
    </row>
    <row r="12" spans="2:6" ht="15" thickBot="1" x14ac:dyDescent="0.35"/>
    <row r="13" spans="2:6" ht="21" x14ac:dyDescent="0.4">
      <c r="C13" s="3" t="s">
        <v>0</v>
      </c>
      <c r="D13" s="4"/>
      <c r="E13" s="4"/>
      <c r="F13" s="5"/>
    </row>
    <row r="14" spans="2:6" x14ac:dyDescent="0.3">
      <c r="C14" s="6" t="s">
        <v>9</v>
      </c>
      <c r="D14" s="7"/>
      <c r="E14" s="7"/>
      <c r="F14" s="8"/>
    </row>
    <row r="15" spans="2:6" x14ac:dyDescent="0.3">
      <c r="C15" s="6" t="s">
        <v>10</v>
      </c>
      <c r="D15" s="7"/>
      <c r="E15" s="7"/>
      <c r="F15" s="8"/>
    </row>
    <row r="16" spans="2:6" x14ac:dyDescent="0.3">
      <c r="C16" s="6" t="s">
        <v>11</v>
      </c>
      <c r="D16" s="7"/>
      <c r="E16" s="7"/>
      <c r="F16" s="8"/>
    </row>
    <row r="17" spans="3:6" x14ac:dyDescent="0.3">
      <c r="C17" s="9"/>
      <c r="D17" s="10"/>
      <c r="E17" s="10"/>
      <c r="F17" s="11"/>
    </row>
    <row r="18" spans="3:6" x14ac:dyDescent="0.3">
      <c r="C18" s="9" t="s">
        <v>12</v>
      </c>
      <c r="D18" s="10">
        <f>(1/11*$D$3)</f>
        <v>909.09090909090912</v>
      </c>
      <c r="E18" s="12">
        <f>(1/11*$D$3)/100</f>
        <v>9.0909090909090917</v>
      </c>
      <c r="F18" s="11"/>
    </row>
    <row r="19" spans="3:6" x14ac:dyDescent="0.3">
      <c r="C19" s="9" t="s">
        <v>13</v>
      </c>
      <c r="D19" s="10">
        <f>(1/11*$D$3)</f>
        <v>909.09090909090912</v>
      </c>
      <c r="E19" s="12">
        <f>(1/11*$D$3)/100</f>
        <v>9.0909090909090917</v>
      </c>
      <c r="F19" s="11"/>
    </row>
    <row r="20" spans="3:6" ht="15" thickBot="1" x14ac:dyDescent="0.35">
      <c r="C20" s="13" t="s">
        <v>14</v>
      </c>
      <c r="D20" s="14">
        <f>SUM(D18:D19)</f>
        <v>1818.1818181818182</v>
      </c>
      <c r="E20" s="15"/>
      <c r="F20" s="16"/>
    </row>
    <row r="21" spans="3:6" ht="15" thickBot="1" x14ac:dyDescent="0.35">
      <c r="E21" s="2"/>
    </row>
    <row r="22" spans="3:6" ht="21" x14ac:dyDescent="0.4">
      <c r="C22" s="3" t="s">
        <v>15</v>
      </c>
      <c r="D22" s="4"/>
      <c r="E22" s="4"/>
      <c r="F22" s="5"/>
    </row>
    <row r="23" spans="3:6" x14ac:dyDescent="0.3">
      <c r="C23" s="6" t="s">
        <v>9</v>
      </c>
      <c r="D23" s="7"/>
      <c r="E23" s="7"/>
      <c r="F23" s="8"/>
    </row>
    <row r="24" spans="3:6" x14ac:dyDescent="0.3">
      <c r="C24" s="9"/>
      <c r="D24" s="10"/>
      <c r="E24" s="10"/>
      <c r="F24" s="11"/>
    </row>
    <row r="25" spans="3:6" x14ac:dyDescent="0.3">
      <c r="C25" s="9" t="s">
        <v>12</v>
      </c>
      <c r="D25" s="10">
        <f>(1/11*$D$3)</f>
        <v>909.09090909090912</v>
      </c>
      <c r="E25" s="12">
        <f>(1/11*$D$3)/100</f>
        <v>9.0909090909090917</v>
      </c>
      <c r="F25" s="11"/>
    </row>
    <row r="26" spans="3:6" ht="15" thickBot="1" x14ac:dyDescent="0.35">
      <c r="C26" s="13" t="s">
        <v>14</v>
      </c>
      <c r="D26" s="14">
        <f>SUM(D25:D25)</f>
        <v>909.09090909090912</v>
      </c>
      <c r="E26" s="15"/>
      <c r="F26" s="16"/>
    </row>
    <row r="27" spans="3:6" ht="15" thickBot="1" x14ac:dyDescent="0.35">
      <c r="E27" s="2"/>
    </row>
    <row r="28" spans="3:6" ht="23.4" x14ac:dyDescent="0.45">
      <c r="C28" s="17" t="s">
        <v>1</v>
      </c>
      <c r="D28" s="18"/>
      <c r="E28" s="18"/>
      <c r="F28" s="19"/>
    </row>
    <row r="29" spans="3:6" x14ac:dyDescent="0.3">
      <c r="C29" s="9"/>
      <c r="D29" s="10"/>
      <c r="E29" s="10"/>
      <c r="F29" s="11"/>
    </row>
    <row r="30" spans="3:6" x14ac:dyDescent="0.3">
      <c r="C30" s="9" t="s">
        <v>3</v>
      </c>
      <c r="D30" s="10">
        <v>18</v>
      </c>
      <c r="E30" s="10">
        <f>(D30/($D$11*12))*$D$10*12</f>
        <v>16363.636363636362</v>
      </c>
      <c r="F30" s="11"/>
    </row>
    <row r="31" spans="3:6" x14ac:dyDescent="0.3">
      <c r="C31" s="9" t="s">
        <v>4</v>
      </c>
      <c r="D31" s="10">
        <v>18</v>
      </c>
      <c r="E31" s="10">
        <f>(D31/($D$11*12))*$D$10*12</f>
        <v>16363.636363636362</v>
      </c>
      <c r="F31" s="11"/>
    </row>
    <row r="32" spans="3:6" x14ac:dyDescent="0.3">
      <c r="C32" s="9" t="s">
        <v>5</v>
      </c>
      <c r="D32" s="10">
        <v>12</v>
      </c>
      <c r="E32" s="10">
        <f>(D32/($D$11*12))*$D$10*12</f>
        <v>10909.09090909091</v>
      </c>
      <c r="F32" s="11"/>
    </row>
    <row r="33" spans="3:6" x14ac:dyDescent="0.3">
      <c r="C33" s="9"/>
      <c r="D33" s="10" t="s">
        <v>7</v>
      </c>
      <c r="E33" s="10">
        <f>SUM(E30:E32)</f>
        <v>43636.363636363632</v>
      </c>
      <c r="F33" s="11"/>
    </row>
    <row r="34" spans="3:6" ht="15" thickBot="1" x14ac:dyDescent="0.35">
      <c r="C34" s="13"/>
      <c r="D34" s="14" t="s">
        <v>8</v>
      </c>
      <c r="E34" s="14">
        <f>ROUND( (E33/(12*$D$10))*100,1)</f>
        <v>18.2</v>
      </c>
      <c r="F34" s="16"/>
    </row>
    <row r="35" spans="3:6" ht="15" thickBot="1" x14ac:dyDescent="0.35"/>
    <row r="36" spans="3:6" ht="21" x14ac:dyDescent="0.4">
      <c r="C36" s="3" t="s">
        <v>16</v>
      </c>
      <c r="D36" s="20"/>
      <c r="E36" s="20"/>
      <c r="F36" s="21"/>
    </row>
    <row r="37" spans="3:6" x14ac:dyDescent="0.3">
      <c r="C37" s="9"/>
      <c r="D37" s="10" t="s">
        <v>20</v>
      </c>
      <c r="E37" s="10" t="s">
        <v>21</v>
      </c>
      <c r="F37" s="11"/>
    </row>
    <row r="38" spans="3:6" x14ac:dyDescent="0.3">
      <c r="C38" s="9" t="s">
        <v>17</v>
      </c>
      <c r="D38" s="10">
        <f>$E$34</f>
        <v>18.2</v>
      </c>
      <c r="E38" s="10">
        <f>D38%</f>
        <v>0.182</v>
      </c>
      <c r="F38" s="11">
        <f>$D$10*E38</f>
        <v>3640</v>
      </c>
    </row>
    <row r="39" spans="3:6" x14ac:dyDescent="0.3">
      <c r="C39" s="9" t="s">
        <v>18</v>
      </c>
      <c r="D39" s="10">
        <v>5</v>
      </c>
      <c r="E39" s="10">
        <f t="shared" ref="E39:E40" si="0">D39%</f>
        <v>0.05</v>
      </c>
      <c r="F39" s="11">
        <f>$D$10*E39</f>
        <v>1000</v>
      </c>
    </row>
    <row r="40" spans="3:6" x14ac:dyDescent="0.3">
      <c r="C40" s="9" t="s">
        <v>19</v>
      </c>
      <c r="D40" s="10">
        <v>5.8</v>
      </c>
      <c r="E40" s="10">
        <f t="shared" si="0"/>
        <v>5.7999999999999996E-2</v>
      </c>
      <c r="F40" s="11">
        <f>$D$10*E40</f>
        <v>1160</v>
      </c>
    </row>
    <row r="41" spans="3:6" ht="15" thickBot="1" x14ac:dyDescent="0.35">
      <c r="C41" s="13" t="s">
        <v>7</v>
      </c>
      <c r="D41" s="14">
        <f>SUM(D38:D40)</f>
        <v>29</v>
      </c>
      <c r="E41" s="14"/>
      <c r="F41" s="16">
        <f>SUM(F38:F40)</f>
        <v>5800</v>
      </c>
    </row>
    <row r="43" spans="3:6" ht="21" x14ac:dyDescent="0.4">
      <c r="C43" s="1" t="s">
        <v>23</v>
      </c>
      <c r="D43" s="1"/>
      <c r="E43" s="1"/>
      <c r="F43" s="1"/>
    </row>
  </sheetData>
  <mergeCells count="9">
    <mergeCell ref="C36:F36"/>
    <mergeCell ref="C43:F43"/>
    <mergeCell ref="C23:F23"/>
    <mergeCell ref="C22:F22"/>
    <mergeCell ref="C13:F13"/>
    <mergeCell ref="C28:F28"/>
    <mergeCell ref="C14:F14"/>
    <mergeCell ref="C15:F15"/>
    <mergeCell ref="C16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2025-05-18T10:49:25Z</dcterms:modified>
</cp:coreProperties>
</file>