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ature 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10" i="1"/>
  <c r="E30" i="1" l="1"/>
  <c r="E6" i="1"/>
  <c r="E5" i="1"/>
  <c r="E4" i="1"/>
  <c r="D25" i="1"/>
  <c r="E25" i="1"/>
  <c r="E26" i="1" s="1"/>
  <c r="D18" i="1"/>
  <c r="D19" i="1"/>
  <c r="E18" i="1"/>
  <c r="E19" i="1"/>
  <c r="E9" i="1" l="1"/>
  <c r="E20" i="1"/>
  <c r="E31" i="1" l="1"/>
  <c r="E39" i="1"/>
  <c r="E40" i="1"/>
  <c r="E32" i="1"/>
  <c r="E33" i="1" l="1"/>
  <c r="E34" i="1" s="1"/>
  <c r="D38" i="1" s="1"/>
  <c r="E38" i="1" l="1"/>
  <c r="E44" i="1" s="1"/>
  <c r="D41" i="1"/>
</calcChain>
</file>

<file path=xl/sharedStrings.xml><?xml version="1.0" encoding="utf-8"?>
<sst xmlns="http://schemas.openxmlformats.org/spreadsheetml/2006/main" count="32" uniqueCount="27">
  <si>
    <t>Provident Fund</t>
  </si>
  <si>
    <t>Leave Calautator</t>
  </si>
  <si>
    <t>Basic Salary</t>
  </si>
  <si>
    <t>Casual leaves</t>
  </si>
  <si>
    <t>Earned leaves</t>
  </si>
  <si>
    <t>Sick leaves</t>
  </si>
  <si>
    <t>Working Days</t>
  </si>
  <si>
    <t>Total</t>
  </si>
  <si>
    <t xml:space="preserve">Persentage </t>
  </si>
  <si>
    <t>Employee contributes 1/11th of basic salary</t>
  </si>
  <si>
    <t>Company matches with 1/11th of basic salary</t>
  </si>
  <si>
    <t>Total contribution = 2/11th of basic salary</t>
  </si>
  <si>
    <t>Employee Total</t>
  </si>
  <si>
    <t>Company Total</t>
  </si>
  <si>
    <t>Gross Total</t>
  </si>
  <si>
    <t>Gratuity Fund</t>
  </si>
  <si>
    <t>Social Charges</t>
  </si>
  <si>
    <t>Leave Persentage</t>
  </si>
  <si>
    <t>Medical/Group Insurance</t>
  </si>
  <si>
    <t>Other social benefits</t>
  </si>
  <si>
    <t>Total Pesentage</t>
  </si>
  <si>
    <t>Total Gross Salary</t>
  </si>
  <si>
    <t>Total Allowances</t>
  </si>
  <si>
    <t>House Rent Allowances</t>
  </si>
  <si>
    <t>Conveyance Allowances</t>
  </si>
  <si>
    <t>Utitlies   Allowances</t>
  </si>
  <si>
    <t>Gross 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</si>
</sst>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Rs-420]\ 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9" fontId="0" fillId="0" borderId="0" xfId="0" applyNumberFormat="1" applyBorder="1"/>
    <xf numFmtId="10" fontId="0" fillId="0" borderId="0" xfId="0" applyNumberFormat="1" applyBorder="1"/>
    <xf numFmtId="0" fontId="3" fillId="0" borderId="13" xfId="0" applyFont="1" applyBorder="1"/>
    <xf numFmtId="167" fontId="0" fillId="0" borderId="0" xfId="0" applyNumberFormat="1"/>
    <xf numFmtId="167" fontId="0" fillId="0" borderId="12" xfId="0" applyNumberFormat="1" applyBorder="1"/>
    <xf numFmtId="167" fontId="0" fillId="0" borderId="14" xfId="0" applyNumberFormat="1" applyBorder="1"/>
    <xf numFmtId="167" fontId="3" fillId="0" borderId="14" xfId="0" applyNumberFormat="1" applyFont="1" applyBorder="1"/>
    <xf numFmtId="167" fontId="0" fillId="0" borderId="5" xfId="0" applyNumberFormat="1" applyBorder="1"/>
    <xf numFmtId="167" fontId="0" fillId="0" borderId="8" xfId="0" applyNumberFormat="1" applyBorder="1"/>
    <xf numFmtId="0" fontId="0" fillId="0" borderId="17" xfId="0" applyNumberFormat="1" applyBorder="1"/>
    <xf numFmtId="0" fontId="3" fillId="0" borderId="6" xfId="0" applyFont="1" applyBorder="1"/>
    <xf numFmtId="0" fontId="3" fillId="0" borderId="7" xfId="0" applyNumberFormat="1" applyFont="1" applyBorder="1"/>
    <xf numFmtId="167" fontId="3" fillId="0" borderId="8" xfId="0" applyNumberFormat="1" applyFont="1" applyBorder="1"/>
    <xf numFmtId="0" fontId="3" fillId="0" borderId="7" xfId="0" applyFont="1" applyBorder="1"/>
    <xf numFmtId="0" fontId="3" fillId="0" borderId="8" xfId="0" applyNumberFormat="1" applyFont="1" applyBorder="1"/>
    <xf numFmtId="0" fontId="3" fillId="0" borderId="4" xfId="0" applyFont="1" applyBorder="1"/>
    <xf numFmtId="0" fontId="3" fillId="0" borderId="0" xfId="0" applyFont="1" applyBorder="1"/>
    <xf numFmtId="167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5"/>
  <sheetViews>
    <sheetView tabSelected="1" topLeftCell="B36" workbookViewId="0">
      <selection activeCell="C43" sqref="C43:E43"/>
    </sheetView>
  </sheetViews>
  <sheetFormatPr defaultRowHeight="14.4" x14ac:dyDescent="0.3"/>
  <cols>
    <col min="3" max="3" width="20.21875" bestFit="1" customWidth="1"/>
    <col min="4" max="4" width="21.88671875" bestFit="1" customWidth="1"/>
    <col min="5" max="5" width="14.109375" style="24" bestFit="1" customWidth="1"/>
    <col min="6" max="6" width="5" bestFit="1" customWidth="1"/>
  </cols>
  <sheetData>
    <row r="2" spans="3:5" ht="15" thickBot="1" x14ac:dyDescent="0.35"/>
    <row r="3" spans="3:5" x14ac:dyDescent="0.3">
      <c r="C3" s="16" t="s">
        <v>2</v>
      </c>
      <c r="D3" s="17"/>
      <c r="E3" s="25">
        <v>6000</v>
      </c>
    </row>
    <row r="4" spans="3:5" x14ac:dyDescent="0.3">
      <c r="C4" s="18" t="s">
        <v>23</v>
      </c>
      <c r="D4" s="15">
        <v>0.45</v>
      </c>
      <c r="E4" s="26">
        <f>$E$3*D4</f>
        <v>2700</v>
      </c>
    </row>
    <row r="5" spans="3:5" x14ac:dyDescent="0.3">
      <c r="C5" s="18" t="s">
        <v>24</v>
      </c>
      <c r="D5" s="15">
        <v>2.5000000000000001E-2</v>
      </c>
      <c r="E5" s="26">
        <f>$E$3*D5</f>
        <v>150</v>
      </c>
    </row>
    <row r="6" spans="3:5" x14ac:dyDescent="0.3">
      <c r="C6" s="18" t="s">
        <v>25</v>
      </c>
      <c r="D6" s="15">
        <v>2.5000000000000001E-2</v>
      </c>
      <c r="E6" s="26">
        <f>$E$3*D6</f>
        <v>150</v>
      </c>
    </row>
    <row r="7" spans="3:5" x14ac:dyDescent="0.3">
      <c r="C7" s="18"/>
      <c r="D7" s="15"/>
      <c r="E7" s="26"/>
    </row>
    <row r="8" spans="3:5" x14ac:dyDescent="0.3">
      <c r="C8" s="18"/>
      <c r="D8" s="15"/>
      <c r="E8" s="26"/>
    </row>
    <row r="9" spans="3:5" x14ac:dyDescent="0.3">
      <c r="C9" s="23" t="s">
        <v>22</v>
      </c>
      <c r="D9" s="15"/>
      <c r="E9" s="27">
        <f>SUM(E4:E6)</f>
        <v>3000</v>
      </c>
    </row>
    <row r="10" spans="3:5" x14ac:dyDescent="0.3">
      <c r="C10" s="23" t="s">
        <v>21</v>
      </c>
      <c r="D10" s="15"/>
      <c r="E10" s="27">
        <f>SUM(E3,E9)</f>
        <v>9000</v>
      </c>
    </row>
    <row r="11" spans="3:5" ht="15" thickBot="1" x14ac:dyDescent="0.35">
      <c r="C11" s="19" t="s">
        <v>6</v>
      </c>
      <c r="D11" s="20"/>
      <c r="E11" s="30">
        <v>22</v>
      </c>
    </row>
    <row r="12" spans="3:5" ht="15" thickBot="1" x14ac:dyDescent="0.35"/>
    <row r="13" spans="3:5" ht="21" x14ac:dyDescent="0.4">
      <c r="C13" s="6" t="s">
        <v>0</v>
      </c>
      <c r="D13" s="10"/>
      <c r="E13" s="11"/>
    </row>
    <row r="14" spans="3:5" x14ac:dyDescent="0.3">
      <c r="C14" s="7" t="s">
        <v>9</v>
      </c>
      <c r="D14" s="8"/>
      <c r="E14" s="9"/>
    </row>
    <row r="15" spans="3:5" x14ac:dyDescent="0.3">
      <c r="C15" s="7" t="s">
        <v>10</v>
      </c>
      <c r="D15" s="8"/>
      <c r="E15" s="9"/>
    </row>
    <row r="16" spans="3:5" x14ac:dyDescent="0.3">
      <c r="C16" s="7" t="s">
        <v>11</v>
      </c>
      <c r="D16" s="8"/>
      <c r="E16" s="9"/>
    </row>
    <row r="17" spans="3:5" x14ac:dyDescent="0.3">
      <c r="C17" s="1"/>
      <c r="D17" s="2"/>
      <c r="E17" s="28"/>
    </row>
    <row r="18" spans="3:5" x14ac:dyDescent="0.3">
      <c r="C18" s="1" t="s">
        <v>12</v>
      </c>
      <c r="D18" s="3">
        <f>(1/11*$E$3)/100</f>
        <v>5.454545454545455</v>
      </c>
      <c r="E18" s="28">
        <f>(1/11*$E$3)</f>
        <v>545.4545454545455</v>
      </c>
    </row>
    <row r="19" spans="3:5" x14ac:dyDescent="0.3">
      <c r="C19" s="1" t="s">
        <v>13</v>
      </c>
      <c r="D19" s="3">
        <f>(1/11*$E$3)/100</f>
        <v>5.454545454545455</v>
      </c>
      <c r="E19" s="28">
        <f>(1/11*$E$3)</f>
        <v>545.4545454545455</v>
      </c>
    </row>
    <row r="20" spans="3:5" ht="15" thickBot="1" x14ac:dyDescent="0.35">
      <c r="C20" s="31" t="s">
        <v>14</v>
      </c>
      <c r="D20" s="32"/>
      <c r="E20" s="33">
        <f>SUM(E18:E19)</f>
        <v>1090.909090909091</v>
      </c>
    </row>
    <row r="21" spans="3:5" ht="15" thickBot="1" x14ac:dyDescent="0.35"/>
    <row r="22" spans="3:5" ht="21" x14ac:dyDescent="0.4">
      <c r="C22" s="6" t="s">
        <v>15</v>
      </c>
      <c r="D22" s="10"/>
      <c r="E22" s="11"/>
    </row>
    <row r="23" spans="3:5" x14ac:dyDescent="0.3">
      <c r="C23" s="7" t="s">
        <v>9</v>
      </c>
      <c r="D23" s="8"/>
      <c r="E23" s="9"/>
    </row>
    <row r="24" spans="3:5" x14ac:dyDescent="0.3">
      <c r="C24" s="1"/>
      <c r="D24" s="2"/>
      <c r="E24" s="28"/>
    </row>
    <row r="25" spans="3:5" x14ac:dyDescent="0.3">
      <c r="C25" s="1" t="s">
        <v>12</v>
      </c>
      <c r="D25" s="3">
        <f>(1/11*$E$3)/100</f>
        <v>5.454545454545455</v>
      </c>
      <c r="E25" s="28">
        <f>(1/11*$E$3)</f>
        <v>545.4545454545455</v>
      </c>
    </row>
    <row r="26" spans="3:5" ht="15" thickBot="1" x14ac:dyDescent="0.35">
      <c r="C26" s="31" t="s">
        <v>14</v>
      </c>
      <c r="D26" s="32"/>
      <c r="E26" s="33">
        <f>SUM(E25:E25)</f>
        <v>545.4545454545455</v>
      </c>
    </row>
    <row r="27" spans="3:5" ht="15" thickBot="1" x14ac:dyDescent="0.35"/>
    <row r="28" spans="3:5" ht="23.4" x14ac:dyDescent="0.45">
      <c r="C28" s="12" t="s">
        <v>1</v>
      </c>
      <c r="D28" s="13"/>
      <c r="E28" s="14"/>
    </row>
    <row r="29" spans="3:5" x14ac:dyDescent="0.3">
      <c r="C29" s="1"/>
      <c r="D29" s="2"/>
      <c r="E29" s="28"/>
    </row>
    <row r="30" spans="3:5" x14ac:dyDescent="0.3">
      <c r="C30" s="1" t="s">
        <v>3</v>
      </c>
      <c r="D30" s="2">
        <v>18</v>
      </c>
      <c r="E30" s="28">
        <f>(D30/($E$11*12))*$E$10*12</f>
        <v>7363.636363636364</v>
      </c>
    </row>
    <row r="31" spans="3:5" x14ac:dyDescent="0.3">
      <c r="C31" s="1" t="s">
        <v>4</v>
      </c>
      <c r="D31" s="2">
        <v>18</v>
      </c>
      <c r="E31" s="28">
        <f>(D31/($E$11*12))*$E$10*12</f>
        <v>7363.636363636364</v>
      </c>
    </row>
    <row r="32" spans="3:5" x14ac:dyDescent="0.3">
      <c r="C32" s="1" t="s">
        <v>5</v>
      </c>
      <c r="D32" s="2">
        <v>12</v>
      </c>
      <c r="E32" s="28">
        <f>(D32/($E$11*12))*$E$10*12</f>
        <v>4909.0909090909099</v>
      </c>
    </row>
    <row r="33" spans="3:5" x14ac:dyDescent="0.3">
      <c r="C33" s="1"/>
      <c r="D33" s="2" t="s">
        <v>7</v>
      </c>
      <c r="E33" s="28">
        <f>SUM(E30:E32)</f>
        <v>19636.36363636364</v>
      </c>
    </row>
    <row r="34" spans="3:5" ht="15" thickBot="1" x14ac:dyDescent="0.35">
      <c r="C34" s="4"/>
      <c r="D34" s="34" t="s">
        <v>8</v>
      </c>
      <c r="E34" s="35">
        <f>ROUND( (E33/(12*$E$10))*100,1)</f>
        <v>18.2</v>
      </c>
    </row>
    <row r="35" spans="3:5" ht="15" thickBot="1" x14ac:dyDescent="0.35"/>
    <row r="36" spans="3:5" ht="21" x14ac:dyDescent="0.4">
      <c r="C36" s="6" t="s">
        <v>16</v>
      </c>
      <c r="D36" s="10"/>
      <c r="E36" s="11"/>
    </row>
    <row r="37" spans="3:5" x14ac:dyDescent="0.3">
      <c r="C37" s="1"/>
      <c r="D37" s="2" t="s">
        <v>20</v>
      </c>
      <c r="E37" s="28"/>
    </row>
    <row r="38" spans="3:5" x14ac:dyDescent="0.3">
      <c r="C38" s="1" t="s">
        <v>17</v>
      </c>
      <c r="D38" s="3">
        <f>E34%</f>
        <v>0.182</v>
      </c>
      <c r="E38" s="28">
        <f>$E$10*D38</f>
        <v>1638</v>
      </c>
    </row>
    <row r="39" spans="3:5" x14ac:dyDescent="0.3">
      <c r="C39" s="1" t="s">
        <v>18</v>
      </c>
      <c r="D39" s="21">
        <v>0.05</v>
      </c>
      <c r="E39" s="28">
        <f t="shared" ref="E39:E40" si="0">$E$10*D39</f>
        <v>450</v>
      </c>
    </row>
    <row r="40" spans="3:5" x14ac:dyDescent="0.3">
      <c r="C40" s="1" t="s">
        <v>19</v>
      </c>
      <c r="D40" s="22">
        <v>5.8000000000000003E-2</v>
      </c>
      <c r="E40" s="28">
        <f t="shared" si="0"/>
        <v>522</v>
      </c>
    </row>
    <row r="41" spans="3:5" ht="15" thickBot="1" x14ac:dyDescent="0.35">
      <c r="C41" s="31" t="s">
        <v>7</v>
      </c>
      <c r="D41" s="32">
        <f>SUM(D38:D40)</f>
        <v>0.28999999999999998</v>
      </c>
      <c r="E41" s="33">
        <f>D41*E3</f>
        <v>1739.9999999999998</v>
      </c>
    </row>
    <row r="42" spans="3:5" ht="15" thickBot="1" x14ac:dyDescent="0.35"/>
    <row r="43" spans="3:5" ht="21" x14ac:dyDescent="0.4">
      <c r="C43" s="6" t="s">
        <v>26</v>
      </c>
      <c r="D43" s="10"/>
      <c r="E43" s="11"/>
    </row>
    <row r="44" spans="3:5" x14ac:dyDescent="0.3">
      <c r="C44" s="36" t="s">
        <v>7</v>
      </c>
      <c r="D44" s="37"/>
      <c r="E44" s="38">
        <f>SUM(E41,E26,E20,E10)</f>
        <v>12376.363636363636</v>
      </c>
    </row>
    <row r="45" spans="3:5" ht="15" thickBot="1" x14ac:dyDescent="0.35">
      <c r="C45" s="4"/>
      <c r="D45" s="5"/>
      <c r="E45" s="29"/>
    </row>
  </sheetData>
  <mergeCells count="9">
    <mergeCell ref="C23:E23"/>
    <mergeCell ref="C14:E14"/>
    <mergeCell ref="C15:E15"/>
    <mergeCell ref="C16:E16"/>
    <mergeCell ref="C13:E13"/>
    <mergeCell ref="C22:E22"/>
    <mergeCell ref="C28:E28"/>
    <mergeCell ref="C36:E36"/>
    <mergeCell ref="C43:E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Leature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2025-05-19T10:04:13Z</dcterms:modified>
</cp:coreProperties>
</file>