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iha\Desktop\"/>
    </mc:Choice>
  </mc:AlternateContent>
  <bookViews>
    <workbookView xWindow="0" yWindow="0" windowWidth="20490" windowHeight="7665" tabRatio="586"/>
  </bookViews>
  <sheets>
    <sheet name="26 Nisan TAHMİN " sheetId="7" r:id="rId1"/>
    <sheet name="27 Nisan TAHMİN" sheetId="4" r:id="rId2"/>
    <sheet name="28 Nisan TAHMİN" sheetId="8" r:id="rId3"/>
    <sheet name="29 Nisan TAHMİN" sheetId="11" r:id="rId4"/>
    <sheet name="30 Nisan TAHMİN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4" l="1"/>
  <c r="V6" i="4"/>
  <c r="AD6" i="4"/>
  <c r="AD5" i="4"/>
  <c r="Z6" i="4"/>
  <c r="Z5" i="4"/>
  <c r="R6" i="4"/>
  <c r="R5" i="4"/>
  <c r="O6" i="4"/>
  <c r="O5" i="4"/>
  <c r="J33" i="12"/>
  <c r="J38" i="12"/>
  <c r="J31" i="8"/>
  <c r="J30" i="4"/>
  <c r="J36" i="4"/>
  <c r="J36" i="7"/>
  <c r="J30" i="12"/>
  <c r="J30" i="11"/>
  <c r="J30" i="8"/>
  <c r="J36" i="8" s="1"/>
  <c r="J31" i="12"/>
  <c r="J32" i="12" s="1"/>
  <c r="J31" i="11"/>
  <c r="J38" i="11"/>
  <c r="J32" i="11"/>
  <c r="AD6" i="7" l="1"/>
  <c r="Z6" i="7"/>
  <c r="V6" i="7"/>
  <c r="R6" i="7"/>
  <c r="Q97" i="7" s="1"/>
  <c r="O6" i="7"/>
  <c r="AD5" i="7"/>
  <c r="Z5" i="7"/>
  <c r="V5" i="7"/>
  <c r="R5" i="7"/>
  <c r="O5" i="7"/>
  <c r="M52" i="7" s="1"/>
  <c r="AB52" i="4"/>
  <c r="AB16" i="4"/>
  <c r="X17" i="4"/>
  <c r="X33" i="4"/>
  <c r="X49" i="4"/>
  <c r="X65" i="4"/>
  <c r="X81" i="4"/>
  <c r="X97" i="4"/>
  <c r="X10" i="4"/>
  <c r="X70" i="7" l="1"/>
  <c r="M100" i="7"/>
  <c r="M98" i="7"/>
  <c r="M96" i="7"/>
  <c r="M94" i="7"/>
  <c r="M92" i="7"/>
  <c r="M90" i="7"/>
  <c r="M88" i="7"/>
  <c r="M86" i="7"/>
  <c r="M84" i="7"/>
  <c r="M82" i="7"/>
  <c r="M80" i="7"/>
  <c r="M78" i="7"/>
  <c r="M76" i="7"/>
  <c r="M74" i="7"/>
  <c r="M72" i="7"/>
  <c r="M70" i="7"/>
  <c r="M68" i="7"/>
  <c r="M66" i="7"/>
  <c r="M64" i="7"/>
  <c r="M62" i="7"/>
  <c r="M60" i="7"/>
  <c r="M58" i="7"/>
  <c r="M56" i="7"/>
  <c r="M54" i="7"/>
  <c r="M50" i="7"/>
  <c r="M48" i="7"/>
  <c r="M46" i="7"/>
  <c r="M73" i="7"/>
  <c r="M65" i="7"/>
  <c r="M57" i="7"/>
  <c r="M49" i="7"/>
  <c r="M97" i="7"/>
  <c r="M95" i="7"/>
  <c r="M81" i="7"/>
  <c r="M79" i="7"/>
  <c r="M69" i="7"/>
  <c r="M63" i="7"/>
  <c r="M38" i="7"/>
  <c r="M37" i="7"/>
  <c r="M34" i="7"/>
  <c r="M33" i="7"/>
  <c r="M26" i="7"/>
  <c r="M25" i="7"/>
  <c r="M23" i="7"/>
  <c r="M21" i="7"/>
  <c r="M19" i="7"/>
  <c r="M17" i="7"/>
  <c r="M15" i="7"/>
  <c r="M13" i="7"/>
  <c r="M11" i="7"/>
  <c r="M9" i="7"/>
  <c r="M93" i="7"/>
  <c r="M91" i="7"/>
  <c r="M77" i="7"/>
  <c r="M75" i="7"/>
  <c r="M71" i="7"/>
  <c r="M51" i="7"/>
  <c r="M45" i="7"/>
  <c r="M44" i="7"/>
  <c r="M43" i="7"/>
  <c r="M36" i="7"/>
  <c r="M32" i="7"/>
  <c r="M31" i="7"/>
  <c r="M89" i="7"/>
  <c r="M87" i="7"/>
  <c r="M59" i="7"/>
  <c r="M53" i="7"/>
  <c r="M47" i="7"/>
  <c r="M42" i="7"/>
  <c r="M41" i="7"/>
  <c r="M30" i="7"/>
  <c r="M29" i="7"/>
  <c r="M24" i="7"/>
  <c r="M22" i="7"/>
  <c r="M20" i="7"/>
  <c r="M18" i="7"/>
  <c r="M16" i="7"/>
  <c r="M14" i="7"/>
  <c r="AB100" i="7"/>
  <c r="AB98" i="7"/>
  <c r="AB96" i="7"/>
  <c r="AB94" i="7"/>
  <c r="AB92" i="7"/>
  <c r="AB90" i="7"/>
  <c r="AB88" i="7"/>
  <c r="AB86" i="7"/>
  <c r="AB84" i="7"/>
  <c r="AB82" i="7"/>
  <c r="AB80" i="7"/>
  <c r="AB78" i="7"/>
  <c r="AB76" i="7"/>
  <c r="AB74" i="7"/>
  <c r="AB72" i="7"/>
  <c r="AB70" i="7"/>
  <c r="AB68" i="7"/>
  <c r="AB66" i="7"/>
  <c r="AB64" i="7"/>
  <c r="AB62" i="7"/>
  <c r="AB60" i="7"/>
  <c r="AB58" i="7"/>
  <c r="AB56" i="7"/>
  <c r="AB54" i="7"/>
  <c r="AB52" i="7"/>
  <c r="AB50" i="7"/>
  <c r="AB48" i="7"/>
  <c r="AB46" i="7"/>
  <c r="AB44" i="7"/>
  <c r="AB67" i="7"/>
  <c r="AB59" i="7"/>
  <c r="AB51" i="7"/>
  <c r="AB91" i="7"/>
  <c r="AB89" i="7"/>
  <c r="AB75" i="7"/>
  <c r="AB73" i="7"/>
  <c r="AB53" i="7"/>
  <c r="AB47" i="7"/>
  <c r="AB40" i="7"/>
  <c r="AB39" i="7"/>
  <c r="AB35" i="7"/>
  <c r="AB28" i="7"/>
  <c r="AB27" i="7"/>
  <c r="AB23" i="7"/>
  <c r="AB21" i="7"/>
  <c r="AB19" i="7"/>
  <c r="AB17" i="7"/>
  <c r="AB15" i="7"/>
  <c r="AB13" i="7"/>
  <c r="AB11" i="7"/>
  <c r="AB9" i="7"/>
  <c r="AB87" i="7"/>
  <c r="AB85" i="7"/>
  <c r="AB61" i="7"/>
  <c r="AB55" i="7"/>
  <c r="AB49" i="7"/>
  <c r="AB38" i="7"/>
  <c r="AB37" i="7"/>
  <c r="AB34" i="7"/>
  <c r="AB33" i="7"/>
  <c r="AB26" i="7"/>
  <c r="AB25" i="7"/>
  <c r="AB99" i="7"/>
  <c r="AB97" i="7"/>
  <c r="AB83" i="7"/>
  <c r="AB81" i="7"/>
  <c r="AB69" i="7"/>
  <c r="AB63" i="7"/>
  <c r="AB57" i="7"/>
  <c r="AB43" i="7"/>
  <c r="AB36" i="7"/>
  <c r="AB32" i="7"/>
  <c r="AB31" i="7"/>
  <c r="AB24" i="7"/>
  <c r="AB22" i="7"/>
  <c r="AB20" i="7"/>
  <c r="AB18" i="7"/>
  <c r="AB16" i="7"/>
  <c r="AB14" i="7"/>
  <c r="T94" i="7"/>
  <c r="T92" i="7"/>
  <c r="T78" i="7"/>
  <c r="T76" i="7"/>
  <c r="T68" i="7"/>
  <c r="T48" i="7"/>
  <c r="T39" i="7"/>
  <c r="T38" i="7"/>
  <c r="T35" i="7"/>
  <c r="T34" i="7"/>
  <c r="T27" i="7"/>
  <c r="T26" i="7"/>
  <c r="T23" i="7"/>
  <c r="T21" i="7"/>
  <c r="T19" i="7"/>
  <c r="T17" i="7"/>
  <c r="T15" i="7"/>
  <c r="T13" i="7"/>
  <c r="M8" i="7"/>
  <c r="T9" i="7"/>
  <c r="AB10" i="7"/>
  <c r="M12" i="7"/>
  <c r="X16" i="7"/>
  <c r="Q19" i="7"/>
  <c r="X24" i="7"/>
  <c r="M28" i="7"/>
  <c r="X31" i="7"/>
  <c r="M35" i="7"/>
  <c r="T37" i="7"/>
  <c r="T44" i="7"/>
  <c r="Q49" i="7"/>
  <c r="X58" i="7"/>
  <c r="X63" i="7"/>
  <c r="Q68" i="7"/>
  <c r="AB79" i="7"/>
  <c r="X86" i="7"/>
  <c r="AB93" i="7"/>
  <c r="X8" i="7"/>
  <c r="Q11" i="7"/>
  <c r="X12" i="7"/>
  <c r="X14" i="7"/>
  <c r="Q17" i="7"/>
  <c r="X22" i="7"/>
  <c r="T25" i="7"/>
  <c r="T32" i="7"/>
  <c r="Q38" i="7"/>
  <c r="AB41" i="7"/>
  <c r="AB45" i="7"/>
  <c r="T50" i="7"/>
  <c r="M55" i="7"/>
  <c r="X64" i="7"/>
  <c r="Q69" i="7"/>
  <c r="T74" i="7"/>
  <c r="Q81" i="7"/>
  <c r="T88" i="7"/>
  <c r="AB95" i="7"/>
  <c r="T98" i="7"/>
  <c r="AB8" i="7"/>
  <c r="M10" i="7"/>
  <c r="T11" i="7"/>
  <c r="AB12" i="7"/>
  <c r="Q15" i="7"/>
  <c r="X20" i="7"/>
  <c r="Q23" i="7"/>
  <c r="Q26" i="7"/>
  <c r="AB29" i="7"/>
  <c r="T33" i="7"/>
  <c r="M39" i="7"/>
  <c r="AB42" i="7"/>
  <c r="X51" i="7"/>
  <c r="T56" i="7"/>
  <c r="M61" i="7"/>
  <c r="AB65" i="7"/>
  <c r="M83" i="7"/>
  <c r="T90" i="7"/>
  <c r="X99" i="7"/>
  <c r="X97" i="7"/>
  <c r="X95" i="7"/>
  <c r="X93" i="7"/>
  <c r="X91" i="7"/>
  <c r="X89" i="7"/>
  <c r="X87" i="7"/>
  <c r="X85" i="7"/>
  <c r="X83" i="7"/>
  <c r="X81" i="7"/>
  <c r="X79" i="7"/>
  <c r="X77" i="7"/>
  <c r="X75" i="7"/>
  <c r="X100" i="7"/>
  <c r="X96" i="7"/>
  <c r="X92" i="7"/>
  <c r="X88" i="7"/>
  <c r="X84" i="7"/>
  <c r="X80" i="7"/>
  <c r="X76" i="7"/>
  <c r="X69" i="7"/>
  <c r="X68" i="7"/>
  <c r="X61" i="7"/>
  <c r="X60" i="7"/>
  <c r="X53" i="7"/>
  <c r="X52" i="7"/>
  <c r="X45" i="7"/>
  <c r="X44" i="7"/>
  <c r="X42" i="7"/>
  <c r="X40" i="7"/>
  <c r="X38" i="7"/>
  <c r="X36" i="7"/>
  <c r="X34" i="7"/>
  <c r="X32" i="7"/>
  <c r="X30" i="7"/>
  <c r="X28" i="7"/>
  <c r="X26" i="7"/>
  <c r="X98" i="7"/>
  <c r="X82" i="7"/>
  <c r="X72" i="7"/>
  <c r="X71" i="7"/>
  <c r="X66" i="7"/>
  <c r="X65" i="7"/>
  <c r="X59" i="7"/>
  <c r="X46" i="7"/>
  <c r="X41" i="7"/>
  <c r="X29" i="7"/>
  <c r="X94" i="7"/>
  <c r="X78" i="7"/>
  <c r="X73" i="7"/>
  <c r="X67" i="7"/>
  <c r="X54" i="7"/>
  <c r="X48" i="7"/>
  <c r="X47" i="7"/>
  <c r="X39" i="7"/>
  <c r="X35" i="7"/>
  <c r="X27" i="7"/>
  <c r="X23" i="7"/>
  <c r="X21" i="7"/>
  <c r="X19" i="7"/>
  <c r="X17" i="7"/>
  <c r="X15" i="7"/>
  <c r="X13" i="7"/>
  <c r="X11" i="7"/>
  <c r="X9" i="7"/>
  <c r="X90" i="7"/>
  <c r="X74" i="7"/>
  <c r="X62" i="7"/>
  <c r="X56" i="7"/>
  <c r="X55" i="7"/>
  <c r="X50" i="7"/>
  <c r="X49" i="7"/>
  <c r="X37" i="7"/>
  <c r="X33" i="7"/>
  <c r="X25" i="7"/>
  <c r="Q32" i="7"/>
  <c r="Q85" i="7"/>
  <c r="Q73" i="7"/>
  <c r="Q67" i="7"/>
  <c r="Q66" i="7"/>
  <c r="Q61" i="7"/>
  <c r="Q60" i="7"/>
  <c r="Q54" i="7"/>
  <c r="Q40" i="7"/>
  <c r="Q28" i="7"/>
  <c r="Q9" i="7"/>
  <c r="X10" i="7"/>
  <c r="Q13" i="7"/>
  <c r="X18" i="7"/>
  <c r="Q21" i="7"/>
  <c r="M27" i="7"/>
  <c r="AB30" i="7"/>
  <c r="Q34" i="7"/>
  <c r="T36" i="7"/>
  <c r="M40" i="7"/>
  <c r="X43" i="7"/>
  <c r="X57" i="7"/>
  <c r="Q62" i="7"/>
  <c r="M67" i="7"/>
  <c r="AB71" i="7"/>
  <c r="AB77" i="7"/>
  <c r="M85" i="7"/>
  <c r="M99" i="7"/>
  <c r="Q100" i="7"/>
  <c r="Q98" i="7"/>
  <c r="Q96" i="7"/>
  <c r="Q94" i="7"/>
  <c r="Q92" i="7"/>
  <c r="Q90" i="7"/>
  <c r="Q88" i="7"/>
  <c r="Q86" i="7"/>
  <c r="Q84" i="7"/>
  <c r="Q82" i="7"/>
  <c r="Q80" i="7"/>
  <c r="Q78" i="7"/>
  <c r="Q76" i="7"/>
  <c r="Q74" i="7"/>
  <c r="Q99" i="7"/>
  <c r="Q95" i="7"/>
  <c r="Q91" i="7"/>
  <c r="Q87" i="7"/>
  <c r="Q83" i="7"/>
  <c r="Q79" i="7"/>
  <c r="Q75" i="7"/>
  <c r="Q72" i="7"/>
  <c r="Q71" i="7"/>
  <c r="Q64" i="7"/>
  <c r="Q63" i="7"/>
  <c r="Q56" i="7"/>
  <c r="Q55" i="7"/>
  <c r="Q48" i="7"/>
  <c r="Q47" i="7"/>
  <c r="Q43" i="7"/>
  <c r="Q41" i="7"/>
  <c r="Q39" i="7"/>
  <c r="Q37" i="7"/>
  <c r="Q35" i="7"/>
  <c r="Q33" i="7"/>
  <c r="Q31" i="7"/>
  <c r="Q29" i="7"/>
  <c r="Q27" i="7"/>
  <c r="Q25" i="7"/>
  <c r="Q8" i="7"/>
  <c r="Q10" i="7"/>
  <c r="Q12" i="7"/>
  <c r="Q14" i="7"/>
  <c r="Q16" i="7"/>
  <c r="Q18" i="7"/>
  <c r="Q20" i="7"/>
  <c r="Q22" i="7"/>
  <c r="Q24" i="7"/>
  <c r="T28" i="7"/>
  <c r="T29" i="7"/>
  <c r="Q30" i="7"/>
  <c r="T40" i="7"/>
  <c r="T41" i="7"/>
  <c r="Q42" i="7"/>
  <c r="Q46" i="7"/>
  <c r="Q52" i="7"/>
  <c r="Q53" i="7"/>
  <c r="Q58" i="7"/>
  <c r="Q59" i="7"/>
  <c r="T60" i="7"/>
  <c r="Q65" i="7"/>
  <c r="T66" i="7"/>
  <c r="T72" i="7"/>
  <c r="T80" i="7"/>
  <c r="T82" i="7"/>
  <c r="Q89" i="7"/>
  <c r="T96" i="7"/>
  <c r="T99" i="7"/>
  <c r="T97" i="7"/>
  <c r="T95" i="7"/>
  <c r="T93" i="7"/>
  <c r="T91" i="7"/>
  <c r="T89" i="7"/>
  <c r="T87" i="7"/>
  <c r="T85" i="7"/>
  <c r="T83" i="7"/>
  <c r="T81" i="7"/>
  <c r="T79" i="7"/>
  <c r="T77" i="7"/>
  <c r="T75" i="7"/>
  <c r="T73" i="7"/>
  <c r="T71" i="7"/>
  <c r="T69" i="7"/>
  <c r="T67" i="7"/>
  <c r="T65" i="7"/>
  <c r="T63" i="7"/>
  <c r="T61" i="7"/>
  <c r="T59" i="7"/>
  <c r="T57" i="7"/>
  <c r="T55" i="7"/>
  <c r="T53" i="7"/>
  <c r="T51" i="7"/>
  <c r="T49" i="7"/>
  <c r="T47" i="7"/>
  <c r="T45" i="7"/>
  <c r="T70" i="7"/>
  <c r="T62" i="7"/>
  <c r="T54" i="7"/>
  <c r="T46" i="7"/>
  <c r="T8" i="7"/>
  <c r="T10" i="7"/>
  <c r="T12" i="7"/>
  <c r="T14" i="7"/>
  <c r="T16" i="7"/>
  <c r="T18" i="7"/>
  <c r="T20" i="7"/>
  <c r="T22" i="7"/>
  <c r="T24" i="7"/>
  <c r="T30" i="7"/>
  <c r="T31" i="7"/>
  <c r="Q36" i="7"/>
  <c r="T42" i="7"/>
  <c r="T43" i="7"/>
  <c r="Q44" i="7"/>
  <c r="Q45" i="7"/>
  <c r="Q50" i="7"/>
  <c r="Q51" i="7"/>
  <c r="T52" i="7"/>
  <c r="Q57" i="7"/>
  <c r="T58" i="7"/>
  <c r="T64" i="7"/>
  <c r="Q70" i="7"/>
  <c r="Q77" i="7"/>
  <c r="T84" i="7"/>
  <c r="T86" i="7"/>
  <c r="Q93" i="7"/>
  <c r="T100" i="7"/>
  <c r="X93" i="4"/>
  <c r="X61" i="4"/>
  <c r="X45" i="4"/>
  <c r="X29" i="4"/>
  <c r="AB100" i="4"/>
  <c r="AB68" i="4"/>
  <c r="AB36" i="4"/>
  <c r="AB20" i="4"/>
  <c r="X51" i="4"/>
  <c r="X89" i="4"/>
  <c r="X73" i="4"/>
  <c r="X57" i="4"/>
  <c r="X41" i="4"/>
  <c r="X25" i="4"/>
  <c r="X9" i="4"/>
  <c r="AB96" i="4"/>
  <c r="AB80" i="4"/>
  <c r="AB64" i="4"/>
  <c r="AB48" i="4"/>
  <c r="AB32" i="4"/>
  <c r="AB88" i="4"/>
  <c r="AB72" i="4"/>
  <c r="AB56" i="4"/>
  <c r="AB40" i="4"/>
  <c r="AB24" i="4"/>
  <c r="X77" i="4"/>
  <c r="X13" i="4"/>
  <c r="AB84" i="4"/>
  <c r="T8" i="4"/>
  <c r="X8" i="4"/>
  <c r="X85" i="4"/>
  <c r="X69" i="4"/>
  <c r="X53" i="4"/>
  <c r="X37" i="4"/>
  <c r="X21" i="4"/>
  <c r="AB9" i="4"/>
  <c r="AB92" i="4"/>
  <c r="AB76" i="4"/>
  <c r="AB60" i="4"/>
  <c r="AB44" i="4"/>
  <c r="AB28" i="4"/>
  <c r="AB12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X99" i="4"/>
  <c r="X91" i="4"/>
  <c r="X79" i="4"/>
  <c r="X67" i="4"/>
  <c r="X59" i="4"/>
  <c r="X55" i="4"/>
  <c r="X47" i="4"/>
  <c r="X43" i="4"/>
  <c r="X39" i="4"/>
  <c r="X35" i="4"/>
  <c r="X31" i="4"/>
  <c r="X27" i="4"/>
  <c r="X23" i="4"/>
  <c r="X19" i="4"/>
  <c r="X15" i="4"/>
  <c r="X11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X95" i="4"/>
  <c r="X87" i="4"/>
  <c r="X83" i="4"/>
  <c r="X75" i="4"/>
  <c r="X71" i="4"/>
  <c r="X63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AB8" i="4"/>
  <c r="AB97" i="4"/>
  <c r="AB93" i="4"/>
  <c r="AB89" i="4"/>
  <c r="AB85" i="4"/>
  <c r="AB81" i="4"/>
  <c r="AB77" i="4"/>
  <c r="AB73" i="4"/>
  <c r="AB69" i="4"/>
  <c r="AB65" i="4"/>
  <c r="AB61" i="4"/>
  <c r="AB57" i="4"/>
  <c r="AB53" i="4"/>
  <c r="AB49" i="4"/>
  <c r="AB45" i="4"/>
  <c r="AB41" i="4"/>
  <c r="AB37" i="4"/>
  <c r="AB33" i="4"/>
  <c r="AB29" i="4"/>
  <c r="AB25" i="4"/>
  <c r="AB21" i="4"/>
  <c r="AB17" i="4"/>
  <c r="AB13" i="4"/>
  <c r="M97" i="4"/>
  <c r="T95" i="4"/>
  <c r="T91" i="4"/>
  <c r="Q90" i="4"/>
  <c r="Q86" i="4"/>
  <c r="M85" i="4"/>
  <c r="M81" i="4"/>
  <c r="T79" i="4"/>
  <c r="T75" i="4"/>
  <c r="Q74" i="4"/>
  <c r="Q70" i="4"/>
  <c r="M69" i="4"/>
  <c r="M65" i="4"/>
  <c r="T63" i="4"/>
  <c r="Q61" i="4"/>
  <c r="M61" i="4"/>
  <c r="T58" i="4"/>
  <c r="Q58" i="4"/>
  <c r="M56" i="4"/>
  <c r="T55" i="4"/>
  <c r="Q53" i="4"/>
  <c r="M53" i="4"/>
  <c r="T50" i="4"/>
  <c r="Q50" i="4"/>
  <c r="M48" i="4"/>
  <c r="T47" i="4"/>
  <c r="Q45" i="4"/>
  <c r="M45" i="4"/>
  <c r="T42" i="4"/>
  <c r="Q42" i="4"/>
  <c r="M40" i="4"/>
  <c r="T39" i="4"/>
  <c r="Q37" i="4"/>
  <c r="M37" i="4"/>
  <c r="T35" i="4"/>
  <c r="Q35" i="4"/>
  <c r="M33" i="4"/>
  <c r="T32" i="4"/>
  <c r="Q30" i="4"/>
  <c r="M30" i="4"/>
  <c r="T27" i="4"/>
  <c r="Q27" i="4"/>
  <c r="M25" i="4"/>
  <c r="T24" i="4"/>
  <c r="Q22" i="4"/>
  <c r="M22" i="4"/>
  <c r="T19" i="4"/>
  <c r="Q19" i="4"/>
  <c r="M17" i="4"/>
  <c r="T16" i="4"/>
  <c r="Q14" i="4"/>
  <c r="M14" i="4"/>
  <c r="T11" i="4"/>
  <c r="Q11" i="4"/>
  <c r="M9" i="4"/>
  <c r="T87" i="4"/>
  <c r="T100" i="4"/>
  <c r="Q98" i="4"/>
  <c r="I30" i="4" l="1"/>
  <c r="I36" i="4"/>
  <c r="H30" i="4"/>
  <c r="H36" i="4"/>
  <c r="I30" i="12"/>
  <c r="H30" i="12"/>
  <c r="I30" i="11"/>
  <c r="H30" i="11"/>
  <c r="I30" i="8"/>
  <c r="H30" i="8"/>
  <c r="D36" i="7"/>
  <c r="G36" i="7" s="1"/>
  <c r="C36" i="7"/>
  <c r="F36" i="7" s="1"/>
  <c r="I36" i="7"/>
  <c r="H36" i="7"/>
  <c r="B36" i="7"/>
  <c r="E36" i="7" s="1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5" i="4"/>
  <c r="M31" i="4"/>
  <c r="M27" i="4"/>
  <c r="M23" i="4"/>
  <c r="M19" i="4"/>
  <c r="M15" i="4"/>
  <c r="M11" i="4"/>
  <c r="M96" i="4"/>
  <c r="M92" i="4"/>
  <c r="M84" i="4"/>
  <c r="M76" i="4"/>
  <c r="M68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2" i="4"/>
  <c r="M28" i="4"/>
  <c r="M24" i="4"/>
  <c r="M20" i="4"/>
  <c r="M16" i="4"/>
  <c r="M12" i="4"/>
  <c r="M8" i="4"/>
  <c r="M100" i="4"/>
  <c r="M88" i="4"/>
  <c r="M80" i="4"/>
  <c r="M72" i="4"/>
  <c r="M64" i="4"/>
  <c r="M10" i="4"/>
  <c r="T12" i="4"/>
  <c r="Q15" i="4"/>
  <c r="M18" i="4"/>
  <c r="T20" i="4"/>
  <c r="Q23" i="4"/>
  <c r="M26" i="4"/>
  <c r="T28" i="4"/>
  <c r="Q31" i="4"/>
  <c r="M34" i="4"/>
  <c r="Q38" i="4"/>
  <c r="M41" i="4"/>
  <c r="T43" i="4"/>
  <c r="Q46" i="4"/>
  <c r="M49" i="4"/>
  <c r="T51" i="4"/>
  <c r="Q54" i="4"/>
  <c r="M57" i="4"/>
  <c r="T59" i="4"/>
  <c r="Q62" i="4"/>
  <c r="Q66" i="4"/>
  <c r="T71" i="4"/>
  <c r="M77" i="4"/>
  <c r="Q82" i="4"/>
  <c r="M93" i="4"/>
  <c r="Q99" i="4"/>
  <c r="Q95" i="4"/>
  <c r="Q91" i="4"/>
  <c r="Q87" i="4"/>
  <c r="Q83" i="4"/>
  <c r="Q79" i="4"/>
  <c r="Q75" i="4"/>
  <c r="Q71" i="4"/>
  <c r="Q67" i="4"/>
  <c r="Q63" i="4"/>
  <c r="Q59" i="4"/>
  <c r="Q55" i="4"/>
  <c r="Q51" i="4"/>
  <c r="Q47" i="4"/>
  <c r="Q43" i="4"/>
  <c r="Q39" i="4"/>
  <c r="Q32" i="4"/>
  <c r="Q28" i="4"/>
  <c r="Q24" i="4"/>
  <c r="Q20" i="4"/>
  <c r="Q16" i="4"/>
  <c r="Q12" i="4"/>
  <c r="Q8" i="4"/>
  <c r="Q89" i="4"/>
  <c r="Q81" i="4"/>
  <c r="Q73" i="4"/>
  <c r="Q65" i="4"/>
  <c r="Q100" i="4"/>
  <c r="Q96" i="4"/>
  <c r="Q92" i="4"/>
  <c r="Q88" i="4"/>
  <c r="Q84" i="4"/>
  <c r="Q80" i="4"/>
  <c r="Q76" i="4"/>
  <c r="Q72" i="4"/>
  <c r="Q68" i="4"/>
  <c r="Q64" i="4"/>
  <c r="Q60" i="4"/>
  <c r="Q56" i="4"/>
  <c r="Q52" i="4"/>
  <c r="Q48" i="4"/>
  <c r="Q44" i="4"/>
  <c r="Q40" i="4"/>
  <c r="Q36" i="4"/>
  <c r="Q33" i="4"/>
  <c r="Q29" i="4"/>
  <c r="Q25" i="4"/>
  <c r="Q21" i="4"/>
  <c r="Q17" i="4"/>
  <c r="Q13" i="4"/>
  <c r="Q9" i="4"/>
  <c r="Q97" i="4"/>
  <c r="Q93" i="4"/>
  <c r="Q85" i="4"/>
  <c r="Q77" i="4"/>
  <c r="Q69" i="4"/>
  <c r="T98" i="4"/>
  <c r="T94" i="4"/>
  <c r="T86" i="4"/>
  <c r="T78" i="4"/>
  <c r="T70" i="4"/>
  <c r="T90" i="4"/>
  <c r="T82" i="4"/>
  <c r="T74" i="4"/>
  <c r="T66" i="4"/>
  <c r="Q10" i="4"/>
  <c r="M13" i="4"/>
  <c r="T15" i="4"/>
  <c r="Q18" i="4"/>
  <c r="M21" i="4"/>
  <c r="T23" i="4"/>
  <c r="Q26" i="4"/>
  <c r="M29" i="4"/>
  <c r="T31" i="4"/>
  <c r="Q34" i="4"/>
  <c r="M36" i="4"/>
  <c r="T38" i="4"/>
  <c r="Q41" i="4"/>
  <c r="M44" i="4"/>
  <c r="T46" i="4"/>
  <c r="Q49" i="4"/>
  <c r="M52" i="4"/>
  <c r="T54" i="4"/>
  <c r="Q57" i="4"/>
  <c r="M60" i="4"/>
  <c r="T62" i="4"/>
  <c r="T67" i="4"/>
  <c r="M73" i="4"/>
  <c r="Q78" i="4"/>
  <c r="T83" i="4"/>
  <c r="M89" i="4"/>
  <c r="Q94" i="4"/>
  <c r="T99" i="4"/>
  <c r="T10" i="4"/>
  <c r="T14" i="4"/>
  <c r="T18" i="4"/>
  <c r="T22" i="4"/>
  <c r="T26" i="4"/>
  <c r="T30" i="4"/>
  <c r="T34" i="4"/>
  <c r="T37" i="4"/>
  <c r="T41" i="4"/>
  <c r="T45" i="4"/>
  <c r="T49" i="4"/>
  <c r="T53" i="4"/>
  <c r="T57" i="4"/>
  <c r="T61" i="4"/>
  <c r="T65" i="4"/>
  <c r="T69" i="4"/>
  <c r="T73" i="4"/>
  <c r="T77" i="4"/>
  <c r="T81" i="4"/>
  <c r="T85" i="4"/>
  <c r="T89" i="4"/>
  <c r="T93" i="4"/>
  <c r="T97" i="4"/>
  <c r="T9" i="4"/>
  <c r="T13" i="4"/>
  <c r="T17" i="4"/>
  <c r="T21" i="4"/>
  <c r="T25" i="4"/>
  <c r="T29" i="4"/>
  <c r="T33" i="4"/>
  <c r="T36" i="4"/>
  <c r="T40" i="4"/>
  <c r="T44" i="4"/>
  <c r="T48" i="4"/>
  <c r="T52" i="4"/>
  <c r="T56" i="4"/>
  <c r="T60" i="4"/>
  <c r="T64" i="4"/>
  <c r="T68" i="4"/>
  <c r="T72" i="4"/>
  <c r="T76" i="4"/>
  <c r="T80" i="4"/>
  <c r="T84" i="4"/>
  <c r="T88" i="4"/>
  <c r="T92" i="4"/>
  <c r="T96" i="4"/>
  <c r="D36" i="4" l="1"/>
  <c r="D30" i="4"/>
  <c r="C30" i="4"/>
  <c r="C36" i="4"/>
  <c r="B30" i="4"/>
  <c r="B36" i="4"/>
  <c r="D30" i="12"/>
  <c r="C30" i="12"/>
  <c r="B30" i="12"/>
  <c r="D30" i="11"/>
  <c r="B30" i="11"/>
  <c r="C30" i="11"/>
  <c r="D30" i="8"/>
  <c r="G30" i="8" s="1"/>
  <c r="C30" i="8"/>
  <c r="F30" i="8" s="1"/>
  <c r="B30" i="8"/>
  <c r="Z6" i="8"/>
  <c r="AD6" i="8"/>
  <c r="AD5" i="8"/>
  <c r="Z5" i="8"/>
  <c r="G36" i="4" l="1"/>
  <c r="G30" i="4"/>
  <c r="F36" i="4"/>
  <c r="F30" i="4"/>
  <c r="E36" i="4"/>
  <c r="E30" i="4"/>
  <c r="G30" i="12"/>
  <c r="E30" i="12"/>
  <c r="F30" i="12"/>
  <c r="G30" i="11"/>
  <c r="F30" i="11"/>
  <c r="E30" i="11"/>
  <c r="V5" i="8"/>
  <c r="V6" i="8"/>
  <c r="AB8" i="8"/>
  <c r="X8" i="8"/>
  <c r="R6" i="8"/>
  <c r="O6" i="8"/>
  <c r="E30" i="8"/>
  <c r="R5" i="8"/>
  <c r="O5" i="8"/>
  <c r="AB81" i="8"/>
  <c r="AB66" i="8"/>
  <c r="AB20" i="8"/>
  <c r="AB48" i="8"/>
  <c r="AB87" i="8"/>
  <c r="AB96" i="8"/>
  <c r="AB22" i="8"/>
  <c r="AB45" i="8"/>
  <c r="AB54" i="8"/>
  <c r="AB75" i="8"/>
  <c r="AB62" i="8"/>
  <c r="AB73" i="8"/>
  <c r="AB97" i="8"/>
  <c r="AB31" i="8"/>
  <c r="AB50" i="8"/>
  <c r="AB28" i="8"/>
  <c r="AB63" i="8"/>
  <c r="AB56" i="8"/>
  <c r="AB90" i="8"/>
  <c r="AB16" i="8"/>
  <c r="AB9" i="8"/>
  <c r="AB38" i="8"/>
  <c r="AB33" i="8"/>
  <c r="AB46" i="8"/>
  <c r="AB100" i="8"/>
  <c r="AB37" i="8"/>
  <c r="AB34" i="8"/>
  <c r="AB27" i="8"/>
  <c r="AB12" i="8"/>
  <c r="AB11" i="8"/>
  <c r="AB44" i="8"/>
  <c r="AB67" i="8"/>
  <c r="AB13" i="8"/>
  <c r="AB51" i="8"/>
  <c r="AB36" i="8"/>
  <c r="AB42" i="8"/>
  <c r="AB88" i="8"/>
  <c r="AB70" i="8"/>
  <c r="AB98" i="8"/>
  <c r="AB53" i="8"/>
  <c r="AB41" i="8"/>
  <c r="AB18" i="8"/>
  <c r="AB21" i="8"/>
  <c r="AB83" i="8"/>
  <c r="AB39" i="8"/>
  <c r="AB95" i="8"/>
  <c r="AB93" i="8"/>
  <c r="AB68" i="8"/>
  <c r="AB79" i="8"/>
  <c r="AB52" i="8"/>
  <c r="AB49" i="8"/>
  <c r="AB86" i="8"/>
  <c r="AB14" i="8"/>
  <c r="AB19" i="8"/>
  <c r="AB80" i="8"/>
  <c r="AB43" i="8"/>
  <c r="AB59" i="8"/>
  <c r="AB65" i="8"/>
  <c r="AB58" i="8"/>
  <c r="AB24" i="8"/>
  <c r="AB71" i="8"/>
  <c r="AB26" i="8"/>
  <c r="AB15" i="8"/>
  <c r="AB84" i="8"/>
  <c r="AB69" i="8"/>
  <c r="AB30" i="8"/>
  <c r="AB17" i="8"/>
  <c r="AB55" i="8"/>
  <c r="AB35" i="8"/>
  <c r="AB94" i="8"/>
  <c r="AB25" i="8"/>
  <c r="AB61" i="8"/>
  <c r="AB82" i="8"/>
  <c r="AB85" i="8"/>
  <c r="AB60" i="8"/>
  <c r="AB99" i="8"/>
  <c r="AB76" i="8"/>
  <c r="AB74" i="8"/>
  <c r="AB10" i="8"/>
  <c r="AB78" i="8"/>
  <c r="AB57" i="8"/>
  <c r="AB23" i="8"/>
  <c r="AB47" i="8"/>
  <c r="AB89" i="8"/>
  <c r="AB92" i="8"/>
  <c r="AB32" i="8"/>
  <c r="AB72" i="8"/>
  <c r="AB77" i="8"/>
  <c r="AB40" i="8"/>
  <c r="AB91" i="8"/>
  <c r="AB29" i="8"/>
  <c r="AB64" i="8"/>
  <c r="X77" i="8"/>
  <c r="X36" i="8"/>
  <c r="X39" i="8"/>
  <c r="X24" i="8"/>
  <c r="X25" i="8"/>
  <c r="X11" i="8"/>
  <c r="X29" i="8"/>
  <c r="X31" i="8"/>
  <c r="X90" i="8"/>
  <c r="X65" i="8"/>
  <c r="X54" i="8"/>
  <c r="X56" i="8"/>
  <c r="X76" i="8"/>
  <c r="X40" i="8"/>
  <c r="X49" i="8"/>
  <c r="X44" i="8"/>
  <c r="X14" i="8"/>
  <c r="X13" i="8"/>
  <c r="X57" i="8"/>
  <c r="X74" i="8"/>
  <c r="X15" i="8"/>
  <c r="X70" i="8"/>
  <c r="X60" i="8"/>
  <c r="X42" i="8"/>
  <c r="X78" i="8"/>
  <c r="X95" i="8"/>
  <c r="X16" i="8"/>
  <c r="X19" i="8"/>
  <c r="X92" i="8"/>
  <c r="X59" i="8"/>
  <c r="X67" i="8"/>
  <c r="X53" i="8"/>
  <c r="X98" i="8"/>
  <c r="X9" i="8"/>
  <c r="X63" i="8"/>
  <c r="X23" i="8"/>
  <c r="X58" i="8"/>
  <c r="X12" i="8"/>
  <c r="X22" i="8"/>
  <c r="X50" i="8"/>
  <c r="X18" i="8"/>
  <c r="X85" i="8"/>
  <c r="X84" i="8"/>
  <c r="X61" i="8"/>
  <c r="X27" i="8"/>
  <c r="X20" i="8"/>
  <c r="X38" i="8"/>
  <c r="X46" i="8"/>
  <c r="X96" i="8"/>
  <c r="X83" i="8"/>
  <c r="X33" i="8"/>
  <c r="X34" i="8"/>
  <c r="X69" i="8"/>
  <c r="X79" i="8"/>
  <c r="X68" i="8"/>
  <c r="X47" i="8"/>
  <c r="X51" i="8"/>
  <c r="X30" i="8"/>
  <c r="X99" i="8"/>
  <c r="X66" i="8"/>
  <c r="X26" i="8"/>
  <c r="X48" i="8"/>
  <c r="X73" i="8"/>
  <c r="X80" i="8"/>
  <c r="X37" i="8"/>
  <c r="X89" i="8"/>
  <c r="X10" i="8"/>
  <c r="X97" i="8"/>
  <c r="X32" i="8"/>
  <c r="X45" i="8"/>
  <c r="X21" i="8"/>
  <c r="X64" i="8"/>
  <c r="X52" i="8"/>
  <c r="X82" i="8"/>
  <c r="X17" i="8"/>
  <c r="X62" i="8"/>
  <c r="X72" i="8"/>
  <c r="X75" i="8"/>
  <c r="X35" i="8"/>
  <c r="X94" i="8"/>
  <c r="X71" i="8"/>
  <c r="X43" i="8"/>
  <c r="X28" i="8"/>
  <c r="X93" i="8"/>
  <c r="X100" i="8"/>
  <c r="X86" i="8"/>
  <c r="X81" i="8"/>
  <c r="X87" i="8"/>
  <c r="X41" i="8"/>
  <c r="X88" i="8"/>
  <c r="X91" i="8"/>
  <c r="X55" i="8"/>
  <c r="I31" i="8" l="1"/>
  <c r="I36" i="8"/>
  <c r="H31" i="8"/>
  <c r="H36" i="8"/>
  <c r="H31" i="12"/>
  <c r="I31" i="12"/>
  <c r="H31" i="11"/>
  <c r="I31" i="11"/>
  <c r="T58" i="8"/>
  <c r="T21" i="8"/>
  <c r="T52" i="8"/>
  <c r="T89" i="8"/>
  <c r="T14" i="8"/>
  <c r="T74" i="8"/>
  <c r="T40" i="8"/>
  <c r="T38" i="8"/>
  <c r="T86" i="8"/>
  <c r="T99" i="8"/>
  <c r="T54" i="8"/>
  <c r="T23" i="8"/>
  <c r="T95" i="8"/>
  <c r="T80" i="8"/>
  <c r="T17" i="8"/>
  <c r="T55" i="8"/>
  <c r="T8" i="8"/>
  <c r="T22" i="8"/>
  <c r="T98" i="8"/>
  <c r="T42" i="8"/>
  <c r="T92" i="8"/>
  <c r="T62" i="8"/>
  <c r="T19" i="8"/>
  <c r="T68" i="8"/>
  <c r="T49" i="8"/>
  <c r="T41" i="8"/>
  <c r="T75" i="8"/>
  <c r="T31" i="8"/>
  <c r="T34" i="8"/>
  <c r="T56" i="8"/>
  <c r="T69" i="8"/>
  <c r="T100" i="8"/>
  <c r="T13" i="8"/>
  <c r="T11" i="8"/>
  <c r="T51" i="8"/>
  <c r="T93" i="8"/>
  <c r="T70" i="8"/>
  <c r="T77" i="8"/>
  <c r="T81" i="8"/>
  <c r="T36" i="8"/>
  <c r="T37" i="8"/>
  <c r="T28" i="8"/>
  <c r="T63" i="8"/>
  <c r="T18" i="8"/>
  <c r="T39" i="8"/>
  <c r="T12" i="8"/>
  <c r="T78" i="8"/>
  <c r="T35" i="8"/>
  <c r="T33" i="8"/>
  <c r="T59" i="8"/>
  <c r="T45" i="8"/>
  <c r="T44" i="8"/>
  <c r="T32" i="8"/>
  <c r="T27" i="8"/>
  <c r="T65" i="8"/>
  <c r="T90" i="8"/>
  <c r="T9" i="8"/>
  <c r="T76" i="8"/>
  <c r="T26" i="8"/>
  <c r="T84" i="8"/>
  <c r="T57" i="8"/>
  <c r="T15" i="8"/>
  <c r="T79" i="8"/>
  <c r="T16" i="8"/>
  <c r="T97" i="8"/>
  <c r="T88" i="8"/>
  <c r="T85" i="8"/>
  <c r="T83" i="8"/>
  <c r="T53" i="8"/>
  <c r="T46" i="8"/>
  <c r="T29" i="8"/>
  <c r="T67" i="8"/>
  <c r="T87" i="8"/>
  <c r="T43" i="8"/>
  <c r="T73" i="8"/>
  <c r="T10" i="8"/>
  <c r="T91" i="8"/>
  <c r="T96" i="8"/>
  <c r="T30" i="8"/>
  <c r="T25" i="8"/>
  <c r="T64" i="8"/>
  <c r="T94" i="8"/>
  <c r="T61" i="8"/>
  <c r="T48" i="8"/>
  <c r="T20" i="8"/>
  <c r="T66" i="8"/>
  <c r="T71" i="8"/>
  <c r="T82" i="8"/>
  <c r="T60" i="8"/>
  <c r="T47" i="8"/>
  <c r="T24" i="8"/>
  <c r="T72" i="8"/>
  <c r="T50" i="8"/>
  <c r="M28" i="8"/>
  <c r="M55" i="8"/>
  <c r="M52" i="8"/>
  <c r="Q84" i="8"/>
  <c r="M42" i="8"/>
  <c r="M78" i="8"/>
  <c r="M99" i="8"/>
  <c r="M90" i="8"/>
  <c r="M75" i="8"/>
  <c r="M63" i="8"/>
  <c r="M11" i="8"/>
  <c r="M13" i="8"/>
  <c r="M34" i="8"/>
  <c r="M35" i="8"/>
  <c r="M88" i="8"/>
  <c r="M9" i="8"/>
  <c r="M27" i="8"/>
  <c r="M68" i="8"/>
  <c r="M97" i="8"/>
  <c r="M41" i="8"/>
  <c r="M69" i="8"/>
  <c r="M87" i="8"/>
  <c r="M8" i="8"/>
  <c r="M44" i="8"/>
  <c r="M62" i="8"/>
  <c r="M60" i="8"/>
  <c r="M19" i="8"/>
  <c r="Q24" i="8"/>
  <c r="Q83" i="8"/>
  <c r="Q37" i="8"/>
  <c r="Q57" i="8"/>
  <c r="M61" i="8"/>
  <c r="Q63" i="8"/>
  <c r="Q66" i="8"/>
  <c r="Q21" i="8"/>
  <c r="Q41" i="8"/>
  <c r="Q62" i="8"/>
  <c r="Q35" i="8"/>
  <c r="Q88" i="8"/>
  <c r="Q96" i="8"/>
  <c r="Q18" i="8"/>
  <c r="Q94" i="8"/>
  <c r="Q68" i="8"/>
  <c r="Q46" i="8"/>
  <c r="M89" i="8"/>
  <c r="Q91" i="8"/>
  <c r="Q78" i="8"/>
  <c r="Q33" i="8"/>
  <c r="Q59" i="8"/>
  <c r="Q9" i="8"/>
  <c r="Q58" i="8"/>
  <c r="Q20" i="8"/>
  <c r="Q39" i="8"/>
  <c r="Q98" i="8"/>
  <c r="Q16" i="8"/>
  <c r="Q56" i="8"/>
  <c r="Q100" i="8"/>
  <c r="Q40" i="8"/>
  <c r="Q36" i="8"/>
  <c r="Q71" i="8"/>
  <c r="Q85" i="8"/>
  <c r="Q51" i="8"/>
  <c r="Q70" i="8"/>
  <c r="Q69" i="8"/>
  <c r="Q79" i="8"/>
  <c r="Q65" i="8"/>
  <c r="Q75" i="8"/>
  <c r="Q53" i="8"/>
  <c r="Q47" i="8"/>
  <c r="Q60" i="8"/>
  <c r="Q73" i="8"/>
  <c r="Q55" i="8"/>
  <c r="Q92" i="8"/>
  <c r="Q95" i="8"/>
  <c r="Q87" i="8"/>
  <c r="Q12" i="8"/>
  <c r="Q28" i="8"/>
  <c r="Q30" i="8"/>
  <c r="Q25" i="8"/>
  <c r="Q10" i="8"/>
  <c r="Q27" i="8"/>
  <c r="Q15" i="8"/>
  <c r="Q99" i="8"/>
  <c r="Q38" i="8"/>
  <c r="Q52" i="8"/>
  <c r="Q93" i="8"/>
  <c r="Q23" i="8"/>
  <c r="Q22" i="8"/>
  <c r="Q61" i="8"/>
  <c r="Q14" i="8"/>
  <c r="Q74" i="8"/>
  <c r="Q26" i="8"/>
  <c r="Q49" i="8"/>
  <c r="Q32" i="8"/>
  <c r="Q45" i="8"/>
  <c r="Q48" i="8"/>
  <c r="Q67" i="8"/>
  <c r="Q89" i="8"/>
  <c r="Q43" i="8"/>
  <c r="Q31" i="8"/>
  <c r="Q19" i="8"/>
  <c r="Q97" i="8"/>
  <c r="Q80" i="8"/>
  <c r="Q72" i="8"/>
  <c r="Q86" i="8"/>
  <c r="Q13" i="8"/>
  <c r="Q90" i="8"/>
  <c r="Q82" i="8"/>
  <c r="Q76" i="8"/>
  <c r="Q11" i="8"/>
  <c r="Q42" i="8"/>
  <c r="Q17" i="8"/>
  <c r="Q44" i="8"/>
  <c r="Q64" i="8"/>
  <c r="Q34" i="8"/>
  <c r="Q29" i="8"/>
  <c r="M74" i="8"/>
  <c r="M37" i="8"/>
  <c r="M95" i="8"/>
  <c r="M39" i="8"/>
  <c r="M40" i="8"/>
  <c r="M82" i="8"/>
  <c r="M71" i="8"/>
  <c r="M65" i="8"/>
  <c r="M59" i="8"/>
  <c r="M57" i="8"/>
  <c r="M17" i="8"/>
  <c r="M29" i="8"/>
  <c r="M25" i="8"/>
  <c r="M50" i="8"/>
  <c r="M73" i="8"/>
  <c r="M93" i="8"/>
  <c r="M45" i="8"/>
  <c r="Q81" i="8"/>
  <c r="Q54" i="8"/>
  <c r="M14" i="8"/>
  <c r="M72" i="8"/>
  <c r="M54" i="8"/>
  <c r="M94" i="8"/>
  <c r="M48" i="8"/>
  <c r="M77" i="8"/>
  <c r="M31" i="8"/>
  <c r="M21" i="8"/>
  <c r="M16" i="8"/>
  <c r="M58" i="8"/>
  <c r="M98" i="8"/>
  <c r="M100" i="8"/>
  <c r="M26" i="8"/>
  <c r="M22" i="8"/>
  <c r="M56" i="8"/>
  <c r="M91" i="8"/>
  <c r="M67" i="8"/>
  <c r="M32" i="8"/>
  <c r="M47" i="8"/>
  <c r="M92" i="8"/>
  <c r="M51" i="8"/>
  <c r="M81" i="8"/>
  <c r="M53" i="8"/>
  <c r="M84" i="8"/>
  <c r="M20" i="8"/>
  <c r="M43" i="8"/>
  <c r="M49" i="8"/>
  <c r="M96" i="8"/>
  <c r="M10" i="8"/>
  <c r="Q8" i="8"/>
  <c r="Q50" i="8"/>
  <c r="Q77" i="8"/>
  <c r="M24" i="8"/>
  <c r="M64" i="8"/>
  <c r="M76" i="8"/>
  <c r="M46" i="8"/>
  <c r="M36" i="8"/>
  <c r="M79" i="8"/>
  <c r="M30" i="8"/>
  <c r="M15" i="8"/>
  <c r="M83" i="8"/>
  <c r="M80" i="8"/>
  <c r="M70" i="8"/>
  <c r="M18" i="8"/>
  <c r="M38" i="8"/>
  <c r="M86" i="8"/>
  <c r="M66" i="8"/>
  <c r="M33" i="8"/>
  <c r="M85" i="8"/>
  <c r="M12" i="8"/>
  <c r="M23" i="8"/>
  <c r="C31" i="8" l="1"/>
  <c r="C36" i="8"/>
  <c r="F31" i="8" s="1"/>
  <c r="D31" i="8"/>
  <c r="D36" i="8"/>
  <c r="B31" i="8"/>
  <c r="B36" i="8"/>
  <c r="C31" i="11"/>
  <c r="C31" i="12"/>
  <c r="D31" i="12"/>
  <c r="B31" i="12"/>
  <c r="AD5" i="11"/>
  <c r="AD6" i="11"/>
  <c r="Z5" i="11"/>
  <c r="Z6" i="11"/>
  <c r="D31" i="11"/>
  <c r="V6" i="11" s="1"/>
  <c r="B31" i="11"/>
  <c r="O6" i="11" s="1"/>
  <c r="F36" i="8" l="1"/>
  <c r="G36" i="8"/>
  <c r="G31" i="8"/>
  <c r="E36" i="8"/>
  <c r="E31" i="8"/>
  <c r="F31" i="12"/>
  <c r="G31" i="12"/>
  <c r="E31" i="12"/>
  <c r="AB60" i="11"/>
  <c r="AB43" i="11"/>
  <c r="AB13" i="11"/>
  <c r="AB55" i="11"/>
  <c r="AB45" i="11"/>
  <c r="AB56" i="11"/>
  <c r="X45" i="11"/>
  <c r="AB31" i="11"/>
  <c r="AB50" i="11"/>
  <c r="AB47" i="11"/>
  <c r="AB44" i="11"/>
  <c r="AB73" i="11"/>
  <c r="AB21" i="11"/>
  <c r="AB28" i="11"/>
  <c r="AB17" i="11"/>
  <c r="AB27" i="11"/>
  <c r="AB79" i="11"/>
  <c r="AB37" i="11"/>
  <c r="AB65" i="11"/>
  <c r="AB22" i="11"/>
  <c r="AB42" i="11"/>
  <c r="AB59" i="11"/>
  <c r="AB10" i="11"/>
  <c r="AB85" i="11"/>
  <c r="AB75" i="11"/>
  <c r="AB18" i="11"/>
  <c r="AB49" i="11"/>
  <c r="AB71" i="11"/>
  <c r="AB12" i="11"/>
  <c r="AB89" i="11"/>
  <c r="AB84" i="11"/>
  <c r="AB93" i="11"/>
  <c r="AB70" i="11"/>
  <c r="AB34" i="11"/>
  <c r="AB88" i="11"/>
  <c r="X47" i="11"/>
  <c r="AB82" i="11"/>
  <c r="X49" i="11"/>
  <c r="AB97" i="11"/>
  <c r="AB100" i="11"/>
  <c r="AB8" i="11"/>
  <c r="AB15" i="11"/>
  <c r="AB48" i="11"/>
  <c r="AB86" i="11"/>
  <c r="AB76" i="11"/>
  <c r="AB69" i="11"/>
  <c r="AB52" i="11"/>
  <c r="AB30" i="11"/>
  <c r="AB11" i="11"/>
  <c r="X11" i="11"/>
  <c r="AB68" i="11"/>
  <c r="AB51" i="11"/>
  <c r="AB61" i="11"/>
  <c r="AB39" i="11"/>
  <c r="AB54" i="11"/>
  <c r="AB14" i="11"/>
  <c r="AB32" i="11"/>
  <c r="AB33" i="11"/>
  <c r="AB72" i="11"/>
  <c r="AB24" i="11"/>
  <c r="AB74" i="11"/>
  <c r="X9" i="11"/>
  <c r="X43" i="11"/>
  <c r="X77" i="11"/>
  <c r="X76" i="11"/>
  <c r="AB92" i="11"/>
  <c r="AB63" i="11"/>
  <c r="AB87" i="11"/>
  <c r="AB23" i="11"/>
  <c r="AB83" i="11"/>
  <c r="AB62" i="11"/>
  <c r="AB94" i="11"/>
  <c r="AB53" i="11"/>
  <c r="AB26" i="11"/>
  <c r="AB16" i="11"/>
  <c r="AB9" i="11"/>
  <c r="AB41" i="11"/>
  <c r="AB81" i="11"/>
  <c r="AB80" i="11"/>
  <c r="AB40" i="11"/>
  <c r="AB38" i="11"/>
  <c r="AB19" i="11"/>
  <c r="AB67" i="11"/>
  <c r="AB58" i="11"/>
  <c r="AB90" i="11"/>
  <c r="X81" i="11"/>
  <c r="X39" i="11"/>
  <c r="X38" i="11"/>
  <c r="AB99" i="11"/>
  <c r="AB66" i="11"/>
  <c r="AB98" i="11"/>
  <c r="X36" i="11"/>
  <c r="X31" i="11"/>
  <c r="X29" i="11"/>
  <c r="X58" i="11"/>
  <c r="X100" i="11"/>
  <c r="X70" i="11"/>
  <c r="X50" i="11"/>
  <c r="X56" i="11"/>
  <c r="AB78" i="11"/>
  <c r="AB20" i="11"/>
  <c r="AB29" i="11"/>
  <c r="AB95" i="11"/>
  <c r="AB46" i="11"/>
  <c r="AB25" i="11"/>
  <c r="AB91" i="11"/>
  <c r="AB64" i="11"/>
  <c r="AB96" i="11"/>
  <c r="AB36" i="11"/>
  <c r="AB77" i="11"/>
  <c r="AB35" i="11"/>
  <c r="AB57" i="11"/>
  <c r="X23" i="11"/>
  <c r="X82" i="11"/>
  <c r="X41" i="11"/>
  <c r="X75" i="11"/>
  <c r="X22" i="11"/>
  <c r="X86" i="11"/>
  <c r="X93" i="11"/>
  <c r="X90" i="11"/>
  <c r="X44" i="11"/>
  <c r="X13" i="11"/>
  <c r="X40" i="11"/>
  <c r="X79" i="11"/>
  <c r="X26" i="11"/>
  <c r="X73" i="11"/>
  <c r="X68" i="11"/>
  <c r="X27" i="11"/>
  <c r="X54" i="11"/>
  <c r="X61" i="11"/>
  <c r="X18" i="11"/>
  <c r="X17" i="11"/>
  <c r="X51" i="11"/>
  <c r="X8" i="11"/>
  <c r="X72" i="11"/>
  <c r="X71" i="11"/>
  <c r="X12" i="11"/>
  <c r="X83" i="11"/>
  <c r="X24" i="11"/>
  <c r="X34" i="11"/>
  <c r="X98" i="11"/>
  <c r="X97" i="11"/>
  <c r="X20" i="11"/>
  <c r="X84" i="11"/>
  <c r="X99" i="11"/>
  <c r="X35" i="11"/>
  <c r="X30" i="11"/>
  <c r="X62" i="11"/>
  <c r="X94" i="11"/>
  <c r="X69" i="11"/>
  <c r="X15" i="11"/>
  <c r="X42" i="11"/>
  <c r="X57" i="11"/>
  <c r="X33" i="11"/>
  <c r="X60" i="11"/>
  <c r="X67" i="11"/>
  <c r="X21" i="11"/>
  <c r="X16" i="11"/>
  <c r="X48" i="11"/>
  <c r="X80" i="11"/>
  <c r="X55" i="11"/>
  <c r="X87" i="11"/>
  <c r="X88" i="11"/>
  <c r="X63" i="11"/>
  <c r="X95" i="11"/>
  <c r="X66" i="11"/>
  <c r="X65" i="11"/>
  <c r="X25" i="11"/>
  <c r="X52" i="11"/>
  <c r="X59" i="11"/>
  <c r="X19" i="11"/>
  <c r="X14" i="11"/>
  <c r="X46" i="11"/>
  <c r="X78" i="11"/>
  <c r="X53" i="11"/>
  <c r="X85" i="11"/>
  <c r="X10" i="11"/>
  <c r="X74" i="11"/>
  <c r="X89" i="11"/>
  <c r="X28" i="11"/>
  <c r="X92" i="11"/>
  <c r="X91" i="11"/>
  <c r="X37" i="11"/>
  <c r="X32" i="11"/>
  <c r="X64" i="11"/>
  <c r="X96" i="11"/>
  <c r="G31" i="11"/>
  <c r="V5" i="11"/>
  <c r="E31" i="11"/>
  <c r="O5" i="11"/>
  <c r="H38" i="11" l="1"/>
  <c r="I38" i="11"/>
  <c r="I32" i="11"/>
  <c r="H32" i="11"/>
  <c r="I32" i="12"/>
  <c r="H32" i="12"/>
  <c r="T15" i="11"/>
  <c r="T72" i="11"/>
  <c r="T23" i="11"/>
  <c r="T100" i="11"/>
  <c r="T99" i="11"/>
  <c r="T16" i="11"/>
  <c r="T46" i="11"/>
  <c r="T88" i="11"/>
  <c r="T68" i="11"/>
  <c r="T43" i="11"/>
  <c r="T24" i="11"/>
  <c r="T71" i="11"/>
  <c r="T98" i="11"/>
  <c r="T22" i="11"/>
  <c r="T70" i="11"/>
  <c r="T67" i="11"/>
  <c r="T27" i="11"/>
  <c r="T10" i="11"/>
  <c r="T42" i="11"/>
  <c r="T92" i="11"/>
  <c r="T69" i="11"/>
  <c r="T65" i="11"/>
  <c r="T89" i="11"/>
  <c r="T85" i="11"/>
  <c r="T56" i="11"/>
  <c r="T28" i="11"/>
  <c r="T9" i="11"/>
  <c r="T13" i="11"/>
  <c r="T52" i="11"/>
  <c r="T31" i="11"/>
  <c r="T20" i="11"/>
  <c r="T63" i="11"/>
  <c r="T19" i="11"/>
  <c r="T40" i="11"/>
  <c r="T35" i="11"/>
  <c r="T64" i="11"/>
  <c r="T30" i="11"/>
  <c r="T47" i="11"/>
  <c r="T91" i="11"/>
  <c r="T41" i="11"/>
  <c r="T18" i="11"/>
  <c r="T54" i="11"/>
  <c r="T59" i="11"/>
  <c r="T79" i="11"/>
  <c r="T73" i="11"/>
  <c r="T97" i="11"/>
  <c r="T94" i="11"/>
  <c r="T33" i="11"/>
  <c r="T83" i="11"/>
  <c r="T12" i="11"/>
  <c r="T32" i="11"/>
  <c r="T39" i="11"/>
  <c r="T55" i="11"/>
  <c r="T90" i="11"/>
  <c r="T36" i="11"/>
  <c r="T29" i="11"/>
  <c r="T45" i="11"/>
  <c r="T78" i="11"/>
  <c r="T11" i="11"/>
  <c r="T96" i="11"/>
  <c r="T38" i="11"/>
  <c r="T76" i="11"/>
  <c r="T74" i="11"/>
  <c r="T49" i="11"/>
  <c r="T26" i="11"/>
  <c r="T86" i="11"/>
  <c r="T75" i="11"/>
  <c r="T95" i="11"/>
  <c r="T87" i="11"/>
  <c r="T50" i="11"/>
  <c r="T37" i="11"/>
  <c r="T93" i="11"/>
  <c r="T44" i="11"/>
  <c r="T51" i="11"/>
  <c r="T25" i="11"/>
  <c r="T21" i="11"/>
  <c r="T66" i="11"/>
  <c r="T62" i="11"/>
  <c r="T82" i="11"/>
  <c r="T8" i="11"/>
  <c r="T84" i="11"/>
  <c r="T17" i="11"/>
  <c r="T14" i="11"/>
  <c r="T48" i="11"/>
  <c r="T53" i="11"/>
  <c r="T58" i="11"/>
  <c r="T80" i="11"/>
  <c r="T34" i="11"/>
  <c r="T60" i="11"/>
  <c r="T61" i="11"/>
  <c r="T57" i="11"/>
  <c r="T81" i="11"/>
  <c r="T77" i="11"/>
  <c r="M100" i="11"/>
  <c r="M92" i="11"/>
  <c r="M84" i="11"/>
  <c r="M76" i="11"/>
  <c r="M68" i="11"/>
  <c r="M60" i="11"/>
  <c r="M95" i="11"/>
  <c r="M63" i="11"/>
  <c r="M97" i="11"/>
  <c r="M65" i="11"/>
  <c r="M43" i="11"/>
  <c r="M35" i="11"/>
  <c r="M27" i="11"/>
  <c r="M19" i="11"/>
  <c r="M11" i="11"/>
  <c r="M83" i="11"/>
  <c r="M52" i="11"/>
  <c r="M44" i="11"/>
  <c r="M20" i="11"/>
  <c r="M42" i="11"/>
  <c r="M38" i="11"/>
  <c r="M30" i="11"/>
  <c r="M61" i="11"/>
  <c r="M8" i="11"/>
  <c r="M98" i="11"/>
  <c r="M90" i="11"/>
  <c r="M82" i="11"/>
  <c r="M74" i="11"/>
  <c r="M66" i="11"/>
  <c r="M58" i="11"/>
  <c r="M87" i="11"/>
  <c r="M55" i="11"/>
  <c r="M89" i="11"/>
  <c r="M57" i="11"/>
  <c r="M41" i="11"/>
  <c r="M33" i="11"/>
  <c r="M25" i="11"/>
  <c r="M17" i="11"/>
  <c r="M9" i="11"/>
  <c r="M75" i="11"/>
  <c r="M48" i="11"/>
  <c r="M36" i="11"/>
  <c r="M12" i="11"/>
  <c r="M26" i="11"/>
  <c r="M34" i="11"/>
  <c r="M18" i="11"/>
  <c r="M40" i="11"/>
  <c r="M86" i="11"/>
  <c r="M70" i="11"/>
  <c r="M54" i="11"/>
  <c r="M73" i="11"/>
  <c r="M37" i="11"/>
  <c r="M21" i="11"/>
  <c r="M91" i="11"/>
  <c r="M49" i="11"/>
  <c r="M45" i="11"/>
  <c r="M14" i="11"/>
  <c r="M16" i="11"/>
  <c r="M96" i="11"/>
  <c r="M88" i="11"/>
  <c r="M80" i="11"/>
  <c r="M72" i="11"/>
  <c r="M64" i="11"/>
  <c r="M56" i="11"/>
  <c r="M79" i="11"/>
  <c r="M50" i="11"/>
  <c r="M81" i="11"/>
  <c r="M51" i="11"/>
  <c r="M39" i="11"/>
  <c r="M31" i="11"/>
  <c r="M23" i="11"/>
  <c r="M15" i="11"/>
  <c r="M99" i="11"/>
  <c r="M67" i="11"/>
  <c r="M77" i="11"/>
  <c r="M32" i="11"/>
  <c r="M69" i="11"/>
  <c r="M85" i="11"/>
  <c r="M22" i="11"/>
  <c r="M10" i="11"/>
  <c r="M24" i="11"/>
  <c r="M94" i="11"/>
  <c r="M78" i="11"/>
  <c r="M62" i="11"/>
  <c r="M71" i="11"/>
  <c r="M46" i="11"/>
  <c r="M47" i="11"/>
  <c r="M29" i="11"/>
  <c r="M13" i="11"/>
  <c r="M59" i="11"/>
  <c r="M28" i="11"/>
  <c r="M53" i="11"/>
  <c r="M93" i="11"/>
  <c r="B38" i="11" l="1"/>
  <c r="E38" i="11" s="1"/>
  <c r="D38" i="11"/>
  <c r="G38" i="11" s="1"/>
  <c r="D32" i="11"/>
  <c r="B32" i="11"/>
  <c r="AD5" i="12"/>
  <c r="AD6" i="12"/>
  <c r="Z5" i="12"/>
  <c r="Z6" i="12"/>
  <c r="D32" i="12"/>
  <c r="V6" i="12" s="1"/>
  <c r="B32" i="12"/>
  <c r="O6" i="12" s="1"/>
  <c r="F31" i="11"/>
  <c r="R5" i="11"/>
  <c r="R6" i="11"/>
  <c r="G32" i="11" l="1"/>
  <c r="E32" i="11"/>
  <c r="AB49" i="12"/>
  <c r="AB43" i="12"/>
  <c r="AB37" i="12"/>
  <c r="AB33" i="12"/>
  <c r="AB93" i="12"/>
  <c r="AB90" i="12"/>
  <c r="AB40" i="12"/>
  <c r="AB53" i="12"/>
  <c r="AB14" i="12"/>
  <c r="AB92" i="12"/>
  <c r="AB73" i="12"/>
  <c r="AB63" i="12"/>
  <c r="AB50" i="12"/>
  <c r="AB8" i="12"/>
  <c r="AB55" i="12"/>
  <c r="AB86" i="12"/>
  <c r="AB28" i="12"/>
  <c r="X57" i="12"/>
  <c r="AB61" i="12"/>
  <c r="AB11" i="12"/>
  <c r="AB60" i="12"/>
  <c r="AB18" i="12"/>
  <c r="AB79" i="12"/>
  <c r="X41" i="12"/>
  <c r="X67" i="12"/>
  <c r="X8" i="12"/>
  <c r="X12" i="12"/>
  <c r="X76" i="12"/>
  <c r="X83" i="12"/>
  <c r="X62" i="12"/>
  <c r="X40" i="12"/>
  <c r="X43" i="12"/>
  <c r="AB67" i="12"/>
  <c r="AB74" i="12"/>
  <c r="AB27" i="12"/>
  <c r="AB24" i="12"/>
  <c r="AB76" i="12"/>
  <c r="AB21" i="12"/>
  <c r="AB34" i="12"/>
  <c r="AB9" i="12"/>
  <c r="AB31" i="12"/>
  <c r="AB48" i="12"/>
  <c r="X92" i="12"/>
  <c r="X72" i="12"/>
  <c r="X60" i="12"/>
  <c r="X30" i="12"/>
  <c r="X28" i="12"/>
  <c r="X99" i="12"/>
  <c r="X94" i="12"/>
  <c r="X15" i="12"/>
  <c r="X44" i="12"/>
  <c r="X51" i="12"/>
  <c r="X11" i="12"/>
  <c r="X69" i="12"/>
  <c r="AB57" i="12"/>
  <c r="AB47" i="12"/>
  <c r="AB44" i="12"/>
  <c r="AB97" i="12"/>
  <c r="AB22" i="12"/>
  <c r="AB77" i="12"/>
  <c r="AB70" i="12"/>
  <c r="AB38" i="12"/>
  <c r="AB59" i="12"/>
  <c r="AB80" i="12"/>
  <c r="X50" i="12"/>
  <c r="AB83" i="12"/>
  <c r="AB54" i="12"/>
  <c r="AB25" i="12"/>
  <c r="AB15" i="12"/>
  <c r="AB12" i="12"/>
  <c r="X33" i="12"/>
  <c r="AB72" i="12"/>
  <c r="X9" i="12"/>
  <c r="X35" i="12"/>
  <c r="X36" i="12"/>
  <c r="X68" i="12"/>
  <c r="X100" i="12"/>
  <c r="X75" i="12"/>
  <c r="X23" i="12"/>
  <c r="X46" i="12"/>
  <c r="X53" i="12"/>
  <c r="X21" i="12"/>
  <c r="X56" i="12"/>
  <c r="X79" i="12"/>
  <c r="X82" i="12"/>
  <c r="X73" i="12"/>
  <c r="AB89" i="12"/>
  <c r="AB82" i="12"/>
  <c r="AB95" i="12"/>
  <c r="AB35" i="12"/>
  <c r="AB75" i="12"/>
  <c r="AB32" i="12"/>
  <c r="AB52" i="12"/>
  <c r="AB84" i="12"/>
  <c r="AB71" i="12"/>
  <c r="AB29" i="12"/>
  <c r="AB51" i="12"/>
  <c r="AB26" i="12"/>
  <c r="AB46" i="12"/>
  <c r="AB78" i="12"/>
  <c r="AB17" i="12"/>
  <c r="AB99" i="12"/>
  <c r="AB87" i="12"/>
  <c r="AB39" i="12"/>
  <c r="AB91" i="12"/>
  <c r="AB36" i="12"/>
  <c r="AB56" i="12"/>
  <c r="AB88" i="12"/>
  <c r="AB64" i="12"/>
  <c r="AB96" i="12"/>
  <c r="X25" i="12"/>
  <c r="X20" i="12"/>
  <c r="X52" i="12"/>
  <c r="X84" i="12"/>
  <c r="X59" i="12"/>
  <c r="X91" i="12"/>
  <c r="X14" i="12"/>
  <c r="X78" i="12"/>
  <c r="X85" i="12"/>
  <c r="X24" i="12"/>
  <c r="X88" i="12"/>
  <c r="X18" i="12"/>
  <c r="X89" i="12"/>
  <c r="AB30" i="12"/>
  <c r="AB58" i="12"/>
  <c r="AB98" i="12"/>
  <c r="AB19" i="12"/>
  <c r="AB69" i="12"/>
  <c r="AB16" i="12"/>
  <c r="AB65" i="12"/>
  <c r="AB68" i="12"/>
  <c r="AB100" i="12"/>
  <c r="AB13" i="12"/>
  <c r="AB45" i="12"/>
  <c r="AB10" i="12"/>
  <c r="AB42" i="12"/>
  <c r="AB62" i="12"/>
  <c r="AB94" i="12"/>
  <c r="AB41" i="12"/>
  <c r="AB66" i="12"/>
  <c r="AB23" i="12"/>
  <c r="AB85" i="12"/>
  <c r="AB20" i="12"/>
  <c r="AB81" i="12"/>
  <c r="X47" i="12"/>
  <c r="X13" i="12"/>
  <c r="X22" i="12"/>
  <c r="X54" i="12"/>
  <c r="X86" i="12"/>
  <c r="X61" i="12"/>
  <c r="X93" i="12"/>
  <c r="X19" i="12"/>
  <c r="X32" i="12"/>
  <c r="X64" i="12"/>
  <c r="X96" i="12"/>
  <c r="X95" i="12"/>
  <c r="X34" i="12"/>
  <c r="X98" i="12"/>
  <c r="X81" i="12"/>
  <c r="X17" i="12"/>
  <c r="X39" i="12"/>
  <c r="X38" i="12"/>
  <c r="X70" i="12"/>
  <c r="X45" i="12"/>
  <c r="X77" i="12"/>
  <c r="X31" i="12"/>
  <c r="X16" i="12"/>
  <c r="X48" i="12"/>
  <c r="X80" i="12"/>
  <c r="X63" i="12"/>
  <c r="X27" i="12"/>
  <c r="X66" i="12"/>
  <c r="X55" i="12"/>
  <c r="X87" i="12"/>
  <c r="X29" i="12"/>
  <c r="X26" i="12"/>
  <c r="X58" i="12"/>
  <c r="X90" i="12"/>
  <c r="X65" i="12"/>
  <c r="X97" i="12"/>
  <c r="X71" i="12"/>
  <c r="X37" i="12"/>
  <c r="X10" i="12"/>
  <c r="X42" i="12"/>
  <c r="X74" i="12"/>
  <c r="X49" i="12"/>
  <c r="G32" i="12"/>
  <c r="V5" i="12"/>
  <c r="Q18" i="11"/>
  <c r="Q94" i="11"/>
  <c r="E32" i="12"/>
  <c r="O5" i="12"/>
  <c r="Q29" i="11"/>
  <c r="Q39" i="11"/>
  <c r="Q35" i="11"/>
  <c r="Q36" i="11"/>
  <c r="Q96" i="11"/>
  <c r="Q21" i="11"/>
  <c r="Q8" i="11"/>
  <c r="Q40" i="11"/>
  <c r="Q68" i="11"/>
  <c r="Q20" i="11"/>
  <c r="Q32" i="11"/>
  <c r="Q15" i="11"/>
  <c r="Q74" i="11"/>
  <c r="Q65" i="11"/>
  <c r="Q28" i="11"/>
  <c r="Q97" i="11"/>
  <c r="Q69" i="11"/>
  <c r="Q47" i="11"/>
  <c r="Q82" i="11"/>
  <c r="Q64" i="11"/>
  <c r="Q83" i="11"/>
  <c r="Q54" i="11"/>
  <c r="Q53" i="11"/>
  <c r="Q37" i="11"/>
  <c r="Q56" i="11"/>
  <c r="Q87" i="11"/>
  <c r="Q19" i="11"/>
  <c r="Q33" i="11"/>
  <c r="Q55" i="11"/>
  <c r="Q76" i="11"/>
  <c r="Q70" i="11"/>
  <c r="Q44" i="11"/>
  <c r="Q98" i="11"/>
  <c r="Q75" i="11"/>
  <c r="Q95" i="11"/>
  <c r="Q42" i="11"/>
  <c r="Q88" i="11"/>
  <c r="Q22" i="11"/>
  <c r="Q38" i="11"/>
  <c r="Q46" i="11"/>
  <c r="Q12" i="11"/>
  <c r="Q41" i="11"/>
  <c r="Q71" i="11"/>
  <c r="Q34" i="11"/>
  <c r="Q16" i="11"/>
  <c r="Q85" i="11"/>
  <c r="Q77" i="11"/>
  <c r="Q30" i="11"/>
  <c r="Q73" i="11"/>
  <c r="Q49" i="11"/>
  <c r="Q24" i="11"/>
  <c r="Q60" i="11"/>
  <c r="Q58" i="11"/>
  <c r="Q66" i="11"/>
  <c r="Q93" i="11"/>
  <c r="Q84" i="11"/>
  <c r="Q91" i="11"/>
  <c r="Q13" i="11"/>
  <c r="Q45" i="11"/>
  <c r="Q26" i="11"/>
  <c r="Q52" i="11"/>
  <c r="Q61" i="11"/>
  <c r="Q25" i="11"/>
  <c r="Q17" i="11"/>
  <c r="Q89" i="11"/>
  <c r="Q51" i="11"/>
  <c r="Q27" i="11"/>
  <c r="Q79" i="11"/>
  <c r="Q72" i="11"/>
  <c r="Q90" i="11"/>
  <c r="Q50" i="11"/>
  <c r="Q62" i="11"/>
  <c r="Q67" i="11"/>
  <c r="Q78" i="11"/>
  <c r="Q10" i="11"/>
  <c r="Q14" i="11"/>
  <c r="Q63" i="11"/>
  <c r="Q11" i="11"/>
  <c r="Q31" i="11"/>
  <c r="Q48" i="11"/>
  <c r="Q86" i="11"/>
  <c r="Q59" i="11"/>
  <c r="Q43" i="11"/>
  <c r="Q57" i="11"/>
  <c r="Q99" i="11"/>
  <c r="Q92" i="11"/>
  <c r="Q9" i="11"/>
  <c r="Q100" i="11"/>
  <c r="Q81" i="11"/>
  <c r="Q80" i="11"/>
  <c r="Q23" i="11"/>
  <c r="I33" i="12" l="1"/>
  <c r="I38" i="12"/>
  <c r="H33" i="12"/>
  <c r="H38" i="12"/>
  <c r="C38" i="11"/>
  <c r="F38" i="11" s="1"/>
  <c r="C32" i="11"/>
  <c r="T95" i="12"/>
  <c r="T87" i="12"/>
  <c r="T79" i="12"/>
  <c r="T71" i="12"/>
  <c r="T63" i="12"/>
  <c r="T55" i="12"/>
  <c r="T47" i="12"/>
  <c r="T76" i="12"/>
  <c r="T43" i="12"/>
  <c r="T35" i="12"/>
  <c r="T27" i="12"/>
  <c r="T19" i="12"/>
  <c r="T11" i="12"/>
  <c r="T78" i="12"/>
  <c r="T46" i="12"/>
  <c r="T72" i="12"/>
  <c r="T44" i="12"/>
  <c r="T36" i="12"/>
  <c r="T28" i="12"/>
  <c r="T20" i="12"/>
  <c r="T12" i="12"/>
  <c r="T66" i="12"/>
  <c r="T74" i="12"/>
  <c r="T93" i="12"/>
  <c r="T85" i="12"/>
  <c r="T77" i="12"/>
  <c r="T69" i="12"/>
  <c r="T61" i="12"/>
  <c r="T53" i="12"/>
  <c r="T100" i="12"/>
  <c r="T68" i="12"/>
  <c r="T41" i="12"/>
  <c r="T33" i="12"/>
  <c r="T25" i="12"/>
  <c r="T17" i="12"/>
  <c r="T9" i="12"/>
  <c r="T70" i="12"/>
  <c r="T96" i="12"/>
  <c r="T64" i="12"/>
  <c r="T42" i="12"/>
  <c r="T34" i="12"/>
  <c r="T26" i="12"/>
  <c r="T18" i="12"/>
  <c r="T10" i="12"/>
  <c r="T45" i="12"/>
  <c r="T82" i="12"/>
  <c r="T99" i="12"/>
  <c r="T91" i="12"/>
  <c r="T83" i="12"/>
  <c r="T75" i="12"/>
  <c r="T67" i="12"/>
  <c r="T59" i="12"/>
  <c r="T51" i="12"/>
  <c r="T92" i="12"/>
  <c r="T60" i="12"/>
  <c r="T39" i="12"/>
  <c r="T31" i="12"/>
  <c r="T23" i="12"/>
  <c r="T15" i="12"/>
  <c r="T94" i="12"/>
  <c r="T62" i="12"/>
  <c r="T88" i="12"/>
  <c r="T56" i="12"/>
  <c r="T40" i="12"/>
  <c r="T32" i="12"/>
  <c r="T24" i="12"/>
  <c r="T16" i="12"/>
  <c r="T8" i="12"/>
  <c r="T90" i="12"/>
  <c r="T50" i="12"/>
  <c r="T97" i="12"/>
  <c r="T89" i="12"/>
  <c r="T81" i="12"/>
  <c r="T73" i="12"/>
  <c r="T65" i="12"/>
  <c r="T57" i="12"/>
  <c r="T49" i="12"/>
  <c r="T84" i="12"/>
  <c r="T52" i="12"/>
  <c r="T37" i="12"/>
  <c r="T29" i="12"/>
  <c r="T21" i="12"/>
  <c r="T13" i="12"/>
  <c r="T86" i="12"/>
  <c r="T54" i="12"/>
  <c r="T80" i="12"/>
  <c r="T48" i="12"/>
  <c r="T38" i="12"/>
  <c r="T30" i="12"/>
  <c r="T22" i="12"/>
  <c r="T14" i="12"/>
  <c r="T98" i="12"/>
  <c r="T58" i="12"/>
  <c r="M94" i="12"/>
  <c r="M86" i="12"/>
  <c r="M78" i="12"/>
  <c r="M70" i="12"/>
  <c r="M62" i="12"/>
  <c r="M54" i="12"/>
  <c r="M46" i="12"/>
  <c r="M71" i="12"/>
  <c r="M45" i="12"/>
  <c r="M38" i="12"/>
  <c r="M30" i="12"/>
  <c r="M22" i="12"/>
  <c r="M14" i="12"/>
  <c r="M97" i="12"/>
  <c r="M65" i="12"/>
  <c r="M91" i="12"/>
  <c r="M59" i="12"/>
  <c r="M39" i="12"/>
  <c r="M31" i="12"/>
  <c r="M23" i="12"/>
  <c r="M15" i="12"/>
  <c r="M77" i="12"/>
  <c r="M61" i="12"/>
  <c r="M100" i="12"/>
  <c r="M92" i="12"/>
  <c r="M84" i="12"/>
  <c r="M76" i="12"/>
  <c r="M68" i="12"/>
  <c r="M60" i="12"/>
  <c r="M52" i="12"/>
  <c r="M95" i="12"/>
  <c r="M63" i="12"/>
  <c r="M44" i="12"/>
  <c r="M36" i="12"/>
  <c r="M28" i="12"/>
  <c r="M20" i="12"/>
  <c r="M12" i="12"/>
  <c r="M89" i="12"/>
  <c r="M57" i="12"/>
  <c r="M83" i="12"/>
  <c r="M51" i="12"/>
  <c r="M37" i="12"/>
  <c r="M29" i="12"/>
  <c r="M21" i="12"/>
  <c r="M13" i="12"/>
  <c r="M85" i="12"/>
  <c r="M69" i="12"/>
  <c r="M98" i="12"/>
  <c r="M90" i="12"/>
  <c r="M82" i="12"/>
  <c r="M74" i="12"/>
  <c r="M66" i="12"/>
  <c r="M58" i="12"/>
  <c r="M50" i="12"/>
  <c r="M87" i="12"/>
  <c r="M55" i="12"/>
  <c r="M42" i="12"/>
  <c r="M34" i="12"/>
  <c r="M26" i="12"/>
  <c r="M18" i="12"/>
  <c r="M10" i="12"/>
  <c r="M81" i="12"/>
  <c r="M49" i="12"/>
  <c r="M75" i="12"/>
  <c r="M43" i="12"/>
  <c r="M35" i="12"/>
  <c r="M27" i="12"/>
  <c r="M19" i="12"/>
  <c r="M11" i="12"/>
  <c r="M53" i="12"/>
  <c r="M96" i="12"/>
  <c r="M88" i="12"/>
  <c r="M80" i="12"/>
  <c r="M72" i="12"/>
  <c r="M64" i="12"/>
  <c r="M56" i="12"/>
  <c r="M48" i="12"/>
  <c r="M79" i="12"/>
  <c r="M47" i="12"/>
  <c r="M40" i="12"/>
  <c r="M32" i="12"/>
  <c r="M24" i="12"/>
  <c r="M16" i="12"/>
  <c r="M8" i="12"/>
  <c r="M73" i="12"/>
  <c r="M99" i="12"/>
  <c r="M67" i="12"/>
  <c r="M41" i="12"/>
  <c r="M33" i="12"/>
  <c r="M25" i="12"/>
  <c r="M17" i="12"/>
  <c r="M9" i="12"/>
  <c r="M93" i="12"/>
  <c r="C32" i="12"/>
  <c r="R6" i="12" s="1"/>
  <c r="D33" i="12" l="1"/>
  <c r="D38" i="12"/>
  <c r="B33" i="12"/>
  <c r="B38" i="12"/>
  <c r="F32" i="11"/>
  <c r="F32" i="12"/>
  <c r="R5" i="12"/>
  <c r="G38" i="12" l="1"/>
  <c r="G33" i="12"/>
  <c r="E38" i="12"/>
  <c r="E33" i="12"/>
  <c r="Q100" i="12"/>
  <c r="Q90" i="12"/>
  <c r="Q78" i="12"/>
  <c r="Q68" i="12"/>
  <c r="Q58" i="12"/>
  <c r="Q46" i="12"/>
  <c r="Q91" i="12"/>
  <c r="Q81" i="12"/>
  <c r="Q69" i="12"/>
  <c r="Q59" i="12"/>
  <c r="Q49" i="12"/>
  <c r="Q37" i="12"/>
  <c r="Q27" i="12"/>
  <c r="Q17" i="12"/>
  <c r="Q22" i="12"/>
  <c r="Q32" i="12"/>
  <c r="Q20" i="12"/>
  <c r="Q10" i="12"/>
  <c r="Q98" i="12"/>
  <c r="Q86" i="12"/>
  <c r="Q76" i="12"/>
  <c r="Q66" i="12"/>
  <c r="Q54" i="12"/>
  <c r="Q99" i="12"/>
  <c r="Q89" i="12"/>
  <c r="Q77" i="12"/>
  <c r="Q67" i="12"/>
  <c r="Q57" i="12"/>
  <c r="Q45" i="12"/>
  <c r="Q35" i="12"/>
  <c r="Q25" i="12"/>
  <c r="Q13" i="12"/>
  <c r="Q14" i="12"/>
  <c r="Q24" i="12"/>
  <c r="Q34" i="12"/>
  <c r="Q12" i="12"/>
  <c r="Q94" i="12"/>
  <c r="Q84" i="12"/>
  <c r="Q74" i="12"/>
  <c r="Q62" i="12"/>
  <c r="Q52" i="12"/>
  <c r="Q97" i="12"/>
  <c r="Q85" i="12"/>
  <c r="Q75" i="12"/>
  <c r="Q65" i="12"/>
  <c r="Q53" i="12"/>
  <c r="Q43" i="12"/>
  <c r="Q33" i="12"/>
  <c r="Q21" i="12"/>
  <c r="Q11" i="12"/>
  <c r="Q40" i="12"/>
  <c r="Q8" i="12"/>
  <c r="Q30" i="12"/>
  <c r="Q96" i="12"/>
  <c r="Q92" i="12"/>
  <c r="Q82" i="12"/>
  <c r="Q70" i="12"/>
  <c r="Q60" i="12"/>
  <c r="Q50" i="12"/>
  <c r="Q93" i="12"/>
  <c r="Q83" i="12"/>
  <c r="Q73" i="12"/>
  <c r="Q61" i="12"/>
  <c r="Q51" i="12"/>
  <c r="Q41" i="12"/>
  <c r="Q29" i="12"/>
  <c r="Q19" i="12"/>
  <c r="Q9" i="12"/>
  <c r="Q36" i="12"/>
  <c r="Q28" i="12"/>
  <c r="Q26" i="12"/>
  <c r="Q18" i="12"/>
  <c r="Q42" i="12"/>
  <c r="Q39" i="12"/>
  <c r="Q71" i="12"/>
  <c r="Q48" i="12"/>
  <c r="Q80" i="12"/>
  <c r="Q38" i="12"/>
  <c r="Q15" i="12"/>
  <c r="Q47" i="12"/>
  <c r="Q79" i="12"/>
  <c r="Q56" i="12"/>
  <c r="Q88" i="12"/>
  <c r="Q16" i="12"/>
  <c r="Q23" i="12"/>
  <c r="Q55" i="12"/>
  <c r="Q87" i="12"/>
  <c r="Q64" i="12"/>
  <c r="Q44" i="12"/>
  <c r="Q31" i="12"/>
  <c r="Q63" i="12"/>
  <c r="Q95" i="12"/>
  <c r="Q72" i="12"/>
  <c r="C33" i="12" l="1"/>
  <c r="C38" i="12"/>
  <c r="F38" i="12" l="1"/>
  <c r="F33" i="12"/>
</calcChain>
</file>

<file path=xl/sharedStrings.xml><?xml version="1.0" encoding="utf-8"?>
<sst xmlns="http://schemas.openxmlformats.org/spreadsheetml/2006/main" count="216" uniqueCount="20">
  <si>
    <t>TÜRKİYE COVİD-19 GERÇEK VERİLER TABLOSU</t>
  </si>
  <si>
    <t>GÜNLER</t>
  </si>
  <si>
    <t>VAKA SAYISI</t>
  </si>
  <si>
    <t>TEST SAYISI</t>
  </si>
  <si>
    <t>VEFAT SAYISI</t>
  </si>
  <si>
    <t>TOPLAM TEST</t>
  </si>
  <si>
    <t>TOPLAM VAKA</t>
  </si>
  <si>
    <t>TOPLAM VEFAT</t>
  </si>
  <si>
    <t>TOPLAM YOĞUN BAKIM</t>
  </si>
  <si>
    <t>TOPLAM ENTÜBE</t>
  </si>
  <si>
    <t>TOPLAM İYİLEŞEN</t>
  </si>
  <si>
    <t>COVİD-19 İÇİN TAHMİN DEĞERLERİM</t>
  </si>
  <si>
    <t>TAHMİN DEĞERLERİNİN HESAPLANMASI</t>
  </si>
  <si>
    <t>ORTALAMA:</t>
  </si>
  <si>
    <t>STANDART SAPMA:</t>
  </si>
  <si>
    <t>SAYI ÜRET</t>
  </si>
  <si>
    <t>VAKA SAYISI HESAPLAMA</t>
  </si>
  <si>
    <t xml:space="preserve"> TEST SAYISI HESAPLAMA</t>
  </si>
  <si>
    <t>VEFAT SAYISI HESAPLAMA</t>
  </si>
  <si>
    <t>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</si>
</sst>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F]d\ mmmm;@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8"/>
      <color theme="0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  <font>
      <sz val="22"/>
      <color theme="0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6"/>
      <color theme="0"/>
      <name val="Calibri"/>
      <family val="2"/>
      <charset val="162"/>
      <scheme val="minor"/>
    </font>
    <font>
      <sz val="18"/>
      <color theme="0"/>
      <name val="Calibri"/>
      <family val="2"/>
      <charset val="162"/>
      <scheme val="minor"/>
    </font>
    <font>
      <sz val="24"/>
      <color theme="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3" borderId="4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3" fillId="8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/>
    <xf numFmtId="164" fontId="0" fillId="0" borderId="0" xfId="0" applyNumberFormat="1"/>
    <xf numFmtId="164" fontId="1" fillId="2" borderId="1" xfId="1" applyNumberFormat="1" applyAlignment="1">
      <alignment horizontal="center" vertical="top"/>
    </xf>
    <xf numFmtId="3" fontId="1" fillId="2" borderId="1" xfId="1" applyNumberFormat="1"/>
    <xf numFmtId="3" fontId="0" fillId="0" borderId="0" xfId="0" applyNumberFormat="1"/>
    <xf numFmtId="164" fontId="7" fillId="3" borderId="2" xfId="5" applyNumberFormat="1" applyFill="1" applyAlignment="1">
      <alignment horizontal="center"/>
    </xf>
    <xf numFmtId="3" fontId="6" fillId="3" borderId="1" xfId="4" applyNumberFormat="1" applyFill="1" applyBorder="1"/>
    <xf numFmtId="0" fontId="8" fillId="0" borderId="3" xfId="6" applyAlignment="1"/>
    <xf numFmtId="0" fontId="8" fillId="0" borderId="3" xfId="6"/>
    <xf numFmtId="0" fontId="8" fillId="0" borderId="3" xfId="6" applyAlignment="1">
      <alignment horizontal="left"/>
    </xf>
    <xf numFmtId="0" fontId="8" fillId="0" borderId="3" xfId="6" applyAlignment="1">
      <alignment horizontal="left"/>
    </xf>
    <xf numFmtId="0" fontId="8" fillId="0" borderId="3" xfId="6" applyAlignment="1">
      <alignment horizontal="left"/>
    </xf>
    <xf numFmtId="164" fontId="13" fillId="8" borderId="1" xfId="10" applyNumberFormat="1" applyBorder="1" applyAlignment="1">
      <alignment horizontal="center" vertical="top"/>
    </xf>
    <xf numFmtId="3" fontId="6" fillId="3" borderId="1" xfId="4" quotePrefix="1" applyNumberFormat="1" applyFill="1" applyBorder="1"/>
    <xf numFmtId="3" fontId="9" fillId="3" borderId="4" xfId="7" applyNumberFormat="1"/>
    <xf numFmtId="164" fontId="13" fillId="8" borderId="4" xfId="10" applyNumberFormat="1" applyBorder="1" applyAlignment="1">
      <alignment horizontal="center" vertical="top"/>
    </xf>
    <xf numFmtId="0" fontId="3" fillId="4" borderId="0" xfId="2" applyFont="1" applyAlignment="1">
      <alignment horizontal="center" vertical="center"/>
    </xf>
    <xf numFmtId="0" fontId="2" fillId="4" borderId="0" xfId="2" applyAlignment="1">
      <alignment horizontal="center" vertical="center"/>
    </xf>
    <xf numFmtId="0" fontId="10" fillId="5" borderId="0" xfId="3" applyFont="1" applyAlignment="1">
      <alignment horizontal="center"/>
    </xf>
    <xf numFmtId="0" fontId="2" fillId="5" borderId="0" xfId="3" applyAlignment="1">
      <alignment horizontal="center"/>
    </xf>
    <xf numFmtId="3" fontId="9" fillId="3" borderId="4" xfId="7" applyNumberFormat="1" applyAlignment="1">
      <alignment horizontal="center"/>
    </xf>
    <xf numFmtId="3" fontId="8" fillId="0" borderId="3" xfId="6" applyNumberFormat="1" applyAlignment="1">
      <alignment horizontal="left"/>
    </xf>
    <xf numFmtId="0" fontId="12" fillId="7" borderId="0" xfId="9" applyFont="1" applyAlignment="1">
      <alignment horizontal="center" vertical="center"/>
    </xf>
    <xf numFmtId="0" fontId="2" fillId="7" borderId="0" xfId="9" applyAlignment="1">
      <alignment horizontal="center" vertical="center"/>
    </xf>
    <xf numFmtId="0" fontId="8" fillId="0" borderId="3" xfId="6" applyAlignment="1">
      <alignment horizontal="left"/>
    </xf>
    <xf numFmtId="3" fontId="0" fillId="0" borderId="0" xfId="0" applyNumberFormat="1" applyAlignment="1">
      <alignment horizontal="center"/>
    </xf>
    <xf numFmtId="0" fontId="11" fillId="6" borderId="0" xfId="8" applyFont="1" applyBorder="1" applyAlignment="1">
      <alignment horizontal="center"/>
    </xf>
    <xf numFmtId="0" fontId="11" fillId="6" borderId="0" xfId="8" applyFont="1" applyAlignment="1">
      <alignment horizontal="center"/>
    </xf>
    <xf numFmtId="3" fontId="11" fillId="6" borderId="0" xfId="8" applyNumberFormat="1" applyFont="1" applyAlignment="1">
      <alignment horizontal="center"/>
    </xf>
    <xf numFmtId="3" fontId="2" fillId="6" borderId="0" xfId="8" applyNumberFormat="1" applyAlignment="1">
      <alignment horizontal="center"/>
    </xf>
    <xf numFmtId="164" fontId="5" fillId="5" borderId="0" xfId="3" applyNumberFormat="1" applyFont="1" applyAlignment="1">
      <alignment horizontal="center" vertical="center"/>
    </xf>
    <xf numFmtId="164" fontId="2" fillId="5" borderId="0" xfId="3" applyNumberFormat="1" applyAlignment="1">
      <alignment horizontal="center" vertical="center"/>
    </xf>
  </cellXfs>
  <cellStyles count="11">
    <cellStyle name="%40 - Vurgu1" xfId="10" builtinId="31"/>
    <cellStyle name="Ana Başlık" xfId="4" builtinId="15"/>
    <cellStyle name="Başlık 1" xfId="5" builtinId="16"/>
    <cellStyle name="Başlık 2" xfId="6" builtinId="17"/>
    <cellStyle name="Çıkış" xfId="7" builtinId="21"/>
    <cellStyle name="Giriş" xfId="1" builtinId="20"/>
    <cellStyle name="Normal" xfId="0" builtinId="0"/>
    <cellStyle name="Vurgu1" xfId="8" builtinId="29"/>
    <cellStyle name="Vurgu2" xfId="2" builtinId="33"/>
    <cellStyle name="Vurgu4" xfId="9" builtinId="41"/>
    <cellStyle name="Vurgu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Nisan TAHMİN '!$B$3</c:f>
              <c:strCache>
                <c:ptCount val="1"/>
                <c:pt idx="0">
                  <c:v>TEST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'26 Nisan TAHMİN '!$A$4:$A$29</c:f>
              <c:numCache>
                <c:formatCode>[$-41F]d\ mmmm;@</c:formatCode>
                <c:ptCount val="2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</c:numCache>
            </c:numRef>
          </c:cat>
          <c:val>
            <c:numRef>
              <c:f>'26 Nisan TAHMİN '!$B$4:$B$29</c:f>
              <c:numCache>
                <c:formatCode>#,##0</c:formatCode>
                <c:ptCount val="26"/>
                <c:pt idx="0">
                  <c:v>14396</c:v>
                </c:pt>
                <c:pt idx="1">
                  <c:v>18757</c:v>
                </c:pt>
                <c:pt idx="2">
                  <c:v>16160</c:v>
                </c:pt>
                <c:pt idx="3">
                  <c:v>19664</c:v>
                </c:pt>
                <c:pt idx="4">
                  <c:v>20065</c:v>
                </c:pt>
                <c:pt idx="5">
                  <c:v>21400</c:v>
                </c:pt>
                <c:pt idx="6">
                  <c:v>20023</c:v>
                </c:pt>
                <c:pt idx="7">
                  <c:v>24900</c:v>
                </c:pt>
                <c:pt idx="8">
                  <c:v>28578</c:v>
                </c:pt>
                <c:pt idx="9">
                  <c:v>30864</c:v>
                </c:pt>
                <c:pt idx="10">
                  <c:v>33170</c:v>
                </c:pt>
                <c:pt idx="11">
                  <c:v>35720</c:v>
                </c:pt>
                <c:pt idx="12">
                  <c:v>34456</c:v>
                </c:pt>
                <c:pt idx="13">
                  <c:v>33070</c:v>
                </c:pt>
                <c:pt idx="14">
                  <c:v>34090</c:v>
                </c:pt>
                <c:pt idx="15">
                  <c:v>40427</c:v>
                </c:pt>
                <c:pt idx="16">
                  <c:v>40270</c:v>
                </c:pt>
                <c:pt idx="17">
                  <c:v>40520</c:v>
                </c:pt>
                <c:pt idx="18">
                  <c:v>35344</c:v>
                </c:pt>
                <c:pt idx="19">
                  <c:v>39703</c:v>
                </c:pt>
                <c:pt idx="20">
                  <c:v>39429</c:v>
                </c:pt>
                <c:pt idx="21">
                  <c:v>37535</c:v>
                </c:pt>
                <c:pt idx="22">
                  <c:v>40962</c:v>
                </c:pt>
                <c:pt idx="23">
                  <c:v>38351</c:v>
                </c:pt>
                <c:pt idx="24">
                  <c:v>38308</c:v>
                </c:pt>
                <c:pt idx="25">
                  <c:v>30177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6-4C5B-A464-B4B8DC4FA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00847"/>
        <c:axId val="243499183"/>
      </c:lineChart>
      <c:dateAx>
        <c:axId val="243500847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3499183"/>
        <c:crosses val="autoZero"/>
        <c:auto val="1"/>
        <c:lblOffset val="100"/>
        <c:baseTimeUnit val="days"/>
      </c:dateAx>
      <c:valAx>
        <c:axId val="2434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350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CORONA</a:t>
            </a:r>
            <a:r>
              <a:rPr lang="tr-TR" baseline="0"/>
              <a:t> GENEL GRAFİK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Nisan TAHMİN '!$B$3</c:f>
              <c:strCache>
                <c:ptCount val="1"/>
                <c:pt idx="0">
                  <c:v>TEST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'26 Nisan TAHMİN '!$A$4:$A$29</c:f>
              <c:numCache>
                <c:formatCode>[$-41F]d\ mmmm;@</c:formatCode>
                <c:ptCount val="2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</c:numCache>
            </c:numRef>
          </c:cat>
          <c:val>
            <c:numRef>
              <c:f>'26 Nisan TAHMİN '!$B$4:$B$29</c:f>
              <c:numCache>
                <c:formatCode>#,##0</c:formatCode>
                <c:ptCount val="26"/>
                <c:pt idx="0">
                  <c:v>14396</c:v>
                </c:pt>
                <c:pt idx="1">
                  <c:v>18757</c:v>
                </c:pt>
                <c:pt idx="2">
                  <c:v>16160</c:v>
                </c:pt>
                <c:pt idx="3">
                  <c:v>19664</c:v>
                </c:pt>
                <c:pt idx="4">
                  <c:v>20065</c:v>
                </c:pt>
                <c:pt idx="5">
                  <c:v>21400</c:v>
                </c:pt>
                <c:pt idx="6">
                  <c:v>20023</c:v>
                </c:pt>
                <c:pt idx="7">
                  <c:v>24900</c:v>
                </c:pt>
                <c:pt idx="8">
                  <c:v>28578</c:v>
                </c:pt>
                <c:pt idx="9">
                  <c:v>30864</c:v>
                </c:pt>
                <c:pt idx="10">
                  <c:v>33170</c:v>
                </c:pt>
                <c:pt idx="11">
                  <c:v>35720</c:v>
                </c:pt>
                <c:pt idx="12">
                  <c:v>34456</c:v>
                </c:pt>
                <c:pt idx="13">
                  <c:v>33070</c:v>
                </c:pt>
                <c:pt idx="14">
                  <c:v>34090</c:v>
                </c:pt>
                <c:pt idx="15">
                  <c:v>40427</c:v>
                </c:pt>
                <c:pt idx="16">
                  <c:v>40270</c:v>
                </c:pt>
                <c:pt idx="17">
                  <c:v>40520</c:v>
                </c:pt>
                <c:pt idx="18">
                  <c:v>35344</c:v>
                </c:pt>
                <c:pt idx="19">
                  <c:v>39703</c:v>
                </c:pt>
                <c:pt idx="20">
                  <c:v>39429</c:v>
                </c:pt>
                <c:pt idx="21">
                  <c:v>37535</c:v>
                </c:pt>
                <c:pt idx="22">
                  <c:v>40962</c:v>
                </c:pt>
                <c:pt idx="23">
                  <c:v>38351</c:v>
                </c:pt>
                <c:pt idx="24">
                  <c:v>38308</c:v>
                </c:pt>
                <c:pt idx="25">
                  <c:v>30177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47E5-B05D-EAB1FA52234E}"/>
            </c:ext>
          </c:extLst>
        </c:ser>
        <c:ser>
          <c:idx val="1"/>
          <c:order val="1"/>
          <c:tx>
            <c:strRef>
              <c:f>'26 Nisan TAHMİN '!$C$3</c:f>
              <c:strCache>
                <c:ptCount val="1"/>
                <c:pt idx="0">
                  <c:v>VAKA SAYISI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'26 Nisan TAHMİN '!$A$4:$A$29</c:f>
              <c:numCache>
                <c:formatCode>[$-41F]d\ mmmm;@</c:formatCode>
                <c:ptCount val="2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</c:numCache>
            </c:numRef>
          </c:cat>
          <c:val>
            <c:numRef>
              <c:f>'26 Nisan TAHMİN '!$C$4:$C$29</c:f>
              <c:numCache>
                <c:formatCode>#,##0</c:formatCode>
                <c:ptCount val="26"/>
                <c:pt idx="0">
                  <c:v>2148</c:v>
                </c:pt>
                <c:pt idx="1">
                  <c:v>2456</c:v>
                </c:pt>
                <c:pt idx="2">
                  <c:v>2786</c:v>
                </c:pt>
                <c:pt idx="3">
                  <c:v>3013</c:v>
                </c:pt>
                <c:pt idx="4">
                  <c:v>3135</c:v>
                </c:pt>
                <c:pt idx="5">
                  <c:v>3148</c:v>
                </c:pt>
                <c:pt idx="6">
                  <c:v>3892</c:v>
                </c:pt>
                <c:pt idx="7">
                  <c:v>4117</c:v>
                </c:pt>
                <c:pt idx="8">
                  <c:v>4056</c:v>
                </c:pt>
                <c:pt idx="9">
                  <c:v>4747</c:v>
                </c:pt>
                <c:pt idx="10">
                  <c:v>5138</c:v>
                </c:pt>
                <c:pt idx="11">
                  <c:v>4789</c:v>
                </c:pt>
                <c:pt idx="12">
                  <c:v>4093</c:v>
                </c:pt>
                <c:pt idx="13">
                  <c:v>4062</c:v>
                </c:pt>
                <c:pt idx="14">
                  <c:v>4281</c:v>
                </c:pt>
                <c:pt idx="15">
                  <c:v>4801</c:v>
                </c:pt>
                <c:pt idx="16">
                  <c:v>4353</c:v>
                </c:pt>
                <c:pt idx="17">
                  <c:v>3783</c:v>
                </c:pt>
                <c:pt idx="18">
                  <c:v>3977</c:v>
                </c:pt>
                <c:pt idx="19">
                  <c:v>4674</c:v>
                </c:pt>
                <c:pt idx="20">
                  <c:v>4611</c:v>
                </c:pt>
                <c:pt idx="21">
                  <c:v>3083</c:v>
                </c:pt>
                <c:pt idx="22">
                  <c:v>3116</c:v>
                </c:pt>
                <c:pt idx="23">
                  <c:v>3122</c:v>
                </c:pt>
                <c:pt idx="24">
                  <c:v>2861</c:v>
                </c:pt>
                <c:pt idx="25">
                  <c:v>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47E5-B05D-EAB1FA52234E}"/>
            </c:ext>
          </c:extLst>
        </c:ser>
        <c:ser>
          <c:idx val="2"/>
          <c:order val="2"/>
          <c:tx>
            <c:strRef>
              <c:f>'26 Nisan TAHMİN '!$D$3</c:f>
              <c:strCache>
                <c:ptCount val="1"/>
                <c:pt idx="0">
                  <c:v>VEFAT SAYISI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'26 Nisan TAHMİN '!$A$4:$A$29</c:f>
              <c:numCache>
                <c:formatCode>[$-41F]d\ mmmm;@</c:formatCode>
                <c:ptCount val="2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</c:numCache>
            </c:numRef>
          </c:cat>
          <c:val>
            <c:numRef>
              <c:f>'26 Nisan TAHMİN '!$D$4:$D$29</c:f>
              <c:numCache>
                <c:formatCode>#,##0</c:formatCode>
                <c:ptCount val="26"/>
                <c:pt idx="0">
                  <c:v>63</c:v>
                </c:pt>
                <c:pt idx="1">
                  <c:v>79</c:v>
                </c:pt>
                <c:pt idx="2">
                  <c:v>69</c:v>
                </c:pt>
                <c:pt idx="3">
                  <c:v>76</c:v>
                </c:pt>
                <c:pt idx="4">
                  <c:v>73</c:v>
                </c:pt>
                <c:pt idx="5">
                  <c:v>75</c:v>
                </c:pt>
                <c:pt idx="6">
                  <c:v>76</c:v>
                </c:pt>
                <c:pt idx="7">
                  <c:v>87</c:v>
                </c:pt>
                <c:pt idx="8">
                  <c:v>96</c:v>
                </c:pt>
                <c:pt idx="9">
                  <c:v>98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107</c:v>
                </c:pt>
                <c:pt idx="14">
                  <c:v>115</c:v>
                </c:pt>
                <c:pt idx="15">
                  <c:v>125</c:v>
                </c:pt>
                <c:pt idx="16">
                  <c:v>126</c:v>
                </c:pt>
                <c:pt idx="17">
                  <c:v>121</c:v>
                </c:pt>
                <c:pt idx="18">
                  <c:v>127</c:v>
                </c:pt>
                <c:pt idx="19">
                  <c:v>123</c:v>
                </c:pt>
                <c:pt idx="20">
                  <c:v>119</c:v>
                </c:pt>
                <c:pt idx="21">
                  <c:v>117</c:v>
                </c:pt>
                <c:pt idx="22">
                  <c:v>115</c:v>
                </c:pt>
                <c:pt idx="23">
                  <c:v>109</c:v>
                </c:pt>
                <c:pt idx="24">
                  <c:v>106</c:v>
                </c:pt>
                <c:pt idx="2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2-47E5-B05D-EAB1FA52234E}"/>
            </c:ext>
          </c:extLst>
        </c:ser>
        <c:ser>
          <c:idx val="3"/>
          <c:order val="3"/>
          <c:tx>
            <c:strRef>
              <c:f>'26 Nisan TAHMİN '!$E$3</c:f>
              <c:strCache>
                <c:ptCount val="1"/>
                <c:pt idx="0">
                  <c:v>TOPLAM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'26 Nisan TAHMİN '!$A$4:$A$29</c:f>
              <c:numCache>
                <c:formatCode>[$-41F]d\ mmmm;@</c:formatCode>
                <c:ptCount val="2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</c:numCache>
            </c:numRef>
          </c:cat>
          <c:val>
            <c:numRef>
              <c:f>'26 Nisan TAHMİN '!$E$4:$E$29</c:f>
              <c:numCache>
                <c:formatCode>#,##0</c:formatCode>
                <c:ptCount val="26"/>
                <c:pt idx="0">
                  <c:v>106799</c:v>
                </c:pt>
                <c:pt idx="1">
                  <c:v>125556</c:v>
                </c:pt>
                <c:pt idx="2">
                  <c:v>141716</c:v>
                </c:pt>
                <c:pt idx="3">
                  <c:v>161380</c:v>
                </c:pt>
                <c:pt idx="4">
                  <c:v>181445</c:v>
                </c:pt>
                <c:pt idx="5">
                  <c:v>202845</c:v>
                </c:pt>
                <c:pt idx="6">
                  <c:v>222868</c:v>
                </c:pt>
                <c:pt idx="7">
                  <c:v>247768</c:v>
                </c:pt>
                <c:pt idx="8">
                  <c:v>276346</c:v>
                </c:pt>
                <c:pt idx="9">
                  <c:v>307210</c:v>
                </c:pt>
                <c:pt idx="10">
                  <c:v>340380</c:v>
                </c:pt>
                <c:pt idx="11">
                  <c:v>376100</c:v>
                </c:pt>
                <c:pt idx="12">
                  <c:v>410556</c:v>
                </c:pt>
                <c:pt idx="13">
                  <c:v>443626</c:v>
                </c:pt>
                <c:pt idx="14">
                  <c:v>477716</c:v>
                </c:pt>
                <c:pt idx="15">
                  <c:v>518143</c:v>
                </c:pt>
                <c:pt idx="16">
                  <c:v>558413</c:v>
                </c:pt>
                <c:pt idx="17">
                  <c:v>598933</c:v>
                </c:pt>
                <c:pt idx="18">
                  <c:v>634277</c:v>
                </c:pt>
                <c:pt idx="19">
                  <c:v>673980</c:v>
                </c:pt>
                <c:pt idx="20">
                  <c:v>713409</c:v>
                </c:pt>
                <c:pt idx="21">
                  <c:v>750944</c:v>
                </c:pt>
                <c:pt idx="22">
                  <c:v>791906</c:v>
                </c:pt>
                <c:pt idx="23">
                  <c:v>830257</c:v>
                </c:pt>
                <c:pt idx="24">
                  <c:v>868565</c:v>
                </c:pt>
                <c:pt idx="25">
                  <c:v>889742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2-47E5-B05D-EAB1FA52234E}"/>
            </c:ext>
          </c:extLst>
        </c:ser>
        <c:ser>
          <c:idx val="4"/>
          <c:order val="4"/>
          <c:tx>
            <c:strRef>
              <c:f>'26 Nisan TAHMİN '!$F$3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'26 Nisan TAHMİN '!$A$4:$A$29</c:f>
              <c:numCache>
                <c:formatCode>[$-41F]d\ mmmm;@</c:formatCode>
                <c:ptCount val="2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</c:numCache>
            </c:numRef>
          </c:cat>
          <c:val>
            <c:numRef>
              <c:f>'26 Nisan TAHMİN '!$F$4:$F$29</c:f>
              <c:numCache>
                <c:formatCode>#,##0</c:formatCode>
                <c:ptCount val="26"/>
                <c:pt idx="0">
                  <c:v>15679</c:v>
                </c:pt>
                <c:pt idx="1">
                  <c:v>18135</c:v>
                </c:pt>
                <c:pt idx="2">
                  <c:v>20921</c:v>
                </c:pt>
                <c:pt idx="3">
                  <c:v>23934</c:v>
                </c:pt>
                <c:pt idx="4">
                  <c:v>27069</c:v>
                </c:pt>
                <c:pt idx="5">
                  <c:v>30217</c:v>
                </c:pt>
                <c:pt idx="6">
                  <c:v>34109</c:v>
                </c:pt>
                <c:pt idx="7">
                  <c:v>38226</c:v>
                </c:pt>
                <c:pt idx="8">
                  <c:v>42282</c:v>
                </c:pt>
                <c:pt idx="9">
                  <c:v>47023</c:v>
                </c:pt>
                <c:pt idx="10">
                  <c:v>52167</c:v>
                </c:pt>
                <c:pt idx="11">
                  <c:v>56956</c:v>
                </c:pt>
                <c:pt idx="12">
                  <c:v>61049</c:v>
                </c:pt>
                <c:pt idx="13">
                  <c:v>65111</c:v>
                </c:pt>
                <c:pt idx="14">
                  <c:v>69392</c:v>
                </c:pt>
                <c:pt idx="15">
                  <c:v>74193</c:v>
                </c:pt>
                <c:pt idx="16">
                  <c:v>78546</c:v>
                </c:pt>
                <c:pt idx="17">
                  <c:v>82329</c:v>
                </c:pt>
                <c:pt idx="18">
                  <c:v>86306</c:v>
                </c:pt>
                <c:pt idx="19">
                  <c:v>90980</c:v>
                </c:pt>
                <c:pt idx="20">
                  <c:v>95591</c:v>
                </c:pt>
                <c:pt idx="21">
                  <c:v>98674</c:v>
                </c:pt>
                <c:pt idx="22">
                  <c:v>101790</c:v>
                </c:pt>
                <c:pt idx="23">
                  <c:v>104912</c:v>
                </c:pt>
                <c:pt idx="24">
                  <c:v>107773</c:v>
                </c:pt>
                <c:pt idx="25">
                  <c:v>110130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2-47E5-B05D-EAB1FA52234E}"/>
            </c:ext>
          </c:extLst>
        </c:ser>
        <c:ser>
          <c:idx val="5"/>
          <c:order val="5"/>
          <c:tx>
            <c:strRef>
              <c:f>'26 Nisan TAHMİN '!$G$3</c:f>
              <c:strCache>
                <c:ptCount val="1"/>
                <c:pt idx="0">
                  <c:v>TOPLAM VEFAT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'26 Nisan TAHMİN '!$A$4:$A$29</c:f>
              <c:numCache>
                <c:formatCode>[$-41F]d\ mmmm;@</c:formatCode>
                <c:ptCount val="2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</c:numCache>
            </c:numRef>
          </c:cat>
          <c:val>
            <c:numRef>
              <c:f>'26 Nisan TAHMİN '!$G$4:$G$29</c:f>
              <c:numCache>
                <c:formatCode>#,##0</c:formatCode>
                <c:ptCount val="26"/>
                <c:pt idx="0">
                  <c:v>277</c:v>
                </c:pt>
                <c:pt idx="1">
                  <c:v>356</c:v>
                </c:pt>
                <c:pt idx="2">
                  <c:v>425</c:v>
                </c:pt>
                <c:pt idx="3">
                  <c:v>501</c:v>
                </c:pt>
                <c:pt idx="4">
                  <c:v>574</c:v>
                </c:pt>
                <c:pt idx="5">
                  <c:v>649</c:v>
                </c:pt>
                <c:pt idx="6">
                  <c:v>725</c:v>
                </c:pt>
                <c:pt idx="7">
                  <c:v>812</c:v>
                </c:pt>
                <c:pt idx="8">
                  <c:v>908</c:v>
                </c:pt>
                <c:pt idx="9">
                  <c:v>1006</c:v>
                </c:pt>
                <c:pt idx="10">
                  <c:v>1101</c:v>
                </c:pt>
                <c:pt idx="11">
                  <c:v>1198</c:v>
                </c:pt>
                <c:pt idx="12">
                  <c:v>1296</c:v>
                </c:pt>
                <c:pt idx="13">
                  <c:v>1403</c:v>
                </c:pt>
                <c:pt idx="14">
                  <c:v>1518</c:v>
                </c:pt>
                <c:pt idx="15">
                  <c:v>1643</c:v>
                </c:pt>
                <c:pt idx="16">
                  <c:v>1769</c:v>
                </c:pt>
                <c:pt idx="17">
                  <c:v>1890</c:v>
                </c:pt>
                <c:pt idx="18">
                  <c:v>2017</c:v>
                </c:pt>
                <c:pt idx="19">
                  <c:v>2140</c:v>
                </c:pt>
                <c:pt idx="20">
                  <c:v>2259</c:v>
                </c:pt>
                <c:pt idx="21">
                  <c:v>2376</c:v>
                </c:pt>
                <c:pt idx="22">
                  <c:v>2491</c:v>
                </c:pt>
                <c:pt idx="23">
                  <c:v>2600</c:v>
                </c:pt>
                <c:pt idx="24">
                  <c:v>2706</c:v>
                </c:pt>
                <c:pt idx="25">
                  <c:v>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2-47E5-B05D-EAB1FA52234E}"/>
            </c:ext>
          </c:extLst>
        </c:ser>
        <c:ser>
          <c:idx val="6"/>
          <c:order val="6"/>
          <c:tx>
            <c:strRef>
              <c:f>'26 Nisan TAHMİN '!$H$3</c:f>
              <c:strCache>
                <c:ptCount val="1"/>
                <c:pt idx="0">
                  <c:v>TOPLAM YOĞUN BAKIM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'26 Nisan TAHMİN '!$A$4:$A$29</c:f>
              <c:numCache>
                <c:formatCode>[$-41F]d\ mmmm;@</c:formatCode>
                <c:ptCount val="2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</c:numCache>
            </c:numRef>
          </c:cat>
          <c:val>
            <c:numRef>
              <c:f>'26 Nisan TAHMİN '!$H$4:$H$29</c:f>
              <c:numCache>
                <c:formatCode>#,##0</c:formatCode>
                <c:ptCount val="26"/>
                <c:pt idx="0">
                  <c:v>979</c:v>
                </c:pt>
                <c:pt idx="1">
                  <c:v>1101</c:v>
                </c:pt>
                <c:pt idx="2">
                  <c:v>1251</c:v>
                </c:pt>
                <c:pt idx="3">
                  <c:v>1311</c:v>
                </c:pt>
                <c:pt idx="4">
                  <c:v>1381</c:v>
                </c:pt>
                <c:pt idx="5">
                  <c:v>1415</c:v>
                </c:pt>
                <c:pt idx="6">
                  <c:v>1474</c:v>
                </c:pt>
                <c:pt idx="7">
                  <c:v>1492</c:v>
                </c:pt>
                <c:pt idx="8">
                  <c:v>1552</c:v>
                </c:pt>
                <c:pt idx="9">
                  <c:v>1667</c:v>
                </c:pt>
                <c:pt idx="10">
                  <c:v>1626</c:v>
                </c:pt>
                <c:pt idx="11">
                  <c:v>1665</c:v>
                </c:pt>
                <c:pt idx="12">
                  <c:v>1786</c:v>
                </c:pt>
                <c:pt idx="13">
                  <c:v>1809</c:v>
                </c:pt>
                <c:pt idx="14">
                  <c:v>1820</c:v>
                </c:pt>
                <c:pt idx="15">
                  <c:v>1854</c:v>
                </c:pt>
                <c:pt idx="16">
                  <c:v>1845</c:v>
                </c:pt>
                <c:pt idx="17">
                  <c:v>1894</c:v>
                </c:pt>
                <c:pt idx="18">
                  <c:v>1922</c:v>
                </c:pt>
                <c:pt idx="19">
                  <c:v>1909</c:v>
                </c:pt>
                <c:pt idx="20">
                  <c:v>1865</c:v>
                </c:pt>
                <c:pt idx="21">
                  <c:v>1814</c:v>
                </c:pt>
                <c:pt idx="22">
                  <c:v>1816</c:v>
                </c:pt>
                <c:pt idx="23">
                  <c:v>1790</c:v>
                </c:pt>
                <c:pt idx="24">
                  <c:v>1782</c:v>
                </c:pt>
                <c:pt idx="25">
                  <c:v>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D2-47E5-B05D-EAB1FA52234E}"/>
            </c:ext>
          </c:extLst>
        </c:ser>
        <c:ser>
          <c:idx val="7"/>
          <c:order val="7"/>
          <c:tx>
            <c:strRef>
              <c:f>'26 Nisan TAHMİN '!$I$3</c:f>
              <c:strCache>
                <c:ptCount val="1"/>
                <c:pt idx="0">
                  <c:v>TOPLAM ENTÜBE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'26 Nisan TAHMİN '!$A$4:$A$29</c:f>
              <c:numCache>
                <c:formatCode>[$-41F]d\ mmmm;@</c:formatCode>
                <c:ptCount val="2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</c:numCache>
            </c:numRef>
          </c:cat>
          <c:val>
            <c:numRef>
              <c:f>'26 Nisan TAHMİN '!$I$4:$I$29</c:f>
              <c:numCache>
                <c:formatCode>#,##0</c:formatCode>
                <c:ptCount val="26"/>
                <c:pt idx="0">
                  <c:v>692</c:v>
                </c:pt>
                <c:pt idx="1">
                  <c:v>783</c:v>
                </c:pt>
                <c:pt idx="2">
                  <c:v>867</c:v>
                </c:pt>
                <c:pt idx="3">
                  <c:v>909</c:v>
                </c:pt>
                <c:pt idx="4">
                  <c:v>935</c:v>
                </c:pt>
                <c:pt idx="5">
                  <c:v>966</c:v>
                </c:pt>
                <c:pt idx="6">
                  <c:v>987</c:v>
                </c:pt>
                <c:pt idx="7">
                  <c:v>995</c:v>
                </c:pt>
                <c:pt idx="8">
                  <c:v>1017</c:v>
                </c:pt>
                <c:pt idx="9">
                  <c:v>1062</c:v>
                </c:pt>
                <c:pt idx="10">
                  <c:v>1021</c:v>
                </c:pt>
                <c:pt idx="11">
                  <c:v>978</c:v>
                </c:pt>
                <c:pt idx="12">
                  <c:v>1063</c:v>
                </c:pt>
                <c:pt idx="13">
                  <c:v>1087</c:v>
                </c:pt>
                <c:pt idx="14">
                  <c:v>1052</c:v>
                </c:pt>
                <c:pt idx="15">
                  <c:v>1040</c:v>
                </c:pt>
                <c:pt idx="16">
                  <c:v>1014</c:v>
                </c:pt>
                <c:pt idx="17">
                  <c:v>1054</c:v>
                </c:pt>
                <c:pt idx="18">
                  <c:v>1031</c:v>
                </c:pt>
                <c:pt idx="19">
                  <c:v>1033</c:v>
                </c:pt>
                <c:pt idx="20">
                  <c:v>1006</c:v>
                </c:pt>
                <c:pt idx="21">
                  <c:v>985</c:v>
                </c:pt>
                <c:pt idx="22">
                  <c:v>982</c:v>
                </c:pt>
                <c:pt idx="23">
                  <c:v>929</c:v>
                </c:pt>
                <c:pt idx="24">
                  <c:v>900</c:v>
                </c:pt>
                <c:pt idx="25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D2-47E5-B05D-EAB1FA52234E}"/>
            </c:ext>
          </c:extLst>
        </c:ser>
        <c:ser>
          <c:idx val="8"/>
          <c:order val="8"/>
          <c:tx>
            <c:strRef>
              <c:f>'26 Nisan TAHMİN '!$J$3</c:f>
              <c:strCache>
                <c:ptCount val="1"/>
                <c:pt idx="0">
                  <c:v>TOPLAM İYİLEŞEN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'26 Nisan TAHMİN '!$A$4:$A$29</c:f>
              <c:numCache>
                <c:formatCode>[$-41F]d\ mmmm;@</c:formatCode>
                <c:ptCount val="2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</c:numCache>
            </c:numRef>
          </c:cat>
          <c:val>
            <c:numRef>
              <c:f>'26 Nisan TAHMİN '!$J$4:$J$29</c:f>
              <c:numCache>
                <c:formatCode>#,##0</c:formatCode>
                <c:ptCount val="26"/>
                <c:pt idx="0">
                  <c:v>333</c:v>
                </c:pt>
                <c:pt idx="1">
                  <c:v>415</c:v>
                </c:pt>
                <c:pt idx="2">
                  <c:v>484</c:v>
                </c:pt>
                <c:pt idx="3">
                  <c:v>786</c:v>
                </c:pt>
                <c:pt idx="4">
                  <c:v>1042</c:v>
                </c:pt>
                <c:pt idx="5">
                  <c:v>1326</c:v>
                </c:pt>
                <c:pt idx="6">
                  <c:v>1582</c:v>
                </c:pt>
                <c:pt idx="7">
                  <c:v>1846</c:v>
                </c:pt>
                <c:pt idx="8">
                  <c:v>2142</c:v>
                </c:pt>
                <c:pt idx="9">
                  <c:v>2423</c:v>
                </c:pt>
                <c:pt idx="10">
                  <c:v>2965</c:v>
                </c:pt>
                <c:pt idx="11">
                  <c:v>3446</c:v>
                </c:pt>
                <c:pt idx="12">
                  <c:v>3957</c:v>
                </c:pt>
                <c:pt idx="13">
                  <c:v>4799</c:v>
                </c:pt>
                <c:pt idx="14">
                  <c:v>5674</c:v>
                </c:pt>
                <c:pt idx="15">
                  <c:v>7089</c:v>
                </c:pt>
                <c:pt idx="16">
                  <c:v>8631</c:v>
                </c:pt>
                <c:pt idx="17">
                  <c:v>10453</c:v>
                </c:pt>
                <c:pt idx="18">
                  <c:v>11976</c:v>
                </c:pt>
                <c:pt idx="19">
                  <c:v>13430</c:v>
                </c:pt>
                <c:pt idx="20">
                  <c:v>14918</c:v>
                </c:pt>
                <c:pt idx="21">
                  <c:v>16477</c:v>
                </c:pt>
                <c:pt idx="22">
                  <c:v>18491</c:v>
                </c:pt>
                <c:pt idx="23">
                  <c:v>21737</c:v>
                </c:pt>
                <c:pt idx="24">
                  <c:v>25582</c:v>
                </c:pt>
                <c:pt idx="25">
                  <c:v>29140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D2-47E5-B05D-EAB1FA5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88159"/>
        <c:axId val="243496687"/>
      </c:lineChart>
      <c:dateAx>
        <c:axId val="321188159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3496687"/>
        <c:crosses val="autoZero"/>
        <c:auto val="1"/>
        <c:lblOffset val="100"/>
        <c:baseTimeUnit val="days"/>
      </c:dateAx>
      <c:valAx>
        <c:axId val="2434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18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 Nisan TAHMİN'!$B$3</c:f>
              <c:strCache>
                <c:ptCount val="1"/>
                <c:pt idx="0">
                  <c:v>TEST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'27 Nisan TAHMİN'!$A$4:$A$30</c:f>
              <c:numCache>
                <c:formatCode>[$-41F]d\ mmmm;@</c:formatCode>
                <c:ptCount val="2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cat>
          <c:val>
            <c:numRef>
              <c:f>'27 Nisan TAHMİN'!$B$4:$B$30</c:f>
              <c:numCache>
                <c:formatCode>#,##0</c:formatCode>
                <c:ptCount val="27"/>
                <c:pt idx="0">
                  <c:v>14396</c:v>
                </c:pt>
                <c:pt idx="1">
                  <c:v>18757</c:v>
                </c:pt>
                <c:pt idx="2">
                  <c:v>16160</c:v>
                </c:pt>
                <c:pt idx="3">
                  <c:v>19664</c:v>
                </c:pt>
                <c:pt idx="4">
                  <c:v>20065</c:v>
                </c:pt>
                <c:pt idx="5">
                  <c:v>21400</c:v>
                </c:pt>
                <c:pt idx="6">
                  <c:v>20023</c:v>
                </c:pt>
                <c:pt idx="7">
                  <c:v>24900</c:v>
                </c:pt>
                <c:pt idx="8">
                  <c:v>28578</c:v>
                </c:pt>
                <c:pt idx="9">
                  <c:v>30864</c:v>
                </c:pt>
                <c:pt idx="10">
                  <c:v>33170</c:v>
                </c:pt>
                <c:pt idx="11">
                  <c:v>35720</c:v>
                </c:pt>
                <c:pt idx="12">
                  <c:v>34456</c:v>
                </c:pt>
                <c:pt idx="13">
                  <c:v>33070</c:v>
                </c:pt>
                <c:pt idx="14">
                  <c:v>34090</c:v>
                </c:pt>
                <c:pt idx="15">
                  <c:v>40427</c:v>
                </c:pt>
                <c:pt idx="16">
                  <c:v>40270</c:v>
                </c:pt>
                <c:pt idx="17">
                  <c:v>40520</c:v>
                </c:pt>
                <c:pt idx="18">
                  <c:v>35344</c:v>
                </c:pt>
                <c:pt idx="19">
                  <c:v>39703</c:v>
                </c:pt>
                <c:pt idx="20">
                  <c:v>39429</c:v>
                </c:pt>
                <c:pt idx="21">
                  <c:v>37535</c:v>
                </c:pt>
                <c:pt idx="22">
                  <c:v>40962</c:v>
                </c:pt>
                <c:pt idx="23">
                  <c:v>38351</c:v>
                </c:pt>
                <c:pt idx="24">
                  <c:v>38308</c:v>
                </c:pt>
                <c:pt idx="25">
                  <c:v>30177</c:v>
                </c:pt>
                <c:pt idx="26">
                  <c:v>28725.996218403707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D-4D72-B30E-2423C039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54879"/>
        <c:axId val="237166527"/>
      </c:lineChart>
      <c:dateAx>
        <c:axId val="237154879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6527"/>
        <c:crosses val="autoZero"/>
        <c:auto val="1"/>
        <c:lblOffset val="100"/>
        <c:baseTimeUnit val="days"/>
      </c:dateAx>
      <c:valAx>
        <c:axId val="2371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5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 Nisan TAHMİN'!$C$3</c:f>
              <c:strCache>
                <c:ptCount val="1"/>
                <c:pt idx="0">
                  <c:v>VAKA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 Nisan TAHMİN'!$A$3:$A$30</c:f>
              <c:strCache>
                <c:ptCount val="28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</c:strCache>
            </c:strRef>
          </c:cat>
          <c:val>
            <c:numRef>
              <c:f>'27 Nisan TAHMİN'!$C$4:$C$30</c:f>
              <c:numCache>
                <c:formatCode>#,##0</c:formatCode>
                <c:ptCount val="27"/>
                <c:pt idx="0">
                  <c:v>2148</c:v>
                </c:pt>
                <c:pt idx="1">
                  <c:v>2456</c:v>
                </c:pt>
                <c:pt idx="2">
                  <c:v>2786</c:v>
                </c:pt>
                <c:pt idx="3">
                  <c:v>3013</c:v>
                </c:pt>
                <c:pt idx="4">
                  <c:v>3135</c:v>
                </c:pt>
                <c:pt idx="5">
                  <c:v>3148</c:v>
                </c:pt>
                <c:pt idx="6">
                  <c:v>3892</c:v>
                </c:pt>
                <c:pt idx="7">
                  <c:v>4117</c:v>
                </c:pt>
                <c:pt idx="8">
                  <c:v>4056</c:v>
                </c:pt>
                <c:pt idx="9">
                  <c:v>4747</c:v>
                </c:pt>
                <c:pt idx="10">
                  <c:v>5138</c:v>
                </c:pt>
                <c:pt idx="11">
                  <c:v>4789</c:v>
                </c:pt>
                <c:pt idx="12">
                  <c:v>4093</c:v>
                </c:pt>
                <c:pt idx="13">
                  <c:v>4062</c:v>
                </c:pt>
                <c:pt idx="14">
                  <c:v>4281</c:v>
                </c:pt>
                <c:pt idx="15">
                  <c:v>4801</c:v>
                </c:pt>
                <c:pt idx="16">
                  <c:v>4353</c:v>
                </c:pt>
                <c:pt idx="17">
                  <c:v>3783</c:v>
                </c:pt>
                <c:pt idx="18">
                  <c:v>3977</c:v>
                </c:pt>
                <c:pt idx="19">
                  <c:v>4674</c:v>
                </c:pt>
                <c:pt idx="20">
                  <c:v>4611</c:v>
                </c:pt>
                <c:pt idx="21">
                  <c:v>3083</c:v>
                </c:pt>
                <c:pt idx="22">
                  <c:v>3116</c:v>
                </c:pt>
                <c:pt idx="23">
                  <c:v>3122</c:v>
                </c:pt>
                <c:pt idx="24">
                  <c:v>2861</c:v>
                </c:pt>
                <c:pt idx="25">
                  <c:v>2357</c:v>
                </c:pt>
                <c:pt idx="26">
                  <c:v>3677.2254184316707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7-4F9A-8A3C-88C91482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05839"/>
        <c:axId val="243496271"/>
      </c:lineChart>
      <c:catAx>
        <c:axId val="2435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3496271"/>
        <c:crosses val="autoZero"/>
        <c:auto val="1"/>
        <c:lblAlgn val="ctr"/>
        <c:lblOffset val="100"/>
        <c:noMultiLvlLbl val="0"/>
      </c:catAx>
      <c:valAx>
        <c:axId val="2434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35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 Nisan TAHMİN'!$D$3</c:f>
              <c:strCache>
                <c:ptCount val="1"/>
                <c:pt idx="0">
                  <c:v>VEFAT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 Nisan TAHMİN'!$A$3:$A$30</c:f>
              <c:strCache>
                <c:ptCount val="28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</c:strCache>
            </c:strRef>
          </c:cat>
          <c:val>
            <c:numRef>
              <c:f>'27 Nisan TAHMİN'!$D$4:$D$30</c:f>
              <c:numCache>
                <c:formatCode>#,##0</c:formatCode>
                <c:ptCount val="27"/>
                <c:pt idx="0">
                  <c:v>63</c:v>
                </c:pt>
                <c:pt idx="1">
                  <c:v>79</c:v>
                </c:pt>
                <c:pt idx="2">
                  <c:v>69</c:v>
                </c:pt>
                <c:pt idx="3">
                  <c:v>76</c:v>
                </c:pt>
                <c:pt idx="4">
                  <c:v>73</c:v>
                </c:pt>
                <c:pt idx="5">
                  <c:v>75</c:v>
                </c:pt>
                <c:pt idx="6">
                  <c:v>76</c:v>
                </c:pt>
                <c:pt idx="7">
                  <c:v>87</c:v>
                </c:pt>
                <c:pt idx="8">
                  <c:v>96</c:v>
                </c:pt>
                <c:pt idx="9">
                  <c:v>98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107</c:v>
                </c:pt>
                <c:pt idx="14">
                  <c:v>115</c:v>
                </c:pt>
                <c:pt idx="15">
                  <c:v>125</c:v>
                </c:pt>
                <c:pt idx="16">
                  <c:v>126</c:v>
                </c:pt>
                <c:pt idx="17">
                  <c:v>121</c:v>
                </c:pt>
                <c:pt idx="18">
                  <c:v>127</c:v>
                </c:pt>
                <c:pt idx="19">
                  <c:v>123</c:v>
                </c:pt>
                <c:pt idx="20">
                  <c:v>119</c:v>
                </c:pt>
                <c:pt idx="21">
                  <c:v>117</c:v>
                </c:pt>
                <c:pt idx="22">
                  <c:v>115</c:v>
                </c:pt>
                <c:pt idx="23">
                  <c:v>109</c:v>
                </c:pt>
                <c:pt idx="24">
                  <c:v>106</c:v>
                </c:pt>
                <c:pt idx="25">
                  <c:v>99</c:v>
                </c:pt>
                <c:pt idx="26">
                  <c:v>98.165313760725084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E-401C-8C97-47056E71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95023"/>
        <c:axId val="243498351"/>
      </c:lineChart>
      <c:catAx>
        <c:axId val="2434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3498351"/>
        <c:crosses val="autoZero"/>
        <c:auto val="1"/>
        <c:lblAlgn val="ctr"/>
        <c:lblOffset val="100"/>
        <c:noMultiLvlLbl val="0"/>
      </c:catAx>
      <c:valAx>
        <c:axId val="2434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34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 Nisan TAHMİN'!$E$3</c:f>
              <c:strCache>
                <c:ptCount val="1"/>
                <c:pt idx="0">
                  <c:v>TOPLAM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 Nisan TAHMİN'!$A$3:$A$30</c:f>
              <c:strCache>
                <c:ptCount val="28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</c:strCache>
            </c:strRef>
          </c:cat>
          <c:val>
            <c:numRef>
              <c:f>'27 Nisan TAHMİN'!$E$4:$E$30</c:f>
              <c:numCache>
                <c:formatCode>#,##0</c:formatCode>
                <c:ptCount val="27"/>
                <c:pt idx="0">
                  <c:v>106799</c:v>
                </c:pt>
                <c:pt idx="1">
                  <c:v>125556</c:v>
                </c:pt>
                <c:pt idx="2">
                  <c:v>141716</c:v>
                </c:pt>
                <c:pt idx="3">
                  <c:v>161380</c:v>
                </c:pt>
                <c:pt idx="4">
                  <c:v>181445</c:v>
                </c:pt>
                <c:pt idx="5">
                  <c:v>202845</c:v>
                </c:pt>
                <c:pt idx="6">
                  <c:v>222868</c:v>
                </c:pt>
                <c:pt idx="7">
                  <c:v>247768</c:v>
                </c:pt>
                <c:pt idx="8">
                  <c:v>276346</c:v>
                </c:pt>
                <c:pt idx="9">
                  <c:v>307210</c:v>
                </c:pt>
                <c:pt idx="10">
                  <c:v>340380</c:v>
                </c:pt>
                <c:pt idx="11">
                  <c:v>376100</c:v>
                </c:pt>
                <c:pt idx="12">
                  <c:v>410556</c:v>
                </c:pt>
                <c:pt idx="13">
                  <c:v>443626</c:v>
                </c:pt>
                <c:pt idx="14">
                  <c:v>477716</c:v>
                </c:pt>
                <c:pt idx="15">
                  <c:v>518143</c:v>
                </c:pt>
                <c:pt idx="16">
                  <c:v>558413</c:v>
                </c:pt>
                <c:pt idx="17">
                  <c:v>598933</c:v>
                </c:pt>
                <c:pt idx="18">
                  <c:v>634277</c:v>
                </c:pt>
                <c:pt idx="19">
                  <c:v>673980</c:v>
                </c:pt>
                <c:pt idx="20">
                  <c:v>713409</c:v>
                </c:pt>
                <c:pt idx="21">
                  <c:v>750944</c:v>
                </c:pt>
                <c:pt idx="22">
                  <c:v>791906</c:v>
                </c:pt>
                <c:pt idx="23">
                  <c:v>830257</c:v>
                </c:pt>
                <c:pt idx="24">
                  <c:v>868565</c:v>
                </c:pt>
                <c:pt idx="25">
                  <c:v>889742</c:v>
                </c:pt>
                <c:pt idx="26">
                  <c:v>918467.99621840368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D-4506-AD77-5491FCEF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06255"/>
        <c:axId val="107003343"/>
      </c:lineChart>
      <c:catAx>
        <c:axId val="1070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003343"/>
        <c:crosses val="autoZero"/>
        <c:auto val="1"/>
        <c:lblAlgn val="ctr"/>
        <c:lblOffset val="100"/>
        <c:noMultiLvlLbl val="0"/>
      </c:catAx>
      <c:valAx>
        <c:axId val="1070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00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 Nisan TAHMİN'!$F$3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 Nisan TAHMİN'!$A$3:$A$30</c:f>
              <c:strCache>
                <c:ptCount val="28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</c:strCache>
            </c:strRef>
          </c:cat>
          <c:val>
            <c:numRef>
              <c:f>'27 Nisan TAHMİN'!$F$4:$F$30</c:f>
              <c:numCache>
                <c:formatCode>#,##0</c:formatCode>
                <c:ptCount val="27"/>
                <c:pt idx="0">
                  <c:v>15679</c:v>
                </c:pt>
                <c:pt idx="1">
                  <c:v>18135</c:v>
                </c:pt>
                <c:pt idx="2">
                  <c:v>20921</c:v>
                </c:pt>
                <c:pt idx="3">
                  <c:v>23934</c:v>
                </c:pt>
                <c:pt idx="4">
                  <c:v>27069</c:v>
                </c:pt>
                <c:pt idx="5">
                  <c:v>30217</c:v>
                </c:pt>
                <c:pt idx="6">
                  <c:v>34109</c:v>
                </c:pt>
                <c:pt idx="7">
                  <c:v>38226</c:v>
                </c:pt>
                <c:pt idx="8">
                  <c:v>42282</c:v>
                </c:pt>
                <c:pt idx="9">
                  <c:v>47023</c:v>
                </c:pt>
                <c:pt idx="10">
                  <c:v>52167</c:v>
                </c:pt>
                <c:pt idx="11">
                  <c:v>56956</c:v>
                </c:pt>
                <c:pt idx="12">
                  <c:v>61049</c:v>
                </c:pt>
                <c:pt idx="13">
                  <c:v>65111</c:v>
                </c:pt>
                <c:pt idx="14">
                  <c:v>69392</c:v>
                </c:pt>
                <c:pt idx="15">
                  <c:v>74193</c:v>
                </c:pt>
                <c:pt idx="16">
                  <c:v>78546</c:v>
                </c:pt>
                <c:pt idx="17">
                  <c:v>82329</c:v>
                </c:pt>
                <c:pt idx="18">
                  <c:v>86306</c:v>
                </c:pt>
                <c:pt idx="19">
                  <c:v>90980</c:v>
                </c:pt>
                <c:pt idx="20">
                  <c:v>95591</c:v>
                </c:pt>
                <c:pt idx="21">
                  <c:v>98674</c:v>
                </c:pt>
                <c:pt idx="22">
                  <c:v>101790</c:v>
                </c:pt>
                <c:pt idx="23">
                  <c:v>104912</c:v>
                </c:pt>
                <c:pt idx="24">
                  <c:v>107773</c:v>
                </c:pt>
                <c:pt idx="25">
                  <c:v>110130</c:v>
                </c:pt>
                <c:pt idx="26">
                  <c:v>113807.22541843167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6-4C85-A624-47F0D12B5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79663"/>
        <c:axId val="185780495"/>
      </c:lineChart>
      <c:catAx>
        <c:axId val="1857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80495"/>
        <c:crosses val="autoZero"/>
        <c:auto val="1"/>
        <c:lblAlgn val="ctr"/>
        <c:lblOffset val="100"/>
        <c:noMultiLvlLbl val="0"/>
      </c:catAx>
      <c:valAx>
        <c:axId val="1857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7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 Nisan TAHMİN'!$G$3</c:f>
              <c:strCache>
                <c:ptCount val="1"/>
                <c:pt idx="0">
                  <c:v>TOPLAM VEFAT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 Nisan TAHMİN'!$A$3:$A$30</c:f>
              <c:strCache>
                <c:ptCount val="28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</c:strCache>
            </c:strRef>
          </c:cat>
          <c:val>
            <c:numRef>
              <c:f>'27 Nisan TAHMİN'!$G$4:$G$30</c:f>
              <c:numCache>
                <c:formatCode>#,##0</c:formatCode>
                <c:ptCount val="27"/>
                <c:pt idx="0">
                  <c:v>277</c:v>
                </c:pt>
                <c:pt idx="1">
                  <c:v>356</c:v>
                </c:pt>
                <c:pt idx="2">
                  <c:v>425</c:v>
                </c:pt>
                <c:pt idx="3">
                  <c:v>501</c:v>
                </c:pt>
                <c:pt idx="4">
                  <c:v>574</c:v>
                </c:pt>
                <c:pt idx="5">
                  <c:v>649</c:v>
                </c:pt>
                <c:pt idx="6">
                  <c:v>725</c:v>
                </c:pt>
                <c:pt idx="7">
                  <c:v>812</c:v>
                </c:pt>
                <c:pt idx="8">
                  <c:v>908</c:v>
                </c:pt>
                <c:pt idx="9">
                  <c:v>1006</c:v>
                </c:pt>
                <c:pt idx="10">
                  <c:v>1101</c:v>
                </c:pt>
                <c:pt idx="11">
                  <c:v>1198</c:v>
                </c:pt>
                <c:pt idx="12">
                  <c:v>1296</c:v>
                </c:pt>
                <c:pt idx="13">
                  <c:v>1403</c:v>
                </c:pt>
                <c:pt idx="14">
                  <c:v>1518</c:v>
                </c:pt>
                <c:pt idx="15">
                  <c:v>1643</c:v>
                </c:pt>
                <c:pt idx="16">
                  <c:v>1769</c:v>
                </c:pt>
                <c:pt idx="17">
                  <c:v>1890</c:v>
                </c:pt>
                <c:pt idx="18">
                  <c:v>2017</c:v>
                </c:pt>
                <c:pt idx="19">
                  <c:v>2140</c:v>
                </c:pt>
                <c:pt idx="20">
                  <c:v>2259</c:v>
                </c:pt>
                <c:pt idx="21">
                  <c:v>2376</c:v>
                </c:pt>
                <c:pt idx="22">
                  <c:v>2491</c:v>
                </c:pt>
                <c:pt idx="23">
                  <c:v>2600</c:v>
                </c:pt>
                <c:pt idx="24">
                  <c:v>2706</c:v>
                </c:pt>
                <c:pt idx="25">
                  <c:v>2805</c:v>
                </c:pt>
                <c:pt idx="26">
                  <c:v>2903.165313760725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B-4738-8325-7B9771FA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2991"/>
        <c:axId val="185783823"/>
      </c:lineChart>
      <c:catAx>
        <c:axId val="1857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83823"/>
        <c:crosses val="autoZero"/>
        <c:auto val="1"/>
        <c:lblAlgn val="ctr"/>
        <c:lblOffset val="100"/>
        <c:noMultiLvlLbl val="0"/>
      </c:catAx>
      <c:valAx>
        <c:axId val="18578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8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 Nisan TAHMİN'!$H$3</c:f>
              <c:strCache>
                <c:ptCount val="1"/>
                <c:pt idx="0">
                  <c:v>TOPLAM YOĞUN BAKIM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 Nisan TAHMİN'!$A$3:$A$30</c:f>
              <c:strCache>
                <c:ptCount val="28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</c:strCache>
            </c:strRef>
          </c:cat>
          <c:val>
            <c:numRef>
              <c:f>'27 Nisan TAHMİN'!$H$4:$H$30</c:f>
              <c:numCache>
                <c:formatCode>#,##0</c:formatCode>
                <c:ptCount val="27"/>
                <c:pt idx="0">
                  <c:v>979</c:v>
                </c:pt>
                <c:pt idx="1">
                  <c:v>1101</c:v>
                </c:pt>
                <c:pt idx="2">
                  <c:v>1251</c:v>
                </c:pt>
                <c:pt idx="3">
                  <c:v>1311</c:v>
                </c:pt>
                <c:pt idx="4">
                  <c:v>1381</c:v>
                </c:pt>
                <c:pt idx="5">
                  <c:v>1415</c:v>
                </c:pt>
                <c:pt idx="6">
                  <c:v>1474</c:v>
                </c:pt>
                <c:pt idx="7">
                  <c:v>1492</c:v>
                </c:pt>
                <c:pt idx="8">
                  <c:v>1552</c:v>
                </c:pt>
                <c:pt idx="9">
                  <c:v>1667</c:v>
                </c:pt>
                <c:pt idx="10">
                  <c:v>1626</c:v>
                </c:pt>
                <c:pt idx="11">
                  <c:v>1665</c:v>
                </c:pt>
                <c:pt idx="12">
                  <c:v>1786</c:v>
                </c:pt>
                <c:pt idx="13">
                  <c:v>1809</c:v>
                </c:pt>
                <c:pt idx="14">
                  <c:v>1820</c:v>
                </c:pt>
                <c:pt idx="15">
                  <c:v>1854</c:v>
                </c:pt>
                <c:pt idx="16">
                  <c:v>1845</c:v>
                </c:pt>
                <c:pt idx="17">
                  <c:v>1894</c:v>
                </c:pt>
                <c:pt idx="18">
                  <c:v>1922</c:v>
                </c:pt>
                <c:pt idx="19">
                  <c:v>1909</c:v>
                </c:pt>
                <c:pt idx="20">
                  <c:v>1865</c:v>
                </c:pt>
                <c:pt idx="21">
                  <c:v>1814</c:v>
                </c:pt>
                <c:pt idx="22">
                  <c:v>1816</c:v>
                </c:pt>
                <c:pt idx="23">
                  <c:v>1790</c:v>
                </c:pt>
                <c:pt idx="24">
                  <c:v>1782</c:v>
                </c:pt>
                <c:pt idx="25">
                  <c:v>1776</c:v>
                </c:pt>
                <c:pt idx="26">
                  <c:v>1632.3415854209816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85-A549-EEB89B74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732191"/>
        <c:axId val="243503759"/>
      </c:lineChart>
      <c:catAx>
        <c:axId val="23173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3503759"/>
        <c:crosses val="autoZero"/>
        <c:auto val="1"/>
        <c:lblAlgn val="ctr"/>
        <c:lblOffset val="100"/>
        <c:noMultiLvlLbl val="0"/>
      </c:catAx>
      <c:valAx>
        <c:axId val="2435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73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 Nisan TAHMİN'!$I$3</c:f>
              <c:strCache>
                <c:ptCount val="1"/>
                <c:pt idx="0">
                  <c:v>TOPLAM ENTÜBE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 Nisan TAHMİN'!$A$3:$A$30</c:f>
              <c:strCache>
                <c:ptCount val="28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</c:strCache>
            </c:strRef>
          </c:cat>
          <c:val>
            <c:numRef>
              <c:f>'27 Nisan TAHMİN'!$I$4:$I$30</c:f>
              <c:numCache>
                <c:formatCode>#,##0</c:formatCode>
                <c:ptCount val="27"/>
                <c:pt idx="0">
                  <c:v>692</c:v>
                </c:pt>
                <c:pt idx="1">
                  <c:v>783</c:v>
                </c:pt>
                <c:pt idx="2">
                  <c:v>867</c:v>
                </c:pt>
                <c:pt idx="3">
                  <c:v>909</c:v>
                </c:pt>
                <c:pt idx="4">
                  <c:v>935</c:v>
                </c:pt>
                <c:pt idx="5">
                  <c:v>966</c:v>
                </c:pt>
                <c:pt idx="6">
                  <c:v>987</c:v>
                </c:pt>
                <c:pt idx="7">
                  <c:v>995</c:v>
                </c:pt>
                <c:pt idx="8">
                  <c:v>1017</c:v>
                </c:pt>
                <c:pt idx="9">
                  <c:v>1062</c:v>
                </c:pt>
                <c:pt idx="10">
                  <c:v>1021</c:v>
                </c:pt>
                <c:pt idx="11">
                  <c:v>978</c:v>
                </c:pt>
                <c:pt idx="12">
                  <c:v>1063</c:v>
                </c:pt>
                <c:pt idx="13">
                  <c:v>1087</c:v>
                </c:pt>
                <c:pt idx="14">
                  <c:v>1052</c:v>
                </c:pt>
                <c:pt idx="15">
                  <c:v>1040</c:v>
                </c:pt>
                <c:pt idx="16">
                  <c:v>1014</c:v>
                </c:pt>
                <c:pt idx="17">
                  <c:v>1054</c:v>
                </c:pt>
                <c:pt idx="18">
                  <c:v>1031</c:v>
                </c:pt>
                <c:pt idx="19">
                  <c:v>1033</c:v>
                </c:pt>
                <c:pt idx="20">
                  <c:v>1006</c:v>
                </c:pt>
                <c:pt idx="21">
                  <c:v>985</c:v>
                </c:pt>
                <c:pt idx="22">
                  <c:v>982</c:v>
                </c:pt>
                <c:pt idx="23">
                  <c:v>929</c:v>
                </c:pt>
                <c:pt idx="24">
                  <c:v>900</c:v>
                </c:pt>
                <c:pt idx="25">
                  <c:v>883</c:v>
                </c:pt>
                <c:pt idx="26">
                  <c:v>983.77881357260208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9-4ABF-9DCA-10756BE7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638319"/>
        <c:axId val="229640815"/>
      </c:lineChart>
      <c:catAx>
        <c:axId val="22963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9640815"/>
        <c:crosses val="autoZero"/>
        <c:auto val="1"/>
        <c:lblAlgn val="ctr"/>
        <c:lblOffset val="100"/>
        <c:noMultiLvlLbl val="0"/>
      </c:catAx>
      <c:valAx>
        <c:axId val="2296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963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 Nisan TAHMİN'!$J$3</c:f>
              <c:strCache>
                <c:ptCount val="1"/>
                <c:pt idx="0">
                  <c:v>TOPLAM İYİLEŞEN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 Nisan TAHMİN'!$A$3:$A$30</c:f>
              <c:strCache>
                <c:ptCount val="28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</c:strCache>
            </c:strRef>
          </c:cat>
          <c:val>
            <c:numRef>
              <c:f>'27 Nisan TAHMİN'!$J$4:$J$30</c:f>
              <c:numCache>
                <c:formatCode>#,##0</c:formatCode>
                <c:ptCount val="27"/>
                <c:pt idx="0">
                  <c:v>333</c:v>
                </c:pt>
                <c:pt idx="1">
                  <c:v>415</c:v>
                </c:pt>
                <c:pt idx="2">
                  <c:v>484</c:v>
                </c:pt>
                <c:pt idx="3">
                  <c:v>786</c:v>
                </c:pt>
                <c:pt idx="4">
                  <c:v>1042</c:v>
                </c:pt>
                <c:pt idx="5">
                  <c:v>1326</c:v>
                </c:pt>
                <c:pt idx="6">
                  <c:v>1582</c:v>
                </c:pt>
                <c:pt idx="7">
                  <c:v>1846</c:v>
                </c:pt>
                <c:pt idx="8">
                  <c:v>2142</c:v>
                </c:pt>
                <c:pt idx="9">
                  <c:v>2423</c:v>
                </c:pt>
                <c:pt idx="10">
                  <c:v>2965</c:v>
                </c:pt>
                <c:pt idx="11">
                  <c:v>3446</c:v>
                </c:pt>
                <c:pt idx="12">
                  <c:v>3957</c:v>
                </c:pt>
                <c:pt idx="13">
                  <c:v>4799</c:v>
                </c:pt>
                <c:pt idx="14">
                  <c:v>5674</c:v>
                </c:pt>
                <c:pt idx="15">
                  <c:v>7089</c:v>
                </c:pt>
                <c:pt idx="16">
                  <c:v>8631</c:v>
                </c:pt>
                <c:pt idx="17">
                  <c:v>10453</c:v>
                </c:pt>
                <c:pt idx="18">
                  <c:v>11976</c:v>
                </c:pt>
                <c:pt idx="19">
                  <c:v>13430</c:v>
                </c:pt>
                <c:pt idx="20">
                  <c:v>14918</c:v>
                </c:pt>
                <c:pt idx="21">
                  <c:v>16477</c:v>
                </c:pt>
                <c:pt idx="22">
                  <c:v>18491</c:v>
                </c:pt>
                <c:pt idx="23">
                  <c:v>21737</c:v>
                </c:pt>
                <c:pt idx="24">
                  <c:v>25582</c:v>
                </c:pt>
                <c:pt idx="25">
                  <c:v>29140</c:v>
                </c:pt>
                <c:pt idx="26">
                  <c:v>32830.842716823106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A-43BB-8021-FAD949C9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0079"/>
        <c:axId val="237166111"/>
      </c:lineChart>
      <c:catAx>
        <c:axId val="18578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6111"/>
        <c:crosses val="autoZero"/>
        <c:auto val="1"/>
        <c:lblAlgn val="ctr"/>
        <c:lblOffset val="100"/>
        <c:noMultiLvlLbl val="0"/>
      </c:catAx>
      <c:valAx>
        <c:axId val="2371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8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Nisan TAHMİN '!$C$3</c:f>
              <c:strCache>
                <c:ptCount val="1"/>
                <c:pt idx="0">
                  <c:v>VAKA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 Nisan TAHMİN '!$A$3:$A$29</c:f>
              <c:strCache>
                <c:ptCount val="27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</c:strCache>
            </c:strRef>
          </c:cat>
          <c:val>
            <c:numRef>
              <c:f>'26 Nisan TAHMİN '!$C$4:$C$29</c:f>
              <c:numCache>
                <c:formatCode>#,##0</c:formatCode>
                <c:ptCount val="26"/>
                <c:pt idx="0">
                  <c:v>2148</c:v>
                </c:pt>
                <c:pt idx="1">
                  <c:v>2456</c:v>
                </c:pt>
                <c:pt idx="2">
                  <c:v>2786</c:v>
                </c:pt>
                <c:pt idx="3">
                  <c:v>3013</c:v>
                </c:pt>
                <c:pt idx="4">
                  <c:v>3135</c:v>
                </c:pt>
                <c:pt idx="5">
                  <c:v>3148</c:v>
                </c:pt>
                <c:pt idx="6">
                  <c:v>3892</c:v>
                </c:pt>
                <c:pt idx="7">
                  <c:v>4117</c:v>
                </c:pt>
                <c:pt idx="8">
                  <c:v>4056</c:v>
                </c:pt>
                <c:pt idx="9">
                  <c:v>4747</c:v>
                </c:pt>
                <c:pt idx="10">
                  <c:v>5138</c:v>
                </c:pt>
                <c:pt idx="11">
                  <c:v>4789</c:v>
                </c:pt>
                <c:pt idx="12">
                  <c:v>4093</c:v>
                </c:pt>
                <c:pt idx="13">
                  <c:v>4062</c:v>
                </c:pt>
                <c:pt idx="14">
                  <c:v>4281</c:v>
                </c:pt>
                <c:pt idx="15">
                  <c:v>4801</c:v>
                </c:pt>
                <c:pt idx="16">
                  <c:v>4353</c:v>
                </c:pt>
                <c:pt idx="17">
                  <c:v>3783</c:v>
                </c:pt>
                <c:pt idx="18">
                  <c:v>3977</c:v>
                </c:pt>
                <c:pt idx="19">
                  <c:v>4674</c:v>
                </c:pt>
                <c:pt idx="20">
                  <c:v>4611</c:v>
                </c:pt>
                <c:pt idx="21">
                  <c:v>3083</c:v>
                </c:pt>
                <c:pt idx="22">
                  <c:v>3116</c:v>
                </c:pt>
                <c:pt idx="23">
                  <c:v>3122</c:v>
                </c:pt>
                <c:pt idx="24">
                  <c:v>2861</c:v>
                </c:pt>
                <c:pt idx="25">
                  <c:v>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6-4F69-853D-EA2C33D3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43775"/>
        <c:axId val="107545023"/>
      </c:lineChart>
      <c:catAx>
        <c:axId val="1075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545023"/>
        <c:crosses val="autoZero"/>
        <c:auto val="1"/>
        <c:lblAlgn val="ctr"/>
        <c:lblOffset val="100"/>
        <c:noMultiLvlLbl val="0"/>
      </c:catAx>
      <c:valAx>
        <c:axId val="1075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54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CORONA</a:t>
            </a:r>
            <a:r>
              <a:rPr lang="tr-TR" baseline="0"/>
              <a:t> GENEL GRAFİK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 Nisan TAHMİN'!$B$3</c:f>
              <c:strCache>
                <c:ptCount val="1"/>
                <c:pt idx="0">
                  <c:v>TEST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'27 Nisan TAHMİN'!$A$4:$A$30</c:f>
              <c:numCache>
                <c:formatCode>[$-41F]d\ mmmm;@</c:formatCode>
                <c:ptCount val="2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cat>
          <c:val>
            <c:numRef>
              <c:f>'27 Nisan TAHMİN'!$B$4:$B$30</c:f>
              <c:numCache>
                <c:formatCode>#,##0</c:formatCode>
                <c:ptCount val="27"/>
                <c:pt idx="0">
                  <c:v>14396</c:v>
                </c:pt>
                <c:pt idx="1">
                  <c:v>18757</c:v>
                </c:pt>
                <c:pt idx="2">
                  <c:v>16160</c:v>
                </c:pt>
                <c:pt idx="3">
                  <c:v>19664</c:v>
                </c:pt>
                <c:pt idx="4">
                  <c:v>20065</c:v>
                </c:pt>
                <c:pt idx="5">
                  <c:v>21400</c:v>
                </c:pt>
                <c:pt idx="6">
                  <c:v>20023</c:v>
                </c:pt>
                <c:pt idx="7">
                  <c:v>24900</c:v>
                </c:pt>
                <c:pt idx="8">
                  <c:v>28578</c:v>
                </c:pt>
                <c:pt idx="9">
                  <c:v>30864</c:v>
                </c:pt>
                <c:pt idx="10">
                  <c:v>33170</c:v>
                </c:pt>
                <c:pt idx="11">
                  <c:v>35720</c:v>
                </c:pt>
                <c:pt idx="12">
                  <c:v>34456</c:v>
                </c:pt>
                <c:pt idx="13">
                  <c:v>33070</c:v>
                </c:pt>
                <c:pt idx="14">
                  <c:v>34090</c:v>
                </c:pt>
                <c:pt idx="15">
                  <c:v>40427</c:v>
                </c:pt>
                <c:pt idx="16">
                  <c:v>40270</c:v>
                </c:pt>
                <c:pt idx="17">
                  <c:v>40520</c:v>
                </c:pt>
                <c:pt idx="18">
                  <c:v>35344</c:v>
                </c:pt>
                <c:pt idx="19">
                  <c:v>39703</c:v>
                </c:pt>
                <c:pt idx="20">
                  <c:v>39429</c:v>
                </c:pt>
                <c:pt idx="21">
                  <c:v>37535</c:v>
                </c:pt>
                <c:pt idx="22">
                  <c:v>40962</c:v>
                </c:pt>
                <c:pt idx="23">
                  <c:v>38351</c:v>
                </c:pt>
                <c:pt idx="24">
                  <c:v>38308</c:v>
                </c:pt>
                <c:pt idx="25">
                  <c:v>30177</c:v>
                </c:pt>
                <c:pt idx="26">
                  <c:v>28725.996218403707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7-412A-9577-E54667DEDC39}"/>
            </c:ext>
          </c:extLst>
        </c:ser>
        <c:ser>
          <c:idx val="1"/>
          <c:order val="1"/>
          <c:tx>
            <c:strRef>
              <c:f>'27 Nisan TAHMİN'!$C$3</c:f>
              <c:strCache>
                <c:ptCount val="1"/>
                <c:pt idx="0">
                  <c:v>VAKA SAYISI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'27 Nisan TAHMİN'!$A$4:$A$30</c:f>
              <c:numCache>
                <c:formatCode>[$-41F]d\ mmmm;@</c:formatCode>
                <c:ptCount val="2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cat>
          <c:val>
            <c:numRef>
              <c:f>'27 Nisan TAHMİN'!$C$4:$C$30</c:f>
              <c:numCache>
                <c:formatCode>#,##0</c:formatCode>
                <c:ptCount val="27"/>
                <c:pt idx="0">
                  <c:v>2148</c:v>
                </c:pt>
                <c:pt idx="1">
                  <c:v>2456</c:v>
                </c:pt>
                <c:pt idx="2">
                  <c:v>2786</c:v>
                </c:pt>
                <c:pt idx="3">
                  <c:v>3013</c:v>
                </c:pt>
                <c:pt idx="4">
                  <c:v>3135</c:v>
                </c:pt>
                <c:pt idx="5">
                  <c:v>3148</c:v>
                </c:pt>
                <c:pt idx="6">
                  <c:v>3892</c:v>
                </c:pt>
                <c:pt idx="7">
                  <c:v>4117</c:v>
                </c:pt>
                <c:pt idx="8">
                  <c:v>4056</c:v>
                </c:pt>
                <c:pt idx="9">
                  <c:v>4747</c:v>
                </c:pt>
                <c:pt idx="10">
                  <c:v>5138</c:v>
                </c:pt>
                <c:pt idx="11">
                  <c:v>4789</c:v>
                </c:pt>
                <c:pt idx="12">
                  <c:v>4093</c:v>
                </c:pt>
                <c:pt idx="13">
                  <c:v>4062</c:v>
                </c:pt>
                <c:pt idx="14">
                  <c:v>4281</c:v>
                </c:pt>
                <c:pt idx="15">
                  <c:v>4801</c:v>
                </c:pt>
                <c:pt idx="16">
                  <c:v>4353</c:v>
                </c:pt>
                <c:pt idx="17">
                  <c:v>3783</c:v>
                </c:pt>
                <c:pt idx="18">
                  <c:v>3977</c:v>
                </c:pt>
                <c:pt idx="19">
                  <c:v>4674</c:v>
                </c:pt>
                <c:pt idx="20">
                  <c:v>4611</c:v>
                </c:pt>
                <c:pt idx="21">
                  <c:v>3083</c:v>
                </c:pt>
                <c:pt idx="22">
                  <c:v>3116</c:v>
                </c:pt>
                <c:pt idx="23">
                  <c:v>3122</c:v>
                </c:pt>
                <c:pt idx="24">
                  <c:v>2861</c:v>
                </c:pt>
                <c:pt idx="25">
                  <c:v>2357</c:v>
                </c:pt>
                <c:pt idx="26">
                  <c:v>3677.2254184316707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7-412A-9577-E54667DEDC39}"/>
            </c:ext>
          </c:extLst>
        </c:ser>
        <c:ser>
          <c:idx val="2"/>
          <c:order val="2"/>
          <c:tx>
            <c:strRef>
              <c:f>'27 Nisan TAHMİN'!$D$3</c:f>
              <c:strCache>
                <c:ptCount val="1"/>
                <c:pt idx="0">
                  <c:v>VEFAT SAYISI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'27 Nisan TAHMİN'!$A$4:$A$30</c:f>
              <c:numCache>
                <c:formatCode>[$-41F]d\ mmmm;@</c:formatCode>
                <c:ptCount val="2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cat>
          <c:val>
            <c:numRef>
              <c:f>'27 Nisan TAHMİN'!$D$4:$D$30</c:f>
              <c:numCache>
                <c:formatCode>#,##0</c:formatCode>
                <c:ptCount val="27"/>
                <c:pt idx="0">
                  <c:v>63</c:v>
                </c:pt>
                <c:pt idx="1">
                  <c:v>79</c:v>
                </c:pt>
                <c:pt idx="2">
                  <c:v>69</c:v>
                </c:pt>
                <c:pt idx="3">
                  <c:v>76</c:v>
                </c:pt>
                <c:pt idx="4">
                  <c:v>73</c:v>
                </c:pt>
                <c:pt idx="5">
                  <c:v>75</c:v>
                </c:pt>
                <c:pt idx="6">
                  <c:v>76</c:v>
                </c:pt>
                <c:pt idx="7">
                  <c:v>87</c:v>
                </c:pt>
                <c:pt idx="8">
                  <c:v>96</c:v>
                </c:pt>
                <c:pt idx="9">
                  <c:v>98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107</c:v>
                </c:pt>
                <c:pt idx="14">
                  <c:v>115</c:v>
                </c:pt>
                <c:pt idx="15">
                  <c:v>125</c:v>
                </c:pt>
                <c:pt idx="16">
                  <c:v>126</c:v>
                </c:pt>
                <c:pt idx="17">
                  <c:v>121</c:v>
                </c:pt>
                <c:pt idx="18">
                  <c:v>127</c:v>
                </c:pt>
                <c:pt idx="19">
                  <c:v>123</c:v>
                </c:pt>
                <c:pt idx="20">
                  <c:v>119</c:v>
                </c:pt>
                <c:pt idx="21">
                  <c:v>117</c:v>
                </c:pt>
                <c:pt idx="22">
                  <c:v>115</c:v>
                </c:pt>
                <c:pt idx="23">
                  <c:v>109</c:v>
                </c:pt>
                <c:pt idx="24">
                  <c:v>106</c:v>
                </c:pt>
                <c:pt idx="25">
                  <c:v>99</c:v>
                </c:pt>
                <c:pt idx="26">
                  <c:v>98.165313760725084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7-412A-9577-E54667DEDC39}"/>
            </c:ext>
          </c:extLst>
        </c:ser>
        <c:ser>
          <c:idx val="3"/>
          <c:order val="3"/>
          <c:tx>
            <c:strRef>
              <c:f>'27 Nisan TAHMİN'!$E$3</c:f>
              <c:strCache>
                <c:ptCount val="1"/>
                <c:pt idx="0">
                  <c:v>TOPLAM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'27 Nisan TAHMİN'!$A$4:$A$30</c:f>
              <c:numCache>
                <c:formatCode>[$-41F]d\ mmmm;@</c:formatCode>
                <c:ptCount val="2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cat>
          <c:val>
            <c:numRef>
              <c:f>'27 Nisan TAHMİN'!$E$4:$E$30</c:f>
              <c:numCache>
                <c:formatCode>#,##0</c:formatCode>
                <c:ptCount val="27"/>
                <c:pt idx="0">
                  <c:v>106799</c:v>
                </c:pt>
                <c:pt idx="1">
                  <c:v>125556</c:v>
                </c:pt>
                <c:pt idx="2">
                  <c:v>141716</c:v>
                </c:pt>
                <c:pt idx="3">
                  <c:v>161380</c:v>
                </c:pt>
                <c:pt idx="4">
                  <c:v>181445</c:v>
                </c:pt>
                <c:pt idx="5">
                  <c:v>202845</c:v>
                </c:pt>
                <c:pt idx="6">
                  <c:v>222868</c:v>
                </c:pt>
                <c:pt idx="7">
                  <c:v>247768</c:v>
                </c:pt>
                <c:pt idx="8">
                  <c:v>276346</c:v>
                </c:pt>
                <c:pt idx="9">
                  <c:v>307210</c:v>
                </c:pt>
                <c:pt idx="10">
                  <c:v>340380</c:v>
                </c:pt>
                <c:pt idx="11">
                  <c:v>376100</c:v>
                </c:pt>
                <c:pt idx="12">
                  <c:v>410556</c:v>
                </c:pt>
                <c:pt idx="13">
                  <c:v>443626</c:v>
                </c:pt>
                <c:pt idx="14">
                  <c:v>477716</c:v>
                </c:pt>
                <c:pt idx="15">
                  <c:v>518143</c:v>
                </c:pt>
                <c:pt idx="16">
                  <c:v>558413</c:v>
                </c:pt>
                <c:pt idx="17">
                  <c:v>598933</c:v>
                </c:pt>
                <c:pt idx="18">
                  <c:v>634277</c:v>
                </c:pt>
                <c:pt idx="19">
                  <c:v>673980</c:v>
                </c:pt>
                <c:pt idx="20">
                  <c:v>713409</c:v>
                </c:pt>
                <c:pt idx="21">
                  <c:v>750944</c:v>
                </c:pt>
                <c:pt idx="22">
                  <c:v>791906</c:v>
                </c:pt>
                <c:pt idx="23">
                  <c:v>830257</c:v>
                </c:pt>
                <c:pt idx="24">
                  <c:v>868565</c:v>
                </c:pt>
                <c:pt idx="25">
                  <c:v>889742</c:v>
                </c:pt>
                <c:pt idx="26">
                  <c:v>918467.99621840368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7-412A-9577-E54667DEDC39}"/>
            </c:ext>
          </c:extLst>
        </c:ser>
        <c:ser>
          <c:idx val="4"/>
          <c:order val="4"/>
          <c:tx>
            <c:strRef>
              <c:f>'27 Nisan TAHMİN'!$F$3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'27 Nisan TAHMİN'!$A$4:$A$30</c:f>
              <c:numCache>
                <c:formatCode>[$-41F]d\ mmmm;@</c:formatCode>
                <c:ptCount val="2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cat>
          <c:val>
            <c:numRef>
              <c:f>'27 Nisan TAHMİN'!$F$4:$F$30</c:f>
              <c:numCache>
                <c:formatCode>#,##0</c:formatCode>
                <c:ptCount val="27"/>
                <c:pt idx="0">
                  <c:v>15679</c:v>
                </c:pt>
                <c:pt idx="1">
                  <c:v>18135</c:v>
                </c:pt>
                <c:pt idx="2">
                  <c:v>20921</c:v>
                </c:pt>
                <c:pt idx="3">
                  <c:v>23934</c:v>
                </c:pt>
                <c:pt idx="4">
                  <c:v>27069</c:v>
                </c:pt>
                <c:pt idx="5">
                  <c:v>30217</c:v>
                </c:pt>
                <c:pt idx="6">
                  <c:v>34109</c:v>
                </c:pt>
                <c:pt idx="7">
                  <c:v>38226</c:v>
                </c:pt>
                <c:pt idx="8">
                  <c:v>42282</c:v>
                </c:pt>
                <c:pt idx="9">
                  <c:v>47023</c:v>
                </c:pt>
                <c:pt idx="10">
                  <c:v>52167</c:v>
                </c:pt>
                <c:pt idx="11">
                  <c:v>56956</c:v>
                </c:pt>
                <c:pt idx="12">
                  <c:v>61049</c:v>
                </c:pt>
                <c:pt idx="13">
                  <c:v>65111</c:v>
                </c:pt>
                <c:pt idx="14">
                  <c:v>69392</c:v>
                </c:pt>
                <c:pt idx="15">
                  <c:v>74193</c:v>
                </c:pt>
                <c:pt idx="16">
                  <c:v>78546</c:v>
                </c:pt>
                <c:pt idx="17">
                  <c:v>82329</c:v>
                </c:pt>
                <c:pt idx="18">
                  <c:v>86306</c:v>
                </c:pt>
                <c:pt idx="19">
                  <c:v>90980</c:v>
                </c:pt>
                <c:pt idx="20">
                  <c:v>95591</c:v>
                </c:pt>
                <c:pt idx="21">
                  <c:v>98674</c:v>
                </c:pt>
                <c:pt idx="22">
                  <c:v>101790</c:v>
                </c:pt>
                <c:pt idx="23">
                  <c:v>104912</c:v>
                </c:pt>
                <c:pt idx="24">
                  <c:v>107773</c:v>
                </c:pt>
                <c:pt idx="25">
                  <c:v>110130</c:v>
                </c:pt>
                <c:pt idx="26">
                  <c:v>113807.22541843167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A7-412A-9577-E54667DEDC39}"/>
            </c:ext>
          </c:extLst>
        </c:ser>
        <c:ser>
          <c:idx val="5"/>
          <c:order val="5"/>
          <c:tx>
            <c:strRef>
              <c:f>'27 Nisan TAHMİN'!$G$3</c:f>
              <c:strCache>
                <c:ptCount val="1"/>
                <c:pt idx="0">
                  <c:v>TOPLAM VEFAT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'27 Nisan TAHMİN'!$A$4:$A$30</c:f>
              <c:numCache>
                <c:formatCode>[$-41F]d\ mmmm;@</c:formatCode>
                <c:ptCount val="2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cat>
          <c:val>
            <c:numRef>
              <c:f>'27 Nisan TAHMİN'!$G$4:$G$30</c:f>
              <c:numCache>
                <c:formatCode>#,##0</c:formatCode>
                <c:ptCount val="27"/>
                <c:pt idx="0">
                  <c:v>277</c:v>
                </c:pt>
                <c:pt idx="1">
                  <c:v>356</c:v>
                </c:pt>
                <c:pt idx="2">
                  <c:v>425</c:v>
                </c:pt>
                <c:pt idx="3">
                  <c:v>501</c:v>
                </c:pt>
                <c:pt idx="4">
                  <c:v>574</c:v>
                </c:pt>
                <c:pt idx="5">
                  <c:v>649</c:v>
                </c:pt>
                <c:pt idx="6">
                  <c:v>725</c:v>
                </c:pt>
                <c:pt idx="7">
                  <c:v>812</c:v>
                </c:pt>
                <c:pt idx="8">
                  <c:v>908</c:v>
                </c:pt>
                <c:pt idx="9">
                  <c:v>1006</c:v>
                </c:pt>
                <c:pt idx="10">
                  <c:v>1101</c:v>
                </c:pt>
                <c:pt idx="11">
                  <c:v>1198</c:v>
                </c:pt>
                <c:pt idx="12">
                  <c:v>1296</c:v>
                </c:pt>
                <c:pt idx="13">
                  <c:v>1403</c:v>
                </c:pt>
                <c:pt idx="14">
                  <c:v>1518</c:v>
                </c:pt>
                <c:pt idx="15">
                  <c:v>1643</c:v>
                </c:pt>
                <c:pt idx="16">
                  <c:v>1769</c:v>
                </c:pt>
                <c:pt idx="17">
                  <c:v>1890</c:v>
                </c:pt>
                <c:pt idx="18">
                  <c:v>2017</c:v>
                </c:pt>
                <c:pt idx="19">
                  <c:v>2140</c:v>
                </c:pt>
                <c:pt idx="20">
                  <c:v>2259</c:v>
                </c:pt>
                <c:pt idx="21">
                  <c:v>2376</c:v>
                </c:pt>
                <c:pt idx="22">
                  <c:v>2491</c:v>
                </c:pt>
                <c:pt idx="23">
                  <c:v>2600</c:v>
                </c:pt>
                <c:pt idx="24">
                  <c:v>2706</c:v>
                </c:pt>
                <c:pt idx="25">
                  <c:v>2805</c:v>
                </c:pt>
                <c:pt idx="26">
                  <c:v>2903.165313760725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A7-412A-9577-E54667DEDC39}"/>
            </c:ext>
          </c:extLst>
        </c:ser>
        <c:ser>
          <c:idx val="6"/>
          <c:order val="6"/>
          <c:tx>
            <c:strRef>
              <c:f>'27 Nisan TAHMİN'!$H$3</c:f>
              <c:strCache>
                <c:ptCount val="1"/>
                <c:pt idx="0">
                  <c:v>TOPLAM YOĞUN BAKIM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'27 Nisan TAHMİN'!$A$4:$A$30</c:f>
              <c:numCache>
                <c:formatCode>[$-41F]d\ mmmm;@</c:formatCode>
                <c:ptCount val="2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cat>
          <c:val>
            <c:numRef>
              <c:f>'27 Nisan TAHMİN'!$H$4:$H$30</c:f>
              <c:numCache>
                <c:formatCode>#,##0</c:formatCode>
                <c:ptCount val="27"/>
                <c:pt idx="0">
                  <c:v>979</c:v>
                </c:pt>
                <c:pt idx="1">
                  <c:v>1101</c:v>
                </c:pt>
                <c:pt idx="2">
                  <c:v>1251</c:v>
                </c:pt>
                <c:pt idx="3">
                  <c:v>1311</c:v>
                </c:pt>
                <c:pt idx="4">
                  <c:v>1381</c:v>
                </c:pt>
                <c:pt idx="5">
                  <c:v>1415</c:v>
                </c:pt>
                <c:pt idx="6">
                  <c:v>1474</c:v>
                </c:pt>
                <c:pt idx="7">
                  <c:v>1492</c:v>
                </c:pt>
                <c:pt idx="8">
                  <c:v>1552</c:v>
                </c:pt>
                <c:pt idx="9">
                  <c:v>1667</c:v>
                </c:pt>
                <c:pt idx="10">
                  <c:v>1626</c:v>
                </c:pt>
                <c:pt idx="11">
                  <c:v>1665</c:v>
                </c:pt>
                <c:pt idx="12">
                  <c:v>1786</c:v>
                </c:pt>
                <c:pt idx="13">
                  <c:v>1809</c:v>
                </c:pt>
                <c:pt idx="14">
                  <c:v>1820</c:v>
                </c:pt>
                <c:pt idx="15">
                  <c:v>1854</c:v>
                </c:pt>
                <c:pt idx="16">
                  <c:v>1845</c:v>
                </c:pt>
                <c:pt idx="17">
                  <c:v>1894</c:v>
                </c:pt>
                <c:pt idx="18">
                  <c:v>1922</c:v>
                </c:pt>
                <c:pt idx="19">
                  <c:v>1909</c:v>
                </c:pt>
                <c:pt idx="20">
                  <c:v>1865</c:v>
                </c:pt>
                <c:pt idx="21">
                  <c:v>1814</c:v>
                </c:pt>
                <c:pt idx="22">
                  <c:v>1816</c:v>
                </c:pt>
                <c:pt idx="23">
                  <c:v>1790</c:v>
                </c:pt>
                <c:pt idx="24">
                  <c:v>1782</c:v>
                </c:pt>
                <c:pt idx="25">
                  <c:v>1776</c:v>
                </c:pt>
                <c:pt idx="26">
                  <c:v>1632.3415854209816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A7-412A-9577-E54667DEDC39}"/>
            </c:ext>
          </c:extLst>
        </c:ser>
        <c:ser>
          <c:idx val="7"/>
          <c:order val="7"/>
          <c:tx>
            <c:strRef>
              <c:f>'27 Nisan TAHMİN'!$I$3</c:f>
              <c:strCache>
                <c:ptCount val="1"/>
                <c:pt idx="0">
                  <c:v>TOPLAM ENTÜBE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'27 Nisan TAHMİN'!$A$4:$A$30</c:f>
              <c:numCache>
                <c:formatCode>[$-41F]d\ mmmm;@</c:formatCode>
                <c:ptCount val="2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cat>
          <c:val>
            <c:numRef>
              <c:f>'27 Nisan TAHMİN'!$I$4:$I$30</c:f>
              <c:numCache>
                <c:formatCode>#,##0</c:formatCode>
                <c:ptCount val="27"/>
                <c:pt idx="0">
                  <c:v>692</c:v>
                </c:pt>
                <c:pt idx="1">
                  <c:v>783</c:v>
                </c:pt>
                <c:pt idx="2">
                  <c:v>867</c:v>
                </c:pt>
                <c:pt idx="3">
                  <c:v>909</c:v>
                </c:pt>
                <c:pt idx="4">
                  <c:v>935</c:v>
                </c:pt>
                <c:pt idx="5">
                  <c:v>966</c:v>
                </c:pt>
                <c:pt idx="6">
                  <c:v>987</c:v>
                </c:pt>
                <c:pt idx="7">
                  <c:v>995</c:v>
                </c:pt>
                <c:pt idx="8">
                  <c:v>1017</c:v>
                </c:pt>
                <c:pt idx="9">
                  <c:v>1062</c:v>
                </c:pt>
                <c:pt idx="10">
                  <c:v>1021</c:v>
                </c:pt>
                <c:pt idx="11">
                  <c:v>978</c:v>
                </c:pt>
                <c:pt idx="12">
                  <c:v>1063</c:v>
                </c:pt>
                <c:pt idx="13">
                  <c:v>1087</c:v>
                </c:pt>
                <c:pt idx="14">
                  <c:v>1052</c:v>
                </c:pt>
                <c:pt idx="15">
                  <c:v>1040</c:v>
                </c:pt>
                <c:pt idx="16">
                  <c:v>1014</c:v>
                </c:pt>
                <c:pt idx="17">
                  <c:v>1054</c:v>
                </c:pt>
                <c:pt idx="18">
                  <c:v>1031</c:v>
                </c:pt>
                <c:pt idx="19">
                  <c:v>1033</c:v>
                </c:pt>
                <c:pt idx="20">
                  <c:v>1006</c:v>
                </c:pt>
                <c:pt idx="21">
                  <c:v>985</c:v>
                </c:pt>
                <c:pt idx="22">
                  <c:v>982</c:v>
                </c:pt>
                <c:pt idx="23">
                  <c:v>929</c:v>
                </c:pt>
                <c:pt idx="24">
                  <c:v>900</c:v>
                </c:pt>
                <c:pt idx="25">
                  <c:v>883</c:v>
                </c:pt>
                <c:pt idx="26">
                  <c:v>983.77881357260208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A7-412A-9577-E54667DEDC39}"/>
            </c:ext>
          </c:extLst>
        </c:ser>
        <c:ser>
          <c:idx val="8"/>
          <c:order val="8"/>
          <c:tx>
            <c:strRef>
              <c:f>'27 Nisan TAHMİN'!$J$3</c:f>
              <c:strCache>
                <c:ptCount val="1"/>
                <c:pt idx="0">
                  <c:v>TOPLAM İYİLEŞEN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'27 Nisan TAHMİN'!$A$4:$A$30</c:f>
              <c:numCache>
                <c:formatCode>[$-41F]d\ mmmm;@</c:formatCode>
                <c:ptCount val="2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cat>
          <c:val>
            <c:numRef>
              <c:f>'27 Nisan TAHMİN'!$J$4:$J$30</c:f>
              <c:numCache>
                <c:formatCode>#,##0</c:formatCode>
                <c:ptCount val="27"/>
                <c:pt idx="0">
                  <c:v>333</c:v>
                </c:pt>
                <c:pt idx="1">
                  <c:v>415</c:v>
                </c:pt>
                <c:pt idx="2">
                  <c:v>484</c:v>
                </c:pt>
                <c:pt idx="3">
                  <c:v>786</c:v>
                </c:pt>
                <c:pt idx="4">
                  <c:v>1042</c:v>
                </c:pt>
                <c:pt idx="5">
                  <c:v>1326</c:v>
                </c:pt>
                <c:pt idx="6">
                  <c:v>1582</c:v>
                </c:pt>
                <c:pt idx="7">
                  <c:v>1846</c:v>
                </c:pt>
                <c:pt idx="8">
                  <c:v>2142</c:v>
                </c:pt>
                <c:pt idx="9">
                  <c:v>2423</c:v>
                </c:pt>
                <c:pt idx="10">
                  <c:v>2965</c:v>
                </c:pt>
                <c:pt idx="11">
                  <c:v>3446</c:v>
                </c:pt>
                <c:pt idx="12">
                  <c:v>3957</c:v>
                </c:pt>
                <c:pt idx="13">
                  <c:v>4799</c:v>
                </c:pt>
                <c:pt idx="14">
                  <c:v>5674</c:v>
                </c:pt>
                <c:pt idx="15">
                  <c:v>7089</c:v>
                </c:pt>
                <c:pt idx="16">
                  <c:v>8631</c:v>
                </c:pt>
                <c:pt idx="17">
                  <c:v>10453</c:v>
                </c:pt>
                <c:pt idx="18">
                  <c:v>11976</c:v>
                </c:pt>
                <c:pt idx="19">
                  <c:v>13430</c:v>
                </c:pt>
                <c:pt idx="20">
                  <c:v>14918</c:v>
                </c:pt>
                <c:pt idx="21">
                  <c:v>16477</c:v>
                </c:pt>
                <c:pt idx="22">
                  <c:v>18491</c:v>
                </c:pt>
                <c:pt idx="23">
                  <c:v>21737</c:v>
                </c:pt>
                <c:pt idx="24">
                  <c:v>25582</c:v>
                </c:pt>
                <c:pt idx="25">
                  <c:v>29140</c:v>
                </c:pt>
                <c:pt idx="26">
                  <c:v>32830.842716823106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A7-412A-9577-E54667DE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79663"/>
        <c:axId val="183676335"/>
      </c:lineChart>
      <c:dateAx>
        <c:axId val="183679663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676335"/>
        <c:crosses val="autoZero"/>
        <c:auto val="1"/>
        <c:lblOffset val="100"/>
        <c:baseTimeUnit val="days"/>
      </c:dateAx>
      <c:valAx>
        <c:axId val="1836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67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Nisan TAHMİN'!$B$3</c:f>
              <c:strCache>
                <c:ptCount val="1"/>
                <c:pt idx="0">
                  <c:v>TEST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'28 Nisan TAHMİN'!$A$4:$A$31</c:f>
              <c:numCache>
                <c:formatCode>[$-41F]d\ mmmm;@</c:formatCode>
                <c:ptCount val="2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</c:numCache>
            </c:numRef>
          </c:cat>
          <c:val>
            <c:numRef>
              <c:f>'28 Nisan TAHMİN'!$B$4:$B$31</c:f>
              <c:numCache>
                <c:formatCode>#,##0</c:formatCode>
                <c:ptCount val="28"/>
                <c:pt idx="0">
                  <c:v>14396</c:v>
                </c:pt>
                <c:pt idx="1">
                  <c:v>18757</c:v>
                </c:pt>
                <c:pt idx="2">
                  <c:v>16160</c:v>
                </c:pt>
                <c:pt idx="3">
                  <c:v>19664</c:v>
                </c:pt>
                <c:pt idx="4">
                  <c:v>20065</c:v>
                </c:pt>
                <c:pt idx="5">
                  <c:v>21400</c:v>
                </c:pt>
                <c:pt idx="6">
                  <c:v>20023</c:v>
                </c:pt>
                <c:pt idx="7">
                  <c:v>24900</c:v>
                </c:pt>
                <c:pt idx="8">
                  <c:v>28578</c:v>
                </c:pt>
                <c:pt idx="9">
                  <c:v>30864</c:v>
                </c:pt>
                <c:pt idx="10">
                  <c:v>33170</c:v>
                </c:pt>
                <c:pt idx="11">
                  <c:v>35720</c:v>
                </c:pt>
                <c:pt idx="12">
                  <c:v>34456</c:v>
                </c:pt>
                <c:pt idx="13">
                  <c:v>33070</c:v>
                </c:pt>
                <c:pt idx="14">
                  <c:v>34090</c:v>
                </c:pt>
                <c:pt idx="15">
                  <c:v>40427</c:v>
                </c:pt>
                <c:pt idx="16">
                  <c:v>40270</c:v>
                </c:pt>
                <c:pt idx="17">
                  <c:v>40520</c:v>
                </c:pt>
                <c:pt idx="18">
                  <c:v>35344</c:v>
                </c:pt>
                <c:pt idx="19">
                  <c:v>39703</c:v>
                </c:pt>
                <c:pt idx="20">
                  <c:v>39429</c:v>
                </c:pt>
                <c:pt idx="21">
                  <c:v>37535</c:v>
                </c:pt>
                <c:pt idx="22">
                  <c:v>40962</c:v>
                </c:pt>
                <c:pt idx="23">
                  <c:v>38351</c:v>
                </c:pt>
                <c:pt idx="24">
                  <c:v>38308</c:v>
                </c:pt>
                <c:pt idx="25">
                  <c:v>30177</c:v>
                </c:pt>
                <c:pt idx="26">
                  <c:v>28725.996218403707</c:v>
                </c:pt>
                <c:pt idx="27">
                  <c:v>29537.947531041918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4-44D2-AF3C-8AF6E46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69855"/>
        <c:axId val="178368607"/>
      </c:lineChart>
      <c:dateAx>
        <c:axId val="178369855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368607"/>
        <c:crosses val="autoZero"/>
        <c:auto val="1"/>
        <c:lblOffset val="100"/>
        <c:baseTimeUnit val="days"/>
      </c:dateAx>
      <c:valAx>
        <c:axId val="1783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36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Nisan TAHMİN'!$C$3</c:f>
              <c:strCache>
                <c:ptCount val="1"/>
                <c:pt idx="0">
                  <c:v>VAKA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'28 Nisan TAHMİN'!$A$3:$A$31</c:f>
              <c:strCache>
                <c:ptCount val="29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</c:strCache>
            </c:strRef>
          </c:cat>
          <c:val>
            <c:numRef>
              <c:f>'28 Nisan TAHMİN'!$C$4:$C$31</c:f>
              <c:numCache>
                <c:formatCode>#,##0</c:formatCode>
                <c:ptCount val="28"/>
                <c:pt idx="0">
                  <c:v>2148</c:v>
                </c:pt>
                <c:pt idx="1">
                  <c:v>2456</c:v>
                </c:pt>
                <c:pt idx="2">
                  <c:v>2786</c:v>
                </c:pt>
                <c:pt idx="3">
                  <c:v>3013</c:v>
                </c:pt>
                <c:pt idx="4">
                  <c:v>3135</c:v>
                </c:pt>
                <c:pt idx="5">
                  <c:v>3148</c:v>
                </c:pt>
                <c:pt idx="6">
                  <c:v>3892</c:v>
                </c:pt>
                <c:pt idx="7">
                  <c:v>4117</c:v>
                </c:pt>
                <c:pt idx="8">
                  <c:v>4056</c:v>
                </c:pt>
                <c:pt idx="9">
                  <c:v>4747</c:v>
                </c:pt>
                <c:pt idx="10">
                  <c:v>5138</c:v>
                </c:pt>
                <c:pt idx="11">
                  <c:v>4789</c:v>
                </c:pt>
                <c:pt idx="12">
                  <c:v>4093</c:v>
                </c:pt>
                <c:pt idx="13">
                  <c:v>4062</c:v>
                </c:pt>
                <c:pt idx="14">
                  <c:v>4281</c:v>
                </c:pt>
                <c:pt idx="15">
                  <c:v>4801</c:v>
                </c:pt>
                <c:pt idx="16">
                  <c:v>4353</c:v>
                </c:pt>
                <c:pt idx="17">
                  <c:v>3783</c:v>
                </c:pt>
                <c:pt idx="18">
                  <c:v>3977</c:v>
                </c:pt>
                <c:pt idx="19">
                  <c:v>4674</c:v>
                </c:pt>
                <c:pt idx="20">
                  <c:v>4611</c:v>
                </c:pt>
                <c:pt idx="21">
                  <c:v>3083</c:v>
                </c:pt>
                <c:pt idx="22">
                  <c:v>3116</c:v>
                </c:pt>
                <c:pt idx="23">
                  <c:v>3122</c:v>
                </c:pt>
                <c:pt idx="24">
                  <c:v>2861</c:v>
                </c:pt>
                <c:pt idx="25">
                  <c:v>2357</c:v>
                </c:pt>
                <c:pt idx="26">
                  <c:v>3677.2254184316707</c:v>
                </c:pt>
                <c:pt idx="27">
                  <c:v>3718.367717924315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B-4D89-8404-87983EB8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737599"/>
        <c:axId val="243500015"/>
      </c:lineChart>
      <c:catAx>
        <c:axId val="2317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3500015"/>
        <c:crosses val="autoZero"/>
        <c:auto val="1"/>
        <c:lblAlgn val="ctr"/>
        <c:lblOffset val="100"/>
        <c:noMultiLvlLbl val="0"/>
      </c:catAx>
      <c:valAx>
        <c:axId val="2435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73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Nisan TAHMİN'!$D$3</c:f>
              <c:strCache>
                <c:ptCount val="1"/>
                <c:pt idx="0">
                  <c:v>VEFAT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'28 Nisan TAHMİN'!$A$3:$A$31</c:f>
              <c:strCache>
                <c:ptCount val="29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</c:strCache>
            </c:strRef>
          </c:cat>
          <c:val>
            <c:numRef>
              <c:f>'28 Nisan TAHMİN'!$D$4:$D$31</c:f>
              <c:numCache>
                <c:formatCode>#,##0</c:formatCode>
                <c:ptCount val="28"/>
                <c:pt idx="0">
                  <c:v>63</c:v>
                </c:pt>
                <c:pt idx="1">
                  <c:v>79</c:v>
                </c:pt>
                <c:pt idx="2">
                  <c:v>69</c:v>
                </c:pt>
                <c:pt idx="3">
                  <c:v>76</c:v>
                </c:pt>
                <c:pt idx="4">
                  <c:v>73</c:v>
                </c:pt>
                <c:pt idx="5">
                  <c:v>75</c:v>
                </c:pt>
                <c:pt idx="6">
                  <c:v>76</c:v>
                </c:pt>
                <c:pt idx="7">
                  <c:v>87</c:v>
                </c:pt>
                <c:pt idx="8">
                  <c:v>96</c:v>
                </c:pt>
                <c:pt idx="9">
                  <c:v>98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107</c:v>
                </c:pt>
                <c:pt idx="14">
                  <c:v>115</c:v>
                </c:pt>
                <c:pt idx="15">
                  <c:v>125</c:v>
                </c:pt>
                <c:pt idx="16">
                  <c:v>126</c:v>
                </c:pt>
                <c:pt idx="17">
                  <c:v>121</c:v>
                </c:pt>
                <c:pt idx="18">
                  <c:v>127</c:v>
                </c:pt>
                <c:pt idx="19">
                  <c:v>123</c:v>
                </c:pt>
                <c:pt idx="20">
                  <c:v>119</c:v>
                </c:pt>
                <c:pt idx="21">
                  <c:v>117</c:v>
                </c:pt>
                <c:pt idx="22">
                  <c:v>115</c:v>
                </c:pt>
                <c:pt idx="23">
                  <c:v>109</c:v>
                </c:pt>
                <c:pt idx="24">
                  <c:v>106</c:v>
                </c:pt>
                <c:pt idx="25">
                  <c:v>99</c:v>
                </c:pt>
                <c:pt idx="26">
                  <c:v>98.165313760725084</c:v>
                </c:pt>
                <c:pt idx="27">
                  <c:v>100.38277163865615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D-449D-ABA8-8AD2877F5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733855"/>
        <c:axId val="178371519"/>
      </c:lineChart>
      <c:catAx>
        <c:axId val="2317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371519"/>
        <c:crosses val="autoZero"/>
        <c:auto val="1"/>
        <c:lblAlgn val="ctr"/>
        <c:lblOffset val="100"/>
        <c:noMultiLvlLbl val="0"/>
      </c:catAx>
      <c:valAx>
        <c:axId val="1783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73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Nisan TAHMİN'!$E$3</c:f>
              <c:strCache>
                <c:ptCount val="1"/>
                <c:pt idx="0">
                  <c:v>TOPLAM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'28 Nisan TAHMİN'!$A$3:$A$31</c:f>
              <c:strCache>
                <c:ptCount val="29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</c:strCache>
            </c:strRef>
          </c:cat>
          <c:val>
            <c:numRef>
              <c:f>'28 Nisan TAHMİN'!$E$4:$E$31</c:f>
              <c:numCache>
                <c:formatCode>#,##0</c:formatCode>
                <c:ptCount val="28"/>
                <c:pt idx="0">
                  <c:v>106799</c:v>
                </c:pt>
                <c:pt idx="1">
                  <c:v>125556</c:v>
                </c:pt>
                <c:pt idx="2">
                  <c:v>141716</c:v>
                </c:pt>
                <c:pt idx="3">
                  <c:v>161380</c:v>
                </c:pt>
                <c:pt idx="4">
                  <c:v>181445</c:v>
                </c:pt>
                <c:pt idx="5">
                  <c:v>202845</c:v>
                </c:pt>
                <c:pt idx="6">
                  <c:v>222868</c:v>
                </c:pt>
                <c:pt idx="7">
                  <c:v>247768</c:v>
                </c:pt>
                <c:pt idx="8">
                  <c:v>276346</c:v>
                </c:pt>
                <c:pt idx="9">
                  <c:v>307210</c:v>
                </c:pt>
                <c:pt idx="10">
                  <c:v>340380</c:v>
                </c:pt>
                <c:pt idx="11">
                  <c:v>376100</c:v>
                </c:pt>
                <c:pt idx="12">
                  <c:v>410556</c:v>
                </c:pt>
                <c:pt idx="13">
                  <c:v>443626</c:v>
                </c:pt>
                <c:pt idx="14">
                  <c:v>477716</c:v>
                </c:pt>
                <c:pt idx="15">
                  <c:v>518143</c:v>
                </c:pt>
                <c:pt idx="16">
                  <c:v>558413</c:v>
                </c:pt>
                <c:pt idx="17">
                  <c:v>598933</c:v>
                </c:pt>
                <c:pt idx="18">
                  <c:v>634277</c:v>
                </c:pt>
                <c:pt idx="19">
                  <c:v>673980</c:v>
                </c:pt>
                <c:pt idx="20">
                  <c:v>713409</c:v>
                </c:pt>
                <c:pt idx="21">
                  <c:v>750944</c:v>
                </c:pt>
                <c:pt idx="22">
                  <c:v>791906</c:v>
                </c:pt>
                <c:pt idx="23">
                  <c:v>830257</c:v>
                </c:pt>
                <c:pt idx="24">
                  <c:v>868565</c:v>
                </c:pt>
                <c:pt idx="25">
                  <c:v>889742</c:v>
                </c:pt>
                <c:pt idx="26">
                  <c:v>918467.99621840368</c:v>
                </c:pt>
                <c:pt idx="27">
                  <c:v>948005.94374944561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F-4BA3-ADEC-E5ED3BCCD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738431"/>
        <c:axId val="231734687"/>
      </c:lineChart>
      <c:catAx>
        <c:axId val="2317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734687"/>
        <c:crosses val="autoZero"/>
        <c:auto val="1"/>
        <c:lblAlgn val="ctr"/>
        <c:lblOffset val="100"/>
        <c:noMultiLvlLbl val="0"/>
      </c:catAx>
      <c:valAx>
        <c:axId val="2317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73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Nisan TAHMİN'!$F$3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'28 Nisan TAHMİN'!$A$3:$A$31</c:f>
              <c:strCache>
                <c:ptCount val="29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</c:strCache>
            </c:strRef>
          </c:cat>
          <c:val>
            <c:numRef>
              <c:f>'28 Nisan TAHMİN'!$F$4:$F$31</c:f>
              <c:numCache>
                <c:formatCode>#,##0</c:formatCode>
                <c:ptCount val="28"/>
                <c:pt idx="0">
                  <c:v>15679</c:v>
                </c:pt>
                <c:pt idx="1">
                  <c:v>18135</c:v>
                </c:pt>
                <c:pt idx="2">
                  <c:v>20921</c:v>
                </c:pt>
                <c:pt idx="3">
                  <c:v>23934</c:v>
                </c:pt>
                <c:pt idx="4">
                  <c:v>27069</c:v>
                </c:pt>
                <c:pt idx="5">
                  <c:v>30217</c:v>
                </c:pt>
                <c:pt idx="6">
                  <c:v>34109</c:v>
                </c:pt>
                <c:pt idx="7">
                  <c:v>38226</c:v>
                </c:pt>
                <c:pt idx="8">
                  <c:v>42282</c:v>
                </c:pt>
                <c:pt idx="9">
                  <c:v>47023</c:v>
                </c:pt>
                <c:pt idx="10">
                  <c:v>52167</c:v>
                </c:pt>
                <c:pt idx="11">
                  <c:v>56956</c:v>
                </c:pt>
                <c:pt idx="12">
                  <c:v>61049</c:v>
                </c:pt>
                <c:pt idx="13">
                  <c:v>65111</c:v>
                </c:pt>
                <c:pt idx="14">
                  <c:v>69392</c:v>
                </c:pt>
                <c:pt idx="15">
                  <c:v>74193</c:v>
                </c:pt>
                <c:pt idx="16">
                  <c:v>78546</c:v>
                </c:pt>
                <c:pt idx="17">
                  <c:v>82329</c:v>
                </c:pt>
                <c:pt idx="18">
                  <c:v>86306</c:v>
                </c:pt>
                <c:pt idx="19">
                  <c:v>90980</c:v>
                </c:pt>
                <c:pt idx="20">
                  <c:v>95591</c:v>
                </c:pt>
                <c:pt idx="21">
                  <c:v>98674</c:v>
                </c:pt>
                <c:pt idx="22">
                  <c:v>101790</c:v>
                </c:pt>
                <c:pt idx="23">
                  <c:v>104912</c:v>
                </c:pt>
                <c:pt idx="24">
                  <c:v>107773</c:v>
                </c:pt>
                <c:pt idx="25">
                  <c:v>110130</c:v>
                </c:pt>
                <c:pt idx="26">
                  <c:v>113807.22541843167</c:v>
                </c:pt>
                <c:pt idx="27">
                  <c:v>117525.59313635598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4-4DAE-99A2-AB0FCCCB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6623"/>
        <c:axId val="185782159"/>
      </c:lineChart>
      <c:catAx>
        <c:axId val="1857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82159"/>
        <c:crosses val="autoZero"/>
        <c:auto val="1"/>
        <c:lblAlgn val="ctr"/>
        <c:lblOffset val="100"/>
        <c:noMultiLvlLbl val="0"/>
      </c:catAx>
      <c:valAx>
        <c:axId val="1857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Nisan TAHMİN'!$G$3</c:f>
              <c:strCache>
                <c:ptCount val="1"/>
                <c:pt idx="0">
                  <c:v>TOPLAM VEFAT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'28 Nisan TAHMİN'!$A$3:$A$31</c:f>
              <c:strCache>
                <c:ptCount val="29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</c:strCache>
            </c:strRef>
          </c:cat>
          <c:val>
            <c:numRef>
              <c:f>'28 Nisan TAHMİN'!$G$4:$G$31</c:f>
              <c:numCache>
                <c:formatCode>#,##0</c:formatCode>
                <c:ptCount val="28"/>
                <c:pt idx="0">
                  <c:v>277</c:v>
                </c:pt>
                <c:pt idx="1">
                  <c:v>356</c:v>
                </c:pt>
                <c:pt idx="2">
                  <c:v>425</c:v>
                </c:pt>
                <c:pt idx="3">
                  <c:v>501</c:v>
                </c:pt>
                <c:pt idx="4">
                  <c:v>574</c:v>
                </c:pt>
                <c:pt idx="5">
                  <c:v>649</c:v>
                </c:pt>
                <c:pt idx="6">
                  <c:v>725</c:v>
                </c:pt>
                <c:pt idx="7">
                  <c:v>812</c:v>
                </c:pt>
                <c:pt idx="8">
                  <c:v>908</c:v>
                </c:pt>
                <c:pt idx="9">
                  <c:v>1006</c:v>
                </c:pt>
                <c:pt idx="10">
                  <c:v>1101</c:v>
                </c:pt>
                <c:pt idx="11">
                  <c:v>1198</c:v>
                </c:pt>
                <c:pt idx="12">
                  <c:v>1296</c:v>
                </c:pt>
                <c:pt idx="13">
                  <c:v>1403</c:v>
                </c:pt>
                <c:pt idx="14">
                  <c:v>1518</c:v>
                </c:pt>
                <c:pt idx="15">
                  <c:v>1643</c:v>
                </c:pt>
                <c:pt idx="16">
                  <c:v>1769</c:v>
                </c:pt>
                <c:pt idx="17">
                  <c:v>1890</c:v>
                </c:pt>
                <c:pt idx="18">
                  <c:v>2017</c:v>
                </c:pt>
                <c:pt idx="19">
                  <c:v>2140</c:v>
                </c:pt>
                <c:pt idx="20">
                  <c:v>2259</c:v>
                </c:pt>
                <c:pt idx="21">
                  <c:v>2376</c:v>
                </c:pt>
                <c:pt idx="22">
                  <c:v>2491</c:v>
                </c:pt>
                <c:pt idx="23">
                  <c:v>2600</c:v>
                </c:pt>
                <c:pt idx="24">
                  <c:v>2706</c:v>
                </c:pt>
                <c:pt idx="25">
                  <c:v>2805</c:v>
                </c:pt>
                <c:pt idx="26">
                  <c:v>2903.165313760725</c:v>
                </c:pt>
                <c:pt idx="27">
                  <c:v>3003.5480853993813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6-4433-ADFD-AC2E220A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636655"/>
        <c:axId val="229640399"/>
      </c:lineChart>
      <c:catAx>
        <c:axId val="22963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9640399"/>
        <c:crosses val="autoZero"/>
        <c:auto val="1"/>
        <c:lblAlgn val="ctr"/>
        <c:lblOffset val="100"/>
        <c:noMultiLvlLbl val="0"/>
      </c:catAx>
      <c:valAx>
        <c:axId val="2296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963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Nisan TAHMİN'!$H$3</c:f>
              <c:strCache>
                <c:ptCount val="1"/>
                <c:pt idx="0">
                  <c:v>TOPLAM YOĞUN BAKIM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'28 Nisan TAHMİN'!$A$3:$A$31</c:f>
              <c:strCache>
                <c:ptCount val="29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</c:strCache>
            </c:strRef>
          </c:cat>
          <c:val>
            <c:numRef>
              <c:f>'28 Nisan TAHMİN'!$H$4:$H$31</c:f>
              <c:numCache>
                <c:formatCode>#,##0</c:formatCode>
                <c:ptCount val="28"/>
                <c:pt idx="0">
                  <c:v>979</c:v>
                </c:pt>
                <c:pt idx="1">
                  <c:v>1101</c:v>
                </c:pt>
                <c:pt idx="2">
                  <c:v>1251</c:v>
                </c:pt>
                <c:pt idx="3">
                  <c:v>1311</c:v>
                </c:pt>
                <c:pt idx="4">
                  <c:v>1381</c:v>
                </c:pt>
                <c:pt idx="5">
                  <c:v>1415</c:v>
                </c:pt>
                <c:pt idx="6">
                  <c:v>1474</c:v>
                </c:pt>
                <c:pt idx="7">
                  <c:v>1492</c:v>
                </c:pt>
                <c:pt idx="8">
                  <c:v>1552</c:v>
                </c:pt>
                <c:pt idx="9">
                  <c:v>1667</c:v>
                </c:pt>
                <c:pt idx="10">
                  <c:v>1626</c:v>
                </c:pt>
                <c:pt idx="11">
                  <c:v>1665</c:v>
                </c:pt>
                <c:pt idx="12">
                  <c:v>1786</c:v>
                </c:pt>
                <c:pt idx="13">
                  <c:v>1809</c:v>
                </c:pt>
                <c:pt idx="14">
                  <c:v>1820</c:v>
                </c:pt>
                <c:pt idx="15">
                  <c:v>1854</c:v>
                </c:pt>
                <c:pt idx="16">
                  <c:v>1845</c:v>
                </c:pt>
                <c:pt idx="17">
                  <c:v>1894</c:v>
                </c:pt>
                <c:pt idx="18">
                  <c:v>1922</c:v>
                </c:pt>
                <c:pt idx="19">
                  <c:v>1909</c:v>
                </c:pt>
                <c:pt idx="20">
                  <c:v>1865</c:v>
                </c:pt>
                <c:pt idx="21">
                  <c:v>1814</c:v>
                </c:pt>
                <c:pt idx="22">
                  <c:v>1816</c:v>
                </c:pt>
                <c:pt idx="23">
                  <c:v>1790</c:v>
                </c:pt>
                <c:pt idx="24">
                  <c:v>1782</c:v>
                </c:pt>
                <c:pt idx="25">
                  <c:v>1776</c:v>
                </c:pt>
                <c:pt idx="26">
                  <c:v>1632.3415854209816</c:v>
                </c:pt>
                <c:pt idx="27">
                  <c:v>1660.7848361695483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D-47B8-B006-9DD41FCE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633743"/>
        <c:axId val="229637071"/>
      </c:lineChart>
      <c:catAx>
        <c:axId val="2296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9637071"/>
        <c:crosses val="autoZero"/>
        <c:auto val="1"/>
        <c:lblAlgn val="ctr"/>
        <c:lblOffset val="100"/>
        <c:noMultiLvlLbl val="0"/>
      </c:catAx>
      <c:valAx>
        <c:axId val="2296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96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Nisan TAHMİN'!$I$3</c:f>
              <c:strCache>
                <c:ptCount val="1"/>
                <c:pt idx="0">
                  <c:v>TOPLAM ENTÜBE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'28 Nisan TAHMİN'!$A$3:$A$31</c:f>
              <c:strCache>
                <c:ptCount val="29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</c:strCache>
            </c:strRef>
          </c:cat>
          <c:val>
            <c:numRef>
              <c:f>'28 Nisan TAHMİN'!$I$4:$I$31</c:f>
              <c:numCache>
                <c:formatCode>#,##0</c:formatCode>
                <c:ptCount val="28"/>
                <c:pt idx="0">
                  <c:v>692</c:v>
                </c:pt>
                <c:pt idx="1">
                  <c:v>783</c:v>
                </c:pt>
                <c:pt idx="2">
                  <c:v>867</c:v>
                </c:pt>
                <c:pt idx="3">
                  <c:v>909</c:v>
                </c:pt>
                <c:pt idx="4">
                  <c:v>935</c:v>
                </c:pt>
                <c:pt idx="5">
                  <c:v>966</c:v>
                </c:pt>
                <c:pt idx="6">
                  <c:v>987</c:v>
                </c:pt>
                <c:pt idx="7">
                  <c:v>995</c:v>
                </c:pt>
                <c:pt idx="8">
                  <c:v>1017</c:v>
                </c:pt>
                <c:pt idx="9">
                  <c:v>1062</c:v>
                </c:pt>
                <c:pt idx="10">
                  <c:v>1021</c:v>
                </c:pt>
                <c:pt idx="11">
                  <c:v>978</c:v>
                </c:pt>
                <c:pt idx="12">
                  <c:v>1063</c:v>
                </c:pt>
                <c:pt idx="13">
                  <c:v>1087</c:v>
                </c:pt>
                <c:pt idx="14">
                  <c:v>1052</c:v>
                </c:pt>
                <c:pt idx="15">
                  <c:v>1040</c:v>
                </c:pt>
                <c:pt idx="16">
                  <c:v>1014</c:v>
                </c:pt>
                <c:pt idx="17">
                  <c:v>1054</c:v>
                </c:pt>
                <c:pt idx="18">
                  <c:v>1031</c:v>
                </c:pt>
                <c:pt idx="19">
                  <c:v>1033</c:v>
                </c:pt>
                <c:pt idx="20">
                  <c:v>1006</c:v>
                </c:pt>
                <c:pt idx="21">
                  <c:v>985</c:v>
                </c:pt>
                <c:pt idx="22">
                  <c:v>982</c:v>
                </c:pt>
                <c:pt idx="23">
                  <c:v>929</c:v>
                </c:pt>
                <c:pt idx="24">
                  <c:v>900</c:v>
                </c:pt>
                <c:pt idx="25">
                  <c:v>883</c:v>
                </c:pt>
                <c:pt idx="26">
                  <c:v>983.77881357260208</c:v>
                </c:pt>
                <c:pt idx="27">
                  <c:v>982.76902585774064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9-4A2A-A2D8-09BEBCDB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71103"/>
        <c:axId val="178372767"/>
      </c:lineChart>
      <c:catAx>
        <c:axId val="1783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372767"/>
        <c:crosses val="autoZero"/>
        <c:auto val="1"/>
        <c:lblAlgn val="ctr"/>
        <c:lblOffset val="100"/>
        <c:noMultiLvlLbl val="0"/>
      </c:catAx>
      <c:valAx>
        <c:axId val="1783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37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Nisan TAHMİN'!$J$3</c:f>
              <c:strCache>
                <c:ptCount val="1"/>
                <c:pt idx="0">
                  <c:v>TOPLAM İYİLEŞEN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'28 Nisan TAHMİN'!$A$3:$A$31</c:f>
              <c:strCache>
                <c:ptCount val="29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</c:strCache>
            </c:strRef>
          </c:cat>
          <c:val>
            <c:numRef>
              <c:f>'28 Nisan TAHMİN'!$J$4:$J$31</c:f>
              <c:numCache>
                <c:formatCode>#,##0</c:formatCode>
                <c:ptCount val="28"/>
                <c:pt idx="0">
                  <c:v>333</c:v>
                </c:pt>
                <c:pt idx="1">
                  <c:v>415</c:v>
                </c:pt>
                <c:pt idx="2">
                  <c:v>484</c:v>
                </c:pt>
                <c:pt idx="3">
                  <c:v>786</c:v>
                </c:pt>
                <c:pt idx="4">
                  <c:v>1042</c:v>
                </c:pt>
                <c:pt idx="5">
                  <c:v>1326</c:v>
                </c:pt>
                <c:pt idx="6">
                  <c:v>1582</c:v>
                </c:pt>
                <c:pt idx="7">
                  <c:v>1846</c:v>
                </c:pt>
                <c:pt idx="8">
                  <c:v>2142</c:v>
                </c:pt>
                <c:pt idx="9">
                  <c:v>2423</c:v>
                </c:pt>
                <c:pt idx="10">
                  <c:v>2965</c:v>
                </c:pt>
                <c:pt idx="11">
                  <c:v>3446</c:v>
                </c:pt>
                <c:pt idx="12">
                  <c:v>3957</c:v>
                </c:pt>
                <c:pt idx="13">
                  <c:v>4799</c:v>
                </c:pt>
                <c:pt idx="14">
                  <c:v>5674</c:v>
                </c:pt>
                <c:pt idx="15">
                  <c:v>7089</c:v>
                </c:pt>
                <c:pt idx="16">
                  <c:v>8631</c:v>
                </c:pt>
                <c:pt idx="17">
                  <c:v>10453</c:v>
                </c:pt>
                <c:pt idx="18">
                  <c:v>11976</c:v>
                </c:pt>
                <c:pt idx="19">
                  <c:v>13430</c:v>
                </c:pt>
                <c:pt idx="20">
                  <c:v>14918</c:v>
                </c:pt>
                <c:pt idx="21">
                  <c:v>16477</c:v>
                </c:pt>
                <c:pt idx="22">
                  <c:v>18491</c:v>
                </c:pt>
                <c:pt idx="23">
                  <c:v>21737</c:v>
                </c:pt>
                <c:pt idx="24">
                  <c:v>25582</c:v>
                </c:pt>
                <c:pt idx="25">
                  <c:v>29140</c:v>
                </c:pt>
                <c:pt idx="26">
                  <c:v>32830.842716823106</c:v>
                </c:pt>
                <c:pt idx="27">
                  <c:v>36605.75587907734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6-47C9-A8B0-2A5D2730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4767"/>
        <c:axId val="113165599"/>
      </c:lineChart>
      <c:catAx>
        <c:axId val="11316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65599"/>
        <c:crosses val="autoZero"/>
        <c:auto val="1"/>
        <c:lblAlgn val="ctr"/>
        <c:lblOffset val="100"/>
        <c:noMultiLvlLbl val="0"/>
      </c:catAx>
      <c:valAx>
        <c:axId val="1131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6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Nisan TAHMİN '!$D$3</c:f>
              <c:strCache>
                <c:ptCount val="1"/>
                <c:pt idx="0">
                  <c:v>VEFAT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 Nisan TAHMİN '!$A$3:$A$29</c:f>
              <c:strCache>
                <c:ptCount val="27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</c:strCache>
            </c:strRef>
          </c:cat>
          <c:val>
            <c:numRef>
              <c:f>'26 Nisan TAHMİN '!$D$4:$D$29</c:f>
              <c:numCache>
                <c:formatCode>#,##0</c:formatCode>
                <c:ptCount val="26"/>
                <c:pt idx="0">
                  <c:v>63</c:v>
                </c:pt>
                <c:pt idx="1">
                  <c:v>79</c:v>
                </c:pt>
                <c:pt idx="2">
                  <c:v>69</c:v>
                </c:pt>
                <c:pt idx="3">
                  <c:v>76</c:v>
                </c:pt>
                <c:pt idx="4">
                  <c:v>73</c:v>
                </c:pt>
                <c:pt idx="5">
                  <c:v>75</c:v>
                </c:pt>
                <c:pt idx="6">
                  <c:v>76</c:v>
                </c:pt>
                <c:pt idx="7">
                  <c:v>87</c:v>
                </c:pt>
                <c:pt idx="8">
                  <c:v>96</c:v>
                </c:pt>
                <c:pt idx="9">
                  <c:v>98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107</c:v>
                </c:pt>
                <c:pt idx="14">
                  <c:v>115</c:v>
                </c:pt>
                <c:pt idx="15">
                  <c:v>125</c:v>
                </c:pt>
                <c:pt idx="16">
                  <c:v>126</c:v>
                </c:pt>
                <c:pt idx="17">
                  <c:v>121</c:v>
                </c:pt>
                <c:pt idx="18">
                  <c:v>127</c:v>
                </c:pt>
                <c:pt idx="19">
                  <c:v>123</c:v>
                </c:pt>
                <c:pt idx="20">
                  <c:v>119</c:v>
                </c:pt>
                <c:pt idx="21">
                  <c:v>117</c:v>
                </c:pt>
                <c:pt idx="22">
                  <c:v>115</c:v>
                </c:pt>
                <c:pt idx="23">
                  <c:v>109</c:v>
                </c:pt>
                <c:pt idx="24">
                  <c:v>106</c:v>
                </c:pt>
                <c:pt idx="2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6-4EF6-9DF4-954EF1CB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87327"/>
        <c:axId val="229637903"/>
      </c:lineChart>
      <c:catAx>
        <c:axId val="32118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9637903"/>
        <c:crosses val="autoZero"/>
        <c:auto val="1"/>
        <c:lblAlgn val="ctr"/>
        <c:lblOffset val="100"/>
        <c:noMultiLvlLbl val="0"/>
      </c:catAx>
      <c:valAx>
        <c:axId val="2296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18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CORONA</a:t>
            </a:r>
            <a:r>
              <a:rPr lang="tr-TR" baseline="0"/>
              <a:t> GENEL GRAFİK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 Nisan TAHMİN'!$B$3</c:f>
              <c:strCache>
                <c:ptCount val="1"/>
                <c:pt idx="0">
                  <c:v>TEST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'28 Nisan TAHMİN'!$A$4:$A$31</c:f>
              <c:numCache>
                <c:formatCode>[$-41F]d\ mmmm;@</c:formatCode>
                <c:ptCount val="2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</c:numCache>
            </c:numRef>
          </c:cat>
          <c:val>
            <c:numRef>
              <c:f>'28 Nisan TAHMİN'!$B$4:$B$31</c:f>
              <c:numCache>
                <c:formatCode>#,##0</c:formatCode>
                <c:ptCount val="28"/>
                <c:pt idx="0">
                  <c:v>14396</c:v>
                </c:pt>
                <c:pt idx="1">
                  <c:v>18757</c:v>
                </c:pt>
                <c:pt idx="2">
                  <c:v>16160</c:v>
                </c:pt>
                <c:pt idx="3">
                  <c:v>19664</c:v>
                </c:pt>
                <c:pt idx="4">
                  <c:v>20065</c:v>
                </c:pt>
                <c:pt idx="5">
                  <c:v>21400</c:v>
                </c:pt>
                <c:pt idx="6">
                  <c:v>20023</c:v>
                </c:pt>
                <c:pt idx="7">
                  <c:v>24900</c:v>
                </c:pt>
                <c:pt idx="8">
                  <c:v>28578</c:v>
                </c:pt>
                <c:pt idx="9">
                  <c:v>30864</c:v>
                </c:pt>
                <c:pt idx="10">
                  <c:v>33170</c:v>
                </c:pt>
                <c:pt idx="11">
                  <c:v>35720</c:v>
                </c:pt>
                <c:pt idx="12">
                  <c:v>34456</c:v>
                </c:pt>
                <c:pt idx="13">
                  <c:v>33070</c:v>
                </c:pt>
                <c:pt idx="14">
                  <c:v>34090</c:v>
                </c:pt>
                <c:pt idx="15">
                  <c:v>40427</c:v>
                </c:pt>
                <c:pt idx="16">
                  <c:v>40270</c:v>
                </c:pt>
                <c:pt idx="17">
                  <c:v>40520</c:v>
                </c:pt>
                <c:pt idx="18">
                  <c:v>35344</c:v>
                </c:pt>
                <c:pt idx="19">
                  <c:v>39703</c:v>
                </c:pt>
                <c:pt idx="20">
                  <c:v>39429</c:v>
                </c:pt>
                <c:pt idx="21">
                  <c:v>37535</c:v>
                </c:pt>
                <c:pt idx="22">
                  <c:v>40962</c:v>
                </c:pt>
                <c:pt idx="23">
                  <c:v>38351</c:v>
                </c:pt>
                <c:pt idx="24">
                  <c:v>38308</c:v>
                </c:pt>
                <c:pt idx="25">
                  <c:v>30177</c:v>
                </c:pt>
                <c:pt idx="26">
                  <c:v>28725.996218403707</c:v>
                </c:pt>
                <c:pt idx="27">
                  <c:v>29537.947531041918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0-412D-8A88-F42B43F34EAA}"/>
            </c:ext>
          </c:extLst>
        </c:ser>
        <c:ser>
          <c:idx val="1"/>
          <c:order val="1"/>
          <c:tx>
            <c:strRef>
              <c:f>'28 Nisan TAHMİN'!$C$3</c:f>
              <c:strCache>
                <c:ptCount val="1"/>
                <c:pt idx="0">
                  <c:v>VAKA SAYISI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'28 Nisan TAHMİN'!$A$4:$A$31</c:f>
              <c:numCache>
                <c:formatCode>[$-41F]d\ mmmm;@</c:formatCode>
                <c:ptCount val="2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</c:numCache>
            </c:numRef>
          </c:cat>
          <c:val>
            <c:numRef>
              <c:f>'28 Nisan TAHMİN'!$C$4:$C$31</c:f>
              <c:numCache>
                <c:formatCode>#,##0</c:formatCode>
                <c:ptCount val="28"/>
                <c:pt idx="0">
                  <c:v>2148</c:v>
                </c:pt>
                <c:pt idx="1">
                  <c:v>2456</c:v>
                </c:pt>
                <c:pt idx="2">
                  <c:v>2786</c:v>
                </c:pt>
                <c:pt idx="3">
                  <c:v>3013</c:v>
                </c:pt>
                <c:pt idx="4">
                  <c:v>3135</c:v>
                </c:pt>
                <c:pt idx="5">
                  <c:v>3148</c:v>
                </c:pt>
                <c:pt idx="6">
                  <c:v>3892</c:v>
                </c:pt>
                <c:pt idx="7">
                  <c:v>4117</c:v>
                </c:pt>
                <c:pt idx="8">
                  <c:v>4056</c:v>
                </c:pt>
                <c:pt idx="9">
                  <c:v>4747</c:v>
                </c:pt>
                <c:pt idx="10">
                  <c:v>5138</c:v>
                </c:pt>
                <c:pt idx="11">
                  <c:v>4789</c:v>
                </c:pt>
                <c:pt idx="12">
                  <c:v>4093</c:v>
                </c:pt>
                <c:pt idx="13">
                  <c:v>4062</c:v>
                </c:pt>
                <c:pt idx="14">
                  <c:v>4281</c:v>
                </c:pt>
                <c:pt idx="15">
                  <c:v>4801</c:v>
                </c:pt>
                <c:pt idx="16">
                  <c:v>4353</c:v>
                </c:pt>
                <c:pt idx="17">
                  <c:v>3783</c:v>
                </c:pt>
                <c:pt idx="18">
                  <c:v>3977</c:v>
                </c:pt>
                <c:pt idx="19">
                  <c:v>4674</c:v>
                </c:pt>
                <c:pt idx="20">
                  <c:v>4611</c:v>
                </c:pt>
                <c:pt idx="21">
                  <c:v>3083</c:v>
                </c:pt>
                <c:pt idx="22">
                  <c:v>3116</c:v>
                </c:pt>
                <c:pt idx="23">
                  <c:v>3122</c:v>
                </c:pt>
                <c:pt idx="24">
                  <c:v>2861</c:v>
                </c:pt>
                <c:pt idx="25">
                  <c:v>2357</c:v>
                </c:pt>
                <c:pt idx="26">
                  <c:v>3677.2254184316707</c:v>
                </c:pt>
                <c:pt idx="27">
                  <c:v>3718.367717924315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0-412D-8A88-F42B43F34EAA}"/>
            </c:ext>
          </c:extLst>
        </c:ser>
        <c:ser>
          <c:idx val="2"/>
          <c:order val="2"/>
          <c:tx>
            <c:strRef>
              <c:f>'28 Nisan TAHMİN'!$D$3</c:f>
              <c:strCache>
                <c:ptCount val="1"/>
                <c:pt idx="0">
                  <c:v>VEFAT SAYISI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'28 Nisan TAHMİN'!$A$4:$A$31</c:f>
              <c:numCache>
                <c:formatCode>[$-41F]d\ mmmm;@</c:formatCode>
                <c:ptCount val="2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</c:numCache>
            </c:numRef>
          </c:cat>
          <c:val>
            <c:numRef>
              <c:f>'28 Nisan TAHMİN'!$D$4:$D$31</c:f>
              <c:numCache>
                <c:formatCode>#,##0</c:formatCode>
                <c:ptCount val="28"/>
                <c:pt idx="0">
                  <c:v>63</c:v>
                </c:pt>
                <c:pt idx="1">
                  <c:v>79</c:v>
                </c:pt>
                <c:pt idx="2">
                  <c:v>69</c:v>
                </c:pt>
                <c:pt idx="3">
                  <c:v>76</c:v>
                </c:pt>
                <c:pt idx="4">
                  <c:v>73</c:v>
                </c:pt>
                <c:pt idx="5">
                  <c:v>75</c:v>
                </c:pt>
                <c:pt idx="6">
                  <c:v>76</c:v>
                </c:pt>
                <c:pt idx="7">
                  <c:v>87</c:v>
                </c:pt>
                <c:pt idx="8">
                  <c:v>96</c:v>
                </c:pt>
                <c:pt idx="9">
                  <c:v>98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107</c:v>
                </c:pt>
                <c:pt idx="14">
                  <c:v>115</c:v>
                </c:pt>
                <c:pt idx="15">
                  <c:v>125</c:v>
                </c:pt>
                <c:pt idx="16">
                  <c:v>126</c:v>
                </c:pt>
                <c:pt idx="17">
                  <c:v>121</c:v>
                </c:pt>
                <c:pt idx="18">
                  <c:v>127</c:v>
                </c:pt>
                <c:pt idx="19">
                  <c:v>123</c:v>
                </c:pt>
                <c:pt idx="20">
                  <c:v>119</c:v>
                </c:pt>
                <c:pt idx="21">
                  <c:v>117</c:v>
                </c:pt>
                <c:pt idx="22">
                  <c:v>115</c:v>
                </c:pt>
                <c:pt idx="23">
                  <c:v>109</c:v>
                </c:pt>
                <c:pt idx="24">
                  <c:v>106</c:v>
                </c:pt>
                <c:pt idx="25">
                  <c:v>99</c:v>
                </c:pt>
                <c:pt idx="26">
                  <c:v>98.165313760725084</c:v>
                </c:pt>
                <c:pt idx="27">
                  <c:v>100.38277163865615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0-412D-8A88-F42B43F34EAA}"/>
            </c:ext>
          </c:extLst>
        </c:ser>
        <c:ser>
          <c:idx val="3"/>
          <c:order val="3"/>
          <c:tx>
            <c:strRef>
              <c:f>'28 Nisan TAHMİN'!$E$3</c:f>
              <c:strCache>
                <c:ptCount val="1"/>
                <c:pt idx="0">
                  <c:v>TOPLAM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'28 Nisan TAHMİN'!$A$4:$A$31</c:f>
              <c:numCache>
                <c:formatCode>[$-41F]d\ mmmm;@</c:formatCode>
                <c:ptCount val="2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</c:numCache>
            </c:numRef>
          </c:cat>
          <c:val>
            <c:numRef>
              <c:f>'28 Nisan TAHMİN'!$E$4:$E$31</c:f>
              <c:numCache>
                <c:formatCode>#,##0</c:formatCode>
                <c:ptCount val="28"/>
                <c:pt idx="0">
                  <c:v>106799</c:v>
                </c:pt>
                <c:pt idx="1">
                  <c:v>125556</c:v>
                </c:pt>
                <c:pt idx="2">
                  <c:v>141716</c:v>
                </c:pt>
                <c:pt idx="3">
                  <c:v>161380</c:v>
                </c:pt>
                <c:pt idx="4">
                  <c:v>181445</c:v>
                </c:pt>
                <c:pt idx="5">
                  <c:v>202845</c:v>
                </c:pt>
                <c:pt idx="6">
                  <c:v>222868</c:v>
                </c:pt>
                <c:pt idx="7">
                  <c:v>247768</c:v>
                </c:pt>
                <c:pt idx="8">
                  <c:v>276346</c:v>
                </c:pt>
                <c:pt idx="9">
                  <c:v>307210</c:v>
                </c:pt>
                <c:pt idx="10">
                  <c:v>340380</c:v>
                </c:pt>
                <c:pt idx="11">
                  <c:v>376100</c:v>
                </c:pt>
                <c:pt idx="12">
                  <c:v>410556</c:v>
                </c:pt>
                <c:pt idx="13">
                  <c:v>443626</c:v>
                </c:pt>
                <c:pt idx="14">
                  <c:v>477716</c:v>
                </c:pt>
                <c:pt idx="15">
                  <c:v>518143</c:v>
                </c:pt>
                <c:pt idx="16">
                  <c:v>558413</c:v>
                </c:pt>
                <c:pt idx="17">
                  <c:v>598933</c:v>
                </c:pt>
                <c:pt idx="18">
                  <c:v>634277</c:v>
                </c:pt>
                <c:pt idx="19">
                  <c:v>673980</c:v>
                </c:pt>
                <c:pt idx="20">
                  <c:v>713409</c:v>
                </c:pt>
                <c:pt idx="21">
                  <c:v>750944</c:v>
                </c:pt>
                <c:pt idx="22">
                  <c:v>791906</c:v>
                </c:pt>
                <c:pt idx="23">
                  <c:v>830257</c:v>
                </c:pt>
                <c:pt idx="24">
                  <c:v>868565</c:v>
                </c:pt>
                <c:pt idx="25">
                  <c:v>889742</c:v>
                </c:pt>
                <c:pt idx="26">
                  <c:v>918467.99621840368</c:v>
                </c:pt>
                <c:pt idx="27">
                  <c:v>948005.94374944561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0-412D-8A88-F42B43F34EAA}"/>
            </c:ext>
          </c:extLst>
        </c:ser>
        <c:ser>
          <c:idx val="4"/>
          <c:order val="4"/>
          <c:tx>
            <c:strRef>
              <c:f>'28 Nisan TAHMİN'!$F$3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'28 Nisan TAHMİN'!$A$4:$A$31</c:f>
              <c:numCache>
                <c:formatCode>[$-41F]d\ mmmm;@</c:formatCode>
                <c:ptCount val="2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</c:numCache>
            </c:numRef>
          </c:cat>
          <c:val>
            <c:numRef>
              <c:f>'28 Nisan TAHMİN'!$F$4:$F$31</c:f>
              <c:numCache>
                <c:formatCode>#,##0</c:formatCode>
                <c:ptCount val="28"/>
                <c:pt idx="0">
                  <c:v>15679</c:v>
                </c:pt>
                <c:pt idx="1">
                  <c:v>18135</c:v>
                </c:pt>
                <c:pt idx="2">
                  <c:v>20921</c:v>
                </c:pt>
                <c:pt idx="3">
                  <c:v>23934</c:v>
                </c:pt>
                <c:pt idx="4">
                  <c:v>27069</c:v>
                </c:pt>
                <c:pt idx="5">
                  <c:v>30217</c:v>
                </c:pt>
                <c:pt idx="6">
                  <c:v>34109</c:v>
                </c:pt>
                <c:pt idx="7">
                  <c:v>38226</c:v>
                </c:pt>
                <c:pt idx="8">
                  <c:v>42282</c:v>
                </c:pt>
                <c:pt idx="9">
                  <c:v>47023</c:v>
                </c:pt>
                <c:pt idx="10">
                  <c:v>52167</c:v>
                </c:pt>
                <c:pt idx="11">
                  <c:v>56956</c:v>
                </c:pt>
                <c:pt idx="12">
                  <c:v>61049</c:v>
                </c:pt>
                <c:pt idx="13">
                  <c:v>65111</c:v>
                </c:pt>
                <c:pt idx="14">
                  <c:v>69392</c:v>
                </c:pt>
                <c:pt idx="15">
                  <c:v>74193</c:v>
                </c:pt>
                <c:pt idx="16">
                  <c:v>78546</c:v>
                </c:pt>
                <c:pt idx="17">
                  <c:v>82329</c:v>
                </c:pt>
                <c:pt idx="18">
                  <c:v>86306</c:v>
                </c:pt>
                <c:pt idx="19">
                  <c:v>90980</c:v>
                </c:pt>
                <c:pt idx="20">
                  <c:v>95591</c:v>
                </c:pt>
                <c:pt idx="21">
                  <c:v>98674</c:v>
                </c:pt>
                <c:pt idx="22">
                  <c:v>101790</c:v>
                </c:pt>
                <c:pt idx="23">
                  <c:v>104912</c:v>
                </c:pt>
                <c:pt idx="24">
                  <c:v>107773</c:v>
                </c:pt>
                <c:pt idx="25">
                  <c:v>110130</c:v>
                </c:pt>
                <c:pt idx="26">
                  <c:v>113807.22541843167</c:v>
                </c:pt>
                <c:pt idx="27">
                  <c:v>117525.59313635598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10-412D-8A88-F42B43F34EAA}"/>
            </c:ext>
          </c:extLst>
        </c:ser>
        <c:ser>
          <c:idx val="5"/>
          <c:order val="5"/>
          <c:tx>
            <c:strRef>
              <c:f>'28 Nisan TAHMİN'!$G$3</c:f>
              <c:strCache>
                <c:ptCount val="1"/>
                <c:pt idx="0">
                  <c:v>TOPLAM VEFAT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'28 Nisan TAHMİN'!$A$4:$A$31</c:f>
              <c:numCache>
                <c:formatCode>[$-41F]d\ mmmm;@</c:formatCode>
                <c:ptCount val="2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</c:numCache>
            </c:numRef>
          </c:cat>
          <c:val>
            <c:numRef>
              <c:f>'28 Nisan TAHMİN'!$G$4:$G$31</c:f>
              <c:numCache>
                <c:formatCode>#,##0</c:formatCode>
                <c:ptCount val="28"/>
                <c:pt idx="0">
                  <c:v>277</c:v>
                </c:pt>
                <c:pt idx="1">
                  <c:v>356</c:v>
                </c:pt>
                <c:pt idx="2">
                  <c:v>425</c:v>
                </c:pt>
                <c:pt idx="3">
                  <c:v>501</c:v>
                </c:pt>
                <c:pt idx="4">
                  <c:v>574</c:v>
                </c:pt>
                <c:pt idx="5">
                  <c:v>649</c:v>
                </c:pt>
                <c:pt idx="6">
                  <c:v>725</c:v>
                </c:pt>
                <c:pt idx="7">
                  <c:v>812</c:v>
                </c:pt>
                <c:pt idx="8">
                  <c:v>908</c:v>
                </c:pt>
                <c:pt idx="9">
                  <c:v>1006</c:v>
                </c:pt>
                <c:pt idx="10">
                  <c:v>1101</c:v>
                </c:pt>
                <c:pt idx="11">
                  <c:v>1198</c:v>
                </c:pt>
                <c:pt idx="12">
                  <c:v>1296</c:v>
                </c:pt>
                <c:pt idx="13">
                  <c:v>1403</c:v>
                </c:pt>
                <c:pt idx="14">
                  <c:v>1518</c:v>
                </c:pt>
                <c:pt idx="15">
                  <c:v>1643</c:v>
                </c:pt>
                <c:pt idx="16">
                  <c:v>1769</c:v>
                </c:pt>
                <c:pt idx="17">
                  <c:v>1890</c:v>
                </c:pt>
                <c:pt idx="18">
                  <c:v>2017</c:v>
                </c:pt>
                <c:pt idx="19">
                  <c:v>2140</c:v>
                </c:pt>
                <c:pt idx="20">
                  <c:v>2259</c:v>
                </c:pt>
                <c:pt idx="21">
                  <c:v>2376</c:v>
                </c:pt>
                <c:pt idx="22">
                  <c:v>2491</c:v>
                </c:pt>
                <c:pt idx="23">
                  <c:v>2600</c:v>
                </c:pt>
                <c:pt idx="24">
                  <c:v>2706</c:v>
                </c:pt>
                <c:pt idx="25">
                  <c:v>2805</c:v>
                </c:pt>
                <c:pt idx="26">
                  <c:v>2903.165313760725</c:v>
                </c:pt>
                <c:pt idx="27">
                  <c:v>3003.5480853993813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10-412D-8A88-F42B43F34EAA}"/>
            </c:ext>
          </c:extLst>
        </c:ser>
        <c:ser>
          <c:idx val="6"/>
          <c:order val="6"/>
          <c:tx>
            <c:strRef>
              <c:f>'28 Nisan TAHMİN'!$H$3</c:f>
              <c:strCache>
                <c:ptCount val="1"/>
                <c:pt idx="0">
                  <c:v>TOPLAM YOĞUN BAKIM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'28 Nisan TAHMİN'!$A$4:$A$31</c:f>
              <c:numCache>
                <c:formatCode>[$-41F]d\ mmmm;@</c:formatCode>
                <c:ptCount val="2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</c:numCache>
            </c:numRef>
          </c:cat>
          <c:val>
            <c:numRef>
              <c:f>'28 Nisan TAHMİN'!$H$4:$H$31</c:f>
              <c:numCache>
                <c:formatCode>#,##0</c:formatCode>
                <c:ptCount val="28"/>
                <c:pt idx="0">
                  <c:v>979</c:v>
                </c:pt>
                <c:pt idx="1">
                  <c:v>1101</c:v>
                </c:pt>
                <c:pt idx="2">
                  <c:v>1251</c:v>
                </c:pt>
                <c:pt idx="3">
                  <c:v>1311</c:v>
                </c:pt>
                <c:pt idx="4">
                  <c:v>1381</c:v>
                </c:pt>
                <c:pt idx="5">
                  <c:v>1415</c:v>
                </c:pt>
                <c:pt idx="6">
                  <c:v>1474</c:v>
                </c:pt>
                <c:pt idx="7">
                  <c:v>1492</c:v>
                </c:pt>
                <c:pt idx="8">
                  <c:v>1552</c:v>
                </c:pt>
                <c:pt idx="9">
                  <c:v>1667</c:v>
                </c:pt>
                <c:pt idx="10">
                  <c:v>1626</c:v>
                </c:pt>
                <c:pt idx="11">
                  <c:v>1665</c:v>
                </c:pt>
                <c:pt idx="12">
                  <c:v>1786</c:v>
                </c:pt>
                <c:pt idx="13">
                  <c:v>1809</c:v>
                </c:pt>
                <c:pt idx="14">
                  <c:v>1820</c:v>
                </c:pt>
                <c:pt idx="15">
                  <c:v>1854</c:v>
                </c:pt>
                <c:pt idx="16">
                  <c:v>1845</c:v>
                </c:pt>
                <c:pt idx="17">
                  <c:v>1894</c:v>
                </c:pt>
                <c:pt idx="18">
                  <c:v>1922</c:v>
                </c:pt>
                <c:pt idx="19">
                  <c:v>1909</c:v>
                </c:pt>
                <c:pt idx="20">
                  <c:v>1865</c:v>
                </c:pt>
                <c:pt idx="21">
                  <c:v>1814</c:v>
                </c:pt>
                <c:pt idx="22">
                  <c:v>1816</c:v>
                </c:pt>
                <c:pt idx="23">
                  <c:v>1790</c:v>
                </c:pt>
                <c:pt idx="24">
                  <c:v>1782</c:v>
                </c:pt>
                <c:pt idx="25">
                  <c:v>1776</c:v>
                </c:pt>
                <c:pt idx="26">
                  <c:v>1632.3415854209816</c:v>
                </c:pt>
                <c:pt idx="27">
                  <c:v>1660.7848361695483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10-412D-8A88-F42B43F34EAA}"/>
            </c:ext>
          </c:extLst>
        </c:ser>
        <c:ser>
          <c:idx val="7"/>
          <c:order val="7"/>
          <c:tx>
            <c:strRef>
              <c:f>'28 Nisan TAHMİN'!$I$3</c:f>
              <c:strCache>
                <c:ptCount val="1"/>
                <c:pt idx="0">
                  <c:v>TOPLAM ENTÜBE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'28 Nisan TAHMİN'!$A$4:$A$31</c:f>
              <c:numCache>
                <c:formatCode>[$-41F]d\ mmmm;@</c:formatCode>
                <c:ptCount val="2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</c:numCache>
            </c:numRef>
          </c:cat>
          <c:val>
            <c:numRef>
              <c:f>'28 Nisan TAHMİN'!$I$4:$I$31</c:f>
              <c:numCache>
                <c:formatCode>#,##0</c:formatCode>
                <c:ptCount val="28"/>
                <c:pt idx="0">
                  <c:v>692</c:v>
                </c:pt>
                <c:pt idx="1">
                  <c:v>783</c:v>
                </c:pt>
                <c:pt idx="2">
                  <c:v>867</c:v>
                </c:pt>
                <c:pt idx="3">
                  <c:v>909</c:v>
                </c:pt>
                <c:pt idx="4">
                  <c:v>935</c:v>
                </c:pt>
                <c:pt idx="5">
                  <c:v>966</c:v>
                </c:pt>
                <c:pt idx="6">
                  <c:v>987</c:v>
                </c:pt>
                <c:pt idx="7">
                  <c:v>995</c:v>
                </c:pt>
                <c:pt idx="8">
                  <c:v>1017</c:v>
                </c:pt>
                <c:pt idx="9">
                  <c:v>1062</c:v>
                </c:pt>
                <c:pt idx="10">
                  <c:v>1021</c:v>
                </c:pt>
                <c:pt idx="11">
                  <c:v>978</c:v>
                </c:pt>
                <c:pt idx="12">
                  <c:v>1063</c:v>
                </c:pt>
                <c:pt idx="13">
                  <c:v>1087</c:v>
                </c:pt>
                <c:pt idx="14">
                  <c:v>1052</c:v>
                </c:pt>
                <c:pt idx="15">
                  <c:v>1040</c:v>
                </c:pt>
                <c:pt idx="16">
                  <c:v>1014</c:v>
                </c:pt>
                <c:pt idx="17">
                  <c:v>1054</c:v>
                </c:pt>
                <c:pt idx="18">
                  <c:v>1031</c:v>
                </c:pt>
                <c:pt idx="19">
                  <c:v>1033</c:v>
                </c:pt>
                <c:pt idx="20">
                  <c:v>1006</c:v>
                </c:pt>
                <c:pt idx="21">
                  <c:v>985</c:v>
                </c:pt>
                <c:pt idx="22">
                  <c:v>982</c:v>
                </c:pt>
                <c:pt idx="23">
                  <c:v>929</c:v>
                </c:pt>
                <c:pt idx="24">
                  <c:v>900</c:v>
                </c:pt>
                <c:pt idx="25">
                  <c:v>883</c:v>
                </c:pt>
                <c:pt idx="26">
                  <c:v>983.77881357260208</c:v>
                </c:pt>
                <c:pt idx="27">
                  <c:v>982.76902585774064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10-412D-8A88-F42B43F34EAA}"/>
            </c:ext>
          </c:extLst>
        </c:ser>
        <c:ser>
          <c:idx val="8"/>
          <c:order val="8"/>
          <c:tx>
            <c:strRef>
              <c:f>'28 Nisan TAHMİN'!$J$3</c:f>
              <c:strCache>
                <c:ptCount val="1"/>
                <c:pt idx="0">
                  <c:v>TOPLAM İYİLEŞEN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'28 Nisan TAHMİN'!$A$4:$A$31</c:f>
              <c:numCache>
                <c:formatCode>[$-41F]d\ mmmm;@</c:formatCode>
                <c:ptCount val="2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</c:numCache>
            </c:numRef>
          </c:cat>
          <c:val>
            <c:numRef>
              <c:f>'28 Nisan TAHMİN'!$J$4:$J$31</c:f>
              <c:numCache>
                <c:formatCode>#,##0</c:formatCode>
                <c:ptCount val="28"/>
                <c:pt idx="0">
                  <c:v>333</c:v>
                </c:pt>
                <c:pt idx="1">
                  <c:v>415</c:v>
                </c:pt>
                <c:pt idx="2">
                  <c:v>484</c:v>
                </c:pt>
                <c:pt idx="3">
                  <c:v>786</c:v>
                </c:pt>
                <c:pt idx="4">
                  <c:v>1042</c:v>
                </c:pt>
                <c:pt idx="5">
                  <c:v>1326</c:v>
                </c:pt>
                <c:pt idx="6">
                  <c:v>1582</c:v>
                </c:pt>
                <c:pt idx="7">
                  <c:v>1846</c:v>
                </c:pt>
                <c:pt idx="8">
                  <c:v>2142</c:v>
                </c:pt>
                <c:pt idx="9">
                  <c:v>2423</c:v>
                </c:pt>
                <c:pt idx="10">
                  <c:v>2965</c:v>
                </c:pt>
                <c:pt idx="11">
                  <c:v>3446</c:v>
                </c:pt>
                <c:pt idx="12">
                  <c:v>3957</c:v>
                </c:pt>
                <c:pt idx="13">
                  <c:v>4799</c:v>
                </c:pt>
                <c:pt idx="14">
                  <c:v>5674</c:v>
                </c:pt>
                <c:pt idx="15">
                  <c:v>7089</c:v>
                </c:pt>
                <c:pt idx="16">
                  <c:v>8631</c:v>
                </c:pt>
                <c:pt idx="17">
                  <c:v>10453</c:v>
                </c:pt>
                <c:pt idx="18">
                  <c:v>11976</c:v>
                </c:pt>
                <c:pt idx="19">
                  <c:v>13430</c:v>
                </c:pt>
                <c:pt idx="20">
                  <c:v>14918</c:v>
                </c:pt>
                <c:pt idx="21">
                  <c:v>16477</c:v>
                </c:pt>
                <c:pt idx="22">
                  <c:v>18491</c:v>
                </c:pt>
                <c:pt idx="23">
                  <c:v>21737</c:v>
                </c:pt>
                <c:pt idx="24">
                  <c:v>25582</c:v>
                </c:pt>
                <c:pt idx="25">
                  <c:v>29140</c:v>
                </c:pt>
                <c:pt idx="26">
                  <c:v>32830.842716823106</c:v>
                </c:pt>
                <c:pt idx="27">
                  <c:v>36605.75587907734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10-412D-8A88-F42B43F34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58623"/>
        <c:axId val="237161535"/>
      </c:lineChart>
      <c:dateAx>
        <c:axId val="237158623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1535"/>
        <c:crosses val="autoZero"/>
        <c:auto val="1"/>
        <c:lblOffset val="100"/>
        <c:baseTimeUnit val="days"/>
      </c:dateAx>
      <c:valAx>
        <c:axId val="237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Nisan TAHMİN'!$B$3</c:f>
              <c:strCache>
                <c:ptCount val="1"/>
                <c:pt idx="0">
                  <c:v>TEST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'29 Nisan TAHMİN'!$A$4:$A$32</c:f>
              <c:numCache>
                <c:formatCode>[$-41F]d\ mmmm;@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'29 Nisan TAHMİN'!$B$4:$B$32</c:f>
              <c:numCache>
                <c:formatCode>#,##0</c:formatCode>
                <c:ptCount val="29"/>
                <c:pt idx="0">
                  <c:v>14396</c:v>
                </c:pt>
                <c:pt idx="1">
                  <c:v>18757</c:v>
                </c:pt>
                <c:pt idx="2">
                  <c:v>16160</c:v>
                </c:pt>
                <c:pt idx="3">
                  <c:v>19664</c:v>
                </c:pt>
                <c:pt idx="4">
                  <c:v>20065</c:v>
                </c:pt>
                <c:pt idx="5">
                  <c:v>21400</c:v>
                </c:pt>
                <c:pt idx="6">
                  <c:v>20023</c:v>
                </c:pt>
                <c:pt idx="7">
                  <c:v>24900</c:v>
                </c:pt>
                <c:pt idx="8">
                  <c:v>28578</c:v>
                </c:pt>
                <c:pt idx="9">
                  <c:v>30864</c:v>
                </c:pt>
                <c:pt idx="10">
                  <c:v>33170</c:v>
                </c:pt>
                <c:pt idx="11">
                  <c:v>35720</c:v>
                </c:pt>
                <c:pt idx="12">
                  <c:v>34456</c:v>
                </c:pt>
                <c:pt idx="13">
                  <c:v>33070</c:v>
                </c:pt>
                <c:pt idx="14">
                  <c:v>34090</c:v>
                </c:pt>
                <c:pt idx="15">
                  <c:v>40427</c:v>
                </c:pt>
                <c:pt idx="16">
                  <c:v>40270</c:v>
                </c:pt>
                <c:pt idx="17">
                  <c:v>40520</c:v>
                </c:pt>
                <c:pt idx="18">
                  <c:v>35344</c:v>
                </c:pt>
                <c:pt idx="19">
                  <c:v>39703</c:v>
                </c:pt>
                <c:pt idx="20">
                  <c:v>39429</c:v>
                </c:pt>
                <c:pt idx="21">
                  <c:v>37535</c:v>
                </c:pt>
                <c:pt idx="22">
                  <c:v>40962</c:v>
                </c:pt>
                <c:pt idx="23">
                  <c:v>38351</c:v>
                </c:pt>
                <c:pt idx="24">
                  <c:v>38308</c:v>
                </c:pt>
                <c:pt idx="25">
                  <c:v>30177</c:v>
                </c:pt>
                <c:pt idx="26">
                  <c:v>28725.996218403707</c:v>
                </c:pt>
                <c:pt idx="27">
                  <c:v>29537.947531041918</c:v>
                </c:pt>
                <c:pt idx="28">
                  <c:v>32099.001265695755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F-425C-8195-78FDE564C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75087"/>
        <c:axId val="183675919"/>
      </c:lineChart>
      <c:dateAx>
        <c:axId val="183675087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675919"/>
        <c:crosses val="autoZero"/>
        <c:auto val="1"/>
        <c:lblOffset val="100"/>
        <c:baseTimeUnit val="days"/>
      </c:dateAx>
      <c:valAx>
        <c:axId val="18367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67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Nisan TAHMİN'!$C$3</c:f>
              <c:strCache>
                <c:ptCount val="1"/>
                <c:pt idx="0">
                  <c:v>VAKA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 Nisan TAHMİN'!$A$3:$A$32</c:f>
              <c:strCache>
                <c:ptCount val="30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</c:strCache>
            </c:strRef>
          </c:cat>
          <c:val>
            <c:numRef>
              <c:f>'29 Nisan TAHMİN'!$C$4:$C$32</c:f>
              <c:numCache>
                <c:formatCode>#,##0</c:formatCode>
                <c:ptCount val="29"/>
                <c:pt idx="0">
                  <c:v>2148</c:v>
                </c:pt>
                <c:pt idx="1">
                  <c:v>2456</c:v>
                </c:pt>
                <c:pt idx="2">
                  <c:v>2786</c:v>
                </c:pt>
                <c:pt idx="3">
                  <c:v>3013</c:v>
                </c:pt>
                <c:pt idx="4">
                  <c:v>3135</c:v>
                </c:pt>
                <c:pt idx="5">
                  <c:v>3148</c:v>
                </c:pt>
                <c:pt idx="6">
                  <c:v>3892</c:v>
                </c:pt>
                <c:pt idx="7">
                  <c:v>4117</c:v>
                </c:pt>
                <c:pt idx="8">
                  <c:v>4056</c:v>
                </c:pt>
                <c:pt idx="9">
                  <c:v>4747</c:v>
                </c:pt>
                <c:pt idx="10">
                  <c:v>5138</c:v>
                </c:pt>
                <c:pt idx="11">
                  <c:v>4789</c:v>
                </c:pt>
                <c:pt idx="12">
                  <c:v>4093</c:v>
                </c:pt>
                <c:pt idx="13">
                  <c:v>4062</c:v>
                </c:pt>
                <c:pt idx="14">
                  <c:v>4281</c:v>
                </c:pt>
                <c:pt idx="15">
                  <c:v>4801</c:v>
                </c:pt>
                <c:pt idx="16">
                  <c:v>4353</c:v>
                </c:pt>
                <c:pt idx="17">
                  <c:v>3783</c:v>
                </c:pt>
                <c:pt idx="18">
                  <c:v>3977</c:v>
                </c:pt>
                <c:pt idx="19">
                  <c:v>4674</c:v>
                </c:pt>
                <c:pt idx="20">
                  <c:v>4611</c:v>
                </c:pt>
                <c:pt idx="21">
                  <c:v>3083</c:v>
                </c:pt>
                <c:pt idx="22">
                  <c:v>3116</c:v>
                </c:pt>
                <c:pt idx="23">
                  <c:v>3122</c:v>
                </c:pt>
                <c:pt idx="24">
                  <c:v>2861</c:v>
                </c:pt>
                <c:pt idx="25">
                  <c:v>2357</c:v>
                </c:pt>
                <c:pt idx="26">
                  <c:v>3677.2254184316707</c:v>
                </c:pt>
                <c:pt idx="27">
                  <c:v>3718.367717924315</c:v>
                </c:pt>
                <c:pt idx="28">
                  <c:v>3631.6207427290151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6-4537-A488-8C6EC5F90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71935"/>
        <c:axId val="178369439"/>
      </c:lineChart>
      <c:catAx>
        <c:axId val="17837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369439"/>
        <c:crosses val="autoZero"/>
        <c:auto val="1"/>
        <c:lblAlgn val="ctr"/>
        <c:lblOffset val="100"/>
        <c:noMultiLvlLbl val="0"/>
      </c:catAx>
      <c:valAx>
        <c:axId val="1783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37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Nisan TAHMİN'!$E$3</c:f>
              <c:strCache>
                <c:ptCount val="1"/>
                <c:pt idx="0">
                  <c:v>TOPLAM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 Nisan TAHMİN'!$A$3:$A$32</c:f>
              <c:strCache>
                <c:ptCount val="30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</c:strCache>
            </c:strRef>
          </c:cat>
          <c:val>
            <c:numRef>
              <c:f>'29 Nisan TAHMİN'!$E$4:$E$32</c:f>
              <c:numCache>
                <c:formatCode>#,##0</c:formatCode>
                <c:ptCount val="29"/>
                <c:pt idx="0">
                  <c:v>106799</c:v>
                </c:pt>
                <c:pt idx="1">
                  <c:v>125556</c:v>
                </c:pt>
                <c:pt idx="2">
                  <c:v>141716</c:v>
                </c:pt>
                <c:pt idx="3">
                  <c:v>161380</c:v>
                </c:pt>
                <c:pt idx="4">
                  <c:v>181445</c:v>
                </c:pt>
                <c:pt idx="5">
                  <c:v>202845</c:v>
                </c:pt>
                <c:pt idx="6">
                  <c:v>222868</c:v>
                </c:pt>
                <c:pt idx="7">
                  <c:v>247768</c:v>
                </c:pt>
                <c:pt idx="8">
                  <c:v>276346</c:v>
                </c:pt>
                <c:pt idx="9">
                  <c:v>307210</c:v>
                </c:pt>
                <c:pt idx="10">
                  <c:v>340380</c:v>
                </c:pt>
                <c:pt idx="11">
                  <c:v>376100</c:v>
                </c:pt>
                <c:pt idx="12">
                  <c:v>410556</c:v>
                </c:pt>
                <c:pt idx="13">
                  <c:v>443626</c:v>
                </c:pt>
                <c:pt idx="14">
                  <c:v>477716</c:v>
                </c:pt>
                <c:pt idx="15">
                  <c:v>518143</c:v>
                </c:pt>
                <c:pt idx="16">
                  <c:v>558413</c:v>
                </c:pt>
                <c:pt idx="17">
                  <c:v>598933</c:v>
                </c:pt>
                <c:pt idx="18">
                  <c:v>634277</c:v>
                </c:pt>
                <c:pt idx="19">
                  <c:v>673980</c:v>
                </c:pt>
                <c:pt idx="20">
                  <c:v>713409</c:v>
                </c:pt>
                <c:pt idx="21">
                  <c:v>750944</c:v>
                </c:pt>
                <c:pt idx="22">
                  <c:v>791906</c:v>
                </c:pt>
                <c:pt idx="23">
                  <c:v>830257</c:v>
                </c:pt>
                <c:pt idx="24">
                  <c:v>868565</c:v>
                </c:pt>
                <c:pt idx="25">
                  <c:v>889742</c:v>
                </c:pt>
                <c:pt idx="26">
                  <c:v>918467.99621840368</c:v>
                </c:pt>
                <c:pt idx="27">
                  <c:v>948005.94374944561</c:v>
                </c:pt>
                <c:pt idx="28">
                  <c:v>980104.94501514139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4-4928-BDC1-8E5B5596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3407"/>
        <c:axId val="185784239"/>
      </c:lineChart>
      <c:catAx>
        <c:axId val="1857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84239"/>
        <c:crosses val="autoZero"/>
        <c:auto val="1"/>
        <c:lblAlgn val="ctr"/>
        <c:lblOffset val="100"/>
        <c:noMultiLvlLbl val="0"/>
      </c:catAx>
      <c:valAx>
        <c:axId val="1857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8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Nisan TAHMİN'!$F$3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 Nisan TAHMİN'!$A$3:$A$32</c:f>
              <c:strCache>
                <c:ptCount val="30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</c:strCache>
            </c:strRef>
          </c:cat>
          <c:val>
            <c:numRef>
              <c:f>'29 Nisan TAHMİN'!$F$4:$F$32</c:f>
              <c:numCache>
                <c:formatCode>#,##0</c:formatCode>
                <c:ptCount val="29"/>
                <c:pt idx="0">
                  <c:v>15679</c:v>
                </c:pt>
                <c:pt idx="1">
                  <c:v>18135</c:v>
                </c:pt>
                <c:pt idx="2">
                  <c:v>20921</c:v>
                </c:pt>
                <c:pt idx="3">
                  <c:v>23934</c:v>
                </c:pt>
                <c:pt idx="4">
                  <c:v>27069</c:v>
                </c:pt>
                <c:pt idx="5">
                  <c:v>30217</c:v>
                </c:pt>
                <c:pt idx="6">
                  <c:v>34109</c:v>
                </c:pt>
                <c:pt idx="7">
                  <c:v>38226</c:v>
                </c:pt>
                <c:pt idx="8">
                  <c:v>42282</c:v>
                </c:pt>
                <c:pt idx="9">
                  <c:v>47023</c:v>
                </c:pt>
                <c:pt idx="10">
                  <c:v>52167</c:v>
                </c:pt>
                <c:pt idx="11">
                  <c:v>56956</c:v>
                </c:pt>
                <c:pt idx="12">
                  <c:v>61049</c:v>
                </c:pt>
                <c:pt idx="13">
                  <c:v>65111</c:v>
                </c:pt>
                <c:pt idx="14">
                  <c:v>69392</c:v>
                </c:pt>
                <c:pt idx="15">
                  <c:v>74193</c:v>
                </c:pt>
                <c:pt idx="16">
                  <c:v>78546</c:v>
                </c:pt>
                <c:pt idx="17">
                  <c:v>82329</c:v>
                </c:pt>
                <c:pt idx="18">
                  <c:v>86306</c:v>
                </c:pt>
                <c:pt idx="19">
                  <c:v>90980</c:v>
                </c:pt>
                <c:pt idx="20">
                  <c:v>95591</c:v>
                </c:pt>
                <c:pt idx="21">
                  <c:v>98674</c:v>
                </c:pt>
                <c:pt idx="22">
                  <c:v>101790</c:v>
                </c:pt>
                <c:pt idx="23">
                  <c:v>104912</c:v>
                </c:pt>
                <c:pt idx="24">
                  <c:v>107773</c:v>
                </c:pt>
                <c:pt idx="25">
                  <c:v>110130</c:v>
                </c:pt>
                <c:pt idx="26">
                  <c:v>113807.22541843167</c:v>
                </c:pt>
                <c:pt idx="27">
                  <c:v>117525.59313635598</c:v>
                </c:pt>
                <c:pt idx="28">
                  <c:v>121157.213879085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3-4463-A10D-4009F4CFA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68191"/>
        <c:axId val="237168607"/>
      </c:lineChart>
      <c:catAx>
        <c:axId val="2371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8607"/>
        <c:crosses val="autoZero"/>
        <c:auto val="1"/>
        <c:lblAlgn val="ctr"/>
        <c:lblOffset val="100"/>
        <c:noMultiLvlLbl val="0"/>
      </c:catAx>
      <c:valAx>
        <c:axId val="2371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Nisan TAHMİN'!$G$3</c:f>
              <c:strCache>
                <c:ptCount val="1"/>
                <c:pt idx="0">
                  <c:v>TOPLAM VEFAT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 Nisan TAHMİN'!$A$3:$A$32</c:f>
              <c:strCache>
                <c:ptCount val="30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</c:strCache>
            </c:strRef>
          </c:cat>
          <c:val>
            <c:numRef>
              <c:f>'29 Nisan TAHMİN'!$G$4:$G$32</c:f>
              <c:numCache>
                <c:formatCode>#,##0</c:formatCode>
                <c:ptCount val="29"/>
                <c:pt idx="0">
                  <c:v>277</c:v>
                </c:pt>
                <c:pt idx="1">
                  <c:v>356</c:v>
                </c:pt>
                <c:pt idx="2">
                  <c:v>425</c:v>
                </c:pt>
                <c:pt idx="3">
                  <c:v>501</c:v>
                </c:pt>
                <c:pt idx="4">
                  <c:v>574</c:v>
                </c:pt>
                <c:pt idx="5">
                  <c:v>649</c:v>
                </c:pt>
                <c:pt idx="6">
                  <c:v>725</c:v>
                </c:pt>
                <c:pt idx="7">
                  <c:v>812</c:v>
                </c:pt>
                <c:pt idx="8">
                  <c:v>908</c:v>
                </c:pt>
                <c:pt idx="9">
                  <c:v>1006</c:v>
                </c:pt>
                <c:pt idx="10">
                  <c:v>1101</c:v>
                </c:pt>
                <c:pt idx="11">
                  <c:v>1198</c:v>
                </c:pt>
                <c:pt idx="12">
                  <c:v>1296</c:v>
                </c:pt>
                <c:pt idx="13">
                  <c:v>1403</c:v>
                </c:pt>
                <c:pt idx="14">
                  <c:v>1518</c:v>
                </c:pt>
                <c:pt idx="15">
                  <c:v>1643</c:v>
                </c:pt>
                <c:pt idx="16">
                  <c:v>1769</c:v>
                </c:pt>
                <c:pt idx="17">
                  <c:v>1890</c:v>
                </c:pt>
                <c:pt idx="18">
                  <c:v>2017</c:v>
                </c:pt>
                <c:pt idx="19">
                  <c:v>2140</c:v>
                </c:pt>
                <c:pt idx="20">
                  <c:v>2259</c:v>
                </c:pt>
                <c:pt idx="21">
                  <c:v>2376</c:v>
                </c:pt>
                <c:pt idx="22">
                  <c:v>2491</c:v>
                </c:pt>
                <c:pt idx="23">
                  <c:v>2600</c:v>
                </c:pt>
                <c:pt idx="24">
                  <c:v>2706</c:v>
                </c:pt>
                <c:pt idx="25">
                  <c:v>2805</c:v>
                </c:pt>
                <c:pt idx="26">
                  <c:v>2903.165313760725</c:v>
                </c:pt>
                <c:pt idx="27">
                  <c:v>3003.5480853993813</c:v>
                </c:pt>
                <c:pt idx="28">
                  <c:v>3102.7333483654229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A-4C20-A126-BCD346CB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7455"/>
        <c:axId val="185790367"/>
      </c:lineChart>
      <c:catAx>
        <c:axId val="1857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90367"/>
        <c:crosses val="autoZero"/>
        <c:auto val="1"/>
        <c:lblAlgn val="ctr"/>
        <c:lblOffset val="100"/>
        <c:noMultiLvlLbl val="0"/>
      </c:catAx>
      <c:valAx>
        <c:axId val="1857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Nisan TAHMİN'!$I$3</c:f>
              <c:strCache>
                <c:ptCount val="1"/>
                <c:pt idx="0">
                  <c:v>TOPLAM ENTÜBE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 Nisan TAHMİN'!$A$3:$A$32</c:f>
              <c:strCache>
                <c:ptCount val="30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</c:strCache>
            </c:strRef>
          </c:cat>
          <c:val>
            <c:numRef>
              <c:f>'29 Nisan TAHMİN'!$I$4:$I$32</c:f>
              <c:numCache>
                <c:formatCode>#,##0</c:formatCode>
                <c:ptCount val="29"/>
                <c:pt idx="0">
                  <c:v>692</c:v>
                </c:pt>
                <c:pt idx="1">
                  <c:v>783</c:v>
                </c:pt>
                <c:pt idx="2">
                  <c:v>867</c:v>
                </c:pt>
                <c:pt idx="3">
                  <c:v>909</c:v>
                </c:pt>
                <c:pt idx="4">
                  <c:v>935</c:v>
                </c:pt>
                <c:pt idx="5">
                  <c:v>966</c:v>
                </c:pt>
                <c:pt idx="6">
                  <c:v>987</c:v>
                </c:pt>
                <c:pt idx="7">
                  <c:v>995</c:v>
                </c:pt>
                <c:pt idx="8">
                  <c:v>1017</c:v>
                </c:pt>
                <c:pt idx="9">
                  <c:v>1062</c:v>
                </c:pt>
                <c:pt idx="10">
                  <c:v>1021</c:v>
                </c:pt>
                <c:pt idx="11">
                  <c:v>978</c:v>
                </c:pt>
                <c:pt idx="12">
                  <c:v>1063</c:v>
                </c:pt>
                <c:pt idx="13">
                  <c:v>1087</c:v>
                </c:pt>
                <c:pt idx="14">
                  <c:v>1052</c:v>
                </c:pt>
                <c:pt idx="15">
                  <c:v>1040</c:v>
                </c:pt>
                <c:pt idx="16">
                  <c:v>1014</c:v>
                </c:pt>
                <c:pt idx="17">
                  <c:v>1054</c:v>
                </c:pt>
                <c:pt idx="18">
                  <c:v>1031</c:v>
                </c:pt>
                <c:pt idx="19">
                  <c:v>1033</c:v>
                </c:pt>
                <c:pt idx="20">
                  <c:v>1006</c:v>
                </c:pt>
                <c:pt idx="21">
                  <c:v>985</c:v>
                </c:pt>
                <c:pt idx="22">
                  <c:v>982</c:v>
                </c:pt>
                <c:pt idx="23">
                  <c:v>929</c:v>
                </c:pt>
                <c:pt idx="24">
                  <c:v>900</c:v>
                </c:pt>
                <c:pt idx="25">
                  <c:v>883</c:v>
                </c:pt>
                <c:pt idx="26">
                  <c:v>983.77881357260208</c:v>
                </c:pt>
                <c:pt idx="27">
                  <c:v>982.76902585774064</c:v>
                </c:pt>
                <c:pt idx="28">
                  <c:v>974.09218173826991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8-4F2B-ABB0-48729DCA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97519"/>
        <c:axId val="243507087"/>
      </c:lineChart>
      <c:catAx>
        <c:axId val="24349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3507087"/>
        <c:crosses val="autoZero"/>
        <c:auto val="1"/>
        <c:lblAlgn val="ctr"/>
        <c:lblOffset val="100"/>
        <c:noMultiLvlLbl val="0"/>
      </c:catAx>
      <c:valAx>
        <c:axId val="2435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349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Nisan TAHMİN'!$J$3</c:f>
              <c:strCache>
                <c:ptCount val="1"/>
                <c:pt idx="0">
                  <c:v>TOPLAM İYİLEŞEN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 Nisan TAHMİN'!$A$3:$A$32</c:f>
              <c:strCache>
                <c:ptCount val="30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</c:strCache>
            </c:strRef>
          </c:cat>
          <c:val>
            <c:numRef>
              <c:f>'29 Nisan TAHMİN'!$J$4:$J$32</c:f>
              <c:numCache>
                <c:formatCode>#,##0</c:formatCode>
                <c:ptCount val="29"/>
                <c:pt idx="0">
                  <c:v>333</c:v>
                </c:pt>
                <c:pt idx="1">
                  <c:v>415</c:v>
                </c:pt>
                <c:pt idx="2">
                  <c:v>484</c:v>
                </c:pt>
                <c:pt idx="3">
                  <c:v>786</c:v>
                </c:pt>
                <c:pt idx="4">
                  <c:v>1042</c:v>
                </c:pt>
                <c:pt idx="5">
                  <c:v>1326</c:v>
                </c:pt>
                <c:pt idx="6">
                  <c:v>1582</c:v>
                </c:pt>
                <c:pt idx="7">
                  <c:v>1846</c:v>
                </c:pt>
                <c:pt idx="8">
                  <c:v>2142</c:v>
                </c:pt>
                <c:pt idx="9">
                  <c:v>2423</c:v>
                </c:pt>
                <c:pt idx="10">
                  <c:v>2965</c:v>
                </c:pt>
                <c:pt idx="11">
                  <c:v>3446</c:v>
                </c:pt>
                <c:pt idx="12">
                  <c:v>3957</c:v>
                </c:pt>
                <c:pt idx="13">
                  <c:v>4799</c:v>
                </c:pt>
                <c:pt idx="14">
                  <c:v>5674</c:v>
                </c:pt>
                <c:pt idx="15">
                  <c:v>7089</c:v>
                </c:pt>
                <c:pt idx="16">
                  <c:v>8631</c:v>
                </c:pt>
                <c:pt idx="17">
                  <c:v>10453</c:v>
                </c:pt>
                <c:pt idx="18">
                  <c:v>11976</c:v>
                </c:pt>
                <c:pt idx="19">
                  <c:v>13430</c:v>
                </c:pt>
                <c:pt idx="20">
                  <c:v>14918</c:v>
                </c:pt>
                <c:pt idx="21">
                  <c:v>16477</c:v>
                </c:pt>
                <c:pt idx="22">
                  <c:v>18491</c:v>
                </c:pt>
                <c:pt idx="23">
                  <c:v>21737</c:v>
                </c:pt>
                <c:pt idx="24">
                  <c:v>25582</c:v>
                </c:pt>
                <c:pt idx="25">
                  <c:v>29140</c:v>
                </c:pt>
                <c:pt idx="26">
                  <c:v>32830.842716823106</c:v>
                </c:pt>
                <c:pt idx="27">
                  <c:v>36605.75587907734</c:v>
                </c:pt>
                <c:pt idx="28">
                  <c:v>40332.354883560198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8-4D4E-9359-A12AB4AB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05007"/>
        <c:axId val="107005839"/>
      </c:lineChart>
      <c:catAx>
        <c:axId val="1070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005839"/>
        <c:crosses val="autoZero"/>
        <c:auto val="1"/>
        <c:lblAlgn val="ctr"/>
        <c:lblOffset val="100"/>
        <c:noMultiLvlLbl val="0"/>
      </c:catAx>
      <c:valAx>
        <c:axId val="1070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0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CORONA</a:t>
            </a:r>
            <a:r>
              <a:rPr lang="tr-TR" baseline="0"/>
              <a:t> GENEL GRAFİK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Nisan TAHMİN'!$B$3</c:f>
              <c:strCache>
                <c:ptCount val="1"/>
                <c:pt idx="0">
                  <c:v>TEST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'29 Nisan TAHMİN'!$A$4:$A$32</c:f>
              <c:numCache>
                <c:formatCode>[$-41F]d\ mmmm;@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'29 Nisan TAHMİN'!$B$4:$B$32</c:f>
              <c:numCache>
                <c:formatCode>#,##0</c:formatCode>
                <c:ptCount val="29"/>
                <c:pt idx="0">
                  <c:v>14396</c:v>
                </c:pt>
                <c:pt idx="1">
                  <c:v>18757</c:v>
                </c:pt>
                <c:pt idx="2">
                  <c:v>16160</c:v>
                </c:pt>
                <c:pt idx="3">
                  <c:v>19664</c:v>
                </c:pt>
                <c:pt idx="4">
                  <c:v>20065</c:v>
                </c:pt>
                <c:pt idx="5">
                  <c:v>21400</c:v>
                </c:pt>
                <c:pt idx="6">
                  <c:v>20023</c:v>
                </c:pt>
                <c:pt idx="7">
                  <c:v>24900</c:v>
                </c:pt>
                <c:pt idx="8">
                  <c:v>28578</c:v>
                </c:pt>
                <c:pt idx="9">
                  <c:v>30864</c:v>
                </c:pt>
                <c:pt idx="10">
                  <c:v>33170</c:v>
                </c:pt>
                <c:pt idx="11">
                  <c:v>35720</c:v>
                </c:pt>
                <c:pt idx="12">
                  <c:v>34456</c:v>
                </c:pt>
                <c:pt idx="13">
                  <c:v>33070</c:v>
                </c:pt>
                <c:pt idx="14">
                  <c:v>34090</c:v>
                </c:pt>
                <c:pt idx="15">
                  <c:v>40427</c:v>
                </c:pt>
                <c:pt idx="16">
                  <c:v>40270</c:v>
                </c:pt>
                <c:pt idx="17">
                  <c:v>40520</c:v>
                </c:pt>
                <c:pt idx="18">
                  <c:v>35344</c:v>
                </c:pt>
                <c:pt idx="19">
                  <c:v>39703</c:v>
                </c:pt>
                <c:pt idx="20">
                  <c:v>39429</c:v>
                </c:pt>
                <c:pt idx="21">
                  <c:v>37535</c:v>
                </c:pt>
                <c:pt idx="22">
                  <c:v>40962</c:v>
                </c:pt>
                <c:pt idx="23">
                  <c:v>38351</c:v>
                </c:pt>
                <c:pt idx="24">
                  <c:v>38308</c:v>
                </c:pt>
                <c:pt idx="25">
                  <c:v>30177</c:v>
                </c:pt>
                <c:pt idx="26">
                  <c:v>28725.996218403707</c:v>
                </c:pt>
                <c:pt idx="27">
                  <c:v>29537.947531041918</c:v>
                </c:pt>
                <c:pt idx="28">
                  <c:v>32099.001265695755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1-4D37-8723-B62AF6C88F01}"/>
            </c:ext>
          </c:extLst>
        </c:ser>
        <c:ser>
          <c:idx val="1"/>
          <c:order val="1"/>
          <c:tx>
            <c:strRef>
              <c:f>'29 Nisan TAHMİN'!$C$3</c:f>
              <c:strCache>
                <c:ptCount val="1"/>
                <c:pt idx="0">
                  <c:v>VAKA SAYISI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'29 Nisan TAHMİN'!$A$4:$A$32</c:f>
              <c:numCache>
                <c:formatCode>[$-41F]d\ mmmm;@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'29 Nisan TAHMİN'!$C$4:$C$32</c:f>
              <c:numCache>
                <c:formatCode>#,##0</c:formatCode>
                <c:ptCount val="29"/>
                <c:pt idx="0">
                  <c:v>2148</c:v>
                </c:pt>
                <c:pt idx="1">
                  <c:v>2456</c:v>
                </c:pt>
                <c:pt idx="2">
                  <c:v>2786</c:v>
                </c:pt>
                <c:pt idx="3">
                  <c:v>3013</c:v>
                </c:pt>
                <c:pt idx="4">
                  <c:v>3135</c:v>
                </c:pt>
                <c:pt idx="5">
                  <c:v>3148</c:v>
                </c:pt>
                <c:pt idx="6">
                  <c:v>3892</c:v>
                </c:pt>
                <c:pt idx="7">
                  <c:v>4117</c:v>
                </c:pt>
                <c:pt idx="8">
                  <c:v>4056</c:v>
                </c:pt>
                <c:pt idx="9">
                  <c:v>4747</c:v>
                </c:pt>
                <c:pt idx="10">
                  <c:v>5138</c:v>
                </c:pt>
                <c:pt idx="11">
                  <c:v>4789</c:v>
                </c:pt>
                <c:pt idx="12">
                  <c:v>4093</c:v>
                </c:pt>
                <c:pt idx="13">
                  <c:v>4062</c:v>
                </c:pt>
                <c:pt idx="14">
                  <c:v>4281</c:v>
                </c:pt>
                <c:pt idx="15">
                  <c:v>4801</c:v>
                </c:pt>
                <c:pt idx="16">
                  <c:v>4353</c:v>
                </c:pt>
                <c:pt idx="17">
                  <c:v>3783</c:v>
                </c:pt>
                <c:pt idx="18">
                  <c:v>3977</c:v>
                </c:pt>
                <c:pt idx="19">
                  <c:v>4674</c:v>
                </c:pt>
                <c:pt idx="20">
                  <c:v>4611</c:v>
                </c:pt>
                <c:pt idx="21">
                  <c:v>3083</c:v>
                </c:pt>
                <c:pt idx="22">
                  <c:v>3116</c:v>
                </c:pt>
                <c:pt idx="23">
                  <c:v>3122</c:v>
                </c:pt>
                <c:pt idx="24">
                  <c:v>2861</c:v>
                </c:pt>
                <c:pt idx="25">
                  <c:v>2357</c:v>
                </c:pt>
                <c:pt idx="26">
                  <c:v>3677.2254184316707</c:v>
                </c:pt>
                <c:pt idx="27">
                  <c:v>3718.367717924315</c:v>
                </c:pt>
                <c:pt idx="28">
                  <c:v>3631.6207427290151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1-4D37-8723-B62AF6C88F01}"/>
            </c:ext>
          </c:extLst>
        </c:ser>
        <c:ser>
          <c:idx val="2"/>
          <c:order val="2"/>
          <c:tx>
            <c:strRef>
              <c:f>'29 Nisan TAHMİN'!$D$3</c:f>
              <c:strCache>
                <c:ptCount val="1"/>
                <c:pt idx="0">
                  <c:v>VEFAT SAYISI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'29 Nisan TAHMİN'!$A$4:$A$32</c:f>
              <c:numCache>
                <c:formatCode>[$-41F]d\ mmmm;@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'29 Nisan TAHMİN'!$D$4:$D$32</c:f>
              <c:numCache>
                <c:formatCode>#,##0</c:formatCode>
                <c:ptCount val="29"/>
                <c:pt idx="0">
                  <c:v>63</c:v>
                </c:pt>
                <c:pt idx="1">
                  <c:v>79</c:v>
                </c:pt>
                <c:pt idx="2">
                  <c:v>69</c:v>
                </c:pt>
                <c:pt idx="3">
                  <c:v>76</c:v>
                </c:pt>
                <c:pt idx="4">
                  <c:v>73</c:v>
                </c:pt>
                <c:pt idx="5">
                  <c:v>75</c:v>
                </c:pt>
                <c:pt idx="6">
                  <c:v>76</c:v>
                </c:pt>
                <c:pt idx="7">
                  <c:v>87</c:v>
                </c:pt>
                <c:pt idx="8">
                  <c:v>96</c:v>
                </c:pt>
                <c:pt idx="9">
                  <c:v>98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107</c:v>
                </c:pt>
                <c:pt idx="14">
                  <c:v>115</c:v>
                </c:pt>
                <c:pt idx="15">
                  <c:v>125</c:v>
                </c:pt>
                <c:pt idx="16">
                  <c:v>126</c:v>
                </c:pt>
                <c:pt idx="17">
                  <c:v>121</c:v>
                </c:pt>
                <c:pt idx="18">
                  <c:v>127</c:v>
                </c:pt>
                <c:pt idx="19">
                  <c:v>123</c:v>
                </c:pt>
                <c:pt idx="20">
                  <c:v>119</c:v>
                </c:pt>
                <c:pt idx="21">
                  <c:v>117</c:v>
                </c:pt>
                <c:pt idx="22">
                  <c:v>115</c:v>
                </c:pt>
                <c:pt idx="23">
                  <c:v>109</c:v>
                </c:pt>
                <c:pt idx="24">
                  <c:v>106</c:v>
                </c:pt>
                <c:pt idx="25">
                  <c:v>99</c:v>
                </c:pt>
                <c:pt idx="26">
                  <c:v>98.165313760725084</c:v>
                </c:pt>
                <c:pt idx="27">
                  <c:v>100.38277163865615</c:v>
                </c:pt>
                <c:pt idx="28">
                  <c:v>99.185262966041478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1-4D37-8723-B62AF6C88F01}"/>
            </c:ext>
          </c:extLst>
        </c:ser>
        <c:ser>
          <c:idx val="3"/>
          <c:order val="3"/>
          <c:tx>
            <c:strRef>
              <c:f>'29 Nisan TAHMİN'!$E$3</c:f>
              <c:strCache>
                <c:ptCount val="1"/>
                <c:pt idx="0">
                  <c:v>TOPLAM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'29 Nisan TAHMİN'!$A$4:$A$32</c:f>
              <c:numCache>
                <c:formatCode>[$-41F]d\ mmmm;@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'29 Nisan TAHMİN'!$E$4:$E$32</c:f>
              <c:numCache>
                <c:formatCode>#,##0</c:formatCode>
                <c:ptCount val="29"/>
                <c:pt idx="0">
                  <c:v>106799</c:v>
                </c:pt>
                <c:pt idx="1">
                  <c:v>125556</c:v>
                </c:pt>
                <c:pt idx="2">
                  <c:v>141716</c:v>
                </c:pt>
                <c:pt idx="3">
                  <c:v>161380</c:v>
                </c:pt>
                <c:pt idx="4">
                  <c:v>181445</c:v>
                </c:pt>
                <c:pt idx="5">
                  <c:v>202845</c:v>
                </c:pt>
                <c:pt idx="6">
                  <c:v>222868</c:v>
                </c:pt>
                <c:pt idx="7">
                  <c:v>247768</c:v>
                </c:pt>
                <c:pt idx="8">
                  <c:v>276346</c:v>
                </c:pt>
                <c:pt idx="9">
                  <c:v>307210</c:v>
                </c:pt>
                <c:pt idx="10">
                  <c:v>340380</c:v>
                </c:pt>
                <c:pt idx="11">
                  <c:v>376100</c:v>
                </c:pt>
                <c:pt idx="12">
                  <c:v>410556</c:v>
                </c:pt>
                <c:pt idx="13">
                  <c:v>443626</c:v>
                </c:pt>
                <c:pt idx="14">
                  <c:v>477716</c:v>
                </c:pt>
                <c:pt idx="15">
                  <c:v>518143</c:v>
                </c:pt>
                <c:pt idx="16">
                  <c:v>558413</c:v>
                </c:pt>
                <c:pt idx="17">
                  <c:v>598933</c:v>
                </c:pt>
                <c:pt idx="18">
                  <c:v>634277</c:v>
                </c:pt>
                <c:pt idx="19">
                  <c:v>673980</c:v>
                </c:pt>
                <c:pt idx="20">
                  <c:v>713409</c:v>
                </c:pt>
                <c:pt idx="21">
                  <c:v>750944</c:v>
                </c:pt>
                <c:pt idx="22">
                  <c:v>791906</c:v>
                </c:pt>
                <c:pt idx="23">
                  <c:v>830257</c:v>
                </c:pt>
                <c:pt idx="24">
                  <c:v>868565</c:v>
                </c:pt>
                <c:pt idx="25">
                  <c:v>889742</c:v>
                </c:pt>
                <c:pt idx="26">
                  <c:v>918467.99621840368</c:v>
                </c:pt>
                <c:pt idx="27">
                  <c:v>948005.94374944561</c:v>
                </c:pt>
                <c:pt idx="28">
                  <c:v>980104.94501514139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1-4D37-8723-B62AF6C88F01}"/>
            </c:ext>
          </c:extLst>
        </c:ser>
        <c:ser>
          <c:idx val="4"/>
          <c:order val="4"/>
          <c:tx>
            <c:strRef>
              <c:f>'29 Nisan TAHMİN'!$F$3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'29 Nisan TAHMİN'!$A$4:$A$32</c:f>
              <c:numCache>
                <c:formatCode>[$-41F]d\ mmmm;@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'29 Nisan TAHMİN'!$F$4:$F$32</c:f>
              <c:numCache>
                <c:formatCode>#,##0</c:formatCode>
                <c:ptCount val="29"/>
                <c:pt idx="0">
                  <c:v>15679</c:v>
                </c:pt>
                <c:pt idx="1">
                  <c:v>18135</c:v>
                </c:pt>
                <c:pt idx="2">
                  <c:v>20921</c:v>
                </c:pt>
                <c:pt idx="3">
                  <c:v>23934</c:v>
                </c:pt>
                <c:pt idx="4">
                  <c:v>27069</c:v>
                </c:pt>
                <c:pt idx="5">
                  <c:v>30217</c:v>
                </c:pt>
                <c:pt idx="6">
                  <c:v>34109</c:v>
                </c:pt>
                <c:pt idx="7">
                  <c:v>38226</c:v>
                </c:pt>
                <c:pt idx="8">
                  <c:v>42282</c:v>
                </c:pt>
                <c:pt idx="9">
                  <c:v>47023</c:v>
                </c:pt>
                <c:pt idx="10">
                  <c:v>52167</c:v>
                </c:pt>
                <c:pt idx="11">
                  <c:v>56956</c:v>
                </c:pt>
                <c:pt idx="12">
                  <c:v>61049</c:v>
                </c:pt>
                <c:pt idx="13">
                  <c:v>65111</c:v>
                </c:pt>
                <c:pt idx="14">
                  <c:v>69392</c:v>
                </c:pt>
                <c:pt idx="15">
                  <c:v>74193</c:v>
                </c:pt>
                <c:pt idx="16">
                  <c:v>78546</c:v>
                </c:pt>
                <c:pt idx="17">
                  <c:v>82329</c:v>
                </c:pt>
                <c:pt idx="18">
                  <c:v>86306</c:v>
                </c:pt>
                <c:pt idx="19">
                  <c:v>90980</c:v>
                </c:pt>
                <c:pt idx="20">
                  <c:v>95591</c:v>
                </c:pt>
                <c:pt idx="21">
                  <c:v>98674</c:v>
                </c:pt>
                <c:pt idx="22">
                  <c:v>101790</c:v>
                </c:pt>
                <c:pt idx="23">
                  <c:v>104912</c:v>
                </c:pt>
                <c:pt idx="24">
                  <c:v>107773</c:v>
                </c:pt>
                <c:pt idx="25">
                  <c:v>110130</c:v>
                </c:pt>
                <c:pt idx="26">
                  <c:v>113807.22541843167</c:v>
                </c:pt>
                <c:pt idx="27">
                  <c:v>117525.59313635598</c:v>
                </c:pt>
                <c:pt idx="28">
                  <c:v>121157.213879085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1-4D37-8723-B62AF6C88F01}"/>
            </c:ext>
          </c:extLst>
        </c:ser>
        <c:ser>
          <c:idx val="5"/>
          <c:order val="5"/>
          <c:tx>
            <c:strRef>
              <c:f>'29 Nisan TAHMİN'!$G$3</c:f>
              <c:strCache>
                <c:ptCount val="1"/>
                <c:pt idx="0">
                  <c:v>TOPLAM VEFAT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'29 Nisan TAHMİN'!$A$4:$A$32</c:f>
              <c:numCache>
                <c:formatCode>[$-41F]d\ mmmm;@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'29 Nisan TAHMİN'!$G$4:$G$32</c:f>
              <c:numCache>
                <c:formatCode>#,##0</c:formatCode>
                <c:ptCount val="29"/>
                <c:pt idx="0">
                  <c:v>277</c:v>
                </c:pt>
                <c:pt idx="1">
                  <c:v>356</c:v>
                </c:pt>
                <c:pt idx="2">
                  <c:v>425</c:v>
                </c:pt>
                <c:pt idx="3">
                  <c:v>501</c:v>
                </c:pt>
                <c:pt idx="4">
                  <c:v>574</c:v>
                </c:pt>
                <c:pt idx="5">
                  <c:v>649</c:v>
                </c:pt>
                <c:pt idx="6">
                  <c:v>725</c:v>
                </c:pt>
                <c:pt idx="7">
                  <c:v>812</c:v>
                </c:pt>
                <c:pt idx="8">
                  <c:v>908</c:v>
                </c:pt>
                <c:pt idx="9">
                  <c:v>1006</c:v>
                </c:pt>
                <c:pt idx="10">
                  <c:v>1101</c:v>
                </c:pt>
                <c:pt idx="11">
                  <c:v>1198</c:v>
                </c:pt>
                <c:pt idx="12">
                  <c:v>1296</c:v>
                </c:pt>
                <c:pt idx="13">
                  <c:v>1403</c:v>
                </c:pt>
                <c:pt idx="14">
                  <c:v>1518</c:v>
                </c:pt>
                <c:pt idx="15">
                  <c:v>1643</c:v>
                </c:pt>
                <c:pt idx="16">
                  <c:v>1769</c:v>
                </c:pt>
                <c:pt idx="17">
                  <c:v>1890</c:v>
                </c:pt>
                <c:pt idx="18">
                  <c:v>2017</c:v>
                </c:pt>
                <c:pt idx="19">
                  <c:v>2140</c:v>
                </c:pt>
                <c:pt idx="20">
                  <c:v>2259</c:v>
                </c:pt>
                <c:pt idx="21">
                  <c:v>2376</c:v>
                </c:pt>
                <c:pt idx="22">
                  <c:v>2491</c:v>
                </c:pt>
                <c:pt idx="23">
                  <c:v>2600</c:v>
                </c:pt>
                <c:pt idx="24">
                  <c:v>2706</c:v>
                </c:pt>
                <c:pt idx="25">
                  <c:v>2805</c:v>
                </c:pt>
                <c:pt idx="26">
                  <c:v>2903.165313760725</c:v>
                </c:pt>
                <c:pt idx="27">
                  <c:v>3003.5480853993813</c:v>
                </c:pt>
                <c:pt idx="28">
                  <c:v>3102.7333483654229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31-4D37-8723-B62AF6C88F01}"/>
            </c:ext>
          </c:extLst>
        </c:ser>
        <c:ser>
          <c:idx val="6"/>
          <c:order val="6"/>
          <c:tx>
            <c:strRef>
              <c:f>'29 Nisan TAHMİN'!$H$3</c:f>
              <c:strCache>
                <c:ptCount val="1"/>
                <c:pt idx="0">
                  <c:v>TOPLAM YOĞUN BAKIM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 Nisan TAHMİN'!$A$4:$A$32</c:f>
              <c:numCache>
                <c:formatCode>[$-41F]d\ mmmm;@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'29 Nisan TAHMİN'!$H$4:$H$32</c:f>
              <c:numCache>
                <c:formatCode>#,##0</c:formatCode>
                <c:ptCount val="29"/>
                <c:pt idx="0">
                  <c:v>979</c:v>
                </c:pt>
                <c:pt idx="1">
                  <c:v>1101</c:v>
                </c:pt>
                <c:pt idx="2">
                  <c:v>1251</c:v>
                </c:pt>
                <c:pt idx="3">
                  <c:v>1311</c:v>
                </c:pt>
                <c:pt idx="4">
                  <c:v>1381</c:v>
                </c:pt>
                <c:pt idx="5">
                  <c:v>1415</c:v>
                </c:pt>
                <c:pt idx="6">
                  <c:v>1474</c:v>
                </c:pt>
                <c:pt idx="7">
                  <c:v>1492</c:v>
                </c:pt>
                <c:pt idx="8">
                  <c:v>1552</c:v>
                </c:pt>
                <c:pt idx="9">
                  <c:v>1667</c:v>
                </c:pt>
                <c:pt idx="10">
                  <c:v>1626</c:v>
                </c:pt>
                <c:pt idx="11">
                  <c:v>1665</c:v>
                </c:pt>
                <c:pt idx="12">
                  <c:v>1786</c:v>
                </c:pt>
                <c:pt idx="13">
                  <c:v>1809</c:v>
                </c:pt>
                <c:pt idx="14">
                  <c:v>1820</c:v>
                </c:pt>
                <c:pt idx="15">
                  <c:v>1854</c:v>
                </c:pt>
                <c:pt idx="16">
                  <c:v>1845</c:v>
                </c:pt>
                <c:pt idx="17">
                  <c:v>1894</c:v>
                </c:pt>
                <c:pt idx="18">
                  <c:v>1922</c:v>
                </c:pt>
                <c:pt idx="19">
                  <c:v>1909</c:v>
                </c:pt>
                <c:pt idx="20">
                  <c:v>1865</c:v>
                </c:pt>
                <c:pt idx="21">
                  <c:v>1814</c:v>
                </c:pt>
                <c:pt idx="22">
                  <c:v>1816</c:v>
                </c:pt>
                <c:pt idx="23">
                  <c:v>1790</c:v>
                </c:pt>
                <c:pt idx="24">
                  <c:v>1782</c:v>
                </c:pt>
                <c:pt idx="25">
                  <c:v>1776</c:v>
                </c:pt>
                <c:pt idx="26">
                  <c:v>1632.3415854209816</c:v>
                </c:pt>
                <c:pt idx="27">
                  <c:v>1660.7848361695483</c:v>
                </c:pt>
                <c:pt idx="28">
                  <c:v>1676.8507395917181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31-4D37-8723-B62AF6C88F01}"/>
            </c:ext>
          </c:extLst>
        </c:ser>
        <c:ser>
          <c:idx val="7"/>
          <c:order val="7"/>
          <c:tx>
            <c:strRef>
              <c:f>'29 Nisan TAHMİN'!$I$3</c:f>
              <c:strCache>
                <c:ptCount val="1"/>
                <c:pt idx="0">
                  <c:v>TOPLAM ENTÜBE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 Nisan TAHMİN'!$A$4:$A$32</c:f>
              <c:numCache>
                <c:formatCode>[$-41F]d\ mmmm;@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'29 Nisan TAHMİN'!$I$4:$I$32</c:f>
              <c:numCache>
                <c:formatCode>#,##0</c:formatCode>
                <c:ptCount val="29"/>
                <c:pt idx="0">
                  <c:v>692</c:v>
                </c:pt>
                <c:pt idx="1">
                  <c:v>783</c:v>
                </c:pt>
                <c:pt idx="2">
                  <c:v>867</c:v>
                </c:pt>
                <c:pt idx="3">
                  <c:v>909</c:v>
                </c:pt>
                <c:pt idx="4">
                  <c:v>935</c:v>
                </c:pt>
                <c:pt idx="5">
                  <c:v>966</c:v>
                </c:pt>
                <c:pt idx="6">
                  <c:v>987</c:v>
                </c:pt>
                <c:pt idx="7">
                  <c:v>995</c:v>
                </c:pt>
                <c:pt idx="8">
                  <c:v>1017</c:v>
                </c:pt>
                <c:pt idx="9">
                  <c:v>1062</c:v>
                </c:pt>
                <c:pt idx="10">
                  <c:v>1021</c:v>
                </c:pt>
                <c:pt idx="11">
                  <c:v>978</c:v>
                </c:pt>
                <c:pt idx="12">
                  <c:v>1063</c:v>
                </c:pt>
                <c:pt idx="13">
                  <c:v>1087</c:v>
                </c:pt>
                <c:pt idx="14">
                  <c:v>1052</c:v>
                </c:pt>
                <c:pt idx="15">
                  <c:v>1040</c:v>
                </c:pt>
                <c:pt idx="16">
                  <c:v>1014</c:v>
                </c:pt>
                <c:pt idx="17">
                  <c:v>1054</c:v>
                </c:pt>
                <c:pt idx="18">
                  <c:v>1031</c:v>
                </c:pt>
                <c:pt idx="19">
                  <c:v>1033</c:v>
                </c:pt>
                <c:pt idx="20">
                  <c:v>1006</c:v>
                </c:pt>
                <c:pt idx="21">
                  <c:v>985</c:v>
                </c:pt>
                <c:pt idx="22">
                  <c:v>982</c:v>
                </c:pt>
                <c:pt idx="23">
                  <c:v>929</c:v>
                </c:pt>
                <c:pt idx="24">
                  <c:v>900</c:v>
                </c:pt>
                <c:pt idx="25">
                  <c:v>883</c:v>
                </c:pt>
                <c:pt idx="26">
                  <c:v>983.77881357260208</c:v>
                </c:pt>
                <c:pt idx="27">
                  <c:v>982.76902585774064</c:v>
                </c:pt>
                <c:pt idx="28">
                  <c:v>974.09218173826991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31-4D37-8723-B62AF6C88F01}"/>
            </c:ext>
          </c:extLst>
        </c:ser>
        <c:ser>
          <c:idx val="8"/>
          <c:order val="8"/>
          <c:tx>
            <c:strRef>
              <c:f>'29 Nisan TAHMİN'!$J$3</c:f>
              <c:strCache>
                <c:ptCount val="1"/>
                <c:pt idx="0">
                  <c:v>TOPLAM İYİLEŞEN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'29 Nisan TAHMİN'!$A$4:$A$32</c:f>
              <c:numCache>
                <c:formatCode>[$-41F]d\ mmmm;@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'29 Nisan TAHMİN'!$J$4:$J$32</c:f>
              <c:numCache>
                <c:formatCode>#,##0</c:formatCode>
                <c:ptCount val="29"/>
                <c:pt idx="0">
                  <c:v>333</c:v>
                </c:pt>
                <c:pt idx="1">
                  <c:v>415</c:v>
                </c:pt>
                <c:pt idx="2">
                  <c:v>484</c:v>
                </c:pt>
                <c:pt idx="3">
                  <c:v>786</c:v>
                </c:pt>
                <c:pt idx="4">
                  <c:v>1042</c:v>
                </c:pt>
                <c:pt idx="5">
                  <c:v>1326</c:v>
                </c:pt>
                <c:pt idx="6">
                  <c:v>1582</c:v>
                </c:pt>
                <c:pt idx="7">
                  <c:v>1846</c:v>
                </c:pt>
                <c:pt idx="8">
                  <c:v>2142</c:v>
                </c:pt>
                <c:pt idx="9">
                  <c:v>2423</c:v>
                </c:pt>
                <c:pt idx="10">
                  <c:v>2965</c:v>
                </c:pt>
                <c:pt idx="11">
                  <c:v>3446</c:v>
                </c:pt>
                <c:pt idx="12">
                  <c:v>3957</c:v>
                </c:pt>
                <c:pt idx="13">
                  <c:v>4799</c:v>
                </c:pt>
                <c:pt idx="14">
                  <c:v>5674</c:v>
                </c:pt>
                <c:pt idx="15">
                  <c:v>7089</c:v>
                </c:pt>
                <c:pt idx="16">
                  <c:v>8631</c:v>
                </c:pt>
                <c:pt idx="17">
                  <c:v>10453</c:v>
                </c:pt>
                <c:pt idx="18">
                  <c:v>11976</c:v>
                </c:pt>
                <c:pt idx="19">
                  <c:v>13430</c:v>
                </c:pt>
                <c:pt idx="20">
                  <c:v>14918</c:v>
                </c:pt>
                <c:pt idx="21">
                  <c:v>16477</c:v>
                </c:pt>
                <c:pt idx="22">
                  <c:v>18491</c:v>
                </c:pt>
                <c:pt idx="23">
                  <c:v>21737</c:v>
                </c:pt>
                <c:pt idx="24">
                  <c:v>25582</c:v>
                </c:pt>
                <c:pt idx="25">
                  <c:v>29140</c:v>
                </c:pt>
                <c:pt idx="26">
                  <c:v>32830.842716823106</c:v>
                </c:pt>
                <c:pt idx="27">
                  <c:v>36605.75587907734</c:v>
                </c:pt>
                <c:pt idx="28">
                  <c:v>40332.354883560198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31-4D37-8723-B62AF6C8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73423"/>
        <c:axId val="183679247"/>
      </c:lineChart>
      <c:dateAx>
        <c:axId val="183673423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679247"/>
        <c:crosses val="autoZero"/>
        <c:auto val="1"/>
        <c:lblOffset val="100"/>
        <c:baseTimeUnit val="days"/>
      </c:dateAx>
      <c:valAx>
        <c:axId val="1836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6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Nisan TAHMİN'!$D$3</c:f>
              <c:strCache>
                <c:ptCount val="1"/>
                <c:pt idx="0">
                  <c:v>VEFAT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 Nisan TAHMİN'!$A$3:$A$32</c:f>
              <c:strCache>
                <c:ptCount val="30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</c:strCache>
            </c:strRef>
          </c:cat>
          <c:val>
            <c:numRef>
              <c:f>'29 Nisan TAHMİN'!$D$4:$D$32</c:f>
              <c:numCache>
                <c:formatCode>#,##0</c:formatCode>
                <c:ptCount val="29"/>
                <c:pt idx="0">
                  <c:v>63</c:v>
                </c:pt>
                <c:pt idx="1">
                  <c:v>79</c:v>
                </c:pt>
                <c:pt idx="2">
                  <c:v>69</c:v>
                </c:pt>
                <c:pt idx="3">
                  <c:v>76</c:v>
                </c:pt>
                <c:pt idx="4">
                  <c:v>73</c:v>
                </c:pt>
                <c:pt idx="5">
                  <c:v>75</c:v>
                </c:pt>
                <c:pt idx="6">
                  <c:v>76</c:v>
                </c:pt>
                <c:pt idx="7">
                  <c:v>87</c:v>
                </c:pt>
                <c:pt idx="8">
                  <c:v>96</c:v>
                </c:pt>
                <c:pt idx="9">
                  <c:v>98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107</c:v>
                </c:pt>
                <c:pt idx="14">
                  <c:v>115</c:v>
                </c:pt>
                <c:pt idx="15">
                  <c:v>125</c:v>
                </c:pt>
                <c:pt idx="16">
                  <c:v>126</c:v>
                </c:pt>
                <c:pt idx="17">
                  <c:v>121</c:v>
                </c:pt>
                <c:pt idx="18">
                  <c:v>127</c:v>
                </c:pt>
                <c:pt idx="19">
                  <c:v>123</c:v>
                </c:pt>
                <c:pt idx="20">
                  <c:v>119</c:v>
                </c:pt>
                <c:pt idx="21">
                  <c:v>117</c:v>
                </c:pt>
                <c:pt idx="22">
                  <c:v>115</c:v>
                </c:pt>
                <c:pt idx="23">
                  <c:v>109</c:v>
                </c:pt>
                <c:pt idx="24">
                  <c:v>106</c:v>
                </c:pt>
                <c:pt idx="25">
                  <c:v>99</c:v>
                </c:pt>
                <c:pt idx="26">
                  <c:v>98.165313760725084</c:v>
                </c:pt>
                <c:pt idx="27">
                  <c:v>100.38277163865615</c:v>
                </c:pt>
                <c:pt idx="28">
                  <c:v>99.185262966041478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1-4B16-BB5C-05C2098F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32415"/>
        <c:axId val="321177343"/>
      </c:lineChart>
      <c:catAx>
        <c:axId val="33003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177343"/>
        <c:crosses val="autoZero"/>
        <c:auto val="1"/>
        <c:lblAlgn val="ctr"/>
        <c:lblOffset val="100"/>
        <c:noMultiLvlLbl val="0"/>
      </c:catAx>
      <c:valAx>
        <c:axId val="3211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0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Nisan TAHMİN '!$E$3</c:f>
              <c:strCache>
                <c:ptCount val="1"/>
                <c:pt idx="0">
                  <c:v>TOPLAM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 Nisan TAHMİN '!$A$3:$A$29</c:f>
              <c:strCache>
                <c:ptCount val="27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</c:strCache>
            </c:strRef>
          </c:cat>
          <c:val>
            <c:numRef>
              <c:f>'26 Nisan TAHMİN '!$E$4:$E$29</c:f>
              <c:numCache>
                <c:formatCode>#,##0</c:formatCode>
                <c:ptCount val="26"/>
                <c:pt idx="0">
                  <c:v>106799</c:v>
                </c:pt>
                <c:pt idx="1">
                  <c:v>125556</c:v>
                </c:pt>
                <c:pt idx="2">
                  <c:v>141716</c:v>
                </c:pt>
                <c:pt idx="3">
                  <c:v>161380</c:v>
                </c:pt>
                <c:pt idx="4">
                  <c:v>181445</c:v>
                </c:pt>
                <c:pt idx="5">
                  <c:v>202845</c:v>
                </c:pt>
                <c:pt idx="6">
                  <c:v>222868</c:v>
                </c:pt>
                <c:pt idx="7">
                  <c:v>247768</c:v>
                </c:pt>
                <c:pt idx="8">
                  <c:v>276346</c:v>
                </c:pt>
                <c:pt idx="9">
                  <c:v>307210</c:v>
                </c:pt>
                <c:pt idx="10">
                  <c:v>340380</c:v>
                </c:pt>
                <c:pt idx="11">
                  <c:v>376100</c:v>
                </c:pt>
                <c:pt idx="12">
                  <c:v>410556</c:v>
                </c:pt>
                <c:pt idx="13">
                  <c:v>443626</c:v>
                </c:pt>
                <c:pt idx="14">
                  <c:v>477716</c:v>
                </c:pt>
                <c:pt idx="15">
                  <c:v>518143</c:v>
                </c:pt>
                <c:pt idx="16">
                  <c:v>558413</c:v>
                </c:pt>
                <c:pt idx="17">
                  <c:v>598933</c:v>
                </c:pt>
                <c:pt idx="18">
                  <c:v>634277</c:v>
                </c:pt>
                <c:pt idx="19">
                  <c:v>673980</c:v>
                </c:pt>
                <c:pt idx="20">
                  <c:v>713409</c:v>
                </c:pt>
                <c:pt idx="21">
                  <c:v>750944</c:v>
                </c:pt>
                <c:pt idx="22">
                  <c:v>791906</c:v>
                </c:pt>
                <c:pt idx="23">
                  <c:v>830257</c:v>
                </c:pt>
                <c:pt idx="24">
                  <c:v>868565</c:v>
                </c:pt>
                <c:pt idx="25">
                  <c:v>889742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4-4B55-BC39-E91D490C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737183"/>
        <c:axId val="231731775"/>
      </c:lineChart>
      <c:catAx>
        <c:axId val="23173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731775"/>
        <c:crosses val="autoZero"/>
        <c:auto val="1"/>
        <c:lblAlgn val="ctr"/>
        <c:lblOffset val="100"/>
        <c:noMultiLvlLbl val="0"/>
      </c:catAx>
      <c:valAx>
        <c:axId val="2317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7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 Nisan TAHMİN'!$H$3</c:f>
              <c:strCache>
                <c:ptCount val="1"/>
                <c:pt idx="0">
                  <c:v>TOPLAM YOĞUN BAKIM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 Nisan TAHMİN'!$A$3:$A$32</c:f>
              <c:strCache>
                <c:ptCount val="30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</c:strCache>
            </c:strRef>
          </c:cat>
          <c:val>
            <c:numRef>
              <c:f>'29 Nisan TAHMİN'!$H$4:$H$32</c:f>
              <c:numCache>
                <c:formatCode>#,##0</c:formatCode>
                <c:ptCount val="29"/>
                <c:pt idx="0">
                  <c:v>979</c:v>
                </c:pt>
                <c:pt idx="1">
                  <c:v>1101</c:v>
                </c:pt>
                <c:pt idx="2">
                  <c:v>1251</c:v>
                </c:pt>
                <c:pt idx="3">
                  <c:v>1311</c:v>
                </c:pt>
                <c:pt idx="4">
                  <c:v>1381</c:v>
                </c:pt>
                <c:pt idx="5">
                  <c:v>1415</c:v>
                </c:pt>
                <c:pt idx="6">
                  <c:v>1474</c:v>
                </c:pt>
                <c:pt idx="7">
                  <c:v>1492</c:v>
                </c:pt>
                <c:pt idx="8">
                  <c:v>1552</c:v>
                </c:pt>
                <c:pt idx="9">
                  <c:v>1667</c:v>
                </c:pt>
                <c:pt idx="10">
                  <c:v>1626</c:v>
                </c:pt>
                <c:pt idx="11">
                  <c:v>1665</c:v>
                </c:pt>
                <c:pt idx="12">
                  <c:v>1786</c:v>
                </c:pt>
                <c:pt idx="13">
                  <c:v>1809</c:v>
                </c:pt>
                <c:pt idx="14">
                  <c:v>1820</c:v>
                </c:pt>
                <c:pt idx="15">
                  <c:v>1854</c:v>
                </c:pt>
                <c:pt idx="16">
                  <c:v>1845</c:v>
                </c:pt>
                <c:pt idx="17">
                  <c:v>1894</c:v>
                </c:pt>
                <c:pt idx="18">
                  <c:v>1922</c:v>
                </c:pt>
                <c:pt idx="19">
                  <c:v>1909</c:v>
                </c:pt>
                <c:pt idx="20">
                  <c:v>1865</c:v>
                </c:pt>
                <c:pt idx="21">
                  <c:v>1814</c:v>
                </c:pt>
                <c:pt idx="22">
                  <c:v>1816</c:v>
                </c:pt>
                <c:pt idx="23">
                  <c:v>1790</c:v>
                </c:pt>
                <c:pt idx="24">
                  <c:v>1782</c:v>
                </c:pt>
                <c:pt idx="25">
                  <c:v>1776</c:v>
                </c:pt>
                <c:pt idx="26">
                  <c:v>1632.3415854209816</c:v>
                </c:pt>
                <c:pt idx="27">
                  <c:v>1660.7848361695483</c:v>
                </c:pt>
                <c:pt idx="28">
                  <c:v>1676.8507395917181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5-489B-8B38-B5C3D509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82335"/>
        <c:axId val="321191071"/>
      </c:lineChart>
      <c:catAx>
        <c:axId val="32118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191071"/>
        <c:crosses val="autoZero"/>
        <c:auto val="1"/>
        <c:lblAlgn val="ctr"/>
        <c:lblOffset val="100"/>
        <c:noMultiLvlLbl val="0"/>
      </c:catAx>
      <c:valAx>
        <c:axId val="3211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18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Nisan TAHMİN'!$B$3</c:f>
              <c:strCache>
                <c:ptCount val="1"/>
                <c:pt idx="0">
                  <c:v>TEST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 Nisan TAHMİN'!$A$4:$A$33</c:f>
              <c:numCache>
                <c:formatCode>[$-41F]d\ mmmm;@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'30 Nisan TAHMİN'!$B$4:$B$33</c:f>
              <c:numCache>
                <c:formatCode>#,##0</c:formatCode>
                <c:ptCount val="30"/>
                <c:pt idx="0">
                  <c:v>14396</c:v>
                </c:pt>
                <c:pt idx="1">
                  <c:v>18757</c:v>
                </c:pt>
                <c:pt idx="2">
                  <c:v>16160</c:v>
                </c:pt>
                <c:pt idx="3">
                  <c:v>19664</c:v>
                </c:pt>
                <c:pt idx="4">
                  <c:v>20065</c:v>
                </c:pt>
                <c:pt idx="5">
                  <c:v>21400</c:v>
                </c:pt>
                <c:pt idx="6">
                  <c:v>20023</c:v>
                </c:pt>
                <c:pt idx="7">
                  <c:v>24900</c:v>
                </c:pt>
                <c:pt idx="8">
                  <c:v>28578</c:v>
                </c:pt>
                <c:pt idx="9">
                  <c:v>30864</c:v>
                </c:pt>
                <c:pt idx="10">
                  <c:v>33170</c:v>
                </c:pt>
                <c:pt idx="11">
                  <c:v>35720</c:v>
                </c:pt>
                <c:pt idx="12">
                  <c:v>34456</c:v>
                </c:pt>
                <c:pt idx="13">
                  <c:v>33070</c:v>
                </c:pt>
                <c:pt idx="14">
                  <c:v>34090</c:v>
                </c:pt>
                <c:pt idx="15">
                  <c:v>40427</c:v>
                </c:pt>
                <c:pt idx="16">
                  <c:v>40270</c:v>
                </c:pt>
                <c:pt idx="17">
                  <c:v>40520</c:v>
                </c:pt>
                <c:pt idx="18">
                  <c:v>35344</c:v>
                </c:pt>
                <c:pt idx="19">
                  <c:v>39703</c:v>
                </c:pt>
                <c:pt idx="20">
                  <c:v>39429</c:v>
                </c:pt>
                <c:pt idx="21">
                  <c:v>37535</c:v>
                </c:pt>
                <c:pt idx="22">
                  <c:v>40962</c:v>
                </c:pt>
                <c:pt idx="23">
                  <c:v>38351</c:v>
                </c:pt>
                <c:pt idx="24">
                  <c:v>38308</c:v>
                </c:pt>
                <c:pt idx="25">
                  <c:v>30177</c:v>
                </c:pt>
                <c:pt idx="26">
                  <c:v>28725.996218403707</c:v>
                </c:pt>
                <c:pt idx="27">
                  <c:v>29537.947531041918</c:v>
                </c:pt>
                <c:pt idx="28">
                  <c:v>32099.001265695755</c:v>
                </c:pt>
                <c:pt idx="29">
                  <c:v>29826.205787475683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1-4BF9-8717-6A5C77F2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4671"/>
        <c:axId val="330832143"/>
      </c:lineChart>
      <c:dateAx>
        <c:axId val="330814671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32143"/>
        <c:crosses val="autoZero"/>
        <c:auto val="1"/>
        <c:lblOffset val="100"/>
        <c:baseTimeUnit val="days"/>
      </c:dateAx>
      <c:valAx>
        <c:axId val="330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1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Nisan TAHMİN'!$C$3</c:f>
              <c:strCache>
                <c:ptCount val="1"/>
                <c:pt idx="0">
                  <c:v>VAKA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 Nisan TAHMİN'!$A$3:$A$33</c:f>
              <c:strCache>
                <c:ptCount val="31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  <c:pt idx="30">
                  <c:v>30 Nisan</c:v>
                </c:pt>
              </c:strCache>
            </c:strRef>
          </c:cat>
          <c:val>
            <c:numRef>
              <c:f>'30 Nisan TAHMİN'!$C$4:$C$33</c:f>
              <c:numCache>
                <c:formatCode>#,##0</c:formatCode>
                <c:ptCount val="30"/>
                <c:pt idx="0">
                  <c:v>2148</c:v>
                </c:pt>
                <c:pt idx="1">
                  <c:v>2456</c:v>
                </c:pt>
                <c:pt idx="2">
                  <c:v>2786</c:v>
                </c:pt>
                <c:pt idx="3">
                  <c:v>3013</c:v>
                </c:pt>
                <c:pt idx="4">
                  <c:v>3135</c:v>
                </c:pt>
                <c:pt idx="5">
                  <c:v>3148</c:v>
                </c:pt>
                <c:pt idx="6">
                  <c:v>3892</c:v>
                </c:pt>
                <c:pt idx="7">
                  <c:v>4117</c:v>
                </c:pt>
                <c:pt idx="8">
                  <c:v>4056</c:v>
                </c:pt>
                <c:pt idx="9">
                  <c:v>4747</c:v>
                </c:pt>
                <c:pt idx="10">
                  <c:v>5138</c:v>
                </c:pt>
                <c:pt idx="11">
                  <c:v>4789</c:v>
                </c:pt>
                <c:pt idx="12">
                  <c:v>4093</c:v>
                </c:pt>
                <c:pt idx="13">
                  <c:v>4062</c:v>
                </c:pt>
                <c:pt idx="14">
                  <c:v>4281</c:v>
                </c:pt>
                <c:pt idx="15">
                  <c:v>4801</c:v>
                </c:pt>
                <c:pt idx="16">
                  <c:v>4353</c:v>
                </c:pt>
                <c:pt idx="17">
                  <c:v>3783</c:v>
                </c:pt>
                <c:pt idx="18">
                  <c:v>3977</c:v>
                </c:pt>
                <c:pt idx="19">
                  <c:v>4674</c:v>
                </c:pt>
                <c:pt idx="20">
                  <c:v>4611</c:v>
                </c:pt>
                <c:pt idx="21">
                  <c:v>3083</c:v>
                </c:pt>
                <c:pt idx="22">
                  <c:v>3116</c:v>
                </c:pt>
                <c:pt idx="23">
                  <c:v>3122</c:v>
                </c:pt>
                <c:pt idx="24">
                  <c:v>2861</c:v>
                </c:pt>
                <c:pt idx="25">
                  <c:v>2357</c:v>
                </c:pt>
                <c:pt idx="26">
                  <c:v>3677.2254184316707</c:v>
                </c:pt>
                <c:pt idx="27">
                  <c:v>3718.367717924315</c:v>
                </c:pt>
                <c:pt idx="28">
                  <c:v>3631.6207427290151</c:v>
                </c:pt>
                <c:pt idx="29">
                  <c:v>3637.0021922904948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8-4898-B1DA-45AD79AB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25487"/>
        <c:axId val="330827151"/>
      </c:lineChart>
      <c:catAx>
        <c:axId val="3308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27151"/>
        <c:crosses val="autoZero"/>
        <c:auto val="1"/>
        <c:lblAlgn val="ctr"/>
        <c:lblOffset val="100"/>
        <c:noMultiLvlLbl val="0"/>
      </c:catAx>
      <c:valAx>
        <c:axId val="3308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Nisan TAHMİN'!$D$3</c:f>
              <c:strCache>
                <c:ptCount val="1"/>
                <c:pt idx="0">
                  <c:v>VEFAT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 Nisan TAHMİN'!$A$3:$A$33</c:f>
              <c:strCache>
                <c:ptCount val="31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  <c:pt idx="30">
                  <c:v>30 Nisan</c:v>
                </c:pt>
              </c:strCache>
            </c:strRef>
          </c:cat>
          <c:val>
            <c:numRef>
              <c:f>'30 Nisan TAHMİN'!$D$4:$D$33</c:f>
              <c:numCache>
                <c:formatCode>#,##0</c:formatCode>
                <c:ptCount val="30"/>
                <c:pt idx="0">
                  <c:v>63</c:v>
                </c:pt>
                <c:pt idx="1">
                  <c:v>79</c:v>
                </c:pt>
                <c:pt idx="2">
                  <c:v>69</c:v>
                </c:pt>
                <c:pt idx="3">
                  <c:v>76</c:v>
                </c:pt>
                <c:pt idx="4">
                  <c:v>73</c:v>
                </c:pt>
                <c:pt idx="5">
                  <c:v>75</c:v>
                </c:pt>
                <c:pt idx="6">
                  <c:v>76</c:v>
                </c:pt>
                <c:pt idx="7">
                  <c:v>87</c:v>
                </c:pt>
                <c:pt idx="8">
                  <c:v>96</c:v>
                </c:pt>
                <c:pt idx="9">
                  <c:v>98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107</c:v>
                </c:pt>
                <c:pt idx="14">
                  <c:v>115</c:v>
                </c:pt>
                <c:pt idx="15">
                  <c:v>125</c:v>
                </c:pt>
                <c:pt idx="16">
                  <c:v>126</c:v>
                </c:pt>
                <c:pt idx="17">
                  <c:v>121</c:v>
                </c:pt>
                <c:pt idx="18">
                  <c:v>127</c:v>
                </c:pt>
                <c:pt idx="19">
                  <c:v>123</c:v>
                </c:pt>
                <c:pt idx="20">
                  <c:v>119</c:v>
                </c:pt>
                <c:pt idx="21">
                  <c:v>117</c:v>
                </c:pt>
                <c:pt idx="22">
                  <c:v>115</c:v>
                </c:pt>
                <c:pt idx="23">
                  <c:v>109</c:v>
                </c:pt>
                <c:pt idx="24">
                  <c:v>106</c:v>
                </c:pt>
                <c:pt idx="25">
                  <c:v>99</c:v>
                </c:pt>
                <c:pt idx="26">
                  <c:v>98.165313760725084</c:v>
                </c:pt>
                <c:pt idx="27">
                  <c:v>100.38277163865615</c:v>
                </c:pt>
                <c:pt idx="28">
                  <c:v>99.185262966041478</c:v>
                </c:pt>
                <c:pt idx="29">
                  <c:v>99.320606171838051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5-4D83-9B99-BB63388F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30335"/>
        <c:axId val="330030751"/>
      </c:lineChart>
      <c:catAx>
        <c:axId val="3300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030751"/>
        <c:crosses val="autoZero"/>
        <c:auto val="1"/>
        <c:lblAlgn val="ctr"/>
        <c:lblOffset val="100"/>
        <c:noMultiLvlLbl val="0"/>
      </c:catAx>
      <c:valAx>
        <c:axId val="3300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03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Nisan TAHMİN'!$E$3</c:f>
              <c:strCache>
                <c:ptCount val="1"/>
                <c:pt idx="0">
                  <c:v>TOPLAM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 Nisan TAHMİN'!$A$3:$A$33</c:f>
              <c:strCache>
                <c:ptCount val="31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  <c:pt idx="30">
                  <c:v>30 Nisan</c:v>
                </c:pt>
              </c:strCache>
            </c:strRef>
          </c:cat>
          <c:val>
            <c:numRef>
              <c:f>'30 Nisan TAHMİN'!$E$4:$E$33</c:f>
              <c:numCache>
                <c:formatCode>#,##0</c:formatCode>
                <c:ptCount val="30"/>
                <c:pt idx="0">
                  <c:v>106799</c:v>
                </c:pt>
                <c:pt idx="1">
                  <c:v>125556</c:v>
                </c:pt>
                <c:pt idx="2">
                  <c:v>141716</c:v>
                </c:pt>
                <c:pt idx="3">
                  <c:v>161380</c:v>
                </c:pt>
                <c:pt idx="4">
                  <c:v>181445</c:v>
                </c:pt>
                <c:pt idx="5">
                  <c:v>202845</c:v>
                </c:pt>
                <c:pt idx="6">
                  <c:v>222868</c:v>
                </c:pt>
                <c:pt idx="7">
                  <c:v>247768</c:v>
                </c:pt>
                <c:pt idx="8">
                  <c:v>276346</c:v>
                </c:pt>
                <c:pt idx="9">
                  <c:v>307210</c:v>
                </c:pt>
                <c:pt idx="10">
                  <c:v>340380</c:v>
                </c:pt>
                <c:pt idx="11">
                  <c:v>376100</c:v>
                </c:pt>
                <c:pt idx="12">
                  <c:v>410556</c:v>
                </c:pt>
                <c:pt idx="13">
                  <c:v>443626</c:v>
                </c:pt>
                <c:pt idx="14">
                  <c:v>477716</c:v>
                </c:pt>
                <c:pt idx="15">
                  <c:v>518143</c:v>
                </c:pt>
                <c:pt idx="16">
                  <c:v>558413</c:v>
                </c:pt>
                <c:pt idx="17">
                  <c:v>598933</c:v>
                </c:pt>
                <c:pt idx="18">
                  <c:v>634277</c:v>
                </c:pt>
                <c:pt idx="19">
                  <c:v>673980</c:v>
                </c:pt>
                <c:pt idx="20">
                  <c:v>713409</c:v>
                </c:pt>
                <c:pt idx="21">
                  <c:v>750944</c:v>
                </c:pt>
                <c:pt idx="22">
                  <c:v>791906</c:v>
                </c:pt>
                <c:pt idx="23">
                  <c:v>830257</c:v>
                </c:pt>
                <c:pt idx="24">
                  <c:v>868565</c:v>
                </c:pt>
                <c:pt idx="25">
                  <c:v>889742</c:v>
                </c:pt>
                <c:pt idx="26">
                  <c:v>918467.99621840368</c:v>
                </c:pt>
                <c:pt idx="27">
                  <c:v>948005.94374944561</c:v>
                </c:pt>
                <c:pt idx="28">
                  <c:v>980104.94501514139</c:v>
                </c:pt>
                <c:pt idx="29">
                  <c:v>1009931.1508026171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5-44F9-8E57-0F15A6B4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30063"/>
        <c:axId val="330825071"/>
      </c:lineChart>
      <c:catAx>
        <c:axId val="3308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25071"/>
        <c:crosses val="autoZero"/>
        <c:auto val="1"/>
        <c:lblAlgn val="ctr"/>
        <c:lblOffset val="100"/>
        <c:noMultiLvlLbl val="0"/>
      </c:catAx>
      <c:valAx>
        <c:axId val="3308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3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Nisan TAHMİN'!$F$3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 Nisan TAHMİN'!$A$3:$A$33</c:f>
              <c:strCache>
                <c:ptCount val="31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  <c:pt idx="30">
                  <c:v>30 Nisan</c:v>
                </c:pt>
              </c:strCache>
            </c:strRef>
          </c:cat>
          <c:val>
            <c:numRef>
              <c:f>'30 Nisan TAHMİN'!$F$4:$F$33</c:f>
              <c:numCache>
                <c:formatCode>#,##0</c:formatCode>
                <c:ptCount val="30"/>
                <c:pt idx="0">
                  <c:v>15679</c:v>
                </c:pt>
                <c:pt idx="1">
                  <c:v>18135</c:v>
                </c:pt>
                <c:pt idx="2">
                  <c:v>20921</c:v>
                </c:pt>
                <c:pt idx="3">
                  <c:v>23934</c:v>
                </c:pt>
                <c:pt idx="4">
                  <c:v>27069</c:v>
                </c:pt>
                <c:pt idx="5">
                  <c:v>30217</c:v>
                </c:pt>
                <c:pt idx="6">
                  <c:v>34109</c:v>
                </c:pt>
                <c:pt idx="7">
                  <c:v>38226</c:v>
                </c:pt>
                <c:pt idx="8">
                  <c:v>42282</c:v>
                </c:pt>
                <c:pt idx="9">
                  <c:v>47023</c:v>
                </c:pt>
                <c:pt idx="10">
                  <c:v>52167</c:v>
                </c:pt>
                <c:pt idx="11">
                  <c:v>56956</c:v>
                </c:pt>
                <c:pt idx="12">
                  <c:v>61049</c:v>
                </c:pt>
                <c:pt idx="13">
                  <c:v>65111</c:v>
                </c:pt>
                <c:pt idx="14">
                  <c:v>69392</c:v>
                </c:pt>
                <c:pt idx="15">
                  <c:v>74193</c:v>
                </c:pt>
                <c:pt idx="16">
                  <c:v>78546</c:v>
                </c:pt>
                <c:pt idx="17">
                  <c:v>82329</c:v>
                </c:pt>
                <c:pt idx="18">
                  <c:v>86306</c:v>
                </c:pt>
                <c:pt idx="19">
                  <c:v>90980</c:v>
                </c:pt>
                <c:pt idx="20">
                  <c:v>95591</c:v>
                </c:pt>
                <c:pt idx="21">
                  <c:v>98674</c:v>
                </c:pt>
                <c:pt idx="22">
                  <c:v>101790</c:v>
                </c:pt>
                <c:pt idx="23">
                  <c:v>104912</c:v>
                </c:pt>
                <c:pt idx="24">
                  <c:v>107773</c:v>
                </c:pt>
                <c:pt idx="25">
                  <c:v>110130</c:v>
                </c:pt>
                <c:pt idx="26">
                  <c:v>113807.22541843167</c:v>
                </c:pt>
                <c:pt idx="27">
                  <c:v>117525.59313635598</c:v>
                </c:pt>
                <c:pt idx="28">
                  <c:v>121157.213879085</c:v>
                </c:pt>
                <c:pt idx="29">
                  <c:v>124794.2160713755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4-4008-84BB-A19614BC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29231"/>
        <c:axId val="330029503"/>
      </c:lineChart>
      <c:catAx>
        <c:axId val="3308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029503"/>
        <c:crosses val="autoZero"/>
        <c:auto val="1"/>
        <c:lblAlgn val="ctr"/>
        <c:lblOffset val="100"/>
        <c:noMultiLvlLbl val="0"/>
      </c:catAx>
      <c:valAx>
        <c:axId val="3300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Nisan TAHMİN'!$G$3</c:f>
              <c:strCache>
                <c:ptCount val="1"/>
                <c:pt idx="0">
                  <c:v>TOPLAM VEFAT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 Nisan TAHMİN'!$A$3:$A$33</c:f>
              <c:strCache>
                <c:ptCount val="31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  <c:pt idx="30">
                  <c:v>30 Nisan</c:v>
                </c:pt>
              </c:strCache>
            </c:strRef>
          </c:cat>
          <c:val>
            <c:numRef>
              <c:f>'30 Nisan TAHMİN'!$G$4:$G$33</c:f>
              <c:numCache>
                <c:formatCode>#,##0</c:formatCode>
                <c:ptCount val="30"/>
                <c:pt idx="0">
                  <c:v>277</c:v>
                </c:pt>
                <c:pt idx="1">
                  <c:v>356</c:v>
                </c:pt>
                <c:pt idx="2">
                  <c:v>425</c:v>
                </c:pt>
                <c:pt idx="3">
                  <c:v>501</c:v>
                </c:pt>
                <c:pt idx="4">
                  <c:v>574</c:v>
                </c:pt>
                <c:pt idx="5">
                  <c:v>649</c:v>
                </c:pt>
                <c:pt idx="6">
                  <c:v>725</c:v>
                </c:pt>
                <c:pt idx="7">
                  <c:v>812</c:v>
                </c:pt>
                <c:pt idx="8">
                  <c:v>908</c:v>
                </c:pt>
                <c:pt idx="9">
                  <c:v>1006</c:v>
                </c:pt>
                <c:pt idx="10">
                  <c:v>1101</c:v>
                </c:pt>
                <c:pt idx="11">
                  <c:v>1198</c:v>
                </c:pt>
                <c:pt idx="12">
                  <c:v>1296</c:v>
                </c:pt>
                <c:pt idx="13">
                  <c:v>1403</c:v>
                </c:pt>
                <c:pt idx="14">
                  <c:v>1518</c:v>
                </c:pt>
                <c:pt idx="15">
                  <c:v>1643</c:v>
                </c:pt>
                <c:pt idx="16">
                  <c:v>1769</c:v>
                </c:pt>
                <c:pt idx="17">
                  <c:v>1890</c:v>
                </c:pt>
                <c:pt idx="18">
                  <c:v>2017</c:v>
                </c:pt>
                <c:pt idx="19">
                  <c:v>2140</c:v>
                </c:pt>
                <c:pt idx="20">
                  <c:v>2259</c:v>
                </c:pt>
                <c:pt idx="21">
                  <c:v>2376</c:v>
                </c:pt>
                <c:pt idx="22">
                  <c:v>2491</c:v>
                </c:pt>
                <c:pt idx="23">
                  <c:v>2600</c:v>
                </c:pt>
                <c:pt idx="24">
                  <c:v>2706</c:v>
                </c:pt>
                <c:pt idx="25">
                  <c:v>2805</c:v>
                </c:pt>
                <c:pt idx="26">
                  <c:v>2903.165313760725</c:v>
                </c:pt>
                <c:pt idx="27">
                  <c:v>3003.5480853993813</c:v>
                </c:pt>
                <c:pt idx="28">
                  <c:v>3102.7333483654229</c:v>
                </c:pt>
                <c:pt idx="29">
                  <c:v>3202.0539545372608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2-47DF-AE5B-0DEE5AFE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1343"/>
        <c:axId val="330820911"/>
      </c:lineChart>
      <c:catAx>
        <c:axId val="3308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20911"/>
        <c:crosses val="autoZero"/>
        <c:auto val="1"/>
        <c:lblAlgn val="ctr"/>
        <c:lblOffset val="100"/>
        <c:noMultiLvlLbl val="0"/>
      </c:catAx>
      <c:valAx>
        <c:axId val="3308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1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Nisan TAHMİN'!$H$3</c:f>
              <c:strCache>
                <c:ptCount val="1"/>
                <c:pt idx="0">
                  <c:v>TOPLAM YOĞUN BAKIM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 Nisan TAHMİN'!$A$3:$A$33</c:f>
              <c:strCache>
                <c:ptCount val="31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  <c:pt idx="30">
                  <c:v>30 Nisan</c:v>
                </c:pt>
              </c:strCache>
            </c:strRef>
          </c:cat>
          <c:val>
            <c:numRef>
              <c:f>'30 Nisan TAHMİN'!$H$4:$H$33</c:f>
              <c:numCache>
                <c:formatCode>#,##0</c:formatCode>
                <c:ptCount val="30"/>
                <c:pt idx="0">
                  <c:v>979</c:v>
                </c:pt>
                <c:pt idx="1">
                  <c:v>1101</c:v>
                </c:pt>
                <c:pt idx="2">
                  <c:v>1251</c:v>
                </c:pt>
                <c:pt idx="3">
                  <c:v>1311</c:v>
                </c:pt>
                <c:pt idx="4">
                  <c:v>1381</c:v>
                </c:pt>
                <c:pt idx="5">
                  <c:v>1415</c:v>
                </c:pt>
                <c:pt idx="6">
                  <c:v>1474</c:v>
                </c:pt>
                <c:pt idx="7">
                  <c:v>1492</c:v>
                </c:pt>
                <c:pt idx="8">
                  <c:v>1552</c:v>
                </c:pt>
                <c:pt idx="9">
                  <c:v>1667</c:v>
                </c:pt>
                <c:pt idx="10">
                  <c:v>1626</c:v>
                </c:pt>
                <c:pt idx="11">
                  <c:v>1665</c:v>
                </c:pt>
                <c:pt idx="12">
                  <c:v>1786</c:v>
                </c:pt>
                <c:pt idx="13">
                  <c:v>1809</c:v>
                </c:pt>
                <c:pt idx="14">
                  <c:v>1820</c:v>
                </c:pt>
                <c:pt idx="15">
                  <c:v>1854</c:v>
                </c:pt>
                <c:pt idx="16">
                  <c:v>1845</c:v>
                </c:pt>
                <c:pt idx="17">
                  <c:v>1894</c:v>
                </c:pt>
                <c:pt idx="18">
                  <c:v>1922</c:v>
                </c:pt>
                <c:pt idx="19">
                  <c:v>1909</c:v>
                </c:pt>
                <c:pt idx="20">
                  <c:v>1865</c:v>
                </c:pt>
                <c:pt idx="21">
                  <c:v>1814</c:v>
                </c:pt>
                <c:pt idx="22">
                  <c:v>1816</c:v>
                </c:pt>
                <c:pt idx="23">
                  <c:v>1790</c:v>
                </c:pt>
                <c:pt idx="24">
                  <c:v>1782</c:v>
                </c:pt>
                <c:pt idx="25">
                  <c:v>1776</c:v>
                </c:pt>
                <c:pt idx="26">
                  <c:v>1632.3415854209816</c:v>
                </c:pt>
                <c:pt idx="27">
                  <c:v>1660.7848361695483</c:v>
                </c:pt>
                <c:pt idx="28">
                  <c:v>1676.8507395917181</c:v>
                </c:pt>
                <c:pt idx="29">
                  <c:v>1658.3822175281339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D-4D07-A793-5C4BF71D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20495"/>
        <c:axId val="330822159"/>
      </c:lineChart>
      <c:catAx>
        <c:axId val="33082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22159"/>
        <c:crosses val="autoZero"/>
        <c:auto val="1"/>
        <c:lblAlgn val="ctr"/>
        <c:lblOffset val="100"/>
        <c:noMultiLvlLbl val="0"/>
      </c:catAx>
      <c:valAx>
        <c:axId val="3308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2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Nisan TAHMİN'!$I$3</c:f>
              <c:strCache>
                <c:ptCount val="1"/>
                <c:pt idx="0">
                  <c:v>TOPLAM ENTÜBE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 Nisan TAHMİN'!$A$3:$A$33</c:f>
              <c:strCache>
                <c:ptCount val="31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  <c:pt idx="30">
                  <c:v>30 Nisan</c:v>
                </c:pt>
              </c:strCache>
            </c:strRef>
          </c:cat>
          <c:val>
            <c:numRef>
              <c:f>'30 Nisan TAHMİN'!$I$4:$I$33</c:f>
              <c:numCache>
                <c:formatCode>#,##0</c:formatCode>
                <c:ptCount val="30"/>
                <c:pt idx="0">
                  <c:v>692</c:v>
                </c:pt>
                <c:pt idx="1">
                  <c:v>783</c:v>
                </c:pt>
                <c:pt idx="2">
                  <c:v>867</c:v>
                </c:pt>
                <c:pt idx="3">
                  <c:v>909</c:v>
                </c:pt>
                <c:pt idx="4">
                  <c:v>935</c:v>
                </c:pt>
                <c:pt idx="5">
                  <c:v>966</c:v>
                </c:pt>
                <c:pt idx="6">
                  <c:v>987</c:v>
                </c:pt>
                <c:pt idx="7">
                  <c:v>995</c:v>
                </c:pt>
                <c:pt idx="8">
                  <c:v>1017</c:v>
                </c:pt>
                <c:pt idx="9">
                  <c:v>1062</c:v>
                </c:pt>
                <c:pt idx="10">
                  <c:v>1021</c:v>
                </c:pt>
                <c:pt idx="11">
                  <c:v>978</c:v>
                </c:pt>
                <c:pt idx="12">
                  <c:v>1063</c:v>
                </c:pt>
                <c:pt idx="13">
                  <c:v>1087</c:v>
                </c:pt>
                <c:pt idx="14">
                  <c:v>1052</c:v>
                </c:pt>
                <c:pt idx="15">
                  <c:v>1040</c:v>
                </c:pt>
                <c:pt idx="16">
                  <c:v>1014</c:v>
                </c:pt>
                <c:pt idx="17">
                  <c:v>1054</c:v>
                </c:pt>
                <c:pt idx="18">
                  <c:v>1031</c:v>
                </c:pt>
                <c:pt idx="19">
                  <c:v>1033</c:v>
                </c:pt>
                <c:pt idx="20">
                  <c:v>1006</c:v>
                </c:pt>
                <c:pt idx="21">
                  <c:v>985</c:v>
                </c:pt>
                <c:pt idx="22">
                  <c:v>982</c:v>
                </c:pt>
                <c:pt idx="23">
                  <c:v>929</c:v>
                </c:pt>
                <c:pt idx="24">
                  <c:v>900</c:v>
                </c:pt>
                <c:pt idx="25">
                  <c:v>883</c:v>
                </c:pt>
                <c:pt idx="26">
                  <c:v>983.77881357260208</c:v>
                </c:pt>
                <c:pt idx="27">
                  <c:v>982.76902585774064</c:v>
                </c:pt>
                <c:pt idx="28">
                  <c:v>974.09218173826991</c:v>
                </c:pt>
                <c:pt idx="29">
                  <c:v>968.49218149778528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6-424F-90BE-AA7758E8E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24095"/>
        <c:axId val="330032831"/>
      </c:lineChart>
      <c:catAx>
        <c:axId val="33002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032831"/>
        <c:crosses val="autoZero"/>
        <c:auto val="1"/>
        <c:lblAlgn val="ctr"/>
        <c:lblOffset val="100"/>
        <c:noMultiLvlLbl val="0"/>
      </c:catAx>
      <c:valAx>
        <c:axId val="3300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Nisan TAHMİN'!$J$3</c:f>
              <c:strCache>
                <c:ptCount val="1"/>
                <c:pt idx="0">
                  <c:v>TOPLAM İYİLEŞEN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 Nisan TAHMİN'!$A$3:$A$33</c:f>
              <c:strCache>
                <c:ptCount val="31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  <c:pt idx="27">
                  <c:v>27 Nisan</c:v>
                </c:pt>
                <c:pt idx="28">
                  <c:v>28 Nisan</c:v>
                </c:pt>
                <c:pt idx="29">
                  <c:v>29 Nisan</c:v>
                </c:pt>
                <c:pt idx="30">
                  <c:v>30 Nisan</c:v>
                </c:pt>
              </c:strCache>
            </c:strRef>
          </c:cat>
          <c:val>
            <c:numRef>
              <c:f>'30 Nisan TAHMİN'!$J$4:$J$33</c:f>
              <c:numCache>
                <c:formatCode>#,##0</c:formatCode>
                <c:ptCount val="30"/>
                <c:pt idx="0">
                  <c:v>333</c:v>
                </c:pt>
                <c:pt idx="1">
                  <c:v>415</c:v>
                </c:pt>
                <c:pt idx="2">
                  <c:v>484</c:v>
                </c:pt>
                <c:pt idx="3">
                  <c:v>786</c:v>
                </c:pt>
                <c:pt idx="4">
                  <c:v>1042</c:v>
                </c:pt>
                <c:pt idx="5">
                  <c:v>1326</c:v>
                </c:pt>
                <c:pt idx="6">
                  <c:v>1582</c:v>
                </c:pt>
                <c:pt idx="7">
                  <c:v>1846</c:v>
                </c:pt>
                <c:pt idx="8">
                  <c:v>2142</c:v>
                </c:pt>
                <c:pt idx="9">
                  <c:v>2423</c:v>
                </c:pt>
                <c:pt idx="10">
                  <c:v>2965</c:v>
                </c:pt>
                <c:pt idx="11">
                  <c:v>3446</c:v>
                </c:pt>
                <c:pt idx="12">
                  <c:v>3957</c:v>
                </c:pt>
                <c:pt idx="13">
                  <c:v>4799</c:v>
                </c:pt>
                <c:pt idx="14">
                  <c:v>5674</c:v>
                </c:pt>
                <c:pt idx="15">
                  <c:v>7089</c:v>
                </c:pt>
                <c:pt idx="16">
                  <c:v>8631</c:v>
                </c:pt>
                <c:pt idx="17">
                  <c:v>10453</c:v>
                </c:pt>
                <c:pt idx="18">
                  <c:v>11976</c:v>
                </c:pt>
                <c:pt idx="19">
                  <c:v>13430</c:v>
                </c:pt>
                <c:pt idx="20">
                  <c:v>14918</c:v>
                </c:pt>
                <c:pt idx="21">
                  <c:v>16477</c:v>
                </c:pt>
                <c:pt idx="22">
                  <c:v>18491</c:v>
                </c:pt>
                <c:pt idx="23">
                  <c:v>21737</c:v>
                </c:pt>
                <c:pt idx="24">
                  <c:v>25582</c:v>
                </c:pt>
                <c:pt idx="25">
                  <c:v>29140</c:v>
                </c:pt>
                <c:pt idx="26">
                  <c:v>32830.842716823106</c:v>
                </c:pt>
                <c:pt idx="27">
                  <c:v>36605.75587907734</c:v>
                </c:pt>
                <c:pt idx="28">
                  <c:v>40332.354883560198</c:v>
                </c:pt>
                <c:pt idx="29">
                  <c:v>44303.978952622507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B-41BD-AABA-786A870D9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22575"/>
        <c:axId val="330815919"/>
      </c:lineChart>
      <c:catAx>
        <c:axId val="3308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15919"/>
        <c:crosses val="autoZero"/>
        <c:auto val="1"/>
        <c:lblAlgn val="ctr"/>
        <c:lblOffset val="100"/>
        <c:noMultiLvlLbl val="0"/>
      </c:catAx>
      <c:valAx>
        <c:axId val="3308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Nisan TAHMİN '!$F$3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 Nisan TAHMİN '!$A$3:$A$29</c:f>
              <c:strCache>
                <c:ptCount val="27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</c:strCache>
            </c:strRef>
          </c:cat>
          <c:val>
            <c:numRef>
              <c:f>'26 Nisan TAHMİN '!$F$4:$F$29</c:f>
              <c:numCache>
                <c:formatCode>#,##0</c:formatCode>
                <c:ptCount val="26"/>
                <c:pt idx="0">
                  <c:v>15679</c:v>
                </c:pt>
                <c:pt idx="1">
                  <c:v>18135</c:v>
                </c:pt>
                <c:pt idx="2">
                  <c:v>20921</c:v>
                </c:pt>
                <c:pt idx="3">
                  <c:v>23934</c:v>
                </c:pt>
                <c:pt idx="4">
                  <c:v>27069</c:v>
                </c:pt>
                <c:pt idx="5">
                  <c:v>30217</c:v>
                </c:pt>
                <c:pt idx="6">
                  <c:v>34109</c:v>
                </c:pt>
                <c:pt idx="7">
                  <c:v>38226</c:v>
                </c:pt>
                <c:pt idx="8">
                  <c:v>42282</c:v>
                </c:pt>
                <c:pt idx="9">
                  <c:v>47023</c:v>
                </c:pt>
                <c:pt idx="10">
                  <c:v>52167</c:v>
                </c:pt>
                <c:pt idx="11">
                  <c:v>56956</c:v>
                </c:pt>
                <c:pt idx="12">
                  <c:v>61049</c:v>
                </c:pt>
                <c:pt idx="13">
                  <c:v>65111</c:v>
                </c:pt>
                <c:pt idx="14">
                  <c:v>69392</c:v>
                </c:pt>
                <c:pt idx="15">
                  <c:v>74193</c:v>
                </c:pt>
                <c:pt idx="16">
                  <c:v>78546</c:v>
                </c:pt>
                <c:pt idx="17">
                  <c:v>82329</c:v>
                </c:pt>
                <c:pt idx="18">
                  <c:v>86306</c:v>
                </c:pt>
                <c:pt idx="19">
                  <c:v>90980</c:v>
                </c:pt>
                <c:pt idx="20">
                  <c:v>95591</c:v>
                </c:pt>
                <c:pt idx="21">
                  <c:v>98674</c:v>
                </c:pt>
                <c:pt idx="22">
                  <c:v>101790</c:v>
                </c:pt>
                <c:pt idx="23">
                  <c:v>104912</c:v>
                </c:pt>
                <c:pt idx="24">
                  <c:v>107773</c:v>
                </c:pt>
                <c:pt idx="25">
                  <c:v>110130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D-492C-A9E4-31F08DCD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6431"/>
        <c:axId val="113163935"/>
      </c:lineChart>
      <c:catAx>
        <c:axId val="1131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63935"/>
        <c:crosses val="autoZero"/>
        <c:auto val="1"/>
        <c:lblAlgn val="ctr"/>
        <c:lblOffset val="100"/>
        <c:noMultiLvlLbl val="0"/>
      </c:catAx>
      <c:valAx>
        <c:axId val="1131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6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CORONA</a:t>
            </a:r>
            <a:r>
              <a:rPr lang="tr-TR" baseline="0"/>
              <a:t> GENEL GRAFİK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Nisan TAHMİN'!$B$3</c:f>
              <c:strCache>
                <c:ptCount val="1"/>
                <c:pt idx="0">
                  <c:v>TEST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 Nisan TAHMİN'!$A$4:$A$33</c:f>
              <c:numCache>
                <c:formatCode>[$-41F]d\ mmmm;@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'30 Nisan TAHMİN'!$B$4:$B$33</c:f>
              <c:numCache>
                <c:formatCode>#,##0</c:formatCode>
                <c:ptCount val="30"/>
                <c:pt idx="0">
                  <c:v>14396</c:v>
                </c:pt>
                <c:pt idx="1">
                  <c:v>18757</c:v>
                </c:pt>
                <c:pt idx="2">
                  <c:v>16160</c:v>
                </c:pt>
                <c:pt idx="3">
                  <c:v>19664</c:v>
                </c:pt>
                <c:pt idx="4">
                  <c:v>20065</c:v>
                </c:pt>
                <c:pt idx="5">
                  <c:v>21400</c:v>
                </c:pt>
                <c:pt idx="6">
                  <c:v>20023</c:v>
                </c:pt>
                <c:pt idx="7">
                  <c:v>24900</c:v>
                </c:pt>
                <c:pt idx="8">
                  <c:v>28578</c:v>
                </c:pt>
                <c:pt idx="9">
                  <c:v>30864</c:v>
                </c:pt>
                <c:pt idx="10">
                  <c:v>33170</c:v>
                </c:pt>
                <c:pt idx="11">
                  <c:v>35720</c:v>
                </c:pt>
                <c:pt idx="12">
                  <c:v>34456</c:v>
                </c:pt>
                <c:pt idx="13">
                  <c:v>33070</c:v>
                </c:pt>
                <c:pt idx="14">
                  <c:v>34090</c:v>
                </c:pt>
                <c:pt idx="15">
                  <c:v>40427</c:v>
                </c:pt>
                <c:pt idx="16">
                  <c:v>40270</c:v>
                </c:pt>
                <c:pt idx="17">
                  <c:v>40520</c:v>
                </c:pt>
                <c:pt idx="18">
                  <c:v>35344</c:v>
                </c:pt>
                <c:pt idx="19">
                  <c:v>39703</c:v>
                </c:pt>
                <c:pt idx="20">
                  <c:v>39429</c:v>
                </c:pt>
                <c:pt idx="21">
                  <c:v>37535</c:v>
                </c:pt>
                <c:pt idx="22">
                  <c:v>40962</c:v>
                </c:pt>
                <c:pt idx="23">
                  <c:v>38351</c:v>
                </c:pt>
                <c:pt idx="24">
                  <c:v>38308</c:v>
                </c:pt>
                <c:pt idx="25">
                  <c:v>30177</c:v>
                </c:pt>
                <c:pt idx="26">
                  <c:v>28725.996218403707</c:v>
                </c:pt>
                <c:pt idx="27">
                  <c:v>29537.947531041918</c:v>
                </c:pt>
                <c:pt idx="28">
                  <c:v>32099.001265695755</c:v>
                </c:pt>
                <c:pt idx="29">
                  <c:v>29826.205787475683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5-42F6-BC9E-54ACD8C6027C}"/>
            </c:ext>
          </c:extLst>
        </c:ser>
        <c:ser>
          <c:idx val="1"/>
          <c:order val="1"/>
          <c:tx>
            <c:strRef>
              <c:f>'30 Nisan TAHMİN'!$C$3</c:f>
              <c:strCache>
                <c:ptCount val="1"/>
                <c:pt idx="0">
                  <c:v>VAKA SAYISI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 Nisan TAHMİN'!$A$4:$A$33</c:f>
              <c:numCache>
                <c:formatCode>[$-41F]d\ mmmm;@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'30 Nisan TAHMİN'!$C$4:$C$33</c:f>
              <c:numCache>
                <c:formatCode>#,##0</c:formatCode>
                <c:ptCount val="30"/>
                <c:pt idx="0">
                  <c:v>2148</c:v>
                </c:pt>
                <c:pt idx="1">
                  <c:v>2456</c:v>
                </c:pt>
                <c:pt idx="2">
                  <c:v>2786</c:v>
                </c:pt>
                <c:pt idx="3">
                  <c:v>3013</c:v>
                </c:pt>
                <c:pt idx="4">
                  <c:v>3135</c:v>
                </c:pt>
                <c:pt idx="5">
                  <c:v>3148</c:v>
                </c:pt>
                <c:pt idx="6">
                  <c:v>3892</c:v>
                </c:pt>
                <c:pt idx="7">
                  <c:v>4117</c:v>
                </c:pt>
                <c:pt idx="8">
                  <c:v>4056</c:v>
                </c:pt>
                <c:pt idx="9">
                  <c:v>4747</c:v>
                </c:pt>
                <c:pt idx="10">
                  <c:v>5138</c:v>
                </c:pt>
                <c:pt idx="11">
                  <c:v>4789</c:v>
                </c:pt>
                <c:pt idx="12">
                  <c:v>4093</c:v>
                </c:pt>
                <c:pt idx="13">
                  <c:v>4062</c:v>
                </c:pt>
                <c:pt idx="14">
                  <c:v>4281</c:v>
                </c:pt>
                <c:pt idx="15">
                  <c:v>4801</c:v>
                </c:pt>
                <c:pt idx="16">
                  <c:v>4353</c:v>
                </c:pt>
                <c:pt idx="17">
                  <c:v>3783</c:v>
                </c:pt>
                <c:pt idx="18">
                  <c:v>3977</c:v>
                </c:pt>
                <c:pt idx="19">
                  <c:v>4674</c:v>
                </c:pt>
                <c:pt idx="20">
                  <c:v>4611</c:v>
                </c:pt>
                <c:pt idx="21">
                  <c:v>3083</c:v>
                </c:pt>
                <c:pt idx="22">
                  <c:v>3116</c:v>
                </c:pt>
                <c:pt idx="23">
                  <c:v>3122</c:v>
                </c:pt>
                <c:pt idx="24">
                  <c:v>2861</c:v>
                </c:pt>
                <c:pt idx="25">
                  <c:v>2357</c:v>
                </c:pt>
                <c:pt idx="26">
                  <c:v>3677.2254184316707</c:v>
                </c:pt>
                <c:pt idx="27">
                  <c:v>3718.367717924315</c:v>
                </c:pt>
                <c:pt idx="28">
                  <c:v>3631.6207427290151</c:v>
                </c:pt>
                <c:pt idx="29">
                  <c:v>3637.0021922904948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5-42F6-BC9E-54ACD8C6027C}"/>
            </c:ext>
          </c:extLst>
        </c:ser>
        <c:ser>
          <c:idx val="2"/>
          <c:order val="2"/>
          <c:tx>
            <c:strRef>
              <c:f>'30 Nisan TAHMİN'!$D$3</c:f>
              <c:strCache>
                <c:ptCount val="1"/>
                <c:pt idx="0">
                  <c:v>VEFAT SAYISI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 Nisan TAHMİN'!$A$4:$A$33</c:f>
              <c:numCache>
                <c:formatCode>[$-41F]d\ mmmm;@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'30 Nisan TAHMİN'!$D$4:$D$33</c:f>
              <c:numCache>
                <c:formatCode>#,##0</c:formatCode>
                <c:ptCount val="30"/>
                <c:pt idx="0">
                  <c:v>63</c:v>
                </c:pt>
                <c:pt idx="1">
                  <c:v>79</c:v>
                </c:pt>
                <c:pt idx="2">
                  <c:v>69</c:v>
                </c:pt>
                <c:pt idx="3">
                  <c:v>76</c:v>
                </c:pt>
                <c:pt idx="4">
                  <c:v>73</c:v>
                </c:pt>
                <c:pt idx="5">
                  <c:v>75</c:v>
                </c:pt>
                <c:pt idx="6">
                  <c:v>76</c:v>
                </c:pt>
                <c:pt idx="7">
                  <c:v>87</c:v>
                </c:pt>
                <c:pt idx="8">
                  <c:v>96</c:v>
                </c:pt>
                <c:pt idx="9">
                  <c:v>98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107</c:v>
                </c:pt>
                <c:pt idx="14">
                  <c:v>115</c:v>
                </c:pt>
                <c:pt idx="15">
                  <c:v>125</c:v>
                </c:pt>
                <c:pt idx="16">
                  <c:v>126</c:v>
                </c:pt>
                <c:pt idx="17">
                  <c:v>121</c:v>
                </c:pt>
                <c:pt idx="18">
                  <c:v>127</c:v>
                </c:pt>
                <c:pt idx="19">
                  <c:v>123</c:v>
                </c:pt>
                <c:pt idx="20">
                  <c:v>119</c:v>
                </c:pt>
                <c:pt idx="21">
                  <c:v>117</c:v>
                </c:pt>
                <c:pt idx="22">
                  <c:v>115</c:v>
                </c:pt>
                <c:pt idx="23">
                  <c:v>109</c:v>
                </c:pt>
                <c:pt idx="24">
                  <c:v>106</c:v>
                </c:pt>
                <c:pt idx="25">
                  <c:v>99</c:v>
                </c:pt>
                <c:pt idx="26">
                  <c:v>98.165313760725084</c:v>
                </c:pt>
                <c:pt idx="27">
                  <c:v>100.38277163865615</c:v>
                </c:pt>
                <c:pt idx="28">
                  <c:v>99.185262966041478</c:v>
                </c:pt>
                <c:pt idx="29">
                  <c:v>99.320606171838051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5-42F6-BC9E-54ACD8C6027C}"/>
            </c:ext>
          </c:extLst>
        </c:ser>
        <c:ser>
          <c:idx val="3"/>
          <c:order val="3"/>
          <c:tx>
            <c:strRef>
              <c:f>'30 Nisan TAHMİN'!$E$3</c:f>
              <c:strCache>
                <c:ptCount val="1"/>
                <c:pt idx="0">
                  <c:v>TOPLAM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 Nisan TAHMİN'!$A$4:$A$33</c:f>
              <c:numCache>
                <c:formatCode>[$-41F]d\ mmmm;@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'30 Nisan TAHMİN'!$E$4:$E$33</c:f>
              <c:numCache>
                <c:formatCode>#,##0</c:formatCode>
                <c:ptCount val="30"/>
                <c:pt idx="0">
                  <c:v>106799</c:v>
                </c:pt>
                <c:pt idx="1">
                  <c:v>125556</c:v>
                </c:pt>
                <c:pt idx="2">
                  <c:v>141716</c:v>
                </c:pt>
                <c:pt idx="3">
                  <c:v>161380</c:v>
                </c:pt>
                <c:pt idx="4">
                  <c:v>181445</c:v>
                </c:pt>
                <c:pt idx="5">
                  <c:v>202845</c:v>
                </c:pt>
                <c:pt idx="6">
                  <c:v>222868</c:v>
                </c:pt>
                <c:pt idx="7">
                  <c:v>247768</c:v>
                </c:pt>
                <c:pt idx="8">
                  <c:v>276346</c:v>
                </c:pt>
                <c:pt idx="9">
                  <c:v>307210</c:v>
                </c:pt>
                <c:pt idx="10">
                  <c:v>340380</c:v>
                </c:pt>
                <c:pt idx="11">
                  <c:v>376100</c:v>
                </c:pt>
                <c:pt idx="12">
                  <c:v>410556</c:v>
                </c:pt>
                <c:pt idx="13">
                  <c:v>443626</c:v>
                </c:pt>
                <c:pt idx="14">
                  <c:v>477716</c:v>
                </c:pt>
                <c:pt idx="15">
                  <c:v>518143</c:v>
                </c:pt>
                <c:pt idx="16">
                  <c:v>558413</c:v>
                </c:pt>
                <c:pt idx="17">
                  <c:v>598933</c:v>
                </c:pt>
                <c:pt idx="18">
                  <c:v>634277</c:v>
                </c:pt>
                <c:pt idx="19">
                  <c:v>673980</c:v>
                </c:pt>
                <c:pt idx="20">
                  <c:v>713409</c:v>
                </c:pt>
                <c:pt idx="21">
                  <c:v>750944</c:v>
                </c:pt>
                <c:pt idx="22">
                  <c:v>791906</c:v>
                </c:pt>
                <c:pt idx="23">
                  <c:v>830257</c:v>
                </c:pt>
                <c:pt idx="24">
                  <c:v>868565</c:v>
                </c:pt>
                <c:pt idx="25">
                  <c:v>889742</c:v>
                </c:pt>
                <c:pt idx="26">
                  <c:v>918467.99621840368</c:v>
                </c:pt>
                <c:pt idx="27">
                  <c:v>948005.94374944561</c:v>
                </c:pt>
                <c:pt idx="28">
                  <c:v>980104.94501514139</c:v>
                </c:pt>
                <c:pt idx="29">
                  <c:v>1009931.1508026171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5-42F6-BC9E-54ACD8C6027C}"/>
            </c:ext>
          </c:extLst>
        </c:ser>
        <c:ser>
          <c:idx val="4"/>
          <c:order val="4"/>
          <c:tx>
            <c:strRef>
              <c:f>'30 Nisan TAHMİN'!$F$3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'30 Nisan TAHMİN'!$A$4:$A$33</c:f>
              <c:numCache>
                <c:formatCode>[$-41F]d\ mmmm;@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'30 Nisan TAHMİN'!$F$4:$F$33</c:f>
              <c:numCache>
                <c:formatCode>#,##0</c:formatCode>
                <c:ptCount val="30"/>
                <c:pt idx="0">
                  <c:v>15679</c:v>
                </c:pt>
                <c:pt idx="1">
                  <c:v>18135</c:v>
                </c:pt>
                <c:pt idx="2">
                  <c:v>20921</c:v>
                </c:pt>
                <c:pt idx="3">
                  <c:v>23934</c:v>
                </c:pt>
                <c:pt idx="4">
                  <c:v>27069</c:v>
                </c:pt>
                <c:pt idx="5">
                  <c:v>30217</c:v>
                </c:pt>
                <c:pt idx="6">
                  <c:v>34109</c:v>
                </c:pt>
                <c:pt idx="7">
                  <c:v>38226</c:v>
                </c:pt>
                <c:pt idx="8">
                  <c:v>42282</c:v>
                </c:pt>
                <c:pt idx="9">
                  <c:v>47023</c:v>
                </c:pt>
                <c:pt idx="10">
                  <c:v>52167</c:v>
                </c:pt>
                <c:pt idx="11">
                  <c:v>56956</c:v>
                </c:pt>
                <c:pt idx="12">
                  <c:v>61049</c:v>
                </c:pt>
                <c:pt idx="13">
                  <c:v>65111</c:v>
                </c:pt>
                <c:pt idx="14">
                  <c:v>69392</c:v>
                </c:pt>
                <c:pt idx="15">
                  <c:v>74193</c:v>
                </c:pt>
                <c:pt idx="16">
                  <c:v>78546</c:v>
                </c:pt>
                <c:pt idx="17">
                  <c:v>82329</c:v>
                </c:pt>
                <c:pt idx="18">
                  <c:v>86306</c:v>
                </c:pt>
                <c:pt idx="19">
                  <c:v>90980</c:v>
                </c:pt>
                <c:pt idx="20">
                  <c:v>95591</c:v>
                </c:pt>
                <c:pt idx="21">
                  <c:v>98674</c:v>
                </c:pt>
                <c:pt idx="22">
                  <c:v>101790</c:v>
                </c:pt>
                <c:pt idx="23">
                  <c:v>104912</c:v>
                </c:pt>
                <c:pt idx="24">
                  <c:v>107773</c:v>
                </c:pt>
                <c:pt idx="25">
                  <c:v>110130</c:v>
                </c:pt>
                <c:pt idx="26">
                  <c:v>113807.22541843167</c:v>
                </c:pt>
                <c:pt idx="27">
                  <c:v>117525.59313635598</c:v>
                </c:pt>
                <c:pt idx="28">
                  <c:v>121157.213879085</c:v>
                </c:pt>
                <c:pt idx="29">
                  <c:v>124794.2160713755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5-42F6-BC9E-54ACD8C6027C}"/>
            </c:ext>
          </c:extLst>
        </c:ser>
        <c:ser>
          <c:idx val="5"/>
          <c:order val="5"/>
          <c:tx>
            <c:strRef>
              <c:f>'30 Nisan TAHMİN'!$G$3</c:f>
              <c:strCache>
                <c:ptCount val="1"/>
                <c:pt idx="0">
                  <c:v>TOPLAM VEFAT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 Nisan TAHMİN'!$A$4:$A$33</c:f>
              <c:numCache>
                <c:formatCode>[$-41F]d\ mmmm;@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'30 Nisan TAHMİN'!$G$4:$G$33</c:f>
              <c:numCache>
                <c:formatCode>#,##0</c:formatCode>
                <c:ptCount val="30"/>
                <c:pt idx="0">
                  <c:v>277</c:v>
                </c:pt>
                <c:pt idx="1">
                  <c:v>356</c:v>
                </c:pt>
                <c:pt idx="2">
                  <c:v>425</c:v>
                </c:pt>
                <c:pt idx="3">
                  <c:v>501</c:v>
                </c:pt>
                <c:pt idx="4">
                  <c:v>574</c:v>
                </c:pt>
                <c:pt idx="5">
                  <c:v>649</c:v>
                </c:pt>
                <c:pt idx="6">
                  <c:v>725</c:v>
                </c:pt>
                <c:pt idx="7">
                  <c:v>812</c:v>
                </c:pt>
                <c:pt idx="8">
                  <c:v>908</c:v>
                </c:pt>
                <c:pt idx="9">
                  <c:v>1006</c:v>
                </c:pt>
                <c:pt idx="10">
                  <c:v>1101</c:v>
                </c:pt>
                <c:pt idx="11">
                  <c:v>1198</c:v>
                </c:pt>
                <c:pt idx="12">
                  <c:v>1296</c:v>
                </c:pt>
                <c:pt idx="13">
                  <c:v>1403</c:v>
                </c:pt>
                <c:pt idx="14">
                  <c:v>1518</c:v>
                </c:pt>
                <c:pt idx="15">
                  <c:v>1643</c:v>
                </c:pt>
                <c:pt idx="16">
                  <c:v>1769</c:v>
                </c:pt>
                <c:pt idx="17">
                  <c:v>1890</c:v>
                </c:pt>
                <c:pt idx="18">
                  <c:v>2017</c:v>
                </c:pt>
                <c:pt idx="19">
                  <c:v>2140</c:v>
                </c:pt>
                <c:pt idx="20">
                  <c:v>2259</c:v>
                </c:pt>
                <c:pt idx="21">
                  <c:v>2376</c:v>
                </c:pt>
                <c:pt idx="22">
                  <c:v>2491</c:v>
                </c:pt>
                <c:pt idx="23">
                  <c:v>2600</c:v>
                </c:pt>
                <c:pt idx="24">
                  <c:v>2706</c:v>
                </c:pt>
                <c:pt idx="25">
                  <c:v>2805</c:v>
                </c:pt>
                <c:pt idx="26">
                  <c:v>2903.165313760725</c:v>
                </c:pt>
                <c:pt idx="27">
                  <c:v>3003.5480853993813</c:v>
                </c:pt>
                <c:pt idx="28">
                  <c:v>3102.7333483654229</c:v>
                </c:pt>
                <c:pt idx="29">
                  <c:v>3202.0539545372608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B5-42F6-BC9E-54ACD8C6027C}"/>
            </c:ext>
          </c:extLst>
        </c:ser>
        <c:ser>
          <c:idx val="6"/>
          <c:order val="6"/>
          <c:tx>
            <c:strRef>
              <c:f>'30 Nisan TAHMİN'!$H$3</c:f>
              <c:strCache>
                <c:ptCount val="1"/>
                <c:pt idx="0">
                  <c:v>TOPLAM YOĞUN BAKIM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 Nisan TAHMİN'!$A$4:$A$33</c:f>
              <c:numCache>
                <c:formatCode>[$-41F]d\ mmmm;@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'30 Nisan TAHMİN'!$H$4:$H$33</c:f>
              <c:numCache>
                <c:formatCode>#,##0</c:formatCode>
                <c:ptCount val="30"/>
                <c:pt idx="0">
                  <c:v>979</c:v>
                </c:pt>
                <c:pt idx="1">
                  <c:v>1101</c:v>
                </c:pt>
                <c:pt idx="2">
                  <c:v>1251</c:v>
                </c:pt>
                <c:pt idx="3">
                  <c:v>1311</c:v>
                </c:pt>
                <c:pt idx="4">
                  <c:v>1381</c:v>
                </c:pt>
                <c:pt idx="5">
                  <c:v>1415</c:v>
                </c:pt>
                <c:pt idx="6">
                  <c:v>1474</c:v>
                </c:pt>
                <c:pt idx="7">
                  <c:v>1492</c:v>
                </c:pt>
                <c:pt idx="8">
                  <c:v>1552</c:v>
                </c:pt>
                <c:pt idx="9">
                  <c:v>1667</c:v>
                </c:pt>
                <c:pt idx="10">
                  <c:v>1626</c:v>
                </c:pt>
                <c:pt idx="11">
                  <c:v>1665</c:v>
                </c:pt>
                <c:pt idx="12">
                  <c:v>1786</c:v>
                </c:pt>
                <c:pt idx="13">
                  <c:v>1809</c:v>
                </c:pt>
                <c:pt idx="14">
                  <c:v>1820</c:v>
                </c:pt>
                <c:pt idx="15">
                  <c:v>1854</c:v>
                </c:pt>
                <c:pt idx="16">
                  <c:v>1845</c:v>
                </c:pt>
                <c:pt idx="17">
                  <c:v>1894</c:v>
                </c:pt>
                <c:pt idx="18">
                  <c:v>1922</c:v>
                </c:pt>
                <c:pt idx="19">
                  <c:v>1909</c:v>
                </c:pt>
                <c:pt idx="20">
                  <c:v>1865</c:v>
                </c:pt>
                <c:pt idx="21">
                  <c:v>1814</c:v>
                </c:pt>
                <c:pt idx="22">
                  <c:v>1816</c:v>
                </c:pt>
                <c:pt idx="23">
                  <c:v>1790</c:v>
                </c:pt>
                <c:pt idx="24">
                  <c:v>1782</c:v>
                </c:pt>
                <c:pt idx="25">
                  <c:v>1776</c:v>
                </c:pt>
                <c:pt idx="26">
                  <c:v>1632.3415854209816</c:v>
                </c:pt>
                <c:pt idx="27">
                  <c:v>1660.7848361695483</c:v>
                </c:pt>
                <c:pt idx="28">
                  <c:v>1676.8507395917181</c:v>
                </c:pt>
                <c:pt idx="29">
                  <c:v>1658.3822175281339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B5-42F6-BC9E-54ACD8C6027C}"/>
            </c:ext>
          </c:extLst>
        </c:ser>
        <c:ser>
          <c:idx val="7"/>
          <c:order val="7"/>
          <c:tx>
            <c:strRef>
              <c:f>'30 Nisan TAHMİN'!$I$3</c:f>
              <c:strCache>
                <c:ptCount val="1"/>
                <c:pt idx="0">
                  <c:v>TOPLAM ENTÜBE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 Nisan TAHMİN'!$A$4:$A$33</c:f>
              <c:numCache>
                <c:formatCode>[$-41F]d\ mmmm;@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'30 Nisan TAHMİN'!$I$4:$I$33</c:f>
              <c:numCache>
                <c:formatCode>#,##0</c:formatCode>
                <c:ptCount val="30"/>
                <c:pt idx="0">
                  <c:v>692</c:v>
                </c:pt>
                <c:pt idx="1">
                  <c:v>783</c:v>
                </c:pt>
                <c:pt idx="2">
                  <c:v>867</c:v>
                </c:pt>
                <c:pt idx="3">
                  <c:v>909</c:v>
                </c:pt>
                <c:pt idx="4">
                  <c:v>935</c:v>
                </c:pt>
                <c:pt idx="5">
                  <c:v>966</c:v>
                </c:pt>
                <c:pt idx="6">
                  <c:v>987</c:v>
                </c:pt>
                <c:pt idx="7">
                  <c:v>995</c:v>
                </c:pt>
                <c:pt idx="8">
                  <c:v>1017</c:v>
                </c:pt>
                <c:pt idx="9">
                  <c:v>1062</c:v>
                </c:pt>
                <c:pt idx="10">
                  <c:v>1021</c:v>
                </c:pt>
                <c:pt idx="11">
                  <c:v>978</c:v>
                </c:pt>
                <c:pt idx="12">
                  <c:v>1063</c:v>
                </c:pt>
                <c:pt idx="13">
                  <c:v>1087</c:v>
                </c:pt>
                <c:pt idx="14">
                  <c:v>1052</c:v>
                </c:pt>
                <c:pt idx="15">
                  <c:v>1040</c:v>
                </c:pt>
                <c:pt idx="16">
                  <c:v>1014</c:v>
                </c:pt>
                <c:pt idx="17">
                  <c:v>1054</c:v>
                </c:pt>
                <c:pt idx="18">
                  <c:v>1031</c:v>
                </c:pt>
                <c:pt idx="19">
                  <c:v>1033</c:v>
                </c:pt>
                <c:pt idx="20">
                  <c:v>1006</c:v>
                </c:pt>
                <c:pt idx="21">
                  <c:v>985</c:v>
                </c:pt>
                <c:pt idx="22">
                  <c:v>982</c:v>
                </c:pt>
                <c:pt idx="23">
                  <c:v>929</c:v>
                </c:pt>
                <c:pt idx="24">
                  <c:v>900</c:v>
                </c:pt>
                <c:pt idx="25">
                  <c:v>883</c:v>
                </c:pt>
                <c:pt idx="26">
                  <c:v>983.77881357260208</c:v>
                </c:pt>
                <c:pt idx="27">
                  <c:v>982.76902585774064</c:v>
                </c:pt>
                <c:pt idx="28">
                  <c:v>974.09218173826991</c:v>
                </c:pt>
                <c:pt idx="29">
                  <c:v>968.49218149778528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B5-42F6-BC9E-54ACD8C6027C}"/>
            </c:ext>
          </c:extLst>
        </c:ser>
        <c:ser>
          <c:idx val="8"/>
          <c:order val="8"/>
          <c:tx>
            <c:strRef>
              <c:f>'30 Nisan TAHMİN'!$J$3</c:f>
              <c:strCache>
                <c:ptCount val="1"/>
                <c:pt idx="0">
                  <c:v>TOPLAM İYİLEŞEN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 Nisan TAHMİN'!$A$4:$A$33</c:f>
              <c:numCache>
                <c:formatCode>[$-41F]d\ mmmm;@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'30 Nisan TAHMİN'!$J$4:$J$33</c:f>
              <c:numCache>
                <c:formatCode>#,##0</c:formatCode>
                <c:ptCount val="30"/>
                <c:pt idx="0">
                  <c:v>333</c:v>
                </c:pt>
                <c:pt idx="1">
                  <c:v>415</c:v>
                </c:pt>
                <c:pt idx="2">
                  <c:v>484</c:v>
                </c:pt>
                <c:pt idx="3">
                  <c:v>786</c:v>
                </c:pt>
                <c:pt idx="4">
                  <c:v>1042</c:v>
                </c:pt>
                <c:pt idx="5">
                  <c:v>1326</c:v>
                </c:pt>
                <c:pt idx="6">
                  <c:v>1582</c:v>
                </c:pt>
                <c:pt idx="7">
                  <c:v>1846</c:v>
                </c:pt>
                <c:pt idx="8">
                  <c:v>2142</c:v>
                </c:pt>
                <c:pt idx="9">
                  <c:v>2423</c:v>
                </c:pt>
                <c:pt idx="10">
                  <c:v>2965</c:v>
                </c:pt>
                <c:pt idx="11">
                  <c:v>3446</c:v>
                </c:pt>
                <c:pt idx="12">
                  <c:v>3957</c:v>
                </c:pt>
                <c:pt idx="13">
                  <c:v>4799</c:v>
                </c:pt>
                <c:pt idx="14">
                  <c:v>5674</c:v>
                </c:pt>
                <c:pt idx="15">
                  <c:v>7089</c:v>
                </c:pt>
                <c:pt idx="16">
                  <c:v>8631</c:v>
                </c:pt>
                <c:pt idx="17">
                  <c:v>10453</c:v>
                </c:pt>
                <c:pt idx="18">
                  <c:v>11976</c:v>
                </c:pt>
                <c:pt idx="19">
                  <c:v>13430</c:v>
                </c:pt>
                <c:pt idx="20">
                  <c:v>14918</c:v>
                </c:pt>
                <c:pt idx="21">
                  <c:v>16477</c:v>
                </c:pt>
                <c:pt idx="22">
                  <c:v>18491</c:v>
                </c:pt>
                <c:pt idx="23">
                  <c:v>21737</c:v>
                </c:pt>
                <c:pt idx="24">
                  <c:v>25582</c:v>
                </c:pt>
                <c:pt idx="25">
                  <c:v>29140</c:v>
                </c:pt>
                <c:pt idx="26">
                  <c:v>32830.842716823106</c:v>
                </c:pt>
                <c:pt idx="27">
                  <c:v>36605.75587907734</c:v>
                </c:pt>
                <c:pt idx="28">
                  <c:v>40332.354883560198</c:v>
                </c:pt>
                <c:pt idx="29">
                  <c:v>44303.978952622507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B5-42F6-BC9E-54ACD8C6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33391"/>
        <c:axId val="330808431"/>
      </c:lineChart>
      <c:dateAx>
        <c:axId val="330833391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08431"/>
        <c:crosses val="autoZero"/>
        <c:auto val="1"/>
        <c:lblOffset val="100"/>
        <c:baseTimeUnit val="days"/>
      </c:dateAx>
      <c:valAx>
        <c:axId val="3308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8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Nisan TAHMİN '!$G$3</c:f>
              <c:strCache>
                <c:ptCount val="1"/>
                <c:pt idx="0">
                  <c:v>TOPLAM VEFAT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 Nisan TAHMİN '!$A$3:$A$29</c:f>
              <c:strCache>
                <c:ptCount val="27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</c:strCache>
            </c:strRef>
          </c:cat>
          <c:val>
            <c:numRef>
              <c:f>'26 Nisan TAHMİN '!$G$4:$G$29</c:f>
              <c:numCache>
                <c:formatCode>#,##0</c:formatCode>
                <c:ptCount val="26"/>
                <c:pt idx="0">
                  <c:v>277</c:v>
                </c:pt>
                <c:pt idx="1">
                  <c:v>356</c:v>
                </c:pt>
                <c:pt idx="2">
                  <c:v>425</c:v>
                </c:pt>
                <c:pt idx="3">
                  <c:v>501</c:v>
                </c:pt>
                <c:pt idx="4">
                  <c:v>574</c:v>
                </c:pt>
                <c:pt idx="5">
                  <c:v>649</c:v>
                </c:pt>
                <c:pt idx="6">
                  <c:v>725</c:v>
                </c:pt>
                <c:pt idx="7">
                  <c:v>812</c:v>
                </c:pt>
                <c:pt idx="8">
                  <c:v>908</c:v>
                </c:pt>
                <c:pt idx="9">
                  <c:v>1006</c:v>
                </c:pt>
                <c:pt idx="10">
                  <c:v>1101</c:v>
                </c:pt>
                <c:pt idx="11">
                  <c:v>1198</c:v>
                </c:pt>
                <c:pt idx="12">
                  <c:v>1296</c:v>
                </c:pt>
                <c:pt idx="13">
                  <c:v>1403</c:v>
                </c:pt>
                <c:pt idx="14">
                  <c:v>1518</c:v>
                </c:pt>
                <c:pt idx="15">
                  <c:v>1643</c:v>
                </c:pt>
                <c:pt idx="16">
                  <c:v>1769</c:v>
                </c:pt>
                <c:pt idx="17">
                  <c:v>1890</c:v>
                </c:pt>
                <c:pt idx="18">
                  <c:v>2017</c:v>
                </c:pt>
                <c:pt idx="19">
                  <c:v>2140</c:v>
                </c:pt>
                <c:pt idx="20">
                  <c:v>2259</c:v>
                </c:pt>
                <c:pt idx="21">
                  <c:v>2376</c:v>
                </c:pt>
                <c:pt idx="22">
                  <c:v>2491</c:v>
                </c:pt>
                <c:pt idx="23">
                  <c:v>2600</c:v>
                </c:pt>
                <c:pt idx="24">
                  <c:v>2706</c:v>
                </c:pt>
                <c:pt idx="25">
                  <c:v>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B9A-BD82-90458024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634159"/>
        <c:axId val="229639567"/>
      </c:lineChart>
      <c:catAx>
        <c:axId val="2296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9639567"/>
        <c:crosses val="autoZero"/>
        <c:auto val="1"/>
        <c:lblAlgn val="ctr"/>
        <c:lblOffset val="100"/>
        <c:noMultiLvlLbl val="0"/>
      </c:catAx>
      <c:valAx>
        <c:axId val="2296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963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Nisan TAHMİN '!$H$3</c:f>
              <c:strCache>
                <c:ptCount val="1"/>
                <c:pt idx="0">
                  <c:v>TOPLAM YOĞUN BAKIM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 Nisan TAHMİN '!$A$3:$A$29</c:f>
              <c:strCache>
                <c:ptCount val="27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</c:strCache>
            </c:strRef>
          </c:cat>
          <c:val>
            <c:numRef>
              <c:f>'26 Nisan TAHMİN '!$H$4:$H$29</c:f>
              <c:numCache>
                <c:formatCode>#,##0</c:formatCode>
                <c:ptCount val="26"/>
                <c:pt idx="0">
                  <c:v>979</c:v>
                </c:pt>
                <c:pt idx="1">
                  <c:v>1101</c:v>
                </c:pt>
                <c:pt idx="2">
                  <c:v>1251</c:v>
                </c:pt>
                <c:pt idx="3">
                  <c:v>1311</c:v>
                </c:pt>
                <c:pt idx="4">
                  <c:v>1381</c:v>
                </c:pt>
                <c:pt idx="5">
                  <c:v>1415</c:v>
                </c:pt>
                <c:pt idx="6">
                  <c:v>1474</c:v>
                </c:pt>
                <c:pt idx="7">
                  <c:v>1492</c:v>
                </c:pt>
                <c:pt idx="8">
                  <c:v>1552</c:v>
                </c:pt>
                <c:pt idx="9">
                  <c:v>1667</c:v>
                </c:pt>
                <c:pt idx="10">
                  <c:v>1626</c:v>
                </c:pt>
                <c:pt idx="11">
                  <c:v>1665</c:v>
                </c:pt>
                <c:pt idx="12">
                  <c:v>1786</c:v>
                </c:pt>
                <c:pt idx="13">
                  <c:v>1809</c:v>
                </c:pt>
                <c:pt idx="14">
                  <c:v>1820</c:v>
                </c:pt>
                <c:pt idx="15">
                  <c:v>1854</c:v>
                </c:pt>
                <c:pt idx="16">
                  <c:v>1845</c:v>
                </c:pt>
                <c:pt idx="17">
                  <c:v>1894</c:v>
                </c:pt>
                <c:pt idx="18">
                  <c:v>1922</c:v>
                </c:pt>
                <c:pt idx="19">
                  <c:v>1909</c:v>
                </c:pt>
                <c:pt idx="20">
                  <c:v>1865</c:v>
                </c:pt>
                <c:pt idx="21">
                  <c:v>1814</c:v>
                </c:pt>
                <c:pt idx="22">
                  <c:v>1816</c:v>
                </c:pt>
                <c:pt idx="23">
                  <c:v>1790</c:v>
                </c:pt>
                <c:pt idx="24">
                  <c:v>1782</c:v>
                </c:pt>
                <c:pt idx="25">
                  <c:v>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E-49BE-82F4-FE68C89C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60287"/>
        <c:axId val="237167359"/>
      </c:lineChart>
      <c:catAx>
        <c:axId val="2371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7359"/>
        <c:crosses val="autoZero"/>
        <c:auto val="1"/>
        <c:lblAlgn val="ctr"/>
        <c:lblOffset val="100"/>
        <c:noMultiLvlLbl val="0"/>
      </c:catAx>
      <c:valAx>
        <c:axId val="2371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716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Nisan TAHMİN '!$I$3</c:f>
              <c:strCache>
                <c:ptCount val="1"/>
                <c:pt idx="0">
                  <c:v>TOPLAM ENTÜBE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 Nisan TAHMİN '!$A$3:$A$29</c:f>
              <c:strCache>
                <c:ptCount val="27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</c:strCache>
            </c:strRef>
          </c:cat>
          <c:val>
            <c:numRef>
              <c:f>'26 Nisan TAHMİN '!$I$4:$I$29</c:f>
              <c:numCache>
                <c:formatCode>#,##0</c:formatCode>
                <c:ptCount val="26"/>
                <c:pt idx="0">
                  <c:v>692</c:v>
                </c:pt>
                <c:pt idx="1">
                  <c:v>783</c:v>
                </c:pt>
                <c:pt idx="2">
                  <c:v>867</c:v>
                </c:pt>
                <c:pt idx="3">
                  <c:v>909</c:v>
                </c:pt>
                <c:pt idx="4">
                  <c:v>935</c:v>
                </c:pt>
                <c:pt idx="5">
                  <c:v>966</c:v>
                </c:pt>
                <c:pt idx="6">
                  <c:v>987</c:v>
                </c:pt>
                <c:pt idx="7">
                  <c:v>995</c:v>
                </c:pt>
                <c:pt idx="8">
                  <c:v>1017</c:v>
                </c:pt>
                <c:pt idx="9">
                  <c:v>1062</c:v>
                </c:pt>
                <c:pt idx="10">
                  <c:v>1021</c:v>
                </c:pt>
                <c:pt idx="11">
                  <c:v>978</c:v>
                </c:pt>
                <c:pt idx="12">
                  <c:v>1063</c:v>
                </c:pt>
                <c:pt idx="13">
                  <c:v>1087</c:v>
                </c:pt>
                <c:pt idx="14">
                  <c:v>1052</c:v>
                </c:pt>
                <c:pt idx="15">
                  <c:v>1040</c:v>
                </c:pt>
                <c:pt idx="16">
                  <c:v>1014</c:v>
                </c:pt>
                <c:pt idx="17">
                  <c:v>1054</c:v>
                </c:pt>
                <c:pt idx="18">
                  <c:v>1031</c:v>
                </c:pt>
                <c:pt idx="19">
                  <c:v>1033</c:v>
                </c:pt>
                <c:pt idx="20">
                  <c:v>1006</c:v>
                </c:pt>
                <c:pt idx="21">
                  <c:v>985</c:v>
                </c:pt>
                <c:pt idx="22">
                  <c:v>982</c:v>
                </c:pt>
                <c:pt idx="23">
                  <c:v>929</c:v>
                </c:pt>
                <c:pt idx="24">
                  <c:v>900</c:v>
                </c:pt>
                <c:pt idx="25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C6B-BFAA-B8520073E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9119"/>
        <c:axId val="185792863"/>
      </c:lineChart>
      <c:catAx>
        <c:axId val="1857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92863"/>
        <c:crosses val="autoZero"/>
        <c:auto val="1"/>
        <c:lblAlgn val="ctr"/>
        <c:lblOffset val="100"/>
        <c:noMultiLvlLbl val="0"/>
      </c:catAx>
      <c:valAx>
        <c:axId val="1857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78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Nisan TAHMİN '!$J$3</c:f>
              <c:strCache>
                <c:ptCount val="1"/>
                <c:pt idx="0">
                  <c:v>TOPLAM İYİLEŞEN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 Nisan TAHMİN '!$A$3:$A$29</c:f>
              <c:strCache>
                <c:ptCount val="27"/>
                <c:pt idx="0">
                  <c:v>GÜNLER</c:v>
                </c:pt>
                <c:pt idx="1">
                  <c:v>1 Nisan</c:v>
                </c:pt>
                <c:pt idx="2">
                  <c:v>2 Nisan</c:v>
                </c:pt>
                <c:pt idx="3">
                  <c:v>3 Nisan</c:v>
                </c:pt>
                <c:pt idx="4">
                  <c:v>4 Nisan</c:v>
                </c:pt>
                <c:pt idx="5">
                  <c:v>5 Nisan</c:v>
                </c:pt>
                <c:pt idx="6">
                  <c:v>6 Nisan</c:v>
                </c:pt>
                <c:pt idx="7">
                  <c:v>7 Nisan</c:v>
                </c:pt>
                <c:pt idx="8">
                  <c:v>8 Nisan</c:v>
                </c:pt>
                <c:pt idx="9">
                  <c:v>9 Nisan</c:v>
                </c:pt>
                <c:pt idx="10">
                  <c:v>10 Nisan</c:v>
                </c:pt>
                <c:pt idx="11">
                  <c:v>11 Nisan</c:v>
                </c:pt>
                <c:pt idx="12">
                  <c:v>12 Nisan</c:v>
                </c:pt>
                <c:pt idx="13">
                  <c:v>13 Nisan</c:v>
                </c:pt>
                <c:pt idx="14">
                  <c:v>14 Nisan</c:v>
                </c:pt>
                <c:pt idx="15">
                  <c:v>15 Nisan</c:v>
                </c:pt>
                <c:pt idx="16">
                  <c:v>16 Nisan</c:v>
                </c:pt>
                <c:pt idx="17">
                  <c:v>17 Nisan</c:v>
                </c:pt>
                <c:pt idx="18">
                  <c:v>18 Nisan</c:v>
                </c:pt>
                <c:pt idx="19">
                  <c:v>19 Nisan</c:v>
                </c:pt>
                <c:pt idx="20">
                  <c:v>20 Nisan</c:v>
                </c:pt>
                <c:pt idx="21">
                  <c:v>21 Nisan</c:v>
                </c:pt>
                <c:pt idx="22">
                  <c:v>22 Nisan</c:v>
                </c:pt>
                <c:pt idx="23">
                  <c:v>23 Nisan</c:v>
                </c:pt>
                <c:pt idx="24">
                  <c:v>24 Nisan</c:v>
                </c:pt>
                <c:pt idx="25">
                  <c:v>25 Nisan</c:v>
                </c:pt>
                <c:pt idx="26">
                  <c:v>26 Nisan</c:v>
                </c:pt>
              </c:strCache>
            </c:strRef>
          </c:cat>
          <c:val>
            <c:numRef>
              <c:f>'26 Nisan TAHMİN '!$J$4:$J$29</c:f>
              <c:numCache>
                <c:formatCode>#,##0</c:formatCode>
                <c:ptCount val="26"/>
                <c:pt idx="0">
                  <c:v>333</c:v>
                </c:pt>
                <c:pt idx="1">
                  <c:v>415</c:v>
                </c:pt>
                <c:pt idx="2">
                  <c:v>484</c:v>
                </c:pt>
                <c:pt idx="3">
                  <c:v>786</c:v>
                </c:pt>
                <c:pt idx="4">
                  <c:v>1042</c:v>
                </c:pt>
                <c:pt idx="5">
                  <c:v>1326</c:v>
                </c:pt>
                <c:pt idx="6">
                  <c:v>1582</c:v>
                </c:pt>
                <c:pt idx="7">
                  <c:v>1846</c:v>
                </c:pt>
                <c:pt idx="8">
                  <c:v>2142</c:v>
                </c:pt>
                <c:pt idx="9">
                  <c:v>2423</c:v>
                </c:pt>
                <c:pt idx="10">
                  <c:v>2965</c:v>
                </c:pt>
                <c:pt idx="11">
                  <c:v>3446</c:v>
                </c:pt>
                <c:pt idx="12">
                  <c:v>3957</c:v>
                </c:pt>
                <c:pt idx="13">
                  <c:v>4799</c:v>
                </c:pt>
                <c:pt idx="14">
                  <c:v>5674</c:v>
                </c:pt>
                <c:pt idx="15">
                  <c:v>7089</c:v>
                </c:pt>
                <c:pt idx="16">
                  <c:v>8631</c:v>
                </c:pt>
                <c:pt idx="17">
                  <c:v>10453</c:v>
                </c:pt>
                <c:pt idx="18">
                  <c:v>11976</c:v>
                </c:pt>
                <c:pt idx="19">
                  <c:v>13430</c:v>
                </c:pt>
                <c:pt idx="20">
                  <c:v>14918</c:v>
                </c:pt>
                <c:pt idx="21">
                  <c:v>16477</c:v>
                </c:pt>
                <c:pt idx="22">
                  <c:v>18491</c:v>
                </c:pt>
                <c:pt idx="23">
                  <c:v>21737</c:v>
                </c:pt>
                <c:pt idx="24">
                  <c:v>25582</c:v>
                </c:pt>
                <c:pt idx="25">
                  <c:v>29140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6-452C-A376-FF3B521D4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90239"/>
        <c:axId val="183678831"/>
      </c:lineChart>
      <c:catAx>
        <c:axId val="3211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678831"/>
        <c:crosses val="autoZero"/>
        <c:auto val="1"/>
        <c:lblAlgn val="ctr"/>
        <c:lblOffset val="100"/>
        <c:noMultiLvlLbl val="0"/>
      </c:catAx>
      <c:valAx>
        <c:axId val="1836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119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237290</xdr:colOff>
      <xdr:row>39</xdr:row>
      <xdr:rowOff>57149</xdr:rowOff>
    </xdr:from>
    <xdr:to>
      <xdr:col>5</xdr:col>
      <xdr:colOff>197185</xdr:colOff>
      <xdr:row>54</xdr:row>
      <xdr:rowOff>43112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170447</xdr:colOff>
      <xdr:row>39</xdr:row>
      <xdr:rowOff>73860</xdr:rowOff>
    </xdr:from>
    <xdr:to>
      <xdr:col>9</xdr:col>
      <xdr:colOff>564815</xdr:colOff>
      <xdr:row>54</xdr:row>
      <xdr:rowOff>59823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287422</xdr:colOff>
      <xdr:row>57</xdr:row>
      <xdr:rowOff>90570</xdr:rowOff>
    </xdr:from>
    <xdr:to>
      <xdr:col>5</xdr:col>
      <xdr:colOff>247317</xdr:colOff>
      <xdr:row>72</xdr:row>
      <xdr:rowOff>76533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220579</xdr:colOff>
      <xdr:row>57</xdr:row>
      <xdr:rowOff>7017</xdr:rowOff>
    </xdr:from>
    <xdr:to>
      <xdr:col>9</xdr:col>
      <xdr:colOff>614947</xdr:colOff>
      <xdr:row>71</xdr:row>
      <xdr:rowOff>176796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487947</xdr:colOff>
      <xdr:row>76</xdr:row>
      <xdr:rowOff>23728</xdr:rowOff>
    </xdr:from>
    <xdr:to>
      <xdr:col>5</xdr:col>
      <xdr:colOff>447842</xdr:colOff>
      <xdr:row>91</xdr:row>
      <xdr:rowOff>9691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320842</xdr:colOff>
      <xdr:row>76</xdr:row>
      <xdr:rowOff>40439</xdr:rowOff>
    </xdr:from>
    <xdr:to>
      <xdr:col>9</xdr:col>
      <xdr:colOff>715210</xdr:colOff>
      <xdr:row>91</xdr:row>
      <xdr:rowOff>26402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521369</xdr:colOff>
      <xdr:row>93</xdr:row>
      <xdr:rowOff>107280</xdr:rowOff>
    </xdr:from>
    <xdr:to>
      <xdr:col>5</xdr:col>
      <xdr:colOff>481264</xdr:colOff>
      <xdr:row>108</xdr:row>
      <xdr:rowOff>93243</xdr:rowOff>
    </xdr:to>
    <xdr:graphicFrame macro="">
      <xdr:nvGraphicFramePr>
        <xdr:cNvPr id="9" name="Grafi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487947</xdr:colOff>
      <xdr:row>93</xdr:row>
      <xdr:rowOff>90570</xdr:rowOff>
    </xdr:from>
    <xdr:to>
      <xdr:col>9</xdr:col>
      <xdr:colOff>882315</xdr:colOff>
      <xdr:row>108</xdr:row>
      <xdr:rowOff>76533</xdr:rowOff>
    </xdr:to>
    <xdr:graphicFrame macro="">
      <xdr:nvGraphicFramePr>
        <xdr:cNvPr id="10" name="Grafi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638342</xdr:colOff>
      <xdr:row>111</xdr:row>
      <xdr:rowOff>23728</xdr:rowOff>
    </xdr:from>
    <xdr:to>
      <xdr:col>7</xdr:col>
      <xdr:colOff>1149684</xdr:colOff>
      <xdr:row>126</xdr:row>
      <xdr:rowOff>9691</xdr:rowOff>
    </xdr:to>
    <xdr:graphicFrame macro="">
      <xdr:nvGraphicFramePr>
        <xdr:cNvPr id="11" name="Grafi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384341</xdr:colOff>
      <xdr:row>102</xdr:row>
      <xdr:rowOff>174122</xdr:rowOff>
    </xdr:from>
    <xdr:to>
      <xdr:col>20</xdr:col>
      <xdr:colOff>284077</xdr:colOff>
      <xdr:row>123</xdr:row>
      <xdr:rowOff>66842</xdr:rowOff>
    </xdr:to>
    <xdr:graphicFrame macro="">
      <xdr:nvGraphicFramePr>
        <xdr:cNvPr id="12" name="Grafi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220580</xdr:colOff>
      <xdr:row>38</xdr:row>
      <xdr:rowOff>40439</xdr:rowOff>
    </xdr:from>
    <xdr:to>
      <xdr:col>5</xdr:col>
      <xdr:colOff>180475</xdr:colOff>
      <xdr:row>53</xdr:row>
      <xdr:rowOff>26402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237290</xdr:colOff>
      <xdr:row>38</xdr:row>
      <xdr:rowOff>7017</xdr:rowOff>
    </xdr:from>
    <xdr:to>
      <xdr:col>9</xdr:col>
      <xdr:colOff>631658</xdr:colOff>
      <xdr:row>52</xdr:row>
      <xdr:rowOff>176796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56</xdr:row>
      <xdr:rowOff>23728</xdr:rowOff>
    </xdr:from>
    <xdr:to>
      <xdr:col>5</xdr:col>
      <xdr:colOff>213895</xdr:colOff>
      <xdr:row>71</xdr:row>
      <xdr:rowOff>9691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220579</xdr:colOff>
      <xdr:row>55</xdr:row>
      <xdr:rowOff>123990</xdr:rowOff>
    </xdr:from>
    <xdr:to>
      <xdr:col>9</xdr:col>
      <xdr:colOff>614947</xdr:colOff>
      <xdr:row>70</xdr:row>
      <xdr:rowOff>109953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320842</xdr:colOff>
      <xdr:row>74</xdr:row>
      <xdr:rowOff>7017</xdr:rowOff>
    </xdr:from>
    <xdr:to>
      <xdr:col>5</xdr:col>
      <xdr:colOff>280737</xdr:colOff>
      <xdr:row>88</xdr:row>
      <xdr:rowOff>176796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320842</xdr:colOff>
      <xdr:row>73</xdr:row>
      <xdr:rowOff>40438</xdr:rowOff>
    </xdr:from>
    <xdr:to>
      <xdr:col>9</xdr:col>
      <xdr:colOff>715210</xdr:colOff>
      <xdr:row>88</xdr:row>
      <xdr:rowOff>26401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454526</xdr:colOff>
      <xdr:row>93</xdr:row>
      <xdr:rowOff>23728</xdr:rowOff>
    </xdr:from>
    <xdr:to>
      <xdr:col>5</xdr:col>
      <xdr:colOff>414421</xdr:colOff>
      <xdr:row>108</xdr:row>
      <xdr:rowOff>9691</xdr:rowOff>
    </xdr:to>
    <xdr:graphicFrame macro="">
      <xdr:nvGraphicFramePr>
        <xdr:cNvPr id="9" name="Grafi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370974</xdr:colOff>
      <xdr:row>92</xdr:row>
      <xdr:rowOff>140702</xdr:rowOff>
    </xdr:from>
    <xdr:to>
      <xdr:col>9</xdr:col>
      <xdr:colOff>765342</xdr:colOff>
      <xdr:row>107</xdr:row>
      <xdr:rowOff>126665</xdr:rowOff>
    </xdr:to>
    <xdr:graphicFrame macro="">
      <xdr:nvGraphicFramePr>
        <xdr:cNvPr id="10" name="Grafi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838868</xdr:colOff>
      <xdr:row>110</xdr:row>
      <xdr:rowOff>57149</xdr:rowOff>
    </xdr:from>
    <xdr:to>
      <xdr:col>7</xdr:col>
      <xdr:colOff>1350210</xdr:colOff>
      <xdr:row>125</xdr:row>
      <xdr:rowOff>43112</xdr:rowOff>
    </xdr:to>
    <xdr:graphicFrame macro="">
      <xdr:nvGraphicFramePr>
        <xdr:cNvPr id="11" name="Grafi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401053</xdr:colOff>
      <xdr:row>105</xdr:row>
      <xdr:rowOff>57149</xdr:rowOff>
    </xdr:from>
    <xdr:to>
      <xdr:col>22</xdr:col>
      <xdr:colOff>551448</xdr:colOff>
      <xdr:row>123</xdr:row>
      <xdr:rowOff>133685</xdr:rowOff>
    </xdr:to>
    <xdr:graphicFrame macro="">
      <xdr:nvGraphicFramePr>
        <xdr:cNvPr id="12" name="Grafi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337553</xdr:colOff>
      <xdr:row>39</xdr:row>
      <xdr:rowOff>123991</xdr:rowOff>
    </xdr:from>
    <xdr:to>
      <xdr:col>5</xdr:col>
      <xdr:colOff>297448</xdr:colOff>
      <xdr:row>54</xdr:row>
      <xdr:rowOff>109955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454526</xdr:colOff>
      <xdr:row>39</xdr:row>
      <xdr:rowOff>73859</xdr:rowOff>
    </xdr:from>
    <xdr:to>
      <xdr:col>9</xdr:col>
      <xdr:colOff>848894</xdr:colOff>
      <xdr:row>54</xdr:row>
      <xdr:rowOff>59823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354264</xdr:colOff>
      <xdr:row>57</xdr:row>
      <xdr:rowOff>157412</xdr:rowOff>
    </xdr:from>
    <xdr:to>
      <xdr:col>5</xdr:col>
      <xdr:colOff>314159</xdr:colOff>
      <xdr:row>72</xdr:row>
      <xdr:rowOff>143375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621632</xdr:colOff>
      <xdr:row>57</xdr:row>
      <xdr:rowOff>123991</xdr:rowOff>
    </xdr:from>
    <xdr:to>
      <xdr:col>9</xdr:col>
      <xdr:colOff>1016000</xdr:colOff>
      <xdr:row>72</xdr:row>
      <xdr:rowOff>109954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638342</xdr:colOff>
      <xdr:row>77</xdr:row>
      <xdr:rowOff>7017</xdr:rowOff>
    </xdr:from>
    <xdr:to>
      <xdr:col>5</xdr:col>
      <xdr:colOff>598237</xdr:colOff>
      <xdr:row>91</xdr:row>
      <xdr:rowOff>176796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838869</xdr:colOff>
      <xdr:row>76</xdr:row>
      <xdr:rowOff>7017</xdr:rowOff>
    </xdr:from>
    <xdr:to>
      <xdr:col>9</xdr:col>
      <xdr:colOff>1233237</xdr:colOff>
      <xdr:row>90</xdr:row>
      <xdr:rowOff>176796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655053</xdr:colOff>
      <xdr:row>96</xdr:row>
      <xdr:rowOff>157412</xdr:rowOff>
    </xdr:from>
    <xdr:to>
      <xdr:col>5</xdr:col>
      <xdr:colOff>614948</xdr:colOff>
      <xdr:row>111</xdr:row>
      <xdr:rowOff>143376</xdr:rowOff>
    </xdr:to>
    <xdr:graphicFrame macro="">
      <xdr:nvGraphicFramePr>
        <xdr:cNvPr id="9" name="Grafi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53474</xdr:colOff>
      <xdr:row>96</xdr:row>
      <xdr:rowOff>157411</xdr:rowOff>
    </xdr:from>
    <xdr:to>
      <xdr:col>10</xdr:col>
      <xdr:colOff>280737</xdr:colOff>
      <xdr:row>111</xdr:row>
      <xdr:rowOff>143375</xdr:rowOff>
    </xdr:to>
    <xdr:graphicFrame macro="">
      <xdr:nvGraphicFramePr>
        <xdr:cNvPr id="10" name="Grafi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387685</xdr:colOff>
      <xdr:row>115</xdr:row>
      <xdr:rowOff>107280</xdr:rowOff>
    </xdr:from>
    <xdr:to>
      <xdr:col>8</xdr:col>
      <xdr:colOff>113632</xdr:colOff>
      <xdr:row>130</xdr:row>
      <xdr:rowOff>93244</xdr:rowOff>
    </xdr:to>
    <xdr:graphicFrame macro="">
      <xdr:nvGraphicFramePr>
        <xdr:cNvPr id="11" name="Grafi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601579</xdr:colOff>
      <xdr:row>103</xdr:row>
      <xdr:rowOff>133684</xdr:rowOff>
    </xdr:from>
    <xdr:to>
      <xdr:col>23</xdr:col>
      <xdr:colOff>83553</xdr:colOff>
      <xdr:row>125</xdr:row>
      <xdr:rowOff>83553</xdr:rowOff>
    </xdr:to>
    <xdr:graphicFrame macro="">
      <xdr:nvGraphicFramePr>
        <xdr:cNvPr id="12" name="Grafi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320843</xdr:colOff>
      <xdr:row>41</xdr:row>
      <xdr:rowOff>7017</xdr:rowOff>
    </xdr:from>
    <xdr:to>
      <xdr:col>5</xdr:col>
      <xdr:colOff>280738</xdr:colOff>
      <xdr:row>55</xdr:row>
      <xdr:rowOff>176796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320841</xdr:colOff>
      <xdr:row>41</xdr:row>
      <xdr:rowOff>23728</xdr:rowOff>
    </xdr:from>
    <xdr:to>
      <xdr:col>10</xdr:col>
      <xdr:colOff>83551</xdr:colOff>
      <xdr:row>56</xdr:row>
      <xdr:rowOff>9691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203868</xdr:colOff>
      <xdr:row>58</xdr:row>
      <xdr:rowOff>7017</xdr:rowOff>
    </xdr:from>
    <xdr:to>
      <xdr:col>10</xdr:col>
      <xdr:colOff>116973</xdr:colOff>
      <xdr:row>72</xdr:row>
      <xdr:rowOff>176796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471237</xdr:colOff>
      <xdr:row>74</xdr:row>
      <xdr:rowOff>140702</xdr:rowOff>
    </xdr:from>
    <xdr:to>
      <xdr:col>5</xdr:col>
      <xdr:colOff>431132</xdr:colOff>
      <xdr:row>89</xdr:row>
      <xdr:rowOff>126665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320842</xdr:colOff>
      <xdr:row>74</xdr:row>
      <xdr:rowOff>90571</xdr:rowOff>
    </xdr:from>
    <xdr:to>
      <xdr:col>10</xdr:col>
      <xdr:colOff>33420</xdr:colOff>
      <xdr:row>89</xdr:row>
      <xdr:rowOff>76534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421106</xdr:colOff>
      <xdr:row>93</xdr:row>
      <xdr:rowOff>123992</xdr:rowOff>
    </xdr:from>
    <xdr:to>
      <xdr:col>9</xdr:col>
      <xdr:colOff>1270000</xdr:colOff>
      <xdr:row>108</xdr:row>
      <xdr:rowOff>109955</xdr:rowOff>
    </xdr:to>
    <xdr:graphicFrame macro="">
      <xdr:nvGraphicFramePr>
        <xdr:cNvPr id="10" name="Grafi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838869</xdr:colOff>
      <xdr:row>110</xdr:row>
      <xdr:rowOff>140701</xdr:rowOff>
    </xdr:from>
    <xdr:to>
      <xdr:col>7</xdr:col>
      <xdr:colOff>1350211</xdr:colOff>
      <xdr:row>125</xdr:row>
      <xdr:rowOff>126665</xdr:rowOff>
    </xdr:to>
    <xdr:graphicFrame macro="">
      <xdr:nvGraphicFramePr>
        <xdr:cNvPr id="11" name="Grafi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554789</xdr:colOff>
      <xdr:row>103</xdr:row>
      <xdr:rowOff>123990</xdr:rowOff>
    </xdr:from>
    <xdr:to>
      <xdr:col>21</xdr:col>
      <xdr:colOff>568158</xdr:colOff>
      <xdr:row>125</xdr:row>
      <xdr:rowOff>150395</xdr:rowOff>
    </xdr:to>
    <xdr:graphicFrame macro="">
      <xdr:nvGraphicFramePr>
        <xdr:cNvPr id="12" name="Grafi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387684</xdr:colOff>
      <xdr:row>58</xdr:row>
      <xdr:rowOff>23728</xdr:rowOff>
    </xdr:from>
    <xdr:to>
      <xdr:col>5</xdr:col>
      <xdr:colOff>347579</xdr:colOff>
      <xdr:row>73</xdr:row>
      <xdr:rowOff>9692</xdr:rowOff>
    </xdr:to>
    <xdr:graphicFrame macro="">
      <xdr:nvGraphicFramePr>
        <xdr:cNvPr id="13" name="Grafi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404396</xdr:colOff>
      <xdr:row>93</xdr:row>
      <xdr:rowOff>157412</xdr:rowOff>
    </xdr:from>
    <xdr:to>
      <xdr:col>5</xdr:col>
      <xdr:colOff>364291</xdr:colOff>
      <xdr:row>108</xdr:row>
      <xdr:rowOff>143375</xdr:rowOff>
    </xdr:to>
    <xdr:graphicFrame macro="">
      <xdr:nvGraphicFramePr>
        <xdr:cNvPr id="14" name="Grafi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404395</xdr:colOff>
      <xdr:row>40</xdr:row>
      <xdr:rowOff>107281</xdr:rowOff>
    </xdr:from>
    <xdr:to>
      <xdr:col>5</xdr:col>
      <xdr:colOff>484606</xdr:colOff>
      <xdr:row>55</xdr:row>
      <xdr:rowOff>93244</xdr:rowOff>
    </xdr:to>
    <xdr:graphicFrame macro="">
      <xdr:nvGraphicFramePr>
        <xdr:cNvPr id="12" name="Grafi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471236</xdr:colOff>
      <xdr:row>40</xdr:row>
      <xdr:rowOff>73860</xdr:rowOff>
    </xdr:from>
    <xdr:to>
      <xdr:col>9</xdr:col>
      <xdr:colOff>1186447</xdr:colOff>
      <xdr:row>55</xdr:row>
      <xdr:rowOff>59823</xdr:rowOff>
    </xdr:to>
    <xdr:graphicFrame macro="">
      <xdr:nvGraphicFramePr>
        <xdr:cNvPr id="13" name="Grafi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604921</xdr:colOff>
      <xdr:row>60</xdr:row>
      <xdr:rowOff>23728</xdr:rowOff>
    </xdr:from>
    <xdr:to>
      <xdr:col>5</xdr:col>
      <xdr:colOff>564816</xdr:colOff>
      <xdr:row>75</xdr:row>
      <xdr:rowOff>9691</xdr:rowOff>
    </xdr:to>
    <xdr:graphicFrame macro="">
      <xdr:nvGraphicFramePr>
        <xdr:cNvPr id="14" name="Grafi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621632</xdr:colOff>
      <xdr:row>60</xdr:row>
      <xdr:rowOff>23728</xdr:rowOff>
    </xdr:from>
    <xdr:to>
      <xdr:col>9</xdr:col>
      <xdr:colOff>1016000</xdr:colOff>
      <xdr:row>75</xdr:row>
      <xdr:rowOff>9691</xdr:rowOff>
    </xdr:to>
    <xdr:graphicFrame macro="">
      <xdr:nvGraphicFramePr>
        <xdr:cNvPr id="15" name="Grafi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554790</xdr:colOff>
      <xdr:row>78</xdr:row>
      <xdr:rowOff>107281</xdr:rowOff>
    </xdr:from>
    <xdr:to>
      <xdr:col>5</xdr:col>
      <xdr:colOff>514685</xdr:colOff>
      <xdr:row>93</xdr:row>
      <xdr:rowOff>93244</xdr:rowOff>
    </xdr:to>
    <xdr:graphicFrame macro="">
      <xdr:nvGraphicFramePr>
        <xdr:cNvPr id="16" name="Grafi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621632</xdr:colOff>
      <xdr:row>78</xdr:row>
      <xdr:rowOff>73860</xdr:rowOff>
    </xdr:from>
    <xdr:to>
      <xdr:col>9</xdr:col>
      <xdr:colOff>1016000</xdr:colOff>
      <xdr:row>93</xdr:row>
      <xdr:rowOff>59823</xdr:rowOff>
    </xdr:to>
    <xdr:graphicFrame macro="">
      <xdr:nvGraphicFramePr>
        <xdr:cNvPr id="17" name="Grafik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621632</xdr:colOff>
      <xdr:row>97</xdr:row>
      <xdr:rowOff>157412</xdr:rowOff>
    </xdr:from>
    <xdr:to>
      <xdr:col>5</xdr:col>
      <xdr:colOff>581527</xdr:colOff>
      <xdr:row>112</xdr:row>
      <xdr:rowOff>143375</xdr:rowOff>
    </xdr:to>
    <xdr:graphicFrame macro="">
      <xdr:nvGraphicFramePr>
        <xdr:cNvPr id="18" name="Grafik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788737</xdr:colOff>
      <xdr:row>98</xdr:row>
      <xdr:rowOff>7017</xdr:rowOff>
    </xdr:from>
    <xdr:to>
      <xdr:col>9</xdr:col>
      <xdr:colOff>1183105</xdr:colOff>
      <xdr:row>112</xdr:row>
      <xdr:rowOff>176796</xdr:rowOff>
    </xdr:to>
    <xdr:graphicFrame macro="">
      <xdr:nvGraphicFramePr>
        <xdr:cNvPr id="20" name="Grafik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688474</xdr:colOff>
      <xdr:row>115</xdr:row>
      <xdr:rowOff>73859</xdr:rowOff>
    </xdr:from>
    <xdr:to>
      <xdr:col>7</xdr:col>
      <xdr:colOff>1199816</xdr:colOff>
      <xdr:row>130</xdr:row>
      <xdr:rowOff>59823</xdr:rowOff>
    </xdr:to>
    <xdr:graphicFrame macro="">
      <xdr:nvGraphicFramePr>
        <xdr:cNvPr id="21" name="Grafik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300789</xdr:colOff>
      <xdr:row>104</xdr:row>
      <xdr:rowOff>90568</xdr:rowOff>
    </xdr:from>
    <xdr:to>
      <xdr:col>21</xdr:col>
      <xdr:colOff>0</xdr:colOff>
      <xdr:row>124</xdr:row>
      <xdr:rowOff>116973</xdr:rowOff>
    </xdr:to>
    <xdr:graphicFrame macro="">
      <xdr:nvGraphicFramePr>
        <xdr:cNvPr id="22" name="Grafik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8"/>
  <sheetViews>
    <sheetView tabSelected="1" zoomScale="57" zoomScaleNormal="57" workbookViewId="0">
      <selection activeCell="K28" sqref="K28"/>
    </sheetView>
  </sheetViews>
  <sheetFormatPr defaultRowHeight="15" x14ac:dyDescent="0.25"/>
  <cols>
    <col min="1" max="1" width="13.42578125" style="4" customWidth="1"/>
    <col min="2" max="2" width="14.7109375" customWidth="1"/>
    <col min="3" max="3" width="13" customWidth="1"/>
    <col min="4" max="4" width="13.5703125" customWidth="1"/>
    <col min="5" max="5" width="14.28515625" customWidth="1"/>
    <col min="6" max="6" width="16.140625" customWidth="1"/>
    <col min="7" max="7" width="17" customWidth="1"/>
    <col min="8" max="8" width="25.28515625" customWidth="1"/>
    <col min="9" max="9" width="20.28515625" customWidth="1"/>
    <col min="10" max="10" width="19.5703125" customWidth="1"/>
    <col min="12" max="12" width="8.140625" customWidth="1"/>
    <col min="13" max="13" width="13" customWidth="1"/>
    <col min="14" max="14" width="9" customWidth="1"/>
    <col min="15" max="15" width="12.5703125" customWidth="1"/>
    <col min="16" max="16" width="6.28515625" customWidth="1"/>
    <col min="17" max="17" width="23.85546875" customWidth="1"/>
    <col min="18" max="18" width="11.85546875" customWidth="1"/>
    <col min="19" max="19" width="9.140625" customWidth="1"/>
    <col min="20" max="20" width="13.7109375" customWidth="1"/>
    <col min="23" max="23" width="10.7109375" customWidth="1"/>
    <col min="25" max="25" width="12.85546875" customWidth="1"/>
    <col min="29" max="29" width="14" customWidth="1"/>
    <col min="33" max="33" width="14.140625" customWidth="1"/>
  </cols>
  <sheetData>
    <row r="1" spans="1:3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31" ht="15.7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M2" s="25" t="s">
        <v>12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ht="15.75" customHeight="1" x14ac:dyDescent="0.25">
      <c r="A3" s="3" t="s">
        <v>1</v>
      </c>
      <c r="B3" s="2" t="s">
        <v>3</v>
      </c>
      <c r="C3" s="1" t="s">
        <v>2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 spans="1:31" ht="21" x14ac:dyDescent="0.35">
      <c r="A4" s="5">
        <v>43922</v>
      </c>
      <c r="B4" s="6">
        <v>14396</v>
      </c>
      <c r="C4" s="6">
        <v>2148</v>
      </c>
      <c r="D4" s="6">
        <v>63</v>
      </c>
      <c r="E4" s="6">
        <v>106799</v>
      </c>
      <c r="F4" s="6">
        <v>15679</v>
      </c>
      <c r="G4" s="6">
        <v>277</v>
      </c>
      <c r="H4" s="6">
        <v>979</v>
      </c>
      <c r="I4" s="6">
        <v>692</v>
      </c>
      <c r="J4" s="6">
        <v>333</v>
      </c>
      <c r="M4" s="21" t="s">
        <v>17</v>
      </c>
      <c r="N4" s="21"/>
      <c r="O4" s="21"/>
      <c r="P4" s="21"/>
      <c r="Q4" s="21" t="s">
        <v>16</v>
      </c>
      <c r="R4" s="21"/>
      <c r="S4" s="21"/>
      <c r="T4" s="21" t="s">
        <v>18</v>
      </c>
      <c r="U4" s="21"/>
      <c r="V4" s="21"/>
      <c r="W4" s="21"/>
      <c r="X4" s="21" t="s">
        <v>8</v>
      </c>
      <c r="Y4" s="22"/>
      <c r="Z4" s="22"/>
      <c r="AA4" s="22"/>
      <c r="AB4" s="21" t="s">
        <v>9</v>
      </c>
      <c r="AC4" s="22"/>
      <c r="AD4" s="22"/>
      <c r="AE4" s="22"/>
    </row>
    <row r="5" spans="1:31" ht="18" thickBot="1" x14ac:dyDescent="0.35">
      <c r="A5" s="5">
        <v>43923</v>
      </c>
      <c r="B5" s="6">
        <v>18757</v>
      </c>
      <c r="C5" s="6">
        <v>2456</v>
      </c>
      <c r="D5" s="6">
        <v>79</v>
      </c>
      <c r="E5" s="6">
        <v>125556</v>
      </c>
      <c r="F5" s="6">
        <v>18135</v>
      </c>
      <c r="G5" s="6">
        <v>356</v>
      </c>
      <c r="H5" s="6">
        <v>1101</v>
      </c>
      <c r="I5" s="6">
        <v>783</v>
      </c>
      <c r="J5" s="6">
        <v>415</v>
      </c>
      <c r="M5" s="27" t="s">
        <v>13</v>
      </c>
      <c r="N5" s="27"/>
      <c r="O5" s="23">
        <f>AVERAGE(B4:B28)</f>
        <v>31046.48</v>
      </c>
      <c r="P5" s="23"/>
      <c r="Q5" s="10" t="s">
        <v>13</v>
      </c>
      <c r="R5" s="23">
        <f>AVERAGE(C4:C28)</f>
        <v>3769.68</v>
      </c>
      <c r="S5" s="23"/>
      <c r="T5" s="27" t="s">
        <v>13</v>
      </c>
      <c r="U5" s="27"/>
      <c r="V5" s="23">
        <f>AVERAGE(D4:D28)</f>
        <v>99.68</v>
      </c>
      <c r="W5" s="23"/>
      <c r="X5" s="24" t="s">
        <v>13</v>
      </c>
      <c r="Y5" s="24"/>
      <c r="Z5" s="23">
        <f>AVERAGE(H4:H28)</f>
        <v>1632.8</v>
      </c>
      <c r="AA5" s="23"/>
      <c r="AB5" s="24" t="s">
        <v>13</v>
      </c>
      <c r="AC5" s="24"/>
      <c r="AD5" s="23">
        <f>AVERAGE(I4:I28)</f>
        <v>975.52</v>
      </c>
      <c r="AE5" s="23"/>
    </row>
    <row r="6" spans="1:31" ht="18.75" thickTop="1" thickBot="1" x14ac:dyDescent="0.35">
      <c r="A6" s="5">
        <v>43924</v>
      </c>
      <c r="B6" s="6">
        <v>16160</v>
      </c>
      <c r="C6" s="6">
        <v>2786</v>
      </c>
      <c r="D6" s="6">
        <v>69</v>
      </c>
      <c r="E6" s="6">
        <v>141716</v>
      </c>
      <c r="F6" s="6">
        <v>20921</v>
      </c>
      <c r="G6" s="6">
        <v>425</v>
      </c>
      <c r="H6" s="6">
        <v>1251</v>
      </c>
      <c r="I6" s="6">
        <v>867</v>
      </c>
      <c r="J6" s="6">
        <v>484</v>
      </c>
      <c r="M6" s="27" t="s">
        <v>14</v>
      </c>
      <c r="N6" s="27"/>
      <c r="O6" s="23">
        <f>_xlfn.STDEV.P(B4:B28)</f>
        <v>8678.3221194883063</v>
      </c>
      <c r="P6" s="23"/>
      <c r="Q6" s="11" t="s">
        <v>14</v>
      </c>
      <c r="R6" s="23">
        <f>_xlfn.STDEV.P(C4:C28)</f>
        <v>808.38712112452652</v>
      </c>
      <c r="S6" s="23"/>
      <c r="T6" s="11" t="s">
        <v>14</v>
      </c>
      <c r="U6" s="13"/>
      <c r="V6" s="23">
        <f>_xlfn.STDEV.P(D4:D28)</f>
        <v>19.766071941587182</v>
      </c>
      <c r="W6" s="23"/>
      <c r="X6" s="24" t="s">
        <v>14</v>
      </c>
      <c r="Y6" s="24"/>
      <c r="Z6" s="23">
        <f>_xlfn.STDEV.P(H4:H28)</f>
        <v>261.01402261181295</v>
      </c>
      <c r="AA6" s="23"/>
      <c r="AB6" s="24" t="s">
        <v>14</v>
      </c>
      <c r="AC6" s="24"/>
      <c r="AD6" s="23">
        <f>_xlfn.STDEV.P(I4:I28)</f>
        <v>89.488376898902359</v>
      </c>
      <c r="AE6" s="23"/>
    </row>
    <row r="7" spans="1:31" ht="24" thickTop="1" x14ac:dyDescent="0.35">
      <c r="A7" s="5">
        <v>43925</v>
      </c>
      <c r="B7" s="6">
        <v>19664</v>
      </c>
      <c r="C7" s="6">
        <v>3013</v>
      </c>
      <c r="D7" s="6">
        <v>76</v>
      </c>
      <c r="E7" s="6">
        <v>161380</v>
      </c>
      <c r="F7" s="6">
        <v>23934</v>
      </c>
      <c r="G7" s="6">
        <v>501</v>
      </c>
      <c r="H7" s="6">
        <v>1311</v>
      </c>
      <c r="I7" s="6">
        <v>909</v>
      </c>
      <c r="J7" s="6">
        <v>786</v>
      </c>
      <c r="M7" s="29" t="s">
        <v>15</v>
      </c>
      <c r="N7" s="29"/>
      <c r="O7" s="29"/>
      <c r="P7" s="29"/>
      <c r="Q7" s="29" t="s">
        <v>15</v>
      </c>
      <c r="R7" s="29"/>
      <c r="S7" s="29"/>
      <c r="T7" s="30" t="s">
        <v>15</v>
      </c>
      <c r="U7" s="30"/>
      <c r="V7" s="30"/>
      <c r="W7" s="30"/>
      <c r="X7" s="31" t="s">
        <v>15</v>
      </c>
      <c r="Y7" s="32"/>
      <c r="Z7" s="32"/>
      <c r="AA7" s="32"/>
      <c r="AB7" s="31" t="s">
        <v>15</v>
      </c>
      <c r="AC7" s="32"/>
      <c r="AD7" s="32"/>
      <c r="AE7" s="32"/>
    </row>
    <row r="8" spans="1:31" x14ac:dyDescent="0.25">
      <c r="A8" s="5">
        <v>43926</v>
      </c>
      <c r="B8" s="6">
        <v>20065</v>
      </c>
      <c r="C8" s="6">
        <v>3135</v>
      </c>
      <c r="D8" s="6">
        <v>73</v>
      </c>
      <c r="E8" s="6">
        <v>181445</v>
      </c>
      <c r="F8" s="6">
        <v>27069</v>
      </c>
      <c r="G8" s="6">
        <v>574</v>
      </c>
      <c r="H8" s="6">
        <v>1381</v>
      </c>
      <c r="I8" s="6">
        <v>935</v>
      </c>
      <c r="J8" s="6">
        <v>1042</v>
      </c>
      <c r="M8" s="28">
        <f ca="1">NORMINV(RAND(),$O$5,$O$6)</f>
        <v>29844.368322822673</v>
      </c>
      <c r="N8" s="28"/>
      <c r="O8" s="28"/>
      <c r="P8" s="28"/>
      <c r="Q8" s="28">
        <f ca="1">NORMINV(RAND(),$R$5,$R$6)</f>
        <v>3148.9813225504704</v>
      </c>
      <c r="R8" s="28"/>
      <c r="S8" s="28"/>
      <c r="T8" s="28">
        <f ca="1">NORMINV(RAND(),$V$5,$V$6)</f>
        <v>88.785551783733013</v>
      </c>
      <c r="U8" s="28"/>
      <c r="V8" s="28"/>
      <c r="W8" s="28"/>
      <c r="X8" s="28">
        <f ca="1">NORMINV(RAND(),$Z$5,$Z$6)</f>
        <v>1358.8976851086904</v>
      </c>
      <c r="Y8" s="28"/>
      <c r="Z8" s="28"/>
      <c r="AA8" s="28"/>
      <c r="AB8" s="28">
        <f ca="1">_xlfn.NORM.INV(RAND(),$AD$5,$AD$6)</f>
        <v>873.81423238302773</v>
      </c>
      <c r="AC8" s="28"/>
      <c r="AD8" s="28"/>
      <c r="AE8" s="28"/>
    </row>
    <row r="9" spans="1:31" x14ac:dyDescent="0.25">
      <c r="A9" s="5">
        <v>43927</v>
      </c>
      <c r="B9" s="6">
        <v>21400</v>
      </c>
      <c r="C9" s="6">
        <v>3148</v>
      </c>
      <c r="D9" s="6">
        <v>75</v>
      </c>
      <c r="E9" s="6">
        <v>202845</v>
      </c>
      <c r="F9" s="6">
        <v>30217</v>
      </c>
      <c r="G9" s="6">
        <v>649</v>
      </c>
      <c r="H9" s="6">
        <v>1415</v>
      </c>
      <c r="I9" s="6">
        <v>966</v>
      </c>
      <c r="J9" s="6">
        <v>1326</v>
      </c>
      <c r="M9" s="28">
        <f t="shared" ref="M9:M72" ca="1" si="0">NORMINV(RAND(),$O$5,$O$6)</f>
        <v>33040.751677629902</v>
      </c>
      <c r="N9" s="28"/>
      <c r="O9" s="28"/>
      <c r="P9" s="28"/>
      <c r="Q9" s="28">
        <f t="shared" ref="Q9:Q72" ca="1" si="1">NORMINV(RAND(),$R$5,$R$6)</f>
        <v>3813.197393476561</v>
      </c>
      <c r="R9" s="28"/>
      <c r="S9" s="28"/>
      <c r="T9" s="28">
        <f t="shared" ref="T9:T72" ca="1" si="2">NORMINV(RAND(),$V$5,$V$6)</f>
        <v>98.613113928971188</v>
      </c>
      <c r="U9" s="28"/>
      <c r="V9" s="28"/>
      <c r="W9" s="28"/>
      <c r="X9" s="28">
        <f t="shared" ref="X9:X72" ca="1" si="3">NORMINV(RAND(),$Z$5,$Z$6)</f>
        <v>1691.5628327064965</v>
      </c>
      <c r="Y9" s="28"/>
      <c r="Z9" s="28"/>
      <c r="AA9" s="28"/>
      <c r="AB9" s="28">
        <f t="shared" ref="AB9:AB72" ca="1" si="4">_xlfn.NORM.INV(RAND(),$AD$5,$AD$6)</f>
        <v>935.21094036601517</v>
      </c>
      <c r="AC9" s="28"/>
      <c r="AD9" s="28"/>
      <c r="AE9" s="28"/>
    </row>
    <row r="10" spans="1:31" x14ac:dyDescent="0.25">
      <c r="A10" s="5">
        <v>43928</v>
      </c>
      <c r="B10" s="6">
        <v>20023</v>
      </c>
      <c r="C10" s="6">
        <v>3892</v>
      </c>
      <c r="D10" s="6">
        <v>76</v>
      </c>
      <c r="E10" s="6">
        <v>222868</v>
      </c>
      <c r="F10" s="6">
        <v>34109</v>
      </c>
      <c r="G10" s="6">
        <v>725</v>
      </c>
      <c r="H10" s="6">
        <v>1474</v>
      </c>
      <c r="I10" s="6">
        <v>987</v>
      </c>
      <c r="J10" s="6">
        <v>1582</v>
      </c>
      <c r="M10" s="28">
        <f t="shared" ca="1" si="0"/>
        <v>21140.352034249976</v>
      </c>
      <c r="N10" s="28"/>
      <c r="O10" s="28"/>
      <c r="P10" s="28"/>
      <c r="Q10" s="28">
        <f t="shared" ca="1" si="1"/>
        <v>2615.9629379064318</v>
      </c>
      <c r="R10" s="28"/>
      <c r="S10" s="28"/>
      <c r="T10" s="28">
        <f t="shared" ca="1" si="2"/>
        <v>124.06639388370397</v>
      </c>
      <c r="U10" s="28"/>
      <c r="V10" s="28"/>
      <c r="W10" s="28"/>
      <c r="X10" s="28">
        <f t="shared" ca="1" si="3"/>
        <v>1501.7803323963853</v>
      </c>
      <c r="Y10" s="28"/>
      <c r="Z10" s="28"/>
      <c r="AA10" s="28"/>
      <c r="AB10" s="28">
        <f t="shared" ca="1" si="4"/>
        <v>1052.0900112884178</v>
      </c>
      <c r="AC10" s="28"/>
      <c r="AD10" s="28"/>
      <c r="AE10" s="28"/>
    </row>
    <row r="11" spans="1:31" x14ac:dyDescent="0.25">
      <c r="A11" s="5">
        <v>43929</v>
      </c>
      <c r="B11" s="6">
        <v>24900</v>
      </c>
      <c r="C11" s="6">
        <v>4117</v>
      </c>
      <c r="D11" s="6">
        <v>87</v>
      </c>
      <c r="E11" s="6">
        <v>247768</v>
      </c>
      <c r="F11" s="6">
        <v>38226</v>
      </c>
      <c r="G11" s="6">
        <v>812</v>
      </c>
      <c r="H11" s="6">
        <v>1492</v>
      </c>
      <c r="I11" s="6">
        <v>995</v>
      </c>
      <c r="J11" s="6">
        <v>1846</v>
      </c>
      <c r="M11" s="28">
        <f t="shared" ca="1" si="0"/>
        <v>25764.632999958631</v>
      </c>
      <c r="N11" s="28"/>
      <c r="O11" s="28"/>
      <c r="P11" s="28"/>
      <c r="Q11" s="28">
        <f t="shared" ca="1" si="1"/>
        <v>4428.1441420945084</v>
      </c>
      <c r="R11" s="28"/>
      <c r="S11" s="28"/>
      <c r="T11" s="28">
        <f t="shared" ca="1" si="2"/>
        <v>88.27401168438621</v>
      </c>
      <c r="U11" s="28"/>
      <c r="V11" s="28"/>
      <c r="W11" s="28"/>
      <c r="X11" s="28">
        <f t="shared" ca="1" si="3"/>
        <v>2027.6047881729633</v>
      </c>
      <c r="Y11" s="28"/>
      <c r="Z11" s="28"/>
      <c r="AA11" s="28"/>
      <c r="AB11" s="28">
        <f t="shared" ca="1" si="4"/>
        <v>1082.2623043507222</v>
      </c>
      <c r="AC11" s="28"/>
      <c r="AD11" s="28"/>
      <c r="AE11" s="28"/>
    </row>
    <row r="12" spans="1:31" x14ac:dyDescent="0.25">
      <c r="A12" s="5">
        <v>43930</v>
      </c>
      <c r="B12" s="6">
        <v>28578</v>
      </c>
      <c r="C12" s="6">
        <v>4056</v>
      </c>
      <c r="D12" s="6">
        <v>96</v>
      </c>
      <c r="E12" s="6">
        <v>276346</v>
      </c>
      <c r="F12" s="6">
        <v>42282</v>
      </c>
      <c r="G12" s="6">
        <v>908</v>
      </c>
      <c r="H12" s="6">
        <v>1552</v>
      </c>
      <c r="I12" s="6">
        <v>1017</v>
      </c>
      <c r="J12" s="6">
        <v>2142</v>
      </c>
      <c r="M12" s="28">
        <f t="shared" ca="1" si="0"/>
        <v>38793.492764926814</v>
      </c>
      <c r="N12" s="28"/>
      <c r="O12" s="28"/>
      <c r="P12" s="28"/>
      <c r="Q12" s="28">
        <f t="shared" ca="1" si="1"/>
        <v>4013.7253793198306</v>
      </c>
      <c r="R12" s="28"/>
      <c r="S12" s="28"/>
      <c r="T12" s="28">
        <f t="shared" ca="1" si="2"/>
        <v>112.65893153246212</v>
      </c>
      <c r="U12" s="28"/>
      <c r="V12" s="28"/>
      <c r="W12" s="28"/>
      <c r="X12" s="28">
        <f t="shared" ca="1" si="3"/>
        <v>1782.4928141272103</v>
      </c>
      <c r="Y12" s="28"/>
      <c r="Z12" s="28"/>
      <c r="AA12" s="28"/>
      <c r="AB12" s="28">
        <f t="shared" ca="1" si="4"/>
        <v>1066.4542650814005</v>
      </c>
      <c r="AC12" s="28"/>
      <c r="AD12" s="28"/>
      <c r="AE12" s="28"/>
    </row>
    <row r="13" spans="1:31" x14ac:dyDescent="0.25">
      <c r="A13" s="5">
        <v>43931</v>
      </c>
      <c r="B13" s="6">
        <v>30864</v>
      </c>
      <c r="C13" s="6">
        <v>4747</v>
      </c>
      <c r="D13" s="6">
        <v>98</v>
      </c>
      <c r="E13" s="6">
        <v>307210</v>
      </c>
      <c r="F13" s="6">
        <v>47023</v>
      </c>
      <c r="G13" s="6">
        <v>1006</v>
      </c>
      <c r="H13" s="6">
        <v>1667</v>
      </c>
      <c r="I13" s="6">
        <v>1062</v>
      </c>
      <c r="J13" s="6">
        <v>2423</v>
      </c>
      <c r="M13" s="28">
        <f t="shared" ca="1" si="0"/>
        <v>26272.696962118367</v>
      </c>
      <c r="N13" s="28"/>
      <c r="O13" s="28"/>
      <c r="P13" s="28"/>
      <c r="Q13" s="28">
        <f t="shared" ca="1" si="1"/>
        <v>4505.7722327654174</v>
      </c>
      <c r="R13" s="28"/>
      <c r="S13" s="28"/>
      <c r="T13" s="28">
        <f t="shared" ca="1" si="2"/>
        <v>92.532252546111124</v>
      </c>
      <c r="U13" s="28"/>
      <c r="V13" s="28"/>
      <c r="W13" s="28"/>
      <c r="X13" s="28">
        <f t="shared" ca="1" si="3"/>
        <v>1551.7832567920391</v>
      </c>
      <c r="Y13" s="28"/>
      <c r="Z13" s="28"/>
      <c r="AA13" s="28"/>
      <c r="AB13" s="28">
        <f t="shared" ca="1" si="4"/>
        <v>968.6079959210075</v>
      </c>
      <c r="AC13" s="28"/>
      <c r="AD13" s="28"/>
      <c r="AE13" s="28"/>
    </row>
    <row r="14" spans="1:31" x14ac:dyDescent="0.25">
      <c r="A14" s="5">
        <v>43932</v>
      </c>
      <c r="B14" s="6">
        <v>33170</v>
      </c>
      <c r="C14" s="6">
        <v>5138</v>
      </c>
      <c r="D14" s="6">
        <v>95</v>
      </c>
      <c r="E14" s="6">
        <v>340380</v>
      </c>
      <c r="F14" s="6">
        <v>52167</v>
      </c>
      <c r="G14" s="6">
        <v>1101</v>
      </c>
      <c r="H14" s="6">
        <v>1626</v>
      </c>
      <c r="I14" s="6">
        <v>1021</v>
      </c>
      <c r="J14" s="6">
        <v>2965</v>
      </c>
      <c r="M14" s="28">
        <f t="shared" ca="1" si="0"/>
        <v>38556.087870588002</v>
      </c>
      <c r="N14" s="28"/>
      <c r="O14" s="28"/>
      <c r="P14" s="28"/>
      <c r="Q14" s="28">
        <f t="shared" ca="1" si="1"/>
        <v>3178.8393879078671</v>
      </c>
      <c r="R14" s="28"/>
      <c r="S14" s="28"/>
      <c r="T14" s="28">
        <f t="shared" ca="1" si="2"/>
        <v>126.57020307401697</v>
      </c>
      <c r="U14" s="28"/>
      <c r="V14" s="28"/>
      <c r="W14" s="28"/>
      <c r="X14" s="28">
        <f t="shared" ca="1" si="3"/>
        <v>1455.3940365575863</v>
      </c>
      <c r="Y14" s="28"/>
      <c r="Z14" s="28"/>
      <c r="AA14" s="28"/>
      <c r="AB14" s="28">
        <f t="shared" ca="1" si="4"/>
        <v>987.15056040111153</v>
      </c>
      <c r="AC14" s="28"/>
      <c r="AD14" s="28"/>
      <c r="AE14" s="28"/>
    </row>
    <row r="15" spans="1:31" x14ac:dyDescent="0.25">
      <c r="A15" s="5">
        <v>43933</v>
      </c>
      <c r="B15" s="6">
        <v>35720</v>
      </c>
      <c r="C15" s="6">
        <v>4789</v>
      </c>
      <c r="D15" s="6">
        <v>97</v>
      </c>
      <c r="E15" s="6">
        <v>376100</v>
      </c>
      <c r="F15" s="6">
        <v>56956</v>
      </c>
      <c r="G15" s="6">
        <v>1198</v>
      </c>
      <c r="H15" s="6">
        <v>1665</v>
      </c>
      <c r="I15" s="6">
        <v>978</v>
      </c>
      <c r="J15" s="6">
        <v>3446</v>
      </c>
      <c r="M15" s="28">
        <f t="shared" ca="1" si="0"/>
        <v>36646.750617045676</v>
      </c>
      <c r="N15" s="28"/>
      <c r="O15" s="28"/>
      <c r="P15" s="28"/>
      <c r="Q15" s="28">
        <f t="shared" ca="1" si="1"/>
        <v>4850.8700729651209</v>
      </c>
      <c r="R15" s="28"/>
      <c r="S15" s="28"/>
      <c r="T15" s="28">
        <f t="shared" ca="1" si="2"/>
        <v>76.813673046298504</v>
      </c>
      <c r="U15" s="28"/>
      <c r="V15" s="28"/>
      <c r="W15" s="28"/>
      <c r="X15" s="28">
        <f t="shared" ca="1" si="3"/>
        <v>2153.3434218110365</v>
      </c>
      <c r="Y15" s="28"/>
      <c r="Z15" s="28"/>
      <c r="AA15" s="28"/>
      <c r="AB15" s="28">
        <f t="shared" ca="1" si="4"/>
        <v>873.37733966731139</v>
      </c>
      <c r="AC15" s="28"/>
      <c r="AD15" s="28"/>
      <c r="AE15" s="28"/>
    </row>
    <row r="16" spans="1:31" x14ac:dyDescent="0.25">
      <c r="A16" s="5">
        <v>43934</v>
      </c>
      <c r="B16" s="6">
        <v>34456</v>
      </c>
      <c r="C16" s="6">
        <v>4093</v>
      </c>
      <c r="D16" s="6">
        <v>98</v>
      </c>
      <c r="E16" s="6">
        <v>410556</v>
      </c>
      <c r="F16" s="6">
        <v>61049</v>
      </c>
      <c r="G16" s="6">
        <v>1296</v>
      </c>
      <c r="H16" s="6">
        <v>1786</v>
      </c>
      <c r="I16" s="6">
        <v>1063</v>
      </c>
      <c r="J16" s="6">
        <v>3957</v>
      </c>
      <c r="M16" s="28">
        <f t="shared" ca="1" si="0"/>
        <v>30242.772925266843</v>
      </c>
      <c r="N16" s="28"/>
      <c r="O16" s="28"/>
      <c r="P16" s="28"/>
      <c r="Q16" s="28">
        <f t="shared" ca="1" si="1"/>
        <v>4063.7020931504012</v>
      </c>
      <c r="R16" s="28"/>
      <c r="S16" s="28"/>
      <c r="T16" s="28">
        <f t="shared" ca="1" si="2"/>
        <v>114.87179920610063</v>
      </c>
      <c r="U16" s="28"/>
      <c r="V16" s="28"/>
      <c r="W16" s="28"/>
      <c r="X16" s="28">
        <f t="shared" ca="1" si="3"/>
        <v>1992.7611501470901</v>
      </c>
      <c r="Y16" s="28"/>
      <c r="Z16" s="28"/>
      <c r="AA16" s="28"/>
      <c r="AB16" s="28">
        <f t="shared" ca="1" si="4"/>
        <v>907.94196714074769</v>
      </c>
      <c r="AC16" s="28"/>
      <c r="AD16" s="28"/>
      <c r="AE16" s="28"/>
    </row>
    <row r="17" spans="1:31" x14ac:dyDescent="0.25">
      <c r="A17" s="5">
        <v>43935</v>
      </c>
      <c r="B17" s="6">
        <v>33070</v>
      </c>
      <c r="C17" s="6">
        <v>4062</v>
      </c>
      <c r="D17" s="6">
        <v>107</v>
      </c>
      <c r="E17" s="6">
        <v>443626</v>
      </c>
      <c r="F17" s="6">
        <v>65111</v>
      </c>
      <c r="G17" s="6">
        <v>1403</v>
      </c>
      <c r="H17" s="6">
        <v>1809</v>
      </c>
      <c r="I17" s="6">
        <v>1087</v>
      </c>
      <c r="J17" s="6">
        <v>4799</v>
      </c>
      <c r="M17" s="28">
        <f t="shared" ca="1" si="0"/>
        <v>25367.466350452021</v>
      </c>
      <c r="N17" s="28"/>
      <c r="O17" s="28"/>
      <c r="P17" s="28"/>
      <c r="Q17" s="28">
        <f t="shared" ca="1" si="1"/>
        <v>3137.6608005290427</v>
      </c>
      <c r="R17" s="28"/>
      <c r="S17" s="28"/>
      <c r="T17" s="28">
        <f t="shared" ca="1" si="2"/>
        <v>84.624206320932473</v>
      </c>
      <c r="U17" s="28"/>
      <c r="V17" s="28"/>
      <c r="W17" s="28"/>
      <c r="X17" s="28">
        <f t="shared" ca="1" si="3"/>
        <v>1389.8728667970811</v>
      </c>
      <c r="Y17" s="28"/>
      <c r="Z17" s="28"/>
      <c r="AA17" s="28"/>
      <c r="AB17" s="28">
        <f t="shared" ca="1" si="4"/>
        <v>969.13634697992131</v>
      </c>
      <c r="AC17" s="28"/>
      <c r="AD17" s="28"/>
      <c r="AE17" s="28"/>
    </row>
    <row r="18" spans="1:31" x14ac:dyDescent="0.25">
      <c r="A18" s="5">
        <v>43936</v>
      </c>
      <c r="B18" s="6">
        <v>34090</v>
      </c>
      <c r="C18" s="6">
        <v>4281</v>
      </c>
      <c r="D18" s="6">
        <v>115</v>
      </c>
      <c r="E18" s="6">
        <v>477716</v>
      </c>
      <c r="F18" s="6">
        <v>69392</v>
      </c>
      <c r="G18" s="6">
        <v>1518</v>
      </c>
      <c r="H18" s="6">
        <v>1820</v>
      </c>
      <c r="I18" s="6">
        <v>1052</v>
      </c>
      <c r="J18" s="6">
        <v>5674</v>
      </c>
      <c r="M18" s="28">
        <f t="shared" ca="1" si="0"/>
        <v>23979.626198291571</v>
      </c>
      <c r="N18" s="28"/>
      <c r="O18" s="28"/>
      <c r="P18" s="28"/>
      <c r="Q18" s="28">
        <f t="shared" ca="1" si="1"/>
        <v>3091.2179891865217</v>
      </c>
      <c r="R18" s="28"/>
      <c r="S18" s="28"/>
      <c r="T18" s="28">
        <f t="shared" ca="1" si="2"/>
        <v>112.451746962923</v>
      </c>
      <c r="U18" s="28"/>
      <c r="V18" s="28"/>
      <c r="W18" s="28"/>
      <c r="X18" s="28">
        <f t="shared" ca="1" si="3"/>
        <v>1780.627297118325</v>
      </c>
      <c r="Y18" s="28"/>
      <c r="Z18" s="28"/>
      <c r="AA18" s="28"/>
      <c r="AB18" s="28">
        <f t="shared" ca="1" si="4"/>
        <v>828.82605404480216</v>
      </c>
      <c r="AC18" s="28"/>
      <c r="AD18" s="28"/>
      <c r="AE18" s="28"/>
    </row>
    <row r="19" spans="1:31" x14ac:dyDescent="0.25">
      <c r="A19" s="5">
        <v>43937</v>
      </c>
      <c r="B19" s="6">
        <v>40427</v>
      </c>
      <c r="C19" s="6">
        <v>4801</v>
      </c>
      <c r="D19" s="6">
        <v>125</v>
      </c>
      <c r="E19" s="6">
        <v>518143</v>
      </c>
      <c r="F19" s="6">
        <v>74193</v>
      </c>
      <c r="G19" s="6">
        <v>1643</v>
      </c>
      <c r="H19" s="6">
        <v>1854</v>
      </c>
      <c r="I19" s="6">
        <v>1040</v>
      </c>
      <c r="J19" s="6">
        <v>7089</v>
      </c>
      <c r="M19" s="28">
        <f t="shared" ca="1" si="0"/>
        <v>24780.55738156382</v>
      </c>
      <c r="N19" s="28"/>
      <c r="O19" s="28"/>
      <c r="P19" s="28"/>
      <c r="Q19" s="28">
        <f t="shared" ca="1" si="1"/>
        <v>3655.0797725701573</v>
      </c>
      <c r="R19" s="28"/>
      <c r="S19" s="28"/>
      <c r="T19" s="28">
        <f t="shared" ca="1" si="2"/>
        <v>103.2275441738832</v>
      </c>
      <c r="U19" s="28"/>
      <c r="V19" s="28"/>
      <c r="W19" s="28"/>
      <c r="X19" s="28">
        <f t="shared" ca="1" si="3"/>
        <v>1493.8198301170646</v>
      </c>
      <c r="Y19" s="28"/>
      <c r="Z19" s="28"/>
      <c r="AA19" s="28"/>
      <c r="AB19" s="28">
        <f t="shared" ca="1" si="4"/>
        <v>992.57765766375167</v>
      </c>
      <c r="AC19" s="28"/>
      <c r="AD19" s="28"/>
      <c r="AE19" s="28"/>
    </row>
    <row r="20" spans="1:31" x14ac:dyDescent="0.25">
      <c r="A20" s="5">
        <v>43938</v>
      </c>
      <c r="B20" s="6">
        <v>40270</v>
      </c>
      <c r="C20" s="6">
        <v>4353</v>
      </c>
      <c r="D20" s="6">
        <v>126</v>
      </c>
      <c r="E20" s="6">
        <v>558413</v>
      </c>
      <c r="F20" s="6">
        <v>78546</v>
      </c>
      <c r="G20" s="6">
        <v>1769</v>
      </c>
      <c r="H20" s="6">
        <v>1845</v>
      </c>
      <c r="I20" s="6">
        <v>1014</v>
      </c>
      <c r="J20" s="6">
        <v>8631</v>
      </c>
      <c r="M20" s="28">
        <f t="shared" ca="1" si="0"/>
        <v>45948.740298488854</v>
      </c>
      <c r="N20" s="28"/>
      <c r="O20" s="28"/>
      <c r="P20" s="28"/>
      <c r="Q20" s="28">
        <f t="shared" ca="1" si="1"/>
        <v>3902.3423265985134</v>
      </c>
      <c r="R20" s="28"/>
      <c r="S20" s="28"/>
      <c r="T20" s="28">
        <f t="shared" ca="1" si="2"/>
        <v>123.45810480273354</v>
      </c>
      <c r="U20" s="28"/>
      <c r="V20" s="28"/>
      <c r="W20" s="28"/>
      <c r="X20" s="28">
        <f t="shared" ca="1" si="3"/>
        <v>1421.4688898179891</v>
      </c>
      <c r="Y20" s="28"/>
      <c r="Z20" s="28"/>
      <c r="AA20" s="28"/>
      <c r="AB20" s="28">
        <f t="shared" ca="1" si="4"/>
        <v>959.21566565287731</v>
      </c>
      <c r="AC20" s="28"/>
      <c r="AD20" s="28"/>
      <c r="AE20" s="28"/>
    </row>
    <row r="21" spans="1:31" x14ac:dyDescent="0.25">
      <c r="A21" s="5">
        <v>43939</v>
      </c>
      <c r="B21" s="6">
        <v>40520</v>
      </c>
      <c r="C21" s="6">
        <v>3783</v>
      </c>
      <c r="D21" s="6">
        <v>121</v>
      </c>
      <c r="E21" s="6">
        <v>598933</v>
      </c>
      <c r="F21" s="6">
        <v>82329</v>
      </c>
      <c r="G21" s="6">
        <v>1890</v>
      </c>
      <c r="H21" s="6">
        <v>1894</v>
      </c>
      <c r="I21" s="6">
        <v>1054</v>
      </c>
      <c r="J21" s="6">
        <v>10453</v>
      </c>
      <c r="M21" s="28">
        <f t="shared" ca="1" si="0"/>
        <v>21909.685897998119</v>
      </c>
      <c r="N21" s="28"/>
      <c r="O21" s="28"/>
      <c r="P21" s="28"/>
      <c r="Q21" s="28">
        <f t="shared" ca="1" si="1"/>
        <v>5110.441122985485</v>
      </c>
      <c r="R21" s="28"/>
      <c r="S21" s="28"/>
      <c r="T21" s="28">
        <f t="shared" ca="1" si="2"/>
        <v>102.40359034041855</v>
      </c>
      <c r="U21" s="28"/>
      <c r="V21" s="28"/>
      <c r="W21" s="28"/>
      <c r="X21" s="28">
        <f t="shared" ca="1" si="3"/>
        <v>1917.6408721889939</v>
      </c>
      <c r="Y21" s="28"/>
      <c r="Z21" s="28"/>
      <c r="AA21" s="28"/>
      <c r="AB21" s="28">
        <f t="shared" ca="1" si="4"/>
        <v>940.13207290145522</v>
      </c>
      <c r="AC21" s="28"/>
      <c r="AD21" s="28"/>
      <c r="AE21" s="28"/>
    </row>
    <row r="22" spans="1:31" x14ac:dyDescent="0.25">
      <c r="A22" s="5">
        <v>43940</v>
      </c>
      <c r="B22" s="6">
        <v>35344</v>
      </c>
      <c r="C22" s="6">
        <v>3977</v>
      </c>
      <c r="D22" s="6">
        <v>127</v>
      </c>
      <c r="E22" s="6">
        <v>634277</v>
      </c>
      <c r="F22" s="6">
        <v>86306</v>
      </c>
      <c r="G22" s="6">
        <v>2017</v>
      </c>
      <c r="H22" s="6">
        <v>1922</v>
      </c>
      <c r="I22" s="6">
        <v>1031</v>
      </c>
      <c r="J22" s="6">
        <v>11976</v>
      </c>
      <c r="M22" s="28">
        <f t="shared" ca="1" si="0"/>
        <v>8972.3016107703443</v>
      </c>
      <c r="N22" s="28"/>
      <c r="O22" s="28"/>
      <c r="P22" s="28"/>
      <c r="Q22" s="28">
        <f t="shared" ca="1" si="1"/>
        <v>3140.840706223702</v>
      </c>
      <c r="R22" s="28"/>
      <c r="S22" s="28"/>
      <c r="T22" s="28">
        <f t="shared" ca="1" si="2"/>
        <v>90.240129584283395</v>
      </c>
      <c r="U22" s="28"/>
      <c r="V22" s="28"/>
      <c r="W22" s="28"/>
      <c r="X22" s="28">
        <f t="shared" ca="1" si="3"/>
        <v>1634.2332157253825</v>
      </c>
      <c r="Y22" s="28"/>
      <c r="Z22" s="28"/>
      <c r="AA22" s="28"/>
      <c r="AB22" s="28">
        <f t="shared" ca="1" si="4"/>
        <v>1059.8546538435774</v>
      </c>
      <c r="AC22" s="28"/>
      <c r="AD22" s="28"/>
      <c r="AE22" s="28"/>
    </row>
    <row r="23" spans="1:31" x14ac:dyDescent="0.25">
      <c r="A23" s="5">
        <v>43941</v>
      </c>
      <c r="B23" s="6">
        <v>39703</v>
      </c>
      <c r="C23" s="6">
        <v>4674</v>
      </c>
      <c r="D23" s="6">
        <v>123</v>
      </c>
      <c r="E23" s="6">
        <v>673980</v>
      </c>
      <c r="F23" s="6">
        <v>90980</v>
      </c>
      <c r="G23" s="6">
        <v>2140</v>
      </c>
      <c r="H23" s="6">
        <v>1909</v>
      </c>
      <c r="I23" s="6">
        <v>1033</v>
      </c>
      <c r="J23" s="6">
        <v>13430</v>
      </c>
      <c r="M23" s="28">
        <f t="shared" ca="1" si="0"/>
        <v>19788.134872373226</v>
      </c>
      <c r="N23" s="28"/>
      <c r="O23" s="28"/>
      <c r="P23" s="28"/>
      <c r="Q23" s="28">
        <f t="shared" ca="1" si="1"/>
        <v>3100.3258238685175</v>
      </c>
      <c r="R23" s="28"/>
      <c r="S23" s="28"/>
      <c r="T23" s="28">
        <f t="shared" ca="1" si="2"/>
        <v>77.340355408517482</v>
      </c>
      <c r="U23" s="28"/>
      <c r="V23" s="28"/>
      <c r="W23" s="28"/>
      <c r="X23" s="28">
        <f t="shared" ca="1" si="3"/>
        <v>1916.9488054102401</v>
      </c>
      <c r="Y23" s="28"/>
      <c r="Z23" s="28"/>
      <c r="AA23" s="28"/>
      <c r="AB23" s="28">
        <f t="shared" ca="1" si="4"/>
        <v>957.56516134244305</v>
      </c>
      <c r="AC23" s="28"/>
      <c r="AD23" s="28"/>
      <c r="AE23" s="28"/>
    </row>
    <row r="24" spans="1:31" x14ac:dyDescent="0.25">
      <c r="A24" s="5">
        <v>43942</v>
      </c>
      <c r="B24" s="6">
        <v>39429</v>
      </c>
      <c r="C24" s="6">
        <v>4611</v>
      </c>
      <c r="D24" s="6">
        <v>119</v>
      </c>
      <c r="E24" s="6">
        <v>713409</v>
      </c>
      <c r="F24" s="6">
        <v>95591</v>
      </c>
      <c r="G24" s="6">
        <v>2259</v>
      </c>
      <c r="H24" s="6">
        <v>1865</v>
      </c>
      <c r="I24" s="6">
        <v>1006</v>
      </c>
      <c r="J24" s="6">
        <v>14918</v>
      </c>
      <c r="M24" s="28">
        <f t="shared" ca="1" si="0"/>
        <v>35371.24896475712</v>
      </c>
      <c r="N24" s="28"/>
      <c r="O24" s="28"/>
      <c r="P24" s="28"/>
      <c r="Q24" s="28">
        <f t="shared" ca="1" si="1"/>
        <v>2831.5607371726524</v>
      </c>
      <c r="R24" s="28"/>
      <c r="S24" s="28"/>
      <c r="T24" s="28">
        <f t="shared" ca="1" si="2"/>
        <v>87.990120543658222</v>
      </c>
      <c r="U24" s="28"/>
      <c r="V24" s="28"/>
      <c r="W24" s="28"/>
      <c r="X24" s="28">
        <f t="shared" ca="1" si="3"/>
        <v>1940.8961755263672</v>
      </c>
      <c r="Y24" s="28"/>
      <c r="Z24" s="28"/>
      <c r="AA24" s="28"/>
      <c r="AB24" s="28">
        <f t="shared" ca="1" si="4"/>
        <v>948.62645758025008</v>
      </c>
      <c r="AC24" s="28"/>
      <c r="AD24" s="28"/>
      <c r="AE24" s="28"/>
    </row>
    <row r="25" spans="1:31" x14ac:dyDescent="0.25">
      <c r="A25" s="5">
        <v>43943</v>
      </c>
      <c r="B25" s="6">
        <v>37535</v>
      </c>
      <c r="C25" s="6">
        <v>3083</v>
      </c>
      <c r="D25" s="6">
        <v>117</v>
      </c>
      <c r="E25" s="6">
        <v>750944</v>
      </c>
      <c r="F25" s="6">
        <v>98674</v>
      </c>
      <c r="G25" s="6">
        <v>2376</v>
      </c>
      <c r="H25" s="6">
        <v>1814</v>
      </c>
      <c r="I25" s="6">
        <v>985</v>
      </c>
      <c r="J25" s="6">
        <v>16477</v>
      </c>
      <c r="M25" s="28">
        <f t="shared" ca="1" si="0"/>
        <v>17719.925222545295</v>
      </c>
      <c r="N25" s="28"/>
      <c r="O25" s="28"/>
      <c r="P25" s="28"/>
      <c r="Q25" s="28">
        <f t="shared" ca="1" si="1"/>
        <v>3993.9139420978913</v>
      </c>
      <c r="R25" s="28"/>
      <c r="S25" s="28"/>
      <c r="T25" s="28">
        <f t="shared" ca="1" si="2"/>
        <v>75.897737644645133</v>
      </c>
      <c r="U25" s="28"/>
      <c r="V25" s="28"/>
      <c r="W25" s="28"/>
      <c r="X25" s="28">
        <f t="shared" ca="1" si="3"/>
        <v>1160.4841959569619</v>
      </c>
      <c r="Y25" s="28"/>
      <c r="Z25" s="28"/>
      <c r="AA25" s="28"/>
      <c r="AB25" s="28">
        <f t="shared" ca="1" si="4"/>
        <v>1021.9200879076769</v>
      </c>
      <c r="AC25" s="28"/>
      <c r="AD25" s="28"/>
      <c r="AE25" s="28"/>
    </row>
    <row r="26" spans="1:31" x14ac:dyDescent="0.25">
      <c r="A26" s="5">
        <v>43944</v>
      </c>
      <c r="B26" s="6">
        <v>40962</v>
      </c>
      <c r="C26" s="6">
        <v>3116</v>
      </c>
      <c r="D26" s="6">
        <v>115</v>
      </c>
      <c r="E26" s="6">
        <v>791906</v>
      </c>
      <c r="F26" s="6">
        <v>101790</v>
      </c>
      <c r="G26" s="6">
        <v>2491</v>
      </c>
      <c r="H26" s="6">
        <v>1816</v>
      </c>
      <c r="I26" s="6">
        <v>982</v>
      </c>
      <c r="J26" s="6">
        <v>18491</v>
      </c>
      <c r="M26" s="28">
        <f t="shared" ca="1" si="0"/>
        <v>25626.890670552253</v>
      </c>
      <c r="N26" s="28"/>
      <c r="O26" s="28"/>
      <c r="P26" s="28"/>
      <c r="Q26" s="28">
        <f t="shared" ca="1" si="1"/>
        <v>2648.8899869980596</v>
      </c>
      <c r="R26" s="28"/>
      <c r="S26" s="28"/>
      <c r="T26" s="28">
        <f t="shared" ca="1" si="2"/>
        <v>110.22710907411508</v>
      </c>
      <c r="U26" s="28"/>
      <c r="V26" s="28"/>
      <c r="W26" s="28"/>
      <c r="X26" s="28">
        <f t="shared" ca="1" si="3"/>
        <v>1378.8531642832652</v>
      </c>
      <c r="Y26" s="28"/>
      <c r="Z26" s="28"/>
      <c r="AA26" s="28"/>
      <c r="AB26" s="28">
        <f t="shared" ca="1" si="4"/>
        <v>844.95758592368361</v>
      </c>
      <c r="AC26" s="28"/>
      <c r="AD26" s="28"/>
      <c r="AE26" s="28"/>
    </row>
    <row r="27" spans="1:31" x14ac:dyDescent="0.25">
      <c r="A27" s="5">
        <v>43945</v>
      </c>
      <c r="B27" s="6">
        <v>38351</v>
      </c>
      <c r="C27" s="6">
        <v>3122</v>
      </c>
      <c r="D27" s="6">
        <v>109</v>
      </c>
      <c r="E27" s="6">
        <v>830257</v>
      </c>
      <c r="F27" s="6">
        <v>104912</v>
      </c>
      <c r="G27" s="6">
        <v>2600</v>
      </c>
      <c r="H27" s="6">
        <v>1790</v>
      </c>
      <c r="I27" s="6">
        <v>929</v>
      </c>
      <c r="J27" s="6">
        <v>21737</v>
      </c>
      <c r="M27" s="28">
        <f t="shared" ca="1" si="0"/>
        <v>30427.990134924465</v>
      </c>
      <c r="N27" s="28"/>
      <c r="O27" s="28"/>
      <c r="P27" s="28"/>
      <c r="Q27" s="28">
        <f t="shared" ca="1" si="1"/>
        <v>4674.5324690488033</v>
      </c>
      <c r="R27" s="28"/>
      <c r="S27" s="28"/>
      <c r="T27" s="28">
        <f t="shared" ca="1" si="2"/>
        <v>99.80269389547577</v>
      </c>
      <c r="U27" s="28"/>
      <c r="V27" s="28"/>
      <c r="W27" s="28"/>
      <c r="X27" s="28">
        <f t="shared" ca="1" si="3"/>
        <v>1928.9784047303829</v>
      </c>
      <c r="Y27" s="28"/>
      <c r="Z27" s="28"/>
      <c r="AA27" s="28"/>
      <c r="AB27" s="28">
        <f t="shared" ca="1" si="4"/>
        <v>1047.9923015136699</v>
      </c>
      <c r="AC27" s="28"/>
      <c r="AD27" s="28"/>
      <c r="AE27" s="28"/>
    </row>
    <row r="28" spans="1:31" x14ac:dyDescent="0.25">
      <c r="A28" s="5">
        <v>43946</v>
      </c>
      <c r="B28" s="6">
        <v>38308</v>
      </c>
      <c r="C28" s="6">
        <v>2861</v>
      </c>
      <c r="D28" s="6">
        <v>106</v>
      </c>
      <c r="E28" s="6">
        <v>868565</v>
      </c>
      <c r="F28" s="6">
        <v>107773</v>
      </c>
      <c r="G28" s="6">
        <v>2706</v>
      </c>
      <c r="H28" s="6">
        <v>1782</v>
      </c>
      <c r="I28" s="6">
        <v>900</v>
      </c>
      <c r="J28" s="6">
        <v>25582</v>
      </c>
      <c r="M28" s="28">
        <f t="shared" ca="1" si="0"/>
        <v>21343.625027428523</v>
      </c>
      <c r="N28" s="28"/>
      <c r="O28" s="28"/>
      <c r="P28" s="28"/>
      <c r="Q28" s="28">
        <f t="shared" ca="1" si="1"/>
        <v>4436.7860504644568</v>
      </c>
      <c r="R28" s="28"/>
      <c r="S28" s="28"/>
      <c r="T28" s="28">
        <f t="shared" ca="1" si="2"/>
        <v>126.22481864556178</v>
      </c>
      <c r="U28" s="28"/>
      <c r="V28" s="28"/>
      <c r="W28" s="28"/>
      <c r="X28" s="28">
        <f t="shared" ca="1" si="3"/>
        <v>1595.9225861260377</v>
      </c>
      <c r="Y28" s="28"/>
      <c r="Z28" s="28"/>
      <c r="AA28" s="28"/>
      <c r="AB28" s="28">
        <f t="shared" ca="1" si="4"/>
        <v>899.98962819860515</v>
      </c>
      <c r="AC28" s="28"/>
      <c r="AD28" s="28"/>
      <c r="AE28" s="28"/>
    </row>
    <row r="29" spans="1:31" x14ac:dyDescent="0.25">
      <c r="A29" s="5">
        <v>43947</v>
      </c>
      <c r="B29" s="6">
        <v>30177</v>
      </c>
      <c r="C29" s="6">
        <v>2357</v>
      </c>
      <c r="D29" s="6">
        <v>99</v>
      </c>
      <c r="E29" s="6">
        <v>889742</v>
      </c>
      <c r="F29" s="6">
        <v>110130</v>
      </c>
      <c r="G29" s="6">
        <v>2805</v>
      </c>
      <c r="H29" s="6">
        <v>1776</v>
      </c>
      <c r="I29" s="6">
        <v>883</v>
      </c>
      <c r="J29" s="6">
        <v>29140</v>
      </c>
      <c r="M29" s="28">
        <f t="shared" ca="1" si="0"/>
        <v>30542.025989999805</v>
      </c>
      <c r="N29" s="28"/>
      <c r="O29" s="28"/>
      <c r="P29" s="28"/>
      <c r="Q29" s="28">
        <f t="shared" ca="1" si="1"/>
        <v>3140.2134347702404</v>
      </c>
      <c r="R29" s="28"/>
      <c r="S29" s="28"/>
      <c r="T29" s="28">
        <f t="shared" ca="1" si="2"/>
        <v>141.65956715437528</v>
      </c>
      <c r="U29" s="28"/>
      <c r="V29" s="28"/>
      <c r="W29" s="28"/>
      <c r="X29" s="28">
        <f t="shared" ca="1" si="3"/>
        <v>1806.7740166068486</v>
      </c>
      <c r="Y29" s="28"/>
      <c r="Z29" s="28"/>
      <c r="AA29" s="28"/>
      <c r="AB29" s="28">
        <f t="shared" ca="1" si="4"/>
        <v>1052.6956403966699</v>
      </c>
      <c r="AC29" s="28"/>
      <c r="AD29" s="28"/>
      <c r="AE29" s="28"/>
    </row>
    <row r="30" spans="1:31" x14ac:dyDescent="0.25">
      <c r="M30" s="28">
        <f t="shared" ca="1" si="0"/>
        <v>15560.992884865793</v>
      </c>
      <c r="N30" s="28"/>
      <c r="O30" s="28"/>
      <c r="P30" s="28"/>
      <c r="Q30" s="28">
        <f t="shared" ca="1" si="1"/>
        <v>2828.3384442749275</v>
      </c>
      <c r="R30" s="28"/>
      <c r="S30" s="28"/>
      <c r="T30" s="28">
        <f t="shared" ca="1" si="2"/>
        <v>86.194909608285187</v>
      </c>
      <c r="U30" s="28"/>
      <c r="V30" s="28"/>
      <c r="W30" s="28"/>
      <c r="X30" s="28">
        <f t="shared" ca="1" si="3"/>
        <v>1856.6079748414861</v>
      </c>
      <c r="Y30" s="28"/>
      <c r="Z30" s="28"/>
      <c r="AA30" s="28"/>
      <c r="AB30" s="28">
        <f t="shared" ca="1" si="4"/>
        <v>984.12620758987509</v>
      </c>
      <c r="AC30" s="28"/>
      <c r="AD30" s="28"/>
      <c r="AE30" s="28"/>
    </row>
    <row r="31" spans="1:31" x14ac:dyDescent="0.25">
      <c r="M31" s="28">
        <f t="shared" ca="1" si="0"/>
        <v>34756.05434859213</v>
      </c>
      <c r="N31" s="28"/>
      <c r="O31" s="28"/>
      <c r="P31" s="28"/>
      <c r="Q31" s="28">
        <f t="shared" ca="1" si="1"/>
        <v>5758.7219706698961</v>
      </c>
      <c r="R31" s="28"/>
      <c r="S31" s="28"/>
      <c r="T31" s="28">
        <f t="shared" ca="1" si="2"/>
        <v>100.28210387132566</v>
      </c>
      <c r="U31" s="28"/>
      <c r="V31" s="28"/>
      <c r="W31" s="28"/>
      <c r="X31" s="28">
        <f t="shared" ca="1" si="3"/>
        <v>1765.8938557689285</v>
      </c>
      <c r="Y31" s="28"/>
      <c r="Z31" s="28"/>
      <c r="AA31" s="28"/>
      <c r="AB31" s="28">
        <f t="shared" ca="1" si="4"/>
        <v>1018.6583600393509</v>
      </c>
      <c r="AC31" s="28"/>
      <c r="AD31" s="28"/>
      <c r="AE31" s="28"/>
    </row>
    <row r="32" spans="1:31" x14ac:dyDescent="0.25">
      <c r="M32" s="28">
        <f t="shared" ca="1" si="0"/>
        <v>37479.134857598983</v>
      </c>
      <c r="N32" s="28"/>
      <c r="O32" s="28"/>
      <c r="P32" s="28"/>
      <c r="Q32" s="28">
        <f t="shared" ca="1" si="1"/>
        <v>3129.2390281079593</v>
      </c>
      <c r="R32" s="28"/>
      <c r="S32" s="28"/>
      <c r="T32" s="28">
        <f t="shared" ca="1" si="2"/>
        <v>88.830195577221502</v>
      </c>
      <c r="U32" s="28"/>
      <c r="V32" s="28"/>
      <c r="W32" s="28"/>
      <c r="X32" s="28">
        <f t="shared" ca="1" si="3"/>
        <v>1709.985235019185</v>
      </c>
      <c r="Y32" s="28"/>
      <c r="Z32" s="28"/>
      <c r="AA32" s="28"/>
      <c r="AB32" s="28">
        <f t="shared" ca="1" si="4"/>
        <v>996.21530356449648</v>
      </c>
      <c r="AC32" s="28"/>
      <c r="AD32" s="28"/>
      <c r="AE32" s="28"/>
    </row>
    <row r="33" spans="1:31" x14ac:dyDescent="0.25">
      <c r="A33" s="33" t="s">
        <v>11</v>
      </c>
      <c r="B33" s="34"/>
      <c r="C33" s="34"/>
      <c r="D33" s="34"/>
      <c r="E33" s="34"/>
      <c r="F33" s="34"/>
      <c r="G33" s="34"/>
      <c r="H33" s="34"/>
      <c r="I33" s="34"/>
      <c r="J33" s="34"/>
      <c r="M33" s="28">
        <f t="shared" ca="1" si="0"/>
        <v>20563.697400896253</v>
      </c>
      <c r="N33" s="28"/>
      <c r="O33" s="28"/>
      <c r="P33" s="28"/>
      <c r="Q33" s="28">
        <f t="shared" ca="1" si="1"/>
        <v>3084.1775840129221</v>
      </c>
      <c r="R33" s="28"/>
      <c r="S33" s="28"/>
      <c r="T33" s="28">
        <f t="shared" ca="1" si="2"/>
        <v>109.92864655062326</v>
      </c>
      <c r="U33" s="28"/>
      <c r="V33" s="28"/>
      <c r="W33" s="28"/>
      <c r="X33" s="28">
        <f t="shared" ca="1" si="3"/>
        <v>1462.8422477757097</v>
      </c>
      <c r="Y33" s="28"/>
      <c r="Z33" s="28"/>
      <c r="AA33" s="28"/>
      <c r="AB33" s="28">
        <f t="shared" ca="1" si="4"/>
        <v>1096.396503381462</v>
      </c>
      <c r="AC33" s="28"/>
      <c r="AD33" s="28"/>
      <c r="AE33" s="28"/>
    </row>
    <row r="34" spans="1:3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M34" s="28">
        <f t="shared" ca="1" si="0"/>
        <v>26894.323551302274</v>
      </c>
      <c r="N34" s="28"/>
      <c r="O34" s="28"/>
      <c r="P34" s="28"/>
      <c r="Q34" s="28">
        <f t="shared" ca="1" si="1"/>
        <v>3539.005526584071</v>
      </c>
      <c r="R34" s="28"/>
      <c r="S34" s="28"/>
      <c r="T34" s="28">
        <f t="shared" ca="1" si="2"/>
        <v>76.195123281013224</v>
      </c>
      <c r="U34" s="28"/>
      <c r="V34" s="28"/>
      <c r="W34" s="28"/>
      <c r="X34" s="28">
        <f t="shared" ca="1" si="3"/>
        <v>1939.6246785773392</v>
      </c>
      <c r="Y34" s="28"/>
      <c r="Z34" s="28"/>
      <c r="AA34" s="28"/>
      <c r="AB34" s="28">
        <f t="shared" ca="1" si="4"/>
        <v>1098.3822071767047</v>
      </c>
      <c r="AC34" s="28"/>
      <c r="AD34" s="28"/>
      <c r="AE34" s="28"/>
    </row>
    <row r="35" spans="1:31" ht="15.75" x14ac:dyDescent="0.25">
      <c r="A35" s="3" t="s">
        <v>1</v>
      </c>
      <c r="B35" s="2" t="s">
        <v>3</v>
      </c>
      <c r="C35" s="1" t="s">
        <v>2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M35" s="28">
        <f t="shared" ca="1" si="0"/>
        <v>33228.781122614018</v>
      </c>
      <c r="N35" s="28"/>
      <c r="O35" s="28"/>
      <c r="P35" s="28"/>
      <c r="Q35" s="28">
        <f t="shared" ca="1" si="1"/>
        <v>3429.8009219615928</v>
      </c>
      <c r="R35" s="28"/>
      <c r="S35" s="28"/>
      <c r="T35" s="28">
        <f t="shared" ca="1" si="2"/>
        <v>71.730307007001812</v>
      </c>
      <c r="U35" s="28"/>
      <c r="V35" s="28"/>
      <c r="W35" s="28"/>
      <c r="X35" s="28">
        <f t="shared" ca="1" si="3"/>
        <v>1592.0908543547273</v>
      </c>
      <c r="Y35" s="28"/>
      <c r="Z35" s="28"/>
      <c r="AA35" s="28"/>
      <c r="AB35" s="28">
        <f t="shared" ca="1" si="4"/>
        <v>995.76508552991288</v>
      </c>
      <c r="AC35" s="28"/>
      <c r="AD35" s="28"/>
      <c r="AE35" s="28"/>
    </row>
    <row r="36" spans="1:31" ht="24" thickBot="1" x14ac:dyDescent="0.4">
      <c r="A36" s="8">
        <v>43947</v>
      </c>
      <c r="B36" s="9">
        <f ca="1">AVERAGE(M8:N100)</f>
        <v>31021.485858371863</v>
      </c>
      <c r="C36" s="9">
        <f ca="1">AVERAGE(Q8:S100)</f>
        <v>3703.585119557119</v>
      </c>
      <c r="D36" s="9">
        <f ca="1">AVERAGE(T8:W100)</f>
        <v>99.29664808290029</v>
      </c>
      <c r="E36" s="9">
        <f ca="1">SUM(E28,B36)</f>
        <v>899586.48585837183</v>
      </c>
      <c r="F36" s="9">
        <f ca="1">SUM(F28,C36)</f>
        <v>111476.58511955712</v>
      </c>
      <c r="G36" s="9">
        <f ca="1">SUM(G28,D36)</f>
        <v>2805.2966480829004</v>
      </c>
      <c r="H36" s="9">
        <f ca="1">AVERAGE(X8:AA100)</f>
        <v>1620.8638999218917</v>
      </c>
      <c r="I36" s="9">
        <f ca="1">AVERAGE(AB8:AE100)</f>
        <v>989.50934328731466</v>
      </c>
      <c r="J36" s="16">
        <f>_xlfn.FORECAST.ETS(A36,J4:J29,A4:A29)</f>
        <v>29165.457005247274</v>
      </c>
      <c r="M36" s="28">
        <f t="shared" ca="1" si="0"/>
        <v>45426.232460269763</v>
      </c>
      <c r="N36" s="28"/>
      <c r="O36" s="28"/>
      <c r="P36" s="28"/>
      <c r="Q36" s="28">
        <f t="shared" ca="1" si="1"/>
        <v>3170.5856860631247</v>
      </c>
      <c r="R36" s="28"/>
      <c r="S36" s="28"/>
      <c r="T36" s="28">
        <f t="shared" ca="1" si="2"/>
        <v>62.86296168798453</v>
      </c>
      <c r="U36" s="28"/>
      <c r="V36" s="28"/>
      <c r="W36" s="28"/>
      <c r="X36" s="28">
        <f t="shared" ca="1" si="3"/>
        <v>1808.5323740130982</v>
      </c>
      <c r="Y36" s="28"/>
      <c r="Z36" s="28"/>
      <c r="AA36" s="28"/>
      <c r="AB36" s="28">
        <f t="shared" ca="1" si="4"/>
        <v>987.59961728002145</v>
      </c>
      <c r="AC36" s="28"/>
      <c r="AD36" s="28"/>
      <c r="AE36" s="28"/>
    </row>
    <row r="37" spans="1:31" ht="15.75" thickTop="1" x14ac:dyDescent="0.25">
      <c r="A37"/>
      <c r="M37" s="28">
        <f t="shared" ca="1" si="0"/>
        <v>20834.018890523024</v>
      </c>
      <c r="N37" s="28"/>
      <c r="O37" s="28"/>
      <c r="P37" s="28"/>
      <c r="Q37" s="28">
        <f t="shared" ca="1" si="1"/>
        <v>4596.1475694724322</v>
      </c>
      <c r="R37" s="28"/>
      <c r="S37" s="28"/>
      <c r="T37" s="28">
        <f t="shared" ca="1" si="2"/>
        <v>92.396567585224801</v>
      </c>
      <c r="U37" s="28"/>
      <c r="V37" s="28"/>
      <c r="W37" s="28"/>
      <c r="X37" s="28">
        <f t="shared" ca="1" si="3"/>
        <v>1819.2973954724378</v>
      </c>
      <c r="Y37" s="28"/>
      <c r="Z37" s="28"/>
      <c r="AA37" s="28"/>
      <c r="AB37" s="28">
        <f t="shared" ca="1" si="4"/>
        <v>1046.5612619898095</v>
      </c>
      <c r="AC37" s="28"/>
      <c r="AD37" s="28"/>
      <c r="AE37" s="28"/>
    </row>
    <row r="38" spans="1:31" x14ac:dyDescent="0.25">
      <c r="A38"/>
      <c r="M38" s="28">
        <f t="shared" ca="1" si="0"/>
        <v>16216.86704012349</v>
      </c>
      <c r="N38" s="28"/>
      <c r="O38" s="28"/>
      <c r="P38" s="28"/>
      <c r="Q38" s="28">
        <f t="shared" ca="1" si="1"/>
        <v>2763.0047293193943</v>
      </c>
      <c r="R38" s="28"/>
      <c r="S38" s="28"/>
      <c r="T38" s="28">
        <f t="shared" ca="1" si="2"/>
        <v>86.843904618286274</v>
      </c>
      <c r="U38" s="28"/>
      <c r="V38" s="28"/>
      <c r="W38" s="28"/>
      <c r="X38" s="28">
        <f t="shared" ca="1" si="3"/>
        <v>1753.3522324479977</v>
      </c>
      <c r="Y38" s="28"/>
      <c r="Z38" s="28"/>
      <c r="AA38" s="28"/>
      <c r="AB38" s="28">
        <f t="shared" ca="1" si="4"/>
        <v>943.8955636448992</v>
      </c>
      <c r="AC38" s="28"/>
      <c r="AD38" s="28"/>
      <c r="AE38" s="28"/>
    </row>
    <row r="39" spans="1:31" x14ac:dyDescent="0.25">
      <c r="A39"/>
      <c r="M39" s="28">
        <f t="shared" ca="1" si="0"/>
        <v>46571.08931801602</v>
      </c>
      <c r="N39" s="28"/>
      <c r="O39" s="28"/>
      <c r="P39" s="28"/>
      <c r="Q39" s="28">
        <f t="shared" ca="1" si="1"/>
        <v>2827.1970720617983</v>
      </c>
      <c r="R39" s="28"/>
      <c r="S39" s="28"/>
      <c r="T39" s="28">
        <f t="shared" ca="1" si="2"/>
        <v>123.11907851128699</v>
      </c>
      <c r="U39" s="28"/>
      <c r="V39" s="28"/>
      <c r="W39" s="28"/>
      <c r="X39" s="28">
        <f t="shared" ca="1" si="3"/>
        <v>1623.1126354734854</v>
      </c>
      <c r="Y39" s="28"/>
      <c r="Z39" s="28"/>
      <c r="AA39" s="28"/>
      <c r="AB39" s="28">
        <f t="shared" ca="1" si="4"/>
        <v>1080.0910492889143</v>
      </c>
      <c r="AC39" s="28"/>
      <c r="AD39" s="28"/>
      <c r="AE39" s="28"/>
    </row>
    <row r="40" spans="1:31" x14ac:dyDescent="0.25">
      <c r="F40" s="7"/>
      <c r="H40" s="7"/>
      <c r="I40" s="7"/>
      <c r="M40" s="28">
        <f t="shared" ca="1" si="0"/>
        <v>38336.831718001849</v>
      </c>
      <c r="N40" s="28"/>
      <c r="O40" s="28"/>
      <c r="P40" s="28"/>
      <c r="Q40" s="28">
        <f t="shared" ca="1" si="1"/>
        <v>4738.5504432251719</v>
      </c>
      <c r="R40" s="28"/>
      <c r="S40" s="28"/>
      <c r="T40" s="28">
        <f t="shared" ca="1" si="2"/>
        <v>105.67632660774814</v>
      </c>
      <c r="U40" s="28"/>
      <c r="V40" s="28"/>
      <c r="W40" s="28"/>
      <c r="X40" s="28">
        <f t="shared" ca="1" si="3"/>
        <v>1650.7174514263891</v>
      </c>
      <c r="Y40" s="28"/>
      <c r="Z40" s="28"/>
      <c r="AA40" s="28"/>
      <c r="AB40" s="28">
        <f t="shared" ca="1" si="4"/>
        <v>1054.8509221806949</v>
      </c>
      <c r="AC40" s="28"/>
      <c r="AD40" s="28"/>
      <c r="AE40" s="28"/>
    </row>
    <row r="41" spans="1:31" x14ac:dyDescent="0.25">
      <c r="F41" s="7"/>
      <c r="H41" s="7"/>
      <c r="M41" s="28">
        <f t="shared" ca="1" si="0"/>
        <v>39304.886700495394</v>
      </c>
      <c r="N41" s="28"/>
      <c r="O41" s="28"/>
      <c r="P41" s="28"/>
      <c r="Q41" s="28">
        <f t="shared" ca="1" si="1"/>
        <v>3667.4545452142306</v>
      </c>
      <c r="R41" s="28"/>
      <c r="S41" s="28"/>
      <c r="T41" s="28">
        <f t="shared" ca="1" si="2"/>
        <v>83.285075889681835</v>
      </c>
      <c r="U41" s="28"/>
      <c r="V41" s="28"/>
      <c r="W41" s="28"/>
      <c r="X41" s="28">
        <f t="shared" ca="1" si="3"/>
        <v>1500.3547303779044</v>
      </c>
      <c r="Y41" s="28"/>
      <c r="Z41" s="28"/>
      <c r="AA41" s="28"/>
      <c r="AB41" s="28">
        <f t="shared" ca="1" si="4"/>
        <v>1095.1873900901148</v>
      </c>
      <c r="AC41" s="28"/>
      <c r="AD41" s="28"/>
      <c r="AE41" s="28"/>
    </row>
    <row r="42" spans="1:31" x14ac:dyDescent="0.25">
      <c r="H42" s="7"/>
      <c r="J42" s="7"/>
      <c r="M42" s="28">
        <f t="shared" ca="1" si="0"/>
        <v>20136.853871117957</v>
      </c>
      <c r="N42" s="28"/>
      <c r="O42" s="28"/>
      <c r="P42" s="28"/>
      <c r="Q42" s="28">
        <f t="shared" ca="1" si="1"/>
        <v>4135.7292565329844</v>
      </c>
      <c r="R42" s="28"/>
      <c r="S42" s="28"/>
      <c r="T42" s="28">
        <f t="shared" ca="1" si="2"/>
        <v>102.82977403421638</v>
      </c>
      <c r="U42" s="28"/>
      <c r="V42" s="28"/>
      <c r="W42" s="28"/>
      <c r="X42" s="28">
        <f t="shared" ca="1" si="3"/>
        <v>2023.4207769429722</v>
      </c>
      <c r="Y42" s="28"/>
      <c r="Z42" s="28"/>
      <c r="AA42" s="28"/>
      <c r="AB42" s="28">
        <f t="shared" ca="1" si="4"/>
        <v>901.60777410230298</v>
      </c>
      <c r="AC42" s="28"/>
      <c r="AD42" s="28"/>
      <c r="AE42" s="28"/>
    </row>
    <row r="43" spans="1:31" x14ac:dyDescent="0.25">
      <c r="H43" s="7"/>
      <c r="M43" s="28">
        <f t="shared" ca="1" si="0"/>
        <v>1670.2800981541914</v>
      </c>
      <c r="N43" s="28"/>
      <c r="O43" s="28"/>
      <c r="P43" s="28"/>
      <c r="Q43" s="28">
        <f t="shared" ca="1" si="1"/>
        <v>2491.6104020553066</v>
      </c>
      <c r="R43" s="28"/>
      <c r="S43" s="28"/>
      <c r="T43" s="28">
        <f t="shared" ca="1" si="2"/>
        <v>118.08089787467742</v>
      </c>
      <c r="U43" s="28"/>
      <c r="V43" s="28"/>
      <c r="W43" s="28"/>
      <c r="X43" s="28">
        <f t="shared" ca="1" si="3"/>
        <v>2030.5317253013845</v>
      </c>
      <c r="Y43" s="28"/>
      <c r="Z43" s="28"/>
      <c r="AA43" s="28"/>
      <c r="AB43" s="28">
        <f t="shared" ca="1" si="4"/>
        <v>1055.3686011538898</v>
      </c>
      <c r="AC43" s="28"/>
      <c r="AD43" s="28"/>
      <c r="AE43" s="28"/>
    </row>
    <row r="44" spans="1:31" x14ac:dyDescent="0.25">
      <c r="H44" s="7"/>
      <c r="M44" s="28">
        <f t="shared" ca="1" si="0"/>
        <v>36659.443770837337</v>
      </c>
      <c r="N44" s="28"/>
      <c r="O44" s="28"/>
      <c r="P44" s="28"/>
      <c r="Q44" s="28">
        <f t="shared" ca="1" si="1"/>
        <v>4721.1403729220347</v>
      </c>
      <c r="R44" s="28"/>
      <c r="S44" s="28"/>
      <c r="T44" s="28">
        <f t="shared" ca="1" si="2"/>
        <v>112.62857678827453</v>
      </c>
      <c r="U44" s="28"/>
      <c r="V44" s="28"/>
      <c r="W44" s="28"/>
      <c r="X44" s="28">
        <f t="shared" ca="1" si="3"/>
        <v>1723.9044529746411</v>
      </c>
      <c r="Y44" s="28"/>
      <c r="Z44" s="28"/>
      <c r="AA44" s="28"/>
      <c r="AB44" s="28">
        <f t="shared" ca="1" si="4"/>
        <v>943.82005128213211</v>
      </c>
      <c r="AC44" s="28"/>
      <c r="AD44" s="28"/>
      <c r="AE44" s="28"/>
    </row>
    <row r="45" spans="1:31" x14ac:dyDescent="0.25">
      <c r="H45" s="7"/>
      <c r="M45" s="28">
        <f t="shared" ca="1" si="0"/>
        <v>35842.282445376761</v>
      </c>
      <c r="N45" s="28"/>
      <c r="O45" s="28"/>
      <c r="P45" s="28"/>
      <c r="Q45" s="28">
        <f t="shared" ca="1" si="1"/>
        <v>3328.3714121040298</v>
      </c>
      <c r="R45" s="28"/>
      <c r="S45" s="28"/>
      <c r="T45" s="28">
        <f t="shared" ca="1" si="2"/>
        <v>104.60716826267253</v>
      </c>
      <c r="U45" s="28"/>
      <c r="V45" s="28"/>
      <c r="W45" s="28"/>
      <c r="X45" s="28">
        <f t="shared" ca="1" si="3"/>
        <v>1468.2694960875606</v>
      </c>
      <c r="Y45" s="28"/>
      <c r="Z45" s="28"/>
      <c r="AA45" s="28"/>
      <c r="AB45" s="28">
        <f t="shared" ca="1" si="4"/>
        <v>829.92571547059902</v>
      </c>
      <c r="AC45" s="28"/>
      <c r="AD45" s="28"/>
      <c r="AE45" s="28"/>
    </row>
    <row r="46" spans="1:31" x14ac:dyDescent="0.25">
      <c r="H46" s="7"/>
      <c r="M46" s="28">
        <f t="shared" ca="1" si="0"/>
        <v>29277.388551965738</v>
      </c>
      <c r="N46" s="28"/>
      <c r="O46" s="28"/>
      <c r="P46" s="28"/>
      <c r="Q46" s="28">
        <f t="shared" ca="1" si="1"/>
        <v>3695.839618624957</v>
      </c>
      <c r="R46" s="28"/>
      <c r="S46" s="28"/>
      <c r="T46" s="28">
        <f t="shared" ca="1" si="2"/>
        <v>74.817725334672687</v>
      </c>
      <c r="U46" s="28"/>
      <c r="V46" s="28"/>
      <c r="W46" s="28"/>
      <c r="X46" s="28">
        <f t="shared" ca="1" si="3"/>
        <v>1763.8405121875669</v>
      </c>
      <c r="Y46" s="28"/>
      <c r="Z46" s="28"/>
      <c r="AA46" s="28"/>
      <c r="AB46" s="28">
        <f t="shared" ca="1" si="4"/>
        <v>920.69279155462436</v>
      </c>
      <c r="AC46" s="28"/>
      <c r="AD46" s="28"/>
      <c r="AE46" s="28"/>
    </row>
    <row r="47" spans="1:31" x14ac:dyDescent="0.25">
      <c r="H47" s="7"/>
      <c r="M47" s="28">
        <f t="shared" ca="1" si="0"/>
        <v>25156.012112705106</v>
      </c>
      <c r="N47" s="28"/>
      <c r="O47" s="28"/>
      <c r="P47" s="28"/>
      <c r="Q47" s="28">
        <f t="shared" ca="1" si="1"/>
        <v>3384.8332062835561</v>
      </c>
      <c r="R47" s="28"/>
      <c r="S47" s="28"/>
      <c r="T47" s="28">
        <f t="shared" ca="1" si="2"/>
        <v>96.481840821161626</v>
      </c>
      <c r="U47" s="28"/>
      <c r="V47" s="28"/>
      <c r="W47" s="28"/>
      <c r="X47" s="28">
        <f t="shared" ca="1" si="3"/>
        <v>2035.5570967382478</v>
      </c>
      <c r="Y47" s="28"/>
      <c r="Z47" s="28"/>
      <c r="AA47" s="28"/>
      <c r="AB47" s="28">
        <f t="shared" ca="1" si="4"/>
        <v>1166.6108795866</v>
      </c>
      <c r="AC47" s="28"/>
      <c r="AD47" s="28"/>
      <c r="AE47" s="28"/>
    </row>
    <row r="48" spans="1:31" x14ac:dyDescent="0.25">
      <c r="H48" s="7"/>
      <c r="M48" s="28">
        <f t="shared" ca="1" si="0"/>
        <v>29907.812108356644</v>
      </c>
      <c r="N48" s="28"/>
      <c r="O48" s="28"/>
      <c r="P48" s="28"/>
      <c r="Q48" s="28">
        <f t="shared" ca="1" si="1"/>
        <v>2617.834309471903</v>
      </c>
      <c r="R48" s="28"/>
      <c r="S48" s="28"/>
      <c r="T48" s="28">
        <f t="shared" ca="1" si="2"/>
        <v>92.710387219260909</v>
      </c>
      <c r="U48" s="28"/>
      <c r="V48" s="28"/>
      <c r="W48" s="28"/>
      <c r="X48" s="28">
        <f t="shared" ca="1" si="3"/>
        <v>1375.4907458751688</v>
      </c>
      <c r="Y48" s="28"/>
      <c r="Z48" s="28"/>
      <c r="AA48" s="28"/>
      <c r="AB48" s="28">
        <f t="shared" ca="1" si="4"/>
        <v>1068.8281124681962</v>
      </c>
      <c r="AC48" s="28"/>
      <c r="AD48" s="28"/>
      <c r="AE48" s="28"/>
    </row>
    <row r="49" spans="8:31" x14ac:dyDescent="0.25">
      <c r="H49" s="7"/>
      <c r="M49" s="28">
        <f t="shared" ca="1" si="0"/>
        <v>35358.678808201636</v>
      </c>
      <c r="N49" s="28"/>
      <c r="O49" s="28"/>
      <c r="P49" s="28"/>
      <c r="Q49" s="28">
        <f t="shared" ca="1" si="1"/>
        <v>5231.8319982590256</v>
      </c>
      <c r="R49" s="28"/>
      <c r="S49" s="28"/>
      <c r="T49" s="28">
        <f t="shared" ca="1" si="2"/>
        <v>53.873132338230725</v>
      </c>
      <c r="U49" s="28"/>
      <c r="V49" s="28"/>
      <c r="W49" s="28"/>
      <c r="X49" s="28">
        <f t="shared" ca="1" si="3"/>
        <v>1554.2309669882611</v>
      </c>
      <c r="Y49" s="28"/>
      <c r="Z49" s="28"/>
      <c r="AA49" s="28"/>
      <c r="AB49" s="28">
        <f t="shared" ca="1" si="4"/>
        <v>1100.2008884602951</v>
      </c>
      <c r="AC49" s="28"/>
      <c r="AD49" s="28"/>
      <c r="AE49" s="28"/>
    </row>
    <row r="50" spans="8:31" x14ac:dyDescent="0.25">
      <c r="H50" s="7"/>
      <c r="M50" s="28">
        <f t="shared" ca="1" si="0"/>
        <v>34010.54605501402</v>
      </c>
      <c r="N50" s="28"/>
      <c r="O50" s="28"/>
      <c r="P50" s="28"/>
      <c r="Q50" s="28">
        <f t="shared" ca="1" si="1"/>
        <v>3303.8526968708534</v>
      </c>
      <c r="R50" s="28"/>
      <c r="S50" s="28"/>
      <c r="T50" s="28">
        <f t="shared" ca="1" si="2"/>
        <v>119.01700649366882</v>
      </c>
      <c r="U50" s="28"/>
      <c r="V50" s="28"/>
      <c r="W50" s="28"/>
      <c r="X50" s="28">
        <f t="shared" ca="1" si="3"/>
        <v>1813.9223195111601</v>
      </c>
      <c r="Y50" s="28"/>
      <c r="Z50" s="28"/>
      <c r="AA50" s="28"/>
      <c r="AB50" s="28">
        <f t="shared" ca="1" si="4"/>
        <v>991.98918986483557</v>
      </c>
      <c r="AC50" s="28"/>
      <c r="AD50" s="28"/>
      <c r="AE50" s="28"/>
    </row>
    <row r="51" spans="8:31" x14ac:dyDescent="0.25">
      <c r="H51" s="7"/>
      <c r="M51" s="28">
        <f t="shared" ca="1" si="0"/>
        <v>32917.832184856125</v>
      </c>
      <c r="N51" s="28"/>
      <c r="O51" s="28"/>
      <c r="P51" s="28"/>
      <c r="Q51" s="28">
        <f t="shared" ca="1" si="1"/>
        <v>6145.8013730173288</v>
      </c>
      <c r="R51" s="28"/>
      <c r="S51" s="28"/>
      <c r="T51" s="28">
        <f t="shared" ca="1" si="2"/>
        <v>89.1635493404969</v>
      </c>
      <c r="U51" s="28"/>
      <c r="V51" s="28"/>
      <c r="W51" s="28"/>
      <c r="X51" s="28">
        <f t="shared" ca="1" si="3"/>
        <v>1441.9200909312033</v>
      </c>
      <c r="Y51" s="28"/>
      <c r="Z51" s="28"/>
      <c r="AA51" s="28"/>
      <c r="AB51" s="28">
        <f t="shared" ca="1" si="4"/>
        <v>964.14025812741488</v>
      </c>
      <c r="AC51" s="28"/>
      <c r="AD51" s="28"/>
      <c r="AE51" s="28"/>
    </row>
    <row r="52" spans="8:31" x14ac:dyDescent="0.25">
      <c r="H52" s="7"/>
      <c r="M52" s="28">
        <f t="shared" ca="1" si="0"/>
        <v>26292.847682844415</v>
      </c>
      <c r="N52" s="28"/>
      <c r="O52" s="28"/>
      <c r="P52" s="28"/>
      <c r="Q52" s="28">
        <f t="shared" ca="1" si="1"/>
        <v>2122.2213209333795</v>
      </c>
      <c r="R52" s="28"/>
      <c r="S52" s="28"/>
      <c r="T52" s="28">
        <f t="shared" ca="1" si="2"/>
        <v>86.835346647476442</v>
      </c>
      <c r="U52" s="28"/>
      <c r="V52" s="28"/>
      <c r="W52" s="28"/>
      <c r="X52" s="28">
        <f t="shared" ca="1" si="3"/>
        <v>1375.3301996574976</v>
      </c>
      <c r="Y52" s="28"/>
      <c r="Z52" s="28"/>
      <c r="AA52" s="28"/>
      <c r="AB52" s="28">
        <f t="shared" ca="1" si="4"/>
        <v>931.69702669048479</v>
      </c>
      <c r="AC52" s="28"/>
      <c r="AD52" s="28"/>
      <c r="AE52" s="28"/>
    </row>
    <row r="53" spans="8:31" x14ac:dyDescent="0.25">
      <c r="H53" s="7"/>
      <c r="M53" s="28">
        <f t="shared" ca="1" si="0"/>
        <v>25398.15504348266</v>
      </c>
      <c r="N53" s="28"/>
      <c r="O53" s="28"/>
      <c r="P53" s="28"/>
      <c r="Q53" s="28">
        <f t="shared" ca="1" si="1"/>
        <v>2459.1305886597197</v>
      </c>
      <c r="R53" s="28"/>
      <c r="S53" s="28"/>
      <c r="T53" s="28">
        <f t="shared" ca="1" si="2"/>
        <v>96.321316871654105</v>
      </c>
      <c r="U53" s="28"/>
      <c r="V53" s="28"/>
      <c r="W53" s="28"/>
      <c r="X53" s="28">
        <f t="shared" ca="1" si="3"/>
        <v>1085.4107185570065</v>
      </c>
      <c r="Y53" s="28"/>
      <c r="Z53" s="28"/>
      <c r="AA53" s="28"/>
      <c r="AB53" s="28">
        <f t="shared" ca="1" si="4"/>
        <v>952.58852238896338</v>
      </c>
      <c r="AC53" s="28"/>
      <c r="AD53" s="28"/>
      <c r="AE53" s="28"/>
    </row>
    <row r="54" spans="8:31" x14ac:dyDescent="0.25">
      <c r="H54" s="7"/>
      <c r="M54" s="28">
        <f t="shared" ca="1" si="0"/>
        <v>39455.196213066287</v>
      </c>
      <c r="N54" s="28"/>
      <c r="O54" s="28"/>
      <c r="P54" s="28"/>
      <c r="Q54" s="28">
        <f t="shared" ca="1" si="1"/>
        <v>2933.9795309603824</v>
      </c>
      <c r="R54" s="28"/>
      <c r="S54" s="28"/>
      <c r="T54" s="28">
        <f t="shared" ca="1" si="2"/>
        <v>106.92061720776994</v>
      </c>
      <c r="U54" s="28"/>
      <c r="V54" s="28"/>
      <c r="W54" s="28"/>
      <c r="X54" s="28">
        <f t="shared" ca="1" si="3"/>
        <v>1718.8160925282548</v>
      </c>
      <c r="Y54" s="28"/>
      <c r="Z54" s="28"/>
      <c r="AA54" s="28"/>
      <c r="AB54" s="28">
        <f t="shared" ca="1" si="4"/>
        <v>1066.0505918256424</v>
      </c>
      <c r="AC54" s="28"/>
      <c r="AD54" s="28"/>
      <c r="AE54" s="28"/>
    </row>
    <row r="55" spans="8:31" x14ac:dyDescent="0.25">
      <c r="H55" s="7"/>
      <c r="M55" s="28">
        <f t="shared" ca="1" si="0"/>
        <v>41524.333400677453</v>
      </c>
      <c r="N55" s="28"/>
      <c r="O55" s="28"/>
      <c r="P55" s="28"/>
      <c r="Q55" s="28">
        <f t="shared" ca="1" si="1"/>
        <v>2668.3415125474639</v>
      </c>
      <c r="R55" s="28"/>
      <c r="S55" s="28"/>
      <c r="T55" s="28">
        <f t="shared" ca="1" si="2"/>
        <v>108.843248277143</v>
      </c>
      <c r="U55" s="28"/>
      <c r="V55" s="28"/>
      <c r="W55" s="28"/>
      <c r="X55" s="28">
        <f t="shared" ca="1" si="3"/>
        <v>1316.2129541799147</v>
      </c>
      <c r="Y55" s="28"/>
      <c r="Z55" s="28"/>
      <c r="AA55" s="28"/>
      <c r="AB55" s="28">
        <f t="shared" ca="1" si="4"/>
        <v>1096.713948731357</v>
      </c>
      <c r="AC55" s="28"/>
      <c r="AD55" s="28"/>
      <c r="AE55" s="28"/>
    </row>
    <row r="56" spans="8:31" x14ac:dyDescent="0.25">
      <c r="H56" s="7"/>
      <c r="M56" s="28">
        <f t="shared" ca="1" si="0"/>
        <v>39339.280008844042</v>
      </c>
      <c r="N56" s="28"/>
      <c r="O56" s="28"/>
      <c r="P56" s="28"/>
      <c r="Q56" s="28">
        <f t="shared" ca="1" si="1"/>
        <v>4771.2673597431749</v>
      </c>
      <c r="R56" s="28"/>
      <c r="S56" s="28"/>
      <c r="T56" s="28">
        <f t="shared" ca="1" si="2"/>
        <v>117.28557349062072</v>
      </c>
      <c r="U56" s="28"/>
      <c r="V56" s="28"/>
      <c r="W56" s="28"/>
      <c r="X56" s="28">
        <f t="shared" ca="1" si="3"/>
        <v>1794.2321513624781</v>
      </c>
      <c r="Y56" s="28"/>
      <c r="Z56" s="28"/>
      <c r="AA56" s="28"/>
      <c r="AB56" s="28">
        <f t="shared" ca="1" si="4"/>
        <v>945.31501550210578</v>
      </c>
      <c r="AC56" s="28"/>
      <c r="AD56" s="28"/>
      <c r="AE56" s="28"/>
    </row>
    <row r="57" spans="8:31" x14ac:dyDescent="0.25">
      <c r="H57" s="7"/>
      <c r="M57" s="28">
        <f t="shared" ca="1" si="0"/>
        <v>38916.943342014594</v>
      </c>
      <c r="N57" s="28"/>
      <c r="O57" s="28"/>
      <c r="P57" s="28"/>
      <c r="Q57" s="28">
        <f t="shared" ca="1" si="1"/>
        <v>3529.4828958603907</v>
      </c>
      <c r="R57" s="28"/>
      <c r="S57" s="28"/>
      <c r="T57" s="28">
        <f t="shared" ca="1" si="2"/>
        <v>58.257443981133719</v>
      </c>
      <c r="U57" s="28"/>
      <c r="V57" s="28"/>
      <c r="W57" s="28"/>
      <c r="X57" s="28">
        <f t="shared" ca="1" si="3"/>
        <v>1705.2959429855971</v>
      </c>
      <c r="Y57" s="28"/>
      <c r="Z57" s="28"/>
      <c r="AA57" s="28"/>
      <c r="AB57" s="28">
        <f t="shared" ca="1" si="4"/>
        <v>799.03237360115122</v>
      </c>
      <c r="AC57" s="28"/>
      <c r="AD57" s="28"/>
      <c r="AE57" s="28"/>
    </row>
    <row r="58" spans="8:31" x14ac:dyDescent="0.25">
      <c r="H58" s="7"/>
      <c r="M58" s="28">
        <f t="shared" ca="1" si="0"/>
        <v>24097.738773821482</v>
      </c>
      <c r="N58" s="28"/>
      <c r="O58" s="28"/>
      <c r="P58" s="28"/>
      <c r="Q58" s="28">
        <f t="shared" ca="1" si="1"/>
        <v>2187.6155671764818</v>
      </c>
      <c r="R58" s="28"/>
      <c r="S58" s="28"/>
      <c r="T58" s="28">
        <f t="shared" ca="1" si="2"/>
        <v>113.17114796619981</v>
      </c>
      <c r="U58" s="28"/>
      <c r="V58" s="28"/>
      <c r="W58" s="28"/>
      <c r="X58" s="28">
        <f t="shared" ca="1" si="3"/>
        <v>1405.3862271195264</v>
      </c>
      <c r="Y58" s="28"/>
      <c r="Z58" s="28"/>
      <c r="AA58" s="28"/>
      <c r="AB58" s="28">
        <f t="shared" ca="1" si="4"/>
        <v>955.58534961005148</v>
      </c>
      <c r="AC58" s="28"/>
      <c r="AD58" s="28"/>
      <c r="AE58" s="28"/>
    </row>
    <row r="59" spans="8:31" x14ac:dyDescent="0.25">
      <c r="H59" s="7"/>
      <c r="M59" s="28">
        <f t="shared" ca="1" si="0"/>
        <v>26093.675294406596</v>
      </c>
      <c r="N59" s="28"/>
      <c r="O59" s="28"/>
      <c r="P59" s="28"/>
      <c r="Q59" s="28">
        <f t="shared" ca="1" si="1"/>
        <v>3977.3171889849691</v>
      </c>
      <c r="R59" s="28"/>
      <c r="S59" s="28"/>
      <c r="T59" s="28">
        <f t="shared" ca="1" si="2"/>
        <v>109.84235280286654</v>
      </c>
      <c r="U59" s="28"/>
      <c r="V59" s="28"/>
      <c r="W59" s="28"/>
      <c r="X59" s="28">
        <f t="shared" ca="1" si="3"/>
        <v>1581.9072363668226</v>
      </c>
      <c r="Y59" s="28"/>
      <c r="Z59" s="28"/>
      <c r="AA59" s="28"/>
      <c r="AB59" s="28">
        <f t="shared" ca="1" si="4"/>
        <v>1087.7401791391524</v>
      </c>
      <c r="AC59" s="28"/>
      <c r="AD59" s="28"/>
      <c r="AE59" s="28"/>
    </row>
    <row r="60" spans="8:31" x14ac:dyDescent="0.25">
      <c r="H60" s="7"/>
      <c r="M60" s="28">
        <f t="shared" ca="1" si="0"/>
        <v>33134.586485223088</v>
      </c>
      <c r="N60" s="28"/>
      <c r="O60" s="28"/>
      <c r="P60" s="28"/>
      <c r="Q60" s="28">
        <f t="shared" ca="1" si="1"/>
        <v>5179.4903985277751</v>
      </c>
      <c r="R60" s="28"/>
      <c r="S60" s="28"/>
      <c r="T60" s="28">
        <f t="shared" ca="1" si="2"/>
        <v>119.81015338908803</v>
      </c>
      <c r="U60" s="28"/>
      <c r="V60" s="28"/>
      <c r="W60" s="28"/>
      <c r="X60" s="28">
        <f t="shared" ca="1" si="3"/>
        <v>1460.420699784122</v>
      </c>
      <c r="Y60" s="28"/>
      <c r="Z60" s="28"/>
      <c r="AA60" s="28"/>
      <c r="AB60" s="28">
        <f t="shared" ca="1" si="4"/>
        <v>985.62840547071391</v>
      </c>
      <c r="AC60" s="28"/>
      <c r="AD60" s="28"/>
      <c r="AE60" s="28"/>
    </row>
    <row r="61" spans="8:31" x14ac:dyDescent="0.25">
      <c r="H61" s="7"/>
      <c r="M61" s="28">
        <f t="shared" ca="1" si="0"/>
        <v>31399.210263937006</v>
      </c>
      <c r="N61" s="28"/>
      <c r="O61" s="28"/>
      <c r="P61" s="28"/>
      <c r="Q61" s="28">
        <f t="shared" ca="1" si="1"/>
        <v>4449.7249052541047</v>
      </c>
      <c r="R61" s="28"/>
      <c r="S61" s="28"/>
      <c r="T61" s="28">
        <f t="shared" ca="1" si="2"/>
        <v>70.082173852992057</v>
      </c>
      <c r="U61" s="28"/>
      <c r="V61" s="28"/>
      <c r="W61" s="28"/>
      <c r="X61" s="28">
        <f t="shared" ca="1" si="3"/>
        <v>1458.4119396064179</v>
      </c>
      <c r="Y61" s="28"/>
      <c r="Z61" s="28"/>
      <c r="AA61" s="28"/>
      <c r="AB61" s="28">
        <f t="shared" ca="1" si="4"/>
        <v>1037.339682172533</v>
      </c>
      <c r="AC61" s="28"/>
      <c r="AD61" s="28"/>
      <c r="AE61" s="28"/>
    </row>
    <row r="62" spans="8:31" x14ac:dyDescent="0.25">
      <c r="H62" s="7"/>
      <c r="M62" s="28">
        <f t="shared" ca="1" si="0"/>
        <v>39334.44555308608</v>
      </c>
      <c r="N62" s="28"/>
      <c r="O62" s="28"/>
      <c r="P62" s="28"/>
      <c r="Q62" s="28">
        <f t="shared" ca="1" si="1"/>
        <v>5284.1420888220637</v>
      </c>
      <c r="R62" s="28"/>
      <c r="S62" s="28"/>
      <c r="T62" s="28">
        <f t="shared" ca="1" si="2"/>
        <v>83.913170803055351</v>
      </c>
      <c r="U62" s="28"/>
      <c r="V62" s="28"/>
      <c r="W62" s="28"/>
      <c r="X62" s="28">
        <f t="shared" ca="1" si="3"/>
        <v>1559.0063065291988</v>
      </c>
      <c r="Y62" s="28"/>
      <c r="Z62" s="28"/>
      <c r="AA62" s="28"/>
      <c r="AB62" s="28">
        <f t="shared" ca="1" si="4"/>
        <v>1100.3174448502925</v>
      </c>
      <c r="AC62" s="28"/>
      <c r="AD62" s="28"/>
      <c r="AE62" s="28"/>
    </row>
    <row r="63" spans="8:31" x14ac:dyDescent="0.25">
      <c r="M63" s="28">
        <f t="shared" ca="1" si="0"/>
        <v>35172.870509758817</v>
      </c>
      <c r="N63" s="28"/>
      <c r="O63" s="28"/>
      <c r="P63" s="28"/>
      <c r="Q63" s="28">
        <f t="shared" ca="1" si="1"/>
        <v>3786.0880566933974</v>
      </c>
      <c r="R63" s="28"/>
      <c r="S63" s="28"/>
      <c r="T63" s="28">
        <f t="shared" ca="1" si="2"/>
        <v>99.002946896754224</v>
      </c>
      <c r="U63" s="28"/>
      <c r="V63" s="28"/>
      <c r="W63" s="28"/>
      <c r="X63" s="28">
        <f t="shared" ca="1" si="3"/>
        <v>2100.4847493736315</v>
      </c>
      <c r="Y63" s="28"/>
      <c r="Z63" s="28"/>
      <c r="AA63" s="28"/>
      <c r="AB63" s="28">
        <f t="shared" ca="1" si="4"/>
        <v>928.77412761810763</v>
      </c>
      <c r="AC63" s="28"/>
      <c r="AD63" s="28"/>
      <c r="AE63" s="28"/>
    </row>
    <row r="64" spans="8:31" x14ac:dyDescent="0.25">
      <c r="M64" s="28">
        <f t="shared" ca="1" si="0"/>
        <v>24704.528782385332</v>
      </c>
      <c r="N64" s="28"/>
      <c r="O64" s="28"/>
      <c r="P64" s="28"/>
      <c r="Q64" s="28">
        <f t="shared" ca="1" si="1"/>
        <v>3029.4892265794051</v>
      </c>
      <c r="R64" s="28"/>
      <c r="S64" s="28"/>
      <c r="T64" s="28">
        <f t="shared" ca="1" si="2"/>
        <v>86.439843972964482</v>
      </c>
      <c r="U64" s="28"/>
      <c r="V64" s="28"/>
      <c r="W64" s="28"/>
      <c r="X64" s="28">
        <f t="shared" ca="1" si="3"/>
        <v>1173.9084638143818</v>
      </c>
      <c r="Y64" s="28"/>
      <c r="Z64" s="28"/>
      <c r="AA64" s="28"/>
      <c r="AB64" s="28">
        <f t="shared" ca="1" si="4"/>
        <v>858.97820319691095</v>
      </c>
      <c r="AC64" s="28"/>
      <c r="AD64" s="28"/>
      <c r="AE64" s="28"/>
    </row>
    <row r="65" spans="13:31" x14ac:dyDescent="0.25">
      <c r="M65" s="28">
        <f t="shared" ca="1" si="0"/>
        <v>37353.653485662035</v>
      </c>
      <c r="N65" s="28"/>
      <c r="O65" s="28"/>
      <c r="P65" s="28"/>
      <c r="Q65" s="28">
        <f t="shared" ca="1" si="1"/>
        <v>4391.3731101485937</v>
      </c>
      <c r="R65" s="28"/>
      <c r="S65" s="28"/>
      <c r="T65" s="28">
        <f t="shared" ca="1" si="2"/>
        <v>121.38606056833079</v>
      </c>
      <c r="U65" s="28"/>
      <c r="V65" s="28"/>
      <c r="W65" s="28"/>
      <c r="X65" s="28">
        <f t="shared" ca="1" si="3"/>
        <v>1402.1378086390673</v>
      </c>
      <c r="Y65" s="28"/>
      <c r="Z65" s="28"/>
      <c r="AA65" s="28"/>
      <c r="AB65" s="28">
        <f t="shared" ca="1" si="4"/>
        <v>946.17407797004989</v>
      </c>
      <c r="AC65" s="28"/>
      <c r="AD65" s="28"/>
      <c r="AE65" s="28"/>
    </row>
    <row r="66" spans="13:31" x14ac:dyDescent="0.25">
      <c r="M66" s="28">
        <f t="shared" ca="1" si="0"/>
        <v>41835.777603728304</v>
      </c>
      <c r="N66" s="28"/>
      <c r="O66" s="28"/>
      <c r="P66" s="28"/>
      <c r="Q66" s="28">
        <f t="shared" ca="1" si="1"/>
        <v>4699.2120768711211</v>
      </c>
      <c r="R66" s="28"/>
      <c r="S66" s="28"/>
      <c r="T66" s="28">
        <f t="shared" ca="1" si="2"/>
        <v>116.67022914287664</v>
      </c>
      <c r="U66" s="28"/>
      <c r="V66" s="28"/>
      <c r="W66" s="28"/>
      <c r="X66" s="28">
        <f t="shared" ca="1" si="3"/>
        <v>1580.5585756892765</v>
      </c>
      <c r="Y66" s="28"/>
      <c r="Z66" s="28"/>
      <c r="AA66" s="28"/>
      <c r="AB66" s="28">
        <f t="shared" ca="1" si="4"/>
        <v>1090.7890307283724</v>
      </c>
      <c r="AC66" s="28"/>
      <c r="AD66" s="28"/>
      <c r="AE66" s="28"/>
    </row>
    <row r="67" spans="13:31" x14ac:dyDescent="0.25">
      <c r="M67" s="28">
        <f t="shared" ca="1" si="0"/>
        <v>20546.732315020963</v>
      </c>
      <c r="N67" s="28"/>
      <c r="O67" s="28"/>
      <c r="P67" s="28"/>
      <c r="Q67" s="28">
        <f t="shared" ca="1" si="1"/>
        <v>2259.8016827381821</v>
      </c>
      <c r="R67" s="28"/>
      <c r="S67" s="28"/>
      <c r="T67" s="28">
        <f t="shared" ca="1" si="2"/>
        <v>113.87494697099683</v>
      </c>
      <c r="U67" s="28"/>
      <c r="V67" s="28"/>
      <c r="W67" s="28"/>
      <c r="X67" s="28">
        <f t="shared" ca="1" si="3"/>
        <v>1909.6492912174881</v>
      </c>
      <c r="Y67" s="28"/>
      <c r="Z67" s="28"/>
      <c r="AA67" s="28"/>
      <c r="AB67" s="28">
        <f t="shared" ca="1" si="4"/>
        <v>839.24779668062945</v>
      </c>
      <c r="AC67" s="28"/>
      <c r="AD67" s="28"/>
      <c r="AE67" s="28"/>
    </row>
    <row r="68" spans="13:31" x14ac:dyDescent="0.25">
      <c r="M68" s="28">
        <f t="shared" ca="1" si="0"/>
        <v>34927.808904945974</v>
      </c>
      <c r="N68" s="28"/>
      <c r="O68" s="28"/>
      <c r="P68" s="28"/>
      <c r="Q68" s="28">
        <f t="shared" ca="1" si="1"/>
        <v>3133.8953862185326</v>
      </c>
      <c r="R68" s="28"/>
      <c r="S68" s="28"/>
      <c r="T68" s="28">
        <f t="shared" ca="1" si="2"/>
        <v>97.818272056799131</v>
      </c>
      <c r="U68" s="28"/>
      <c r="V68" s="28"/>
      <c r="W68" s="28"/>
      <c r="X68" s="28">
        <f t="shared" ca="1" si="3"/>
        <v>1377.9153103910555</v>
      </c>
      <c r="Y68" s="28"/>
      <c r="Z68" s="28"/>
      <c r="AA68" s="28"/>
      <c r="AB68" s="28">
        <f t="shared" ca="1" si="4"/>
        <v>1035.3759980778516</v>
      </c>
      <c r="AC68" s="28"/>
      <c r="AD68" s="28"/>
      <c r="AE68" s="28"/>
    </row>
    <row r="69" spans="13:31" x14ac:dyDescent="0.25">
      <c r="M69" s="28">
        <f t="shared" ca="1" si="0"/>
        <v>31310.053711126184</v>
      </c>
      <c r="N69" s="28"/>
      <c r="O69" s="28"/>
      <c r="P69" s="28"/>
      <c r="Q69" s="28">
        <f t="shared" ca="1" si="1"/>
        <v>4247.1041514866047</v>
      </c>
      <c r="R69" s="28"/>
      <c r="S69" s="28"/>
      <c r="T69" s="28">
        <f t="shared" ca="1" si="2"/>
        <v>86.157962134032005</v>
      </c>
      <c r="U69" s="28"/>
      <c r="V69" s="28"/>
      <c r="W69" s="28"/>
      <c r="X69" s="28">
        <f t="shared" ca="1" si="3"/>
        <v>1082.087500867674</v>
      </c>
      <c r="Y69" s="28"/>
      <c r="Z69" s="28"/>
      <c r="AA69" s="28"/>
      <c r="AB69" s="28">
        <f t="shared" ca="1" si="4"/>
        <v>910.53570987350952</v>
      </c>
      <c r="AC69" s="28"/>
      <c r="AD69" s="28"/>
      <c r="AE69" s="28"/>
    </row>
    <row r="70" spans="13:31" x14ac:dyDescent="0.25">
      <c r="M70" s="28">
        <f t="shared" ca="1" si="0"/>
        <v>29885.84855334046</v>
      </c>
      <c r="N70" s="28"/>
      <c r="O70" s="28"/>
      <c r="P70" s="28"/>
      <c r="Q70" s="28">
        <f t="shared" ca="1" si="1"/>
        <v>4054.517422871616</v>
      </c>
      <c r="R70" s="28"/>
      <c r="S70" s="28"/>
      <c r="T70" s="28">
        <f t="shared" ca="1" si="2"/>
        <v>115.42615968936988</v>
      </c>
      <c r="U70" s="28"/>
      <c r="V70" s="28"/>
      <c r="W70" s="28"/>
      <c r="X70" s="28">
        <f t="shared" ca="1" si="3"/>
        <v>1855.7027921586823</v>
      </c>
      <c r="Y70" s="28"/>
      <c r="Z70" s="28"/>
      <c r="AA70" s="28"/>
      <c r="AB70" s="28">
        <f t="shared" ca="1" si="4"/>
        <v>1033.808449140859</v>
      </c>
      <c r="AC70" s="28"/>
      <c r="AD70" s="28"/>
      <c r="AE70" s="28"/>
    </row>
    <row r="71" spans="13:31" x14ac:dyDescent="0.25">
      <c r="M71" s="28">
        <f t="shared" ca="1" si="0"/>
        <v>28823.82957167082</v>
      </c>
      <c r="N71" s="28"/>
      <c r="O71" s="28"/>
      <c r="P71" s="28"/>
      <c r="Q71" s="28">
        <f t="shared" ca="1" si="1"/>
        <v>4737.4212818591013</v>
      </c>
      <c r="R71" s="28"/>
      <c r="S71" s="28"/>
      <c r="T71" s="28">
        <f t="shared" ca="1" si="2"/>
        <v>117.4812598542328</v>
      </c>
      <c r="U71" s="28"/>
      <c r="V71" s="28"/>
      <c r="W71" s="28"/>
      <c r="X71" s="28">
        <f t="shared" ca="1" si="3"/>
        <v>1576.7807763196524</v>
      </c>
      <c r="Y71" s="28"/>
      <c r="Z71" s="28"/>
      <c r="AA71" s="28"/>
      <c r="AB71" s="28">
        <f t="shared" ca="1" si="4"/>
        <v>1054.0848919359362</v>
      </c>
      <c r="AC71" s="28"/>
      <c r="AD71" s="28"/>
      <c r="AE71" s="28"/>
    </row>
    <row r="72" spans="13:31" x14ac:dyDescent="0.25">
      <c r="M72" s="28">
        <f t="shared" ca="1" si="0"/>
        <v>40281.764437945822</v>
      </c>
      <c r="N72" s="28"/>
      <c r="O72" s="28"/>
      <c r="P72" s="28"/>
      <c r="Q72" s="28">
        <f t="shared" ca="1" si="1"/>
        <v>5226.5604625057986</v>
      </c>
      <c r="R72" s="28"/>
      <c r="S72" s="28"/>
      <c r="T72" s="28">
        <f t="shared" ca="1" si="2"/>
        <v>109.97773274420317</v>
      </c>
      <c r="U72" s="28"/>
      <c r="V72" s="28"/>
      <c r="W72" s="28"/>
      <c r="X72" s="28">
        <f t="shared" ca="1" si="3"/>
        <v>1661.761871294791</v>
      </c>
      <c r="Y72" s="28"/>
      <c r="Z72" s="28"/>
      <c r="AA72" s="28"/>
      <c r="AB72" s="28">
        <f t="shared" ca="1" si="4"/>
        <v>966.10114865312153</v>
      </c>
      <c r="AC72" s="28"/>
      <c r="AD72" s="28"/>
      <c r="AE72" s="28"/>
    </row>
    <row r="73" spans="13:31" x14ac:dyDescent="0.25">
      <c r="M73" s="28">
        <f t="shared" ref="M73:M100" ca="1" si="5">NORMINV(RAND(),$O$5,$O$6)</f>
        <v>49106.833963549871</v>
      </c>
      <c r="N73" s="28"/>
      <c r="O73" s="28"/>
      <c r="P73" s="28"/>
      <c r="Q73" s="28">
        <f t="shared" ref="Q73:Q100" ca="1" si="6">NORMINV(RAND(),$R$5,$R$6)</f>
        <v>3560.2015698377036</v>
      </c>
      <c r="R73" s="28"/>
      <c r="S73" s="28"/>
      <c r="T73" s="28">
        <f t="shared" ref="T73:T100" ca="1" si="7">NORMINV(RAND(),$V$5,$V$6)</f>
        <v>108.39220743792609</v>
      </c>
      <c r="U73" s="28"/>
      <c r="V73" s="28"/>
      <c r="W73" s="28"/>
      <c r="X73" s="28">
        <f t="shared" ref="X73:X100" ca="1" si="8">NORMINV(RAND(),$Z$5,$Z$6)</f>
        <v>1854.215475935119</v>
      </c>
      <c r="Y73" s="28"/>
      <c r="Z73" s="28"/>
      <c r="AA73" s="28"/>
      <c r="AB73" s="28">
        <f t="shared" ref="AB73:AB100" ca="1" si="9">_xlfn.NORM.INV(RAND(),$AD$5,$AD$6)</f>
        <v>1001.3209490004359</v>
      </c>
      <c r="AC73" s="28"/>
      <c r="AD73" s="28"/>
      <c r="AE73" s="28"/>
    </row>
    <row r="74" spans="13:31" x14ac:dyDescent="0.25">
      <c r="M74" s="28">
        <f t="shared" ca="1" si="5"/>
        <v>21921.892594603156</v>
      </c>
      <c r="N74" s="28"/>
      <c r="O74" s="28"/>
      <c r="P74" s="28"/>
      <c r="Q74" s="28">
        <f t="shared" ca="1" si="6"/>
        <v>4264.2618538578781</v>
      </c>
      <c r="R74" s="28"/>
      <c r="S74" s="28"/>
      <c r="T74" s="28">
        <f t="shared" ca="1" si="7"/>
        <v>147.22116657419346</v>
      </c>
      <c r="U74" s="28"/>
      <c r="V74" s="28"/>
      <c r="W74" s="28"/>
      <c r="X74" s="28">
        <f t="shared" ca="1" si="8"/>
        <v>1893.8548759633795</v>
      </c>
      <c r="Y74" s="28"/>
      <c r="Z74" s="28"/>
      <c r="AA74" s="28"/>
      <c r="AB74" s="28">
        <f t="shared" ca="1" si="9"/>
        <v>993.8594852999621</v>
      </c>
      <c r="AC74" s="28"/>
      <c r="AD74" s="28"/>
      <c r="AE74" s="28"/>
    </row>
    <row r="75" spans="13:31" x14ac:dyDescent="0.25">
      <c r="M75" s="28">
        <f t="shared" ca="1" si="5"/>
        <v>28959.677787259807</v>
      </c>
      <c r="N75" s="28"/>
      <c r="O75" s="28"/>
      <c r="P75" s="28"/>
      <c r="Q75" s="28">
        <f t="shared" ca="1" si="6"/>
        <v>3584.6658510625575</v>
      </c>
      <c r="R75" s="28"/>
      <c r="S75" s="28"/>
      <c r="T75" s="28">
        <f t="shared" ca="1" si="7"/>
        <v>119.90304801489475</v>
      </c>
      <c r="U75" s="28"/>
      <c r="V75" s="28"/>
      <c r="W75" s="28"/>
      <c r="X75" s="28">
        <f t="shared" ca="1" si="8"/>
        <v>1222.6648315484897</v>
      </c>
      <c r="Y75" s="28"/>
      <c r="Z75" s="28"/>
      <c r="AA75" s="28"/>
      <c r="AB75" s="28">
        <f t="shared" ca="1" si="9"/>
        <v>941.47942381944142</v>
      </c>
      <c r="AC75" s="28"/>
      <c r="AD75" s="28"/>
      <c r="AE75" s="28"/>
    </row>
    <row r="76" spans="13:31" x14ac:dyDescent="0.25">
      <c r="M76" s="28">
        <f t="shared" ca="1" si="5"/>
        <v>20276.580836207184</v>
      </c>
      <c r="N76" s="28"/>
      <c r="O76" s="28"/>
      <c r="P76" s="28"/>
      <c r="Q76" s="28">
        <f t="shared" ca="1" si="6"/>
        <v>3549.9547573300788</v>
      </c>
      <c r="R76" s="28"/>
      <c r="S76" s="28"/>
      <c r="T76" s="28">
        <f t="shared" ca="1" si="7"/>
        <v>104.78558319419379</v>
      </c>
      <c r="U76" s="28"/>
      <c r="V76" s="28"/>
      <c r="W76" s="28"/>
      <c r="X76" s="28">
        <f t="shared" ca="1" si="8"/>
        <v>1506.232812770219</v>
      </c>
      <c r="Y76" s="28"/>
      <c r="Z76" s="28"/>
      <c r="AA76" s="28"/>
      <c r="AB76" s="28">
        <f t="shared" ca="1" si="9"/>
        <v>975.80127741807905</v>
      </c>
      <c r="AC76" s="28"/>
      <c r="AD76" s="28"/>
      <c r="AE76" s="28"/>
    </row>
    <row r="77" spans="13:31" x14ac:dyDescent="0.25">
      <c r="M77" s="28">
        <f t="shared" ca="1" si="5"/>
        <v>27581.876703786857</v>
      </c>
      <c r="N77" s="28"/>
      <c r="O77" s="28"/>
      <c r="P77" s="28"/>
      <c r="Q77" s="28">
        <f t="shared" ca="1" si="6"/>
        <v>4896.6237748390804</v>
      </c>
      <c r="R77" s="28"/>
      <c r="S77" s="28"/>
      <c r="T77" s="28">
        <f t="shared" ca="1" si="7"/>
        <v>80.328693550679105</v>
      </c>
      <c r="U77" s="28"/>
      <c r="V77" s="28"/>
      <c r="W77" s="28"/>
      <c r="X77" s="28">
        <f t="shared" ca="1" si="8"/>
        <v>1844.1250026960852</v>
      </c>
      <c r="Y77" s="28"/>
      <c r="Z77" s="28"/>
      <c r="AA77" s="28"/>
      <c r="AB77" s="28">
        <f t="shared" ca="1" si="9"/>
        <v>1050.6260733329857</v>
      </c>
      <c r="AC77" s="28"/>
      <c r="AD77" s="28"/>
      <c r="AE77" s="28"/>
    </row>
    <row r="78" spans="13:31" x14ac:dyDescent="0.25">
      <c r="M78" s="28">
        <f t="shared" ca="1" si="5"/>
        <v>40194.472934080302</v>
      </c>
      <c r="N78" s="28"/>
      <c r="O78" s="28"/>
      <c r="P78" s="28"/>
      <c r="Q78" s="28">
        <f t="shared" ca="1" si="6"/>
        <v>4644.3433789380406</v>
      </c>
      <c r="R78" s="28"/>
      <c r="S78" s="28"/>
      <c r="T78" s="28">
        <f t="shared" ca="1" si="7"/>
        <v>124.90485847852636</v>
      </c>
      <c r="U78" s="28"/>
      <c r="V78" s="28"/>
      <c r="W78" s="28"/>
      <c r="X78" s="28">
        <f t="shared" ca="1" si="8"/>
        <v>1918.1373281774975</v>
      </c>
      <c r="Y78" s="28"/>
      <c r="Z78" s="28"/>
      <c r="AA78" s="28"/>
      <c r="AB78" s="28">
        <f t="shared" ca="1" si="9"/>
        <v>1000.2223978746041</v>
      </c>
      <c r="AC78" s="28"/>
      <c r="AD78" s="28"/>
      <c r="AE78" s="28"/>
    </row>
    <row r="79" spans="13:31" x14ac:dyDescent="0.25">
      <c r="M79" s="28">
        <f t="shared" ca="1" si="5"/>
        <v>28148.212247599542</v>
      </c>
      <c r="N79" s="28"/>
      <c r="O79" s="28"/>
      <c r="P79" s="28"/>
      <c r="Q79" s="28">
        <f t="shared" ca="1" si="6"/>
        <v>4232.7684764447895</v>
      </c>
      <c r="R79" s="28"/>
      <c r="S79" s="28"/>
      <c r="T79" s="28">
        <f t="shared" ca="1" si="7"/>
        <v>115.00202101687552</v>
      </c>
      <c r="U79" s="28"/>
      <c r="V79" s="28"/>
      <c r="W79" s="28"/>
      <c r="X79" s="28">
        <f t="shared" ca="1" si="8"/>
        <v>1550.0721655420755</v>
      </c>
      <c r="Y79" s="28"/>
      <c r="Z79" s="28"/>
      <c r="AA79" s="28"/>
      <c r="AB79" s="28">
        <f t="shared" ca="1" si="9"/>
        <v>1064.4805321949257</v>
      </c>
      <c r="AC79" s="28"/>
      <c r="AD79" s="28"/>
      <c r="AE79" s="28"/>
    </row>
    <row r="80" spans="13:31" x14ac:dyDescent="0.25">
      <c r="M80" s="28">
        <f t="shared" ca="1" si="5"/>
        <v>33052.947997818505</v>
      </c>
      <c r="N80" s="28"/>
      <c r="O80" s="28"/>
      <c r="P80" s="28"/>
      <c r="Q80" s="28">
        <f t="shared" ca="1" si="6"/>
        <v>3617.4643689925415</v>
      </c>
      <c r="R80" s="28"/>
      <c r="S80" s="28"/>
      <c r="T80" s="28">
        <f t="shared" ca="1" si="7"/>
        <v>98.361601581397096</v>
      </c>
      <c r="U80" s="28"/>
      <c r="V80" s="28"/>
      <c r="W80" s="28"/>
      <c r="X80" s="28">
        <f t="shared" ca="1" si="8"/>
        <v>1931.5493322632374</v>
      </c>
      <c r="Y80" s="28"/>
      <c r="Z80" s="28"/>
      <c r="AA80" s="28"/>
      <c r="AB80" s="28">
        <f t="shared" ca="1" si="9"/>
        <v>1091.9029050109918</v>
      </c>
      <c r="AC80" s="28"/>
      <c r="AD80" s="28"/>
      <c r="AE80" s="28"/>
    </row>
    <row r="81" spans="13:31" x14ac:dyDescent="0.25">
      <c r="M81" s="28">
        <f t="shared" ca="1" si="5"/>
        <v>31479.105792367973</v>
      </c>
      <c r="N81" s="28"/>
      <c r="O81" s="28"/>
      <c r="P81" s="28"/>
      <c r="Q81" s="28">
        <f t="shared" ca="1" si="6"/>
        <v>3482.6566907629494</v>
      </c>
      <c r="R81" s="28"/>
      <c r="S81" s="28"/>
      <c r="T81" s="28">
        <f t="shared" ca="1" si="7"/>
        <v>75.173919644696767</v>
      </c>
      <c r="U81" s="28"/>
      <c r="V81" s="28"/>
      <c r="W81" s="28"/>
      <c r="X81" s="28">
        <f t="shared" ca="1" si="8"/>
        <v>1175.2184792539995</v>
      </c>
      <c r="Y81" s="28"/>
      <c r="Z81" s="28"/>
      <c r="AA81" s="28"/>
      <c r="AB81" s="28">
        <f t="shared" ca="1" si="9"/>
        <v>979.9621412189548</v>
      </c>
      <c r="AC81" s="28"/>
      <c r="AD81" s="28"/>
      <c r="AE81" s="28"/>
    </row>
    <row r="82" spans="13:31" x14ac:dyDescent="0.25">
      <c r="M82" s="28">
        <f t="shared" ca="1" si="5"/>
        <v>32440.452587615648</v>
      </c>
      <c r="N82" s="28"/>
      <c r="O82" s="28"/>
      <c r="P82" s="28"/>
      <c r="Q82" s="28">
        <f t="shared" ca="1" si="6"/>
        <v>5540.6659604261113</v>
      </c>
      <c r="R82" s="28"/>
      <c r="S82" s="28"/>
      <c r="T82" s="28">
        <f t="shared" ca="1" si="7"/>
        <v>109.64013488928211</v>
      </c>
      <c r="U82" s="28"/>
      <c r="V82" s="28"/>
      <c r="W82" s="28"/>
      <c r="X82" s="28">
        <f t="shared" ca="1" si="8"/>
        <v>1807.849460651913</v>
      </c>
      <c r="Y82" s="28"/>
      <c r="Z82" s="28"/>
      <c r="AA82" s="28"/>
      <c r="AB82" s="28">
        <f t="shared" ca="1" si="9"/>
        <v>1032.9664254918534</v>
      </c>
      <c r="AC82" s="28"/>
      <c r="AD82" s="28"/>
      <c r="AE82" s="28"/>
    </row>
    <row r="83" spans="13:31" x14ac:dyDescent="0.25">
      <c r="M83" s="28">
        <f t="shared" ca="1" si="5"/>
        <v>39505.789989217497</v>
      </c>
      <c r="N83" s="28"/>
      <c r="O83" s="28"/>
      <c r="P83" s="28"/>
      <c r="Q83" s="28">
        <f t="shared" ca="1" si="6"/>
        <v>2934.4260742881802</v>
      </c>
      <c r="R83" s="28"/>
      <c r="S83" s="28"/>
      <c r="T83" s="28">
        <f t="shared" ca="1" si="7"/>
        <v>89.18972293442431</v>
      </c>
      <c r="U83" s="28"/>
      <c r="V83" s="28"/>
      <c r="W83" s="28"/>
      <c r="X83" s="28">
        <f t="shared" ca="1" si="8"/>
        <v>1907.1740589461976</v>
      </c>
      <c r="Y83" s="28"/>
      <c r="Z83" s="28"/>
      <c r="AA83" s="28"/>
      <c r="AB83" s="28">
        <f t="shared" ca="1" si="9"/>
        <v>1088.4782561522154</v>
      </c>
      <c r="AC83" s="28"/>
      <c r="AD83" s="28"/>
      <c r="AE83" s="28"/>
    </row>
    <row r="84" spans="13:31" x14ac:dyDescent="0.25">
      <c r="M84" s="28">
        <f t="shared" ca="1" si="5"/>
        <v>43632.851959173378</v>
      </c>
      <c r="N84" s="28"/>
      <c r="O84" s="28"/>
      <c r="P84" s="28"/>
      <c r="Q84" s="28">
        <f t="shared" ca="1" si="6"/>
        <v>3431.7680729822505</v>
      </c>
      <c r="R84" s="28"/>
      <c r="S84" s="28"/>
      <c r="T84" s="28">
        <f t="shared" ca="1" si="7"/>
        <v>89.572092842539092</v>
      </c>
      <c r="U84" s="28"/>
      <c r="V84" s="28"/>
      <c r="W84" s="28"/>
      <c r="X84" s="28">
        <f t="shared" ca="1" si="8"/>
        <v>1560.0281948516372</v>
      </c>
      <c r="Y84" s="28"/>
      <c r="Z84" s="28"/>
      <c r="AA84" s="28"/>
      <c r="AB84" s="28">
        <f t="shared" ca="1" si="9"/>
        <v>957.97937588350953</v>
      </c>
      <c r="AC84" s="28"/>
      <c r="AD84" s="28"/>
      <c r="AE84" s="28"/>
    </row>
    <row r="85" spans="13:31" x14ac:dyDescent="0.25">
      <c r="M85" s="28">
        <f t="shared" ca="1" si="5"/>
        <v>35482.377740442156</v>
      </c>
      <c r="N85" s="28"/>
      <c r="O85" s="28"/>
      <c r="P85" s="28"/>
      <c r="Q85" s="28">
        <f t="shared" ca="1" si="6"/>
        <v>2807.6011660281297</v>
      </c>
      <c r="R85" s="28"/>
      <c r="S85" s="28"/>
      <c r="T85" s="28">
        <f t="shared" ca="1" si="7"/>
        <v>133.68064220980267</v>
      </c>
      <c r="U85" s="28"/>
      <c r="V85" s="28"/>
      <c r="W85" s="28"/>
      <c r="X85" s="28">
        <f t="shared" ca="1" si="8"/>
        <v>1458.6250832413248</v>
      </c>
      <c r="Y85" s="28"/>
      <c r="Z85" s="28"/>
      <c r="AA85" s="28"/>
      <c r="AB85" s="28">
        <f t="shared" ca="1" si="9"/>
        <v>990.09079923628235</v>
      </c>
      <c r="AC85" s="28"/>
      <c r="AD85" s="28"/>
      <c r="AE85" s="28"/>
    </row>
    <row r="86" spans="13:31" x14ac:dyDescent="0.25">
      <c r="M86" s="28">
        <f t="shared" ca="1" si="5"/>
        <v>42349.097382521126</v>
      </c>
      <c r="N86" s="28"/>
      <c r="O86" s="28"/>
      <c r="P86" s="28"/>
      <c r="Q86" s="28">
        <f t="shared" ca="1" si="6"/>
        <v>3896.8525238597904</v>
      </c>
      <c r="R86" s="28"/>
      <c r="S86" s="28"/>
      <c r="T86" s="28">
        <f t="shared" ca="1" si="7"/>
        <v>106.93258595334981</v>
      </c>
      <c r="U86" s="28"/>
      <c r="V86" s="28"/>
      <c r="W86" s="28"/>
      <c r="X86" s="28">
        <f t="shared" ca="1" si="8"/>
        <v>1024.6006539943862</v>
      </c>
      <c r="Y86" s="28"/>
      <c r="Z86" s="28"/>
      <c r="AA86" s="28"/>
      <c r="AB86" s="28">
        <f t="shared" ca="1" si="9"/>
        <v>1004.5811366674312</v>
      </c>
      <c r="AC86" s="28"/>
      <c r="AD86" s="28"/>
      <c r="AE86" s="28"/>
    </row>
    <row r="87" spans="13:31" x14ac:dyDescent="0.25">
      <c r="M87" s="28">
        <f t="shared" ca="1" si="5"/>
        <v>25301.758487791543</v>
      </c>
      <c r="N87" s="28"/>
      <c r="O87" s="28"/>
      <c r="P87" s="28"/>
      <c r="Q87" s="28">
        <f t="shared" ca="1" si="6"/>
        <v>3501.8111180243563</v>
      </c>
      <c r="R87" s="28"/>
      <c r="S87" s="28"/>
      <c r="T87" s="28">
        <f t="shared" ca="1" si="7"/>
        <v>120.39762647866243</v>
      </c>
      <c r="U87" s="28"/>
      <c r="V87" s="28"/>
      <c r="W87" s="28"/>
      <c r="X87" s="28">
        <f t="shared" ca="1" si="8"/>
        <v>1262.5077784746443</v>
      </c>
      <c r="Y87" s="28"/>
      <c r="Z87" s="28"/>
      <c r="AA87" s="28"/>
      <c r="AB87" s="28">
        <f t="shared" ca="1" si="9"/>
        <v>933.25705668639262</v>
      </c>
      <c r="AC87" s="28"/>
      <c r="AD87" s="28"/>
      <c r="AE87" s="28"/>
    </row>
    <row r="88" spans="13:31" x14ac:dyDescent="0.25">
      <c r="M88" s="28">
        <f t="shared" ca="1" si="5"/>
        <v>29834.587950415182</v>
      </c>
      <c r="N88" s="28"/>
      <c r="O88" s="28"/>
      <c r="P88" s="28"/>
      <c r="Q88" s="28">
        <f t="shared" ca="1" si="6"/>
        <v>3024.8244356388814</v>
      </c>
      <c r="R88" s="28"/>
      <c r="S88" s="28"/>
      <c r="T88" s="28">
        <f t="shared" ca="1" si="7"/>
        <v>126.0673218611868</v>
      </c>
      <c r="U88" s="28"/>
      <c r="V88" s="28"/>
      <c r="W88" s="28"/>
      <c r="X88" s="28">
        <f t="shared" ca="1" si="8"/>
        <v>1222.6991945472591</v>
      </c>
      <c r="Y88" s="28"/>
      <c r="Z88" s="28"/>
      <c r="AA88" s="28"/>
      <c r="AB88" s="28">
        <f t="shared" ca="1" si="9"/>
        <v>1051.5361083669131</v>
      </c>
      <c r="AC88" s="28"/>
      <c r="AD88" s="28"/>
      <c r="AE88" s="28"/>
    </row>
    <row r="89" spans="13:31" x14ac:dyDescent="0.25">
      <c r="M89" s="28">
        <f t="shared" ca="1" si="5"/>
        <v>32230.777988230759</v>
      </c>
      <c r="N89" s="28"/>
      <c r="O89" s="28"/>
      <c r="P89" s="28"/>
      <c r="Q89" s="28">
        <f t="shared" ca="1" si="6"/>
        <v>3083.9250888940423</v>
      </c>
      <c r="R89" s="28"/>
      <c r="S89" s="28"/>
      <c r="T89" s="28">
        <f t="shared" ca="1" si="7"/>
        <v>49.638809677526034</v>
      </c>
      <c r="U89" s="28"/>
      <c r="V89" s="28"/>
      <c r="W89" s="28"/>
      <c r="X89" s="28">
        <f t="shared" ca="1" si="8"/>
        <v>1409.1596823498498</v>
      </c>
      <c r="Y89" s="28"/>
      <c r="Z89" s="28"/>
      <c r="AA89" s="28"/>
      <c r="AB89" s="28">
        <f t="shared" ca="1" si="9"/>
        <v>914.28211152144536</v>
      </c>
      <c r="AC89" s="28"/>
      <c r="AD89" s="28"/>
      <c r="AE89" s="28"/>
    </row>
    <row r="90" spans="13:31" x14ac:dyDescent="0.25">
      <c r="M90" s="28">
        <f t="shared" ca="1" si="5"/>
        <v>39173.902728032626</v>
      </c>
      <c r="N90" s="28"/>
      <c r="O90" s="28"/>
      <c r="P90" s="28"/>
      <c r="Q90" s="28">
        <f t="shared" ca="1" si="6"/>
        <v>2481.4253891643839</v>
      </c>
      <c r="R90" s="28"/>
      <c r="S90" s="28"/>
      <c r="T90" s="28">
        <f t="shared" ca="1" si="7"/>
        <v>79.837557755705845</v>
      </c>
      <c r="U90" s="28"/>
      <c r="V90" s="28"/>
      <c r="W90" s="28"/>
      <c r="X90" s="28">
        <f t="shared" ca="1" si="8"/>
        <v>1821.1824071996641</v>
      </c>
      <c r="Y90" s="28"/>
      <c r="Z90" s="28"/>
      <c r="AA90" s="28"/>
      <c r="AB90" s="28">
        <f t="shared" ca="1" si="9"/>
        <v>946.30636826432271</v>
      </c>
      <c r="AC90" s="28"/>
      <c r="AD90" s="28"/>
      <c r="AE90" s="28"/>
    </row>
    <row r="91" spans="13:31" x14ac:dyDescent="0.25">
      <c r="M91" s="28">
        <f t="shared" ca="1" si="5"/>
        <v>45540.47733683417</v>
      </c>
      <c r="N91" s="28"/>
      <c r="O91" s="28"/>
      <c r="P91" s="28"/>
      <c r="Q91" s="28">
        <f t="shared" ca="1" si="6"/>
        <v>3657.9367858455225</v>
      </c>
      <c r="R91" s="28"/>
      <c r="S91" s="28"/>
      <c r="T91" s="28">
        <f t="shared" ca="1" si="7"/>
        <v>66.567140709488598</v>
      </c>
      <c r="U91" s="28"/>
      <c r="V91" s="28"/>
      <c r="W91" s="28"/>
      <c r="X91" s="28">
        <f t="shared" ca="1" si="8"/>
        <v>1649.5710424104636</v>
      </c>
      <c r="Y91" s="28"/>
      <c r="Z91" s="28"/>
      <c r="AA91" s="28"/>
      <c r="AB91" s="28">
        <f t="shared" ca="1" si="9"/>
        <v>871.96393269759426</v>
      </c>
      <c r="AC91" s="28"/>
      <c r="AD91" s="28"/>
      <c r="AE91" s="28"/>
    </row>
    <row r="92" spans="13:31" x14ac:dyDescent="0.25">
      <c r="M92" s="28">
        <f t="shared" ca="1" si="5"/>
        <v>42195.272970782607</v>
      </c>
      <c r="N92" s="28"/>
      <c r="O92" s="28"/>
      <c r="P92" s="28"/>
      <c r="Q92" s="28">
        <f t="shared" ca="1" si="6"/>
        <v>3552.6822461730549</v>
      </c>
      <c r="R92" s="28"/>
      <c r="S92" s="28"/>
      <c r="T92" s="28">
        <f t="shared" ca="1" si="7"/>
        <v>86.257405907172796</v>
      </c>
      <c r="U92" s="28"/>
      <c r="V92" s="28"/>
      <c r="W92" s="28"/>
      <c r="X92" s="28">
        <f t="shared" ca="1" si="8"/>
        <v>1538.1429785921284</v>
      </c>
      <c r="Y92" s="28"/>
      <c r="Z92" s="28"/>
      <c r="AA92" s="28"/>
      <c r="AB92" s="28">
        <f t="shared" ca="1" si="9"/>
        <v>1019.1885395453884</v>
      </c>
      <c r="AC92" s="28"/>
      <c r="AD92" s="28"/>
      <c r="AE92" s="28"/>
    </row>
    <row r="93" spans="13:31" x14ac:dyDescent="0.25">
      <c r="M93" s="28">
        <f t="shared" ca="1" si="5"/>
        <v>22244.75164924781</v>
      </c>
      <c r="N93" s="28"/>
      <c r="O93" s="28"/>
      <c r="P93" s="28"/>
      <c r="Q93" s="28">
        <f t="shared" ca="1" si="6"/>
        <v>4548.5144710620643</v>
      </c>
      <c r="R93" s="28"/>
      <c r="S93" s="28"/>
      <c r="T93" s="28">
        <f t="shared" ca="1" si="7"/>
        <v>77.25815853070084</v>
      </c>
      <c r="U93" s="28"/>
      <c r="V93" s="28"/>
      <c r="W93" s="28"/>
      <c r="X93" s="28">
        <f t="shared" ca="1" si="8"/>
        <v>1735.327135060103</v>
      </c>
      <c r="Y93" s="28"/>
      <c r="Z93" s="28"/>
      <c r="AA93" s="28"/>
      <c r="AB93" s="28">
        <f t="shared" ca="1" si="9"/>
        <v>1008.3075661039774</v>
      </c>
      <c r="AC93" s="28"/>
      <c r="AD93" s="28"/>
      <c r="AE93" s="28"/>
    </row>
    <row r="94" spans="13:31" x14ac:dyDescent="0.25">
      <c r="M94" s="28">
        <f t="shared" ca="1" si="5"/>
        <v>27310.137393219426</v>
      </c>
      <c r="N94" s="28"/>
      <c r="O94" s="28"/>
      <c r="P94" s="28"/>
      <c r="Q94" s="28">
        <f t="shared" ca="1" si="6"/>
        <v>2886.5391916406625</v>
      </c>
      <c r="R94" s="28"/>
      <c r="S94" s="28"/>
      <c r="T94" s="28">
        <f t="shared" ca="1" si="7"/>
        <v>116.27568003422833</v>
      </c>
      <c r="U94" s="28"/>
      <c r="V94" s="28"/>
      <c r="W94" s="28"/>
      <c r="X94" s="28">
        <f t="shared" ca="1" si="8"/>
        <v>1478.6701811764897</v>
      </c>
      <c r="Y94" s="28"/>
      <c r="Z94" s="28"/>
      <c r="AA94" s="28"/>
      <c r="AB94" s="28">
        <f t="shared" ca="1" si="9"/>
        <v>997.11560050918604</v>
      </c>
      <c r="AC94" s="28"/>
      <c r="AD94" s="28"/>
      <c r="AE94" s="28"/>
    </row>
    <row r="95" spans="13:31" x14ac:dyDescent="0.25">
      <c r="M95" s="28">
        <f t="shared" ca="1" si="5"/>
        <v>42088.357702350091</v>
      </c>
      <c r="N95" s="28"/>
      <c r="O95" s="28"/>
      <c r="P95" s="28"/>
      <c r="Q95" s="28">
        <f t="shared" ca="1" si="6"/>
        <v>4479.1692709830031</v>
      </c>
      <c r="R95" s="28"/>
      <c r="S95" s="28"/>
      <c r="T95" s="28">
        <f t="shared" ca="1" si="7"/>
        <v>98.452050949722619</v>
      </c>
      <c r="U95" s="28"/>
      <c r="V95" s="28"/>
      <c r="W95" s="28"/>
      <c r="X95" s="28">
        <f t="shared" ca="1" si="8"/>
        <v>1661.4886998055276</v>
      </c>
      <c r="Y95" s="28"/>
      <c r="Z95" s="28"/>
      <c r="AA95" s="28"/>
      <c r="AB95" s="28">
        <f t="shared" ca="1" si="9"/>
        <v>997.71414967587043</v>
      </c>
      <c r="AC95" s="28"/>
      <c r="AD95" s="28"/>
      <c r="AE95" s="28"/>
    </row>
    <row r="96" spans="13:31" x14ac:dyDescent="0.25">
      <c r="M96" s="28">
        <f t="shared" ca="1" si="5"/>
        <v>28814.205345342103</v>
      </c>
      <c r="N96" s="28"/>
      <c r="O96" s="28"/>
      <c r="P96" s="28"/>
      <c r="Q96" s="28">
        <f t="shared" ca="1" si="6"/>
        <v>2580.9335661230753</v>
      </c>
      <c r="R96" s="28"/>
      <c r="S96" s="28"/>
      <c r="T96" s="28">
        <f t="shared" ca="1" si="7"/>
        <v>113.38112704967882</v>
      </c>
      <c r="U96" s="28"/>
      <c r="V96" s="28"/>
      <c r="W96" s="28"/>
      <c r="X96" s="28">
        <f t="shared" ca="1" si="8"/>
        <v>1403.4899006321607</v>
      </c>
      <c r="Y96" s="28"/>
      <c r="Z96" s="28"/>
      <c r="AA96" s="28"/>
      <c r="AB96" s="28">
        <f t="shared" ca="1" si="9"/>
        <v>1062.9944239486306</v>
      </c>
      <c r="AC96" s="28"/>
      <c r="AD96" s="28"/>
      <c r="AE96" s="28"/>
    </row>
    <row r="97" spans="13:31" x14ac:dyDescent="0.25">
      <c r="M97" s="28">
        <f t="shared" ca="1" si="5"/>
        <v>32575.840547412263</v>
      </c>
      <c r="N97" s="28"/>
      <c r="O97" s="28"/>
      <c r="P97" s="28"/>
      <c r="Q97" s="28">
        <f t="shared" ca="1" si="6"/>
        <v>3512.339472776599</v>
      </c>
      <c r="R97" s="28"/>
      <c r="S97" s="28"/>
      <c r="T97" s="28">
        <f t="shared" ca="1" si="7"/>
        <v>95.845353593528458</v>
      </c>
      <c r="U97" s="28"/>
      <c r="V97" s="28"/>
      <c r="W97" s="28"/>
      <c r="X97" s="28">
        <f t="shared" ca="1" si="8"/>
        <v>1761.5852949896432</v>
      </c>
      <c r="Y97" s="28"/>
      <c r="Z97" s="28"/>
      <c r="AA97" s="28"/>
      <c r="AB97" s="28">
        <f t="shared" ca="1" si="9"/>
        <v>950.98306315654759</v>
      </c>
      <c r="AC97" s="28"/>
      <c r="AD97" s="28"/>
      <c r="AE97" s="28"/>
    </row>
    <row r="98" spans="13:31" x14ac:dyDescent="0.25">
      <c r="M98" s="28">
        <f t="shared" ca="1" si="5"/>
        <v>22441.798364116596</v>
      </c>
      <c r="N98" s="28"/>
      <c r="O98" s="28"/>
      <c r="P98" s="28"/>
      <c r="Q98" s="28">
        <f t="shared" ca="1" si="6"/>
        <v>3040.0766746793597</v>
      </c>
      <c r="R98" s="28"/>
      <c r="S98" s="28"/>
      <c r="T98" s="28">
        <f t="shared" ca="1" si="7"/>
        <v>92.567699689212716</v>
      </c>
      <c r="U98" s="28"/>
      <c r="V98" s="28"/>
      <c r="W98" s="28"/>
      <c r="X98" s="28">
        <f t="shared" ca="1" si="8"/>
        <v>1537.480462143488</v>
      </c>
      <c r="Y98" s="28"/>
      <c r="Z98" s="28"/>
      <c r="AA98" s="28"/>
      <c r="AB98" s="28">
        <f t="shared" ca="1" si="9"/>
        <v>880.49170422773307</v>
      </c>
      <c r="AC98" s="28"/>
      <c r="AD98" s="28"/>
      <c r="AE98" s="28"/>
    </row>
    <row r="99" spans="13:31" x14ac:dyDescent="0.25">
      <c r="M99" s="28">
        <f t="shared" ca="1" si="5"/>
        <v>31364.205364631816</v>
      </c>
      <c r="N99" s="28"/>
      <c r="O99" s="28"/>
      <c r="P99" s="28"/>
      <c r="Q99" s="28">
        <f t="shared" ca="1" si="6"/>
        <v>3406.4224599060158</v>
      </c>
      <c r="R99" s="28"/>
      <c r="S99" s="28"/>
      <c r="T99" s="28">
        <f t="shared" ca="1" si="7"/>
        <v>88.015500135664041</v>
      </c>
      <c r="U99" s="28"/>
      <c r="V99" s="28"/>
      <c r="W99" s="28"/>
      <c r="X99" s="28">
        <f t="shared" ca="1" si="8"/>
        <v>996.98624388190819</v>
      </c>
      <c r="Y99" s="28"/>
      <c r="Z99" s="28"/>
      <c r="AA99" s="28"/>
      <c r="AB99" s="28">
        <f t="shared" ca="1" si="9"/>
        <v>960.13482698730468</v>
      </c>
      <c r="AC99" s="28"/>
      <c r="AD99" s="28"/>
      <c r="AE99" s="28"/>
    </row>
    <row r="100" spans="13:31" x14ac:dyDescent="0.25">
      <c r="M100" s="28">
        <f t="shared" ca="1" si="5"/>
        <v>31730.495452306874</v>
      </c>
      <c r="N100" s="28"/>
      <c r="O100" s="28"/>
      <c r="P100" s="28"/>
      <c r="Q100" s="28">
        <f t="shared" ca="1" si="6"/>
        <v>3032.3169210485376</v>
      </c>
      <c r="R100" s="28"/>
      <c r="S100" s="28"/>
      <c r="T100" s="28">
        <f t="shared" ca="1" si="7"/>
        <v>75.13168715358627</v>
      </c>
      <c r="U100" s="28"/>
      <c r="V100" s="28"/>
      <c r="W100" s="28"/>
      <c r="X100" s="28">
        <f t="shared" ca="1" si="8"/>
        <v>1830.6458398832235</v>
      </c>
      <c r="Y100" s="28"/>
      <c r="Z100" s="28"/>
      <c r="AA100" s="28"/>
      <c r="AB100" s="28">
        <f t="shared" ca="1" si="9"/>
        <v>1023.1516571931861</v>
      </c>
      <c r="AC100" s="28"/>
      <c r="AD100" s="28"/>
      <c r="AE100" s="28"/>
    </row>
    <row r="101" spans="13:31" x14ac:dyDescent="0.25">
      <c r="X101" s="7"/>
      <c r="AB101" s="7"/>
      <c r="AD101" s="7"/>
    </row>
    <row r="102" spans="13:31" x14ac:dyDescent="0.25">
      <c r="X102" s="7"/>
      <c r="AB102" s="7"/>
      <c r="AD102" s="7"/>
    </row>
    <row r="103" spans="13:31" x14ac:dyDescent="0.25">
      <c r="X103" s="7"/>
      <c r="AB103" s="7"/>
      <c r="AD103" s="7"/>
    </row>
    <row r="104" spans="13:31" x14ac:dyDescent="0.25">
      <c r="X104" s="7"/>
      <c r="AB104" s="7"/>
      <c r="AD104" s="7"/>
    </row>
    <row r="105" spans="13:31" x14ac:dyDescent="0.25">
      <c r="X105" s="7"/>
      <c r="AB105" s="7"/>
      <c r="AD105" s="7"/>
    </row>
    <row r="106" spans="13:31" x14ac:dyDescent="0.25">
      <c r="AD106" s="7"/>
    </row>
    <row r="107" spans="13:31" x14ac:dyDescent="0.25">
      <c r="AD107" s="7"/>
    </row>
    <row r="108" spans="13:31" x14ac:dyDescent="0.25">
      <c r="AD108" s="7"/>
    </row>
    <row r="109" spans="13:31" x14ac:dyDescent="0.25">
      <c r="AD109" s="7"/>
    </row>
    <row r="110" spans="13:31" x14ac:dyDescent="0.25">
      <c r="AD110" s="7"/>
    </row>
    <row r="111" spans="13:31" x14ac:dyDescent="0.25">
      <c r="AD111" s="7"/>
    </row>
    <row r="112" spans="13:31" x14ac:dyDescent="0.25">
      <c r="AD112" s="7"/>
    </row>
    <row r="113" spans="30:30" x14ac:dyDescent="0.25">
      <c r="AD113" s="7"/>
    </row>
    <row r="114" spans="30:30" x14ac:dyDescent="0.25">
      <c r="AD114" s="7"/>
    </row>
    <row r="115" spans="30:30" x14ac:dyDescent="0.25">
      <c r="AD115" s="7"/>
    </row>
    <row r="116" spans="30:30" x14ac:dyDescent="0.25">
      <c r="AD116" s="7"/>
    </row>
    <row r="117" spans="30:30" x14ac:dyDescent="0.25">
      <c r="AD117" s="7"/>
    </row>
    <row r="118" spans="30:30" x14ac:dyDescent="0.25">
      <c r="AD118" s="7"/>
    </row>
    <row r="119" spans="30:30" x14ac:dyDescent="0.25">
      <c r="AD119" s="7"/>
    </row>
    <row r="120" spans="30:30" x14ac:dyDescent="0.25">
      <c r="AD120" s="7"/>
    </row>
    <row r="121" spans="30:30" x14ac:dyDescent="0.25">
      <c r="AD121" s="7"/>
    </row>
    <row r="122" spans="30:30" x14ac:dyDescent="0.25">
      <c r="AD122" s="7"/>
    </row>
    <row r="123" spans="30:30" x14ac:dyDescent="0.25">
      <c r="AD123" s="7"/>
    </row>
    <row r="124" spans="30:30" x14ac:dyDescent="0.25">
      <c r="AD124" s="7"/>
    </row>
    <row r="125" spans="30:30" x14ac:dyDescent="0.25">
      <c r="AD125" s="7"/>
    </row>
    <row r="126" spans="30:30" x14ac:dyDescent="0.25">
      <c r="AD126" s="7"/>
    </row>
    <row r="127" spans="30:30" x14ac:dyDescent="0.25">
      <c r="AD127" s="7"/>
    </row>
    <row r="128" spans="30:30" x14ac:dyDescent="0.25">
      <c r="AD128" s="7"/>
    </row>
    <row r="129" spans="30:30" x14ac:dyDescent="0.25">
      <c r="AD129" s="7"/>
    </row>
    <row r="130" spans="30:30" x14ac:dyDescent="0.25">
      <c r="AD130" s="7"/>
    </row>
    <row r="131" spans="30:30" x14ac:dyDescent="0.25">
      <c r="AD131" s="7"/>
    </row>
    <row r="132" spans="30:30" x14ac:dyDescent="0.25">
      <c r="AD132" s="7"/>
    </row>
    <row r="133" spans="30:30" x14ac:dyDescent="0.25">
      <c r="AD133" s="7"/>
    </row>
    <row r="134" spans="30:30" x14ac:dyDescent="0.25">
      <c r="AD134" s="7"/>
    </row>
    <row r="135" spans="30:30" x14ac:dyDescent="0.25">
      <c r="AD135" s="7"/>
    </row>
    <row r="136" spans="30:30" x14ac:dyDescent="0.25">
      <c r="AD136" s="7"/>
    </row>
    <row r="137" spans="30:30" x14ac:dyDescent="0.25">
      <c r="AD137" s="7"/>
    </row>
    <row r="138" spans="30:30" x14ac:dyDescent="0.25">
      <c r="AD138" s="7"/>
    </row>
    <row r="139" spans="30:30" x14ac:dyDescent="0.25">
      <c r="AD139" s="7"/>
    </row>
    <row r="140" spans="30:30" x14ac:dyDescent="0.25">
      <c r="AD140" s="7"/>
    </row>
    <row r="141" spans="30:30" x14ac:dyDescent="0.25">
      <c r="AD141" s="7"/>
    </row>
    <row r="142" spans="30:30" x14ac:dyDescent="0.25">
      <c r="AD142" s="7"/>
    </row>
    <row r="143" spans="30:30" x14ac:dyDescent="0.25">
      <c r="AD143" s="7"/>
    </row>
    <row r="144" spans="30:30" x14ac:dyDescent="0.25">
      <c r="AD144" s="7"/>
    </row>
    <row r="145" spans="30:30" x14ac:dyDescent="0.25">
      <c r="AD145" s="7"/>
    </row>
    <row r="146" spans="30:30" x14ac:dyDescent="0.25">
      <c r="AD146" s="7"/>
    </row>
    <row r="147" spans="30:30" x14ac:dyDescent="0.25">
      <c r="AD147" s="7"/>
    </row>
    <row r="148" spans="30:30" x14ac:dyDescent="0.25">
      <c r="AD148" s="7"/>
    </row>
    <row r="149" spans="30:30" x14ac:dyDescent="0.25">
      <c r="AD149" s="7"/>
    </row>
    <row r="150" spans="30:30" x14ac:dyDescent="0.25">
      <c r="AD150" s="7"/>
    </row>
    <row r="151" spans="30:30" x14ac:dyDescent="0.25">
      <c r="AD151" s="7"/>
    </row>
    <row r="152" spans="30:30" x14ac:dyDescent="0.25">
      <c r="AD152" s="7"/>
    </row>
    <row r="153" spans="30:30" x14ac:dyDescent="0.25">
      <c r="AD153" s="7"/>
    </row>
    <row r="154" spans="30:30" x14ac:dyDescent="0.25">
      <c r="AD154" s="7"/>
    </row>
    <row r="155" spans="30:30" x14ac:dyDescent="0.25">
      <c r="AD155" s="7"/>
    </row>
    <row r="156" spans="30:30" x14ac:dyDescent="0.25">
      <c r="AD156" s="7"/>
    </row>
    <row r="157" spans="30:30" x14ac:dyDescent="0.25">
      <c r="AD157" s="7"/>
    </row>
    <row r="158" spans="30:30" x14ac:dyDescent="0.25">
      <c r="AD158" s="7"/>
    </row>
    <row r="159" spans="30:30" x14ac:dyDescent="0.25">
      <c r="AD159" s="7"/>
    </row>
    <row r="160" spans="30:30" x14ac:dyDescent="0.25">
      <c r="AD160" s="7"/>
    </row>
    <row r="161" spans="30:30" x14ac:dyDescent="0.25">
      <c r="AD161" s="7"/>
    </row>
    <row r="162" spans="30:30" x14ac:dyDescent="0.25">
      <c r="AD162" s="7"/>
    </row>
    <row r="163" spans="30:30" x14ac:dyDescent="0.25">
      <c r="AD163" s="7"/>
    </row>
    <row r="164" spans="30:30" x14ac:dyDescent="0.25">
      <c r="AD164" s="7"/>
    </row>
    <row r="165" spans="30:30" x14ac:dyDescent="0.25">
      <c r="AD165" s="7"/>
    </row>
    <row r="166" spans="30:30" x14ac:dyDescent="0.25">
      <c r="AD166" s="7"/>
    </row>
    <row r="167" spans="30:30" x14ac:dyDescent="0.25">
      <c r="AD167" s="7"/>
    </row>
    <row r="168" spans="30:30" x14ac:dyDescent="0.25">
      <c r="AD168" s="7"/>
    </row>
    <row r="169" spans="30:30" x14ac:dyDescent="0.25">
      <c r="AD169" s="7"/>
    </row>
    <row r="170" spans="30:30" x14ac:dyDescent="0.25">
      <c r="AD170" s="7"/>
    </row>
    <row r="171" spans="30:30" x14ac:dyDescent="0.25">
      <c r="AD171" s="7"/>
    </row>
    <row r="172" spans="30:30" x14ac:dyDescent="0.25">
      <c r="AD172" s="7"/>
    </row>
    <row r="173" spans="30:30" x14ac:dyDescent="0.25">
      <c r="AD173" s="7"/>
    </row>
    <row r="174" spans="30:30" x14ac:dyDescent="0.25">
      <c r="AD174" s="7"/>
    </row>
    <row r="175" spans="30:30" x14ac:dyDescent="0.25">
      <c r="AD175" s="7"/>
    </row>
    <row r="176" spans="30:30" x14ac:dyDescent="0.25">
      <c r="AD176" s="7"/>
    </row>
    <row r="177" spans="30:30" x14ac:dyDescent="0.25">
      <c r="AD177" s="7"/>
    </row>
    <row r="178" spans="30:30" x14ac:dyDescent="0.25">
      <c r="AD178" s="7"/>
    </row>
    <row r="179" spans="30:30" x14ac:dyDescent="0.25">
      <c r="AD179" s="7"/>
    </row>
    <row r="180" spans="30:30" x14ac:dyDescent="0.25">
      <c r="AD180" s="7"/>
    </row>
    <row r="181" spans="30:30" x14ac:dyDescent="0.25">
      <c r="AD181" s="7"/>
    </row>
    <row r="182" spans="30:30" x14ac:dyDescent="0.25">
      <c r="AD182" s="7"/>
    </row>
    <row r="183" spans="30:30" x14ac:dyDescent="0.25">
      <c r="AD183" s="7"/>
    </row>
    <row r="184" spans="30:30" x14ac:dyDescent="0.25">
      <c r="AD184" s="7"/>
    </row>
    <row r="185" spans="30:30" x14ac:dyDescent="0.25">
      <c r="AD185" s="7"/>
    </row>
    <row r="186" spans="30:30" x14ac:dyDescent="0.25">
      <c r="AD186" s="7"/>
    </row>
    <row r="187" spans="30:30" x14ac:dyDescent="0.25">
      <c r="AD187" s="7"/>
    </row>
    <row r="188" spans="30:30" x14ac:dyDescent="0.25">
      <c r="AD188" s="7"/>
    </row>
    <row r="189" spans="30:30" x14ac:dyDescent="0.25">
      <c r="AD189" s="7"/>
    </row>
    <row r="190" spans="30:30" x14ac:dyDescent="0.25">
      <c r="AD190" s="7"/>
    </row>
    <row r="191" spans="30:30" x14ac:dyDescent="0.25">
      <c r="AD191" s="7"/>
    </row>
    <row r="192" spans="30:30" x14ac:dyDescent="0.25">
      <c r="AD192" s="7"/>
    </row>
    <row r="193" spans="30:30" x14ac:dyDescent="0.25">
      <c r="AD193" s="7"/>
    </row>
    <row r="194" spans="30:30" x14ac:dyDescent="0.25">
      <c r="AD194" s="7"/>
    </row>
    <row r="195" spans="30:30" x14ac:dyDescent="0.25">
      <c r="AD195" s="7"/>
    </row>
    <row r="196" spans="30:30" x14ac:dyDescent="0.25">
      <c r="AD196" s="7"/>
    </row>
    <row r="197" spans="30:30" x14ac:dyDescent="0.25">
      <c r="AD197" s="7"/>
    </row>
    <row r="198" spans="30:30" x14ac:dyDescent="0.25">
      <c r="AD198" s="7"/>
    </row>
    <row r="199" spans="30:30" x14ac:dyDescent="0.25">
      <c r="AD199" s="7"/>
    </row>
    <row r="200" spans="30:30" x14ac:dyDescent="0.25">
      <c r="AD200" s="7"/>
    </row>
    <row r="201" spans="30:30" x14ac:dyDescent="0.25">
      <c r="AD201" s="7"/>
    </row>
    <row r="202" spans="30:30" x14ac:dyDescent="0.25">
      <c r="AD202" s="7"/>
    </row>
    <row r="203" spans="30:30" x14ac:dyDescent="0.25">
      <c r="AD203" s="7"/>
    </row>
    <row r="204" spans="30:30" x14ac:dyDescent="0.25">
      <c r="AD204" s="7"/>
    </row>
    <row r="205" spans="30:30" x14ac:dyDescent="0.25">
      <c r="AD205" s="7"/>
    </row>
    <row r="206" spans="30:30" x14ac:dyDescent="0.25">
      <c r="AD206" s="7"/>
    </row>
    <row r="207" spans="30:30" x14ac:dyDescent="0.25">
      <c r="AD207" s="7"/>
    </row>
    <row r="208" spans="30:30" x14ac:dyDescent="0.25">
      <c r="AD208" s="7"/>
    </row>
    <row r="209" spans="30:30" x14ac:dyDescent="0.25">
      <c r="AD209" s="7"/>
    </row>
    <row r="210" spans="30:30" x14ac:dyDescent="0.25">
      <c r="AD210" s="7"/>
    </row>
    <row r="211" spans="30:30" x14ac:dyDescent="0.25">
      <c r="AD211" s="7"/>
    </row>
    <row r="212" spans="30:30" x14ac:dyDescent="0.25">
      <c r="AD212" s="7"/>
    </row>
    <row r="213" spans="30:30" x14ac:dyDescent="0.25">
      <c r="AD213" s="7"/>
    </row>
    <row r="214" spans="30:30" x14ac:dyDescent="0.25">
      <c r="AD214" s="7"/>
    </row>
    <row r="215" spans="30:30" x14ac:dyDescent="0.25">
      <c r="AD215" s="7"/>
    </row>
    <row r="216" spans="30:30" x14ac:dyDescent="0.25">
      <c r="AD216" s="7"/>
    </row>
    <row r="217" spans="30:30" x14ac:dyDescent="0.25">
      <c r="AD217" s="7"/>
    </row>
    <row r="218" spans="30:30" x14ac:dyDescent="0.25">
      <c r="AD218" s="7"/>
    </row>
  </sheetData>
  <mergeCells count="495">
    <mergeCell ref="M100:P100"/>
    <mergeCell ref="Q100:S100"/>
    <mergeCell ref="T100:W100"/>
    <mergeCell ref="X100:AA100"/>
    <mergeCell ref="AB100:AE100"/>
    <mergeCell ref="M99:P99"/>
    <mergeCell ref="Q99:S99"/>
    <mergeCell ref="T99:W99"/>
    <mergeCell ref="X99:AA99"/>
    <mergeCell ref="AB99:AE99"/>
    <mergeCell ref="M98:P98"/>
    <mergeCell ref="Q98:S98"/>
    <mergeCell ref="T98:W98"/>
    <mergeCell ref="X98:AA98"/>
    <mergeCell ref="AB98:AE98"/>
    <mergeCell ref="M97:P97"/>
    <mergeCell ref="Q97:S97"/>
    <mergeCell ref="T97:W97"/>
    <mergeCell ref="X97:AA97"/>
    <mergeCell ref="AB97:AE97"/>
    <mergeCell ref="M96:P96"/>
    <mergeCell ref="Q96:S96"/>
    <mergeCell ref="T96:W96"/>
    <mergeCell ref="X96:AA96"/>
    <mergeCell ref="AB96:AE96"/>
    <mergeCell ref="M95:P95"/>
    <mergeCell ref="Q95:S95"/>
    <mergeCell ref="T95:W95"/>
    <mergeCell ref="X95:AA95"/>
    <mergeCell ref="AB95:AE95"/>
    <mergeCell ref="M94:P94"/>
    <mergeCell ref="Q94:S94"/>
    <mergeCell ref="T94:W94"/>
    <mergeCell ref="X94:AA94"/>
    <mergeCell ref="AB94:AE94"/>
    <mergeCell ref="M93:P93"/>
    <mergeCell ref="Q93:S93"/>
    <mergeCell ref="T93:W93"/>
    <mergeCell ref="X93:AA93"/>
    <mergeCell ref="AB93:AE93"/>
    <mergeCell ref="M92:P92"/>
    <mergeCell ref="Q92:S92"/>
    <mergeCell ref="T92:W92"/>
    <mergeCell ref="X92:AA92"/>
    <mergeCell ref="AB92:AE92"/>
    <mergeCell ref="M91:P91"/>
    <mergeCell ref="Q91:S91"/>
    <mergeCell ref="T91:W91"/>
    <mergeCell ref="X91:AA91"/>
    <mergeCell ref="AB91:AE91"/>
    <mergeCell ref="M90:P90"/>
    <mergeCell ref="Q90:S90"/>
    <mergeCell ref="T90:W90"/>
    <mergeCell ref="X90:AA90"/>
    <mergeCell ref="AB90:AE90"/>
    <mergeCell ref="M89:P89"/>
    <mergeCell ref="Q89:S89"/>
    <mergeCell ref="T89:W89"/>
    <mergeCell ref="X89:AA89"/>
    <mergeCell ref="AB89:AE89"/>
    <mergeCell ref="M88:P88"/>
    <mergeCell ref="Q88:S88"/>
    <mergeCell ref="T88:W88"/>
    <mergeCell ref="X88:AA88"/>
    <mergeCell ref="AB88:AE88"/>
    <mergeCell ref="M87:P87"/>
    <mergeCell ref="Q87:S87"/>
    <mergeCell ref="T87:W87"/>
    <mergeCell ref="X87:AA87"/>
    <mergeCell ref="AB87:AE87"/>
    <mergeCell ref="M86:P86"/>
    <mergeCell ref="Q86:S86"/>
    <mergeCell ref="T86:W86"/>
    <mergeCell ref="X86:AA86"/>
    <mergeCell ref="AB86:AE86"/>
    <mergeCell ref="M85:P85"/>
    <mergeCell ref="Q85:S85"/>
    <mergeCell ref="T85:W85"/>
    <mergeCell ref="X85:AA85"/>
    <mergeCell ref="AB85:AE85"/>
    <mergeCell ref="M84:P84"/>
    <mergeCell ref="Q84:S84"/>
    <mergeCell ref="T84:W84"/>
    <mergeCell ref="X84:AA84"/>
    <mergeCell ref="AB84:AE84"/>
    <mergeCell ref="M83:P83"/>
    <mergeCell ref="Q83:S83"/>
    <mergeCell ref="T83:W83"/>
    <mergeCell ref="X83:AA83"/>
    <mergeCell ref="AB83:AE83"/>
    <mergeCell ref="M82:P82"/>
    <mergeCell ref="Q82:S82"/>
    <mergeCell ref="T82:W82"/>
    <mergeCell ref="X82:AA82"/>
    <mergeCell ref="AB82:AE82"/>
    <mergeCell ref="M81:P81"/>
    <mergeCell ref="Q81:S81"/>
    <mergeCell ref="T81:W81"/>
    <mergeCell ref="X81:AA81"/>
    <mergeCell ref="AB81:AE81"/>
    <mergeCell ref="M80:P80"/>
    <mergeCell ref="Q80:S80"/>
    <mergeCell ref="T80:W80"/>
    <mergeCell ref="X80:AA80"/>
    <mergeCell ref="AB80:AE80"/>
    <mergeCell ref="M79:P79"/>
    <mergeCell ref="Q79:S79"/>
    <mergeCell ref="T79:W79"/>
    <mergeCell ref="X79:AA79"/>
    <mergeCell ref="AB79:AE79"/>
    <mergeCell ref="M78:P78"/>
    <mergeCell ref="Q78:S78"/>
    <mergeCell ref="T78:W78"/>
    <mergeCell ref="X78:AA78"/>
    <mergeCell ref="AB78:AE78"/>
    <mergeCell ref="M77:P77"/>
    <mergeCell ref="Q77:S77"/>
    <mergeCell ref="T77:W77"/>
    <mergeCell ref="X77:AA77"/>
    <mergeCell ref="AB77:AE77"/>
    <mergeCell ref="M76:P76"/>
    <mergeCell ref="Q76:S76"/>
    <mergeCell ref="T76:W76"/>
    <mergeCell ref="X76:AA76"/>
    <mergeCell ref="AB76:AE76"/>
    <mergeCell ref="M75:P75"/>
    <mergeCell ref="Q75:S75"/>
    <mergeCell ref="T75:W75"/>
    <mergeCell ref="X75:AA75"/>
    <mergeCell ref="AB75:AE75"/>
    <mergeCell ref="M74:P74"/>
    <mergeCell ref="Q74:S74"/>
    <mergeCell ref="T74:W74"/>
    <mergeCell ref="X74:AA74"/>
    <mergeCell ref="AB74:AE74"/>
    <mergeCell ref="M73:P73"/>
    <mergeCell ref="Q73:S73"/>
    <mergeCell ref="T73:W73"/>
    <mergeCell ref="X73:AA73"/>
    <mergeCell ref="AB73:AE73"/>
    <mergeCell ref="M72:P72"/>
    <mergeCell ref="Q72:S72"/>
    <mergeCell ref="T72:W72"/>
    <mergeCell ref="X72:AA72"/>
    <mergeCell ref="AB72:AE72"/>
    <mergeCell ref="M71:P71"/>
    <mergeCell ref="Q71:S71"/>
    <mergeCell ref="T71:W71"/>
    <mergeCell ref="X71:AA71"/>
    <mergeCell ref="AB71:AE71"/>
    <mergeCell ref="M70:P70"/>
    <mergeCell ref="Q70:S70"/>
    <mergeCell ref="T70:W70"/>
    <mergeCell ref="X70:AA70"/>
    <mergeCell ref="AB70:AE70"/>
    <mergeCell ref="M69:P69"/>
    <mergeCell ref="Q69:S69"/>
    <mergeCell ref="T69:W69"/>
    <mergeCell ref="X69:AA69"/>
    <mergeCell ref="AB69:AE69"/>
    <mergeCell ref="M68:P68"/>
    <mergeCell ref="Q68:S68"/>
    <mergeCell ref="T68:W68"/>
    <mergeCell ref="X68:AA68"/>
    <mergeCell ref="AB68:AE68"/>
    <mergeCell ref="M67:P67"/>
    <mergeCell ref="Q67:S67"/>
    <mergeCell ref="T67:W67"/>
    <mergeCell ref="X67:AA67"/>
    <mergeCell ref="AB67:AE67"/>
    <mergeCell ref="M66:P66"/>
    <mergeCell ref="Q66:S66"/>
    <mergeCell ref="T66:W66"/>
    <mergeCell ref="X66:AA66"/>
    <mergeCell ref="AB66:AE66"/>
    <mergeCell ref="M65:P65"/>
    <mergeCell ref="Q65:S65"/>
    <mergeCell ref="T65:W65"/>
    <mergeCell ref="X65:AA65"/>
    <mergeCell ref="AB65:AE65"/>
    <mergeCell ref="M64:P64"/>
    <mergeCell ref="Q64:S64"/>
    <mergeCell ref="T64:W64"/>
    <mergeCell ref="X64:AA64"/>
    <mergeCell ref="AB64:AE64"/>
    <mergeCell ref="M63:P63"/>
    <mergeCell ref="Q63:S63"/>
    <mergeCell ref="T63:W63"/>
    <mergeCell ref="X63:AA63"/>
    <mergeCell ref="AB63:AE63"/>
    <mergeCell ref="M62:P62"/>
    <mergeCell ref="Q62:S62"/>
    <mergeCell ref="T62:W62"/>
    <mergeCell ref="X62:AA62"/>
    <mergeCell ref="AB62:AE62"/>
    <mergeCell ref="M61:P61"/>
    <mergeCell ref="Q61:S61"/>
    <mergeCell ref="T61:W61"/>
    <mergeCell ref="X61:AA61"/>
    <mergeCell ref="AB61:AE61"/>
    <mergeCell ref="M60:P60"/>
    <mergeCell ref="Q60:S60"/>
    <mergeCell ref="T60:W60"/>
    <mergeCell ref="X60:AA60"/>
    <mergeCell ref="AB60:AE60"/>
    <mergeCell ref="M59:P59"/>
    <mergeCell ref="Q59:S59"/>
    <mergeCell ref="T59:W59"/>
    <mergeCell ref="X59:AA59"/>
    <mergeCell ref="AB59:AE59"/>
    <mergeCell ref="M58:P58"/>
    <mergeCell ref="Q58:S58"/>
    <mergeCell ref="T58:W58"/>
    <mergeCell ref="X58:AA58"/>
    <mergeCell ref="AB58:AE58"/>
    <mergeCell ref="M57:P57"/>
    <mergeCell ref="Q57:S57"/>
    <mergeCell ref="T57:W57"/>
    <mergeCell ref="X57:AA57"/>
    <mergeCell ref="AB57:AE57"/>
    <mergeCell ref="M56:P56"/>
    <mergeCell ref="Q56:S56"/>
    <mergeCell ref="T56:W56"/>
    <mergeCell ref="X56:AA56"/>
    <mergeCell ref="AB56:AE56"/>
    <mergeCell ref="M55:P55"/>
    <mergeCell ref="Q55:S55"/>
    <mergeCell ref="T55:W55"/>
    <mergeCell ref="X55:AA55"/>
    <mergeCell ref="AB55:AE55"/>
    <mergeCell ref="M54:P54"/>
    <mergeCell ref="Q54:S54"/>
    <mergeCell ref="T54:W54"/>
    <mergeCell ref="X54:AA54"/>
    <mergeCell ref="AB54:AE54"/>
    <mergeCell ref="M53:P53"/>
    <mergeCell ref="Q53:S53"/>
    <mergeCell ref="T53:W53"/>
    <mergeCell ref="X53:AA53"/>
    <mergeCell ref="AB53:AE53"/>
    <mergeCell ref="M52:P52"/>
    <mergeCell ref="Q52:S52"/>
    <mergeCell ref="T52:W52"/>
    <mergeCell ref="X52:AA52"/>
    <mergeCell ref="AB52:AE52"/>
    <mergeCell ref="M51:P51"/>
    <mergeCell ref="Q51:S51"/>
    <mergeCell ref="T51:W51"/>
    <mergeCell ref="X51:AA51"/>
    <mergeCell ref="AB51:AE51"/>
    <mergeCell ref="M50:P50"/>
    <mergeCell ref="Q50:S50"/>
    <mergeCell ref="T50:W50"/>
    <mergeCell ref="X50:AA50"/>
    <mergeCell ref="AB50:AE50"/>
    <mergeCell ref="M49:P49"/>
    <mergeCell ref="Q49:S49"/>
    <mergeCell ref="T49:W49"/>
    <mergeCell ref="X49:AA49"/>
    <mergeCell ref="AB49:AE49"/>
    <mergeCell ref="M48:P48"/>
    <mergeCell ref="Q48:S48"/>
    <mergeCell ref="T48:W48"/>
    <mergeCell ref="X48:AA48"/>
    <mergeCell ref="AB48:AE48"/>
    <mergeCell ref="M47:P47"/>
    <mergeCell ref="Q47:S47"/>
    <mergeCell ref="T47:W47"/>
    <mergeCell ref="X47:AA47"/>
    <mergeCell ref="AB47:AE47"/>
    <mergeCell ref="M46:P46"/>
    <mergeCell ref="Q46:S46"/>
    <mergeCell ref="T46:W46"/>
    <mergeCell ref="X46:AA46"/>
    <mergeCell ref="AB46:AE46"/>
    <mergeCell ref="M45:P45"/>
    <mergeCell ref="Q45:S45"/>
    <mergeCell ref="T45:W45"/>
    <mergeCell ref="X45:AA45"/>
    <mergeCell ref="AB45:AE45"/>
    <mergeCell ref="M44:P44"/>
    <mergeCell ref="Q44:S44"/>
    <mergeCell ref="T44:W44"/>
    <mergeCell ref="X44:AA44"/>
    <mergeCell ref="AB44:AE44"/>
    <mergeCell ref="M43:P43"/>
    <mergeCell ref="Q43:S43"/>
    <mergeCell ref="T43:W43"/>
    <mergeCell ref="X43:AA43"/>
    <mergeCell ref="AB43:AE43"/>
    <mergeCell ref="M42:P42"/>
    <mergeCell ref="Q42:S42"/>
    <mergeCell ref="T42:W42"/>
    <mergeCell ref="X42:AA42"/>
    <mergeCell ref="AB42:AE42"/>
    <mergeCell ref="M41:P41"/>
    <mergeCell ref="Q41:S41"/>
    <mergeCell ref="T41:W41"/>
    <mergeCell ref="X41:AA41"/>
    <mergeCell ref="AB41:AE41"/>
    <mergeCell ref="M40:P40"/>
    <mergeCell ref="Q40:S40"/>
    <mergeCell ref="T40:W40"/>
    <mergeCell ref="X40:AA40"/>
    <mergeCell ref="AB40:AE40"/>
    <mergeCell ref="M39:P39"/>
    <mergeCell ref="Q39:S39"/>
    <mergeCell ref="T39:W39"/>
    <mergeCell ref="X39:AA39"/>
    <mergeCell ref="AB39:AE39"/>
    <mergeCell ref="M38:P38"/>
    <mergeCell ref="Q38:S38"/>
    <mergeCell ref="T38:W38"/>
    <mergeCell ref="X38:AA38"/>
    <mergeCell ref="AB38:AE38"/>
    <mergeCell ref="M37:P37"/>
    <mergeCell ref="Q37:S37"/>
    <mergeCell ref="T37:W37"/>
    <mergeCell ref="X37:AA37"/>
    <mergeCell ref="AB37:AE37"/>
    <mergeCell ref="M36:P36"/>
    <mergeCell ref="Q36:S36"/>
    <mergeCell ref="T36:W36"/>
    <mergeCell ref="X36:AA36"/>
    <mergeCell ref="AB36:AE36"/>
    <mergeCell ref="M35:P35"/>
    <mergeCell ref="Q35:S35"/>
    <mergeCell ref="T35:W35"/>
    <mergeCell ref="X35:AA35"/>
    <mergeCell ref="AB35:AE35"/>
    <mergeCell ref="M34:P34"/>
    <mergeCell ref="Q34:S34"/>
    <mergeCell ref="T34:W34"/>
    <mergeCell ref="X34:AA34"/>
    <mergeCell ref="AB34:AE34"/>
    <mergeCell ref="A33:J34"/>
    <mergeCell ref="M33:P33"/>
    <mergeCell ref="Q33:S33"/>
    <mergeCell ref="T33:W33"/>
    <mergeCell ref="X33:AA33"/>
    <mergeCell ref="AB33:AE33"/>
    <mergeCell ref="M32:P32"/>
    <mergeCell ref="Q32:S32"/>
    <mergeCell ref="T32:W32"/>
    <mergeCell ref="X32:AA32"/>
    <mergeCell ref="AB32:AE32"/>
    <mergeCell ref="M31:P31"/>
    <mergeCell ref="Q31:S31"/>
    <mergeCell ref="T31:W31"/>
    <mergeCell ref="X31:AA31"/>
    <mergeCell ref="AB31:AE31"/>
    <mergeCell ref="M30:P30"/>
    <mergeCell ref="Q30:S30"/>
    <mergeCell ref="T30:W30"/>
    <mergeCell ref="X30:AA30"/>
    <mergeCell ref="AB30:AE30"/>
    <mergeCell ref="M29:P29"/>
    <mergeCell ref="Q29:S29"/>
    <mergeCell ref="T29:W29"/>
    <mergeCell ref="X29:AA29"/>
    <mergeCell ref="AB29:AE29"/>
    <mergeCell ref="M28:P28"/>
    <mergeCell ref="Q28:S28"/>
    <mergeCell ref="T28:W28"/>
    <mergeCell ref="X28:AA28"/>
    <mergeCell ref="AB28:AE28"/>
    <mergeCell ref="M27:P27"/>
    <mergeCell ref="Q27:S27"/>
    <mergeCell ref="T27:W27"/>
    <mergeCell ref="X27:AA27"/>
    <mergeCell ref="AB27:AE27"/>
    <mergeCell ref="M26:P26"/>
    <mergeCell ref="Q26:S26"/>
    <mergeCell ref="T26:W26"/>
    <mergeCell ref="X26:AA26"/>
    <mergeCell ref="AB26:AE26"/>
    <mergeCell ref="M25:P25"/>
    <mergeCell ref="Q25:S25"/>
    <mergeCell ref="T25:W25"/>
    <mergeCell ref="X25:AA25"/>
    <mergeCell ref="AB25:AE25"/>
    <mergeCell ref="M24:P24"/>
    <mergeCell ref="Q24:S24"/>
    <mergeCell ref="T24:W24"/>
    <mergeCell ref="X24:AA24"/>
    <mergeCell ref="AB24:AE24"/>
    <mergeCell ref="M23:P23"/>
    <mergeCell ref="Q23:S23"/>
    <mergeCell ref="T23:W23"/>
    <mergeCell ref="X23:AA23"/>
    <mergeCell ref="AB23:AE23"/>
    <mergeCell ref="M22:P22"/>
    <mergeCell ref="Q22:S22"/>
    <mergeCell ref="T22:W22"/>
    <mergeCell ref="X22:AA22"/>
    <mergeCell ref="AB22:AE22"/>
    <mergeCell ref="M21:P21"/>
    <mergeCell ref="Q21:S21"/>
    <mergeCell ref="T21:W21"/>
    <mergeCell ref="X21:AA21"/>
    <mergeCell ref="AB21:AE21"/>
    <mergeCell ref="M20:P20"/>
    <mergeCell ref="Q20:S20"/>
    <mergeCell ref="T20:W20"/>
    <mergeCell ref="X20:AA20"/>
    <mergeCell ref="AB20:AE20"/>
    <mergeCell ref="M19:P19"/>
    <mergeCell ref="Q19:S19"/>
    <mergeCell ref="T19:W19"/>
    <mergeCell ref="X19:AA19"/>
    <mergeCell ref="AB19:AE19"/>
    <mergeCell ref="M18:P18"/>
    <mergeCell ref="Q18:S18"/>
    <mergeCell ref="T18:W18"/>
    <mergeCell ref="X18:AA18"/>
    <mergeCell ref="AB18:AE18"/>
    <mergeCell ref="M17:P17"/>
    <mergeCell ref="Q17:S17"/>
    <mergeCell ref="T17:W17"/>
    <mergeCell ref="X17:AA17"/>
    <mergeCell ref="AB17:AE17"/>
    <mergeCell ref="M16:P16"/>
    <mergeCell ref="Q16:S16"/>
    <mergeCell ref="T16:W16"/>
    <mergeCell ref="X16:AA16"/>
    <mergeCell ref="AB16:AE16"/>
    <mergeCell ref="M15:P15"/>
    <mergeCell ref="Q15:S15"/>
    <mergeCell ref="T15:W15"/>
    <mergeCell ref="X15:AA15"/>
    <mergeCell ref="AB15:AE15"/>
    <mergeCell ref="M14:P14"/>
    <mergeCell ref="Q14:S14"/>
    <mergeCell ref="T14:W14"/>
    <mergeCell ref="X14:AA14"/>
    <mergeCell ref="AB14:AE14"/>
    <mergeCell ref="M13:P13"/>
    <mergeCell ref="Q13:S13"/>
    <mergeCell ref="T13:W13"/>
    <mergeCell ref="X13:AA13"/>
    <mergeCell ref="AB13:AE13"/>
    <mergeCell ref="M12:P12"/>
    <mergeCell ref="Q12:S12"/>
    <mergeCell ref="T12:W12"/>
    <mergeCell ref="X12:AA12"/>
    <mergeCell ref="AB12:AE12"/>
    <mergeCell ref="M11:P11"/>
    <mergeCell ref="Q11:S11"/>
    <mergeCell ref="T11:W11"/>
    <mergeCell ref="X11:AA11"/>
    <mergeCell ref="AB11:AE11"/>
    <mergeCell ref="M8:P8"/>
    <mergeCell ref="Q8:S8"/>
    <mergeCell ref="T8:W8"/>
    <mergeCell ref="X8:AA8"/>
    <mergeCell ref="AB8:AE8"/>
    <mergeCell ref="Z6:AA6"/>
    <mergeCell ref="AB6:AC6"/>
    <mergeCell ref="AD6:AE6"/>
    <mergeCell ref="M7:P7"/>
    <mergeCell ref="Q7:S7"/>
    <mergeCell ref="T7:W7"/>
    <mergeCell ref="X7:AA7"/>
    <mergeCell ref="AB7:AE7"/>
    <mergeCell ref="M10:P10"/>
    <mergeCell ref="Q10:S10"/>
    <mergeCell ref="T10:W10"/>
    <mergeCell ref="X10:AA10"/>
    <mergeCell ref="AB10:AE10"/>
    <mergeCell ref="M9:P9"/>
    <mergeCell ref="Q9:S9"/>
    <mergeCell ref="T9:W9"/>
    <mergeCell ref="X9:AA9"/>
    <mergeCell ref="AB9:AE9"/>
    <mergeCell ref="M6:N6"/>
    <mergeCell ref="O6:P6"/>
    <mergeCell ref="R6:S6"/>
    <mergeCell ref="V6:W6"/>
    <mergeCell ref="X6:Y6"/>
    <mergeCell ref="M5:N5"/>
    <mergeCell ref="O5:P5"/>
    <mergeCell ref="R5:S5"/>
    <mergeCell ref="T5:U5"/>
    <mergeCell ref="V5:W5"/>
    <mergeCell ref="X5:Y5"/>
    <mergeCell ref="A1:J2"/>
    <mergeCell ref="M4:P4"/>
    <mergeCell ref="Q4:S4"/>
    <mergeCell ref="T4:W4"/>
    <mergeCell ref="X4:AA4"/>
    <mergeCell ref="AB4:AE4"/>
    <mergeCell ref="Z5:AA5"/>
    <mergeCell ref="AB5:AC5"/>
    <mergeCell ref="AD5:AE5"/>
    <mergeCell ref="M2:AE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8"/>
  <sheetViews>
    <sheetView zoomScale="57" zoomScaleNormal="57" workbookViewId="0">
      <selection activeCell="N134" sqref="N134"/>
    </sheetView>
  </sheetViews>
  <sheetFormatPr defaultRowHeight="15" x14ac:dyDescent="0.25"/>
  <cols>
    <col min="1" max="1" width="13.42578125" style="4" customWidth="1"/>
    <col min="2" max="2" width="14.7109375" customWidth="1"/>
    <col min="3" max="3" width="13" customWidth="1"/>
    <col min="4" max="4" width="13.5703125" customWidth="1"/>
    <col min="5" max="5" width="14.28515625" customWidth="1"/>
    <col min="6" max="6" width="16.140625" customWidth="1"/>
    <col min="7" max="7" width="17" customWidth="1"/>
    <col min="8" max="8" width="25.28515625" customWidth="1"/>
    <col min="9" max="9" width="20.28515625" customWidth="1"/>
    <col min="10" max="10" width="19.5703125" customWidth="1"/>
    <col min="12" max="12" width="8.140625" customWidth="1"/>
    <col min="13" max="13" width="13" customWidth="1"/>
    <col min="14" max="14" width="9" customWidth="1"/>
    <col min="15" max="15" width="12.5703125" customWidth="1"/>
    <col min="16" max="16" width="6.28515625" customWidth="1"/>
    <col min="17" max="17" width="23.85546875" customWidth="1"/>
    <col min="18" max="18" width="11.85546875" customWidth="1"/>
    <col min="19" max="19" width="9.140625" customWidth="1"/>
    <col min="20" max="20" width="13.7109375" customWidth="1"/>
    <col min="23" max="23" width="10.7109375" customWidth="1"/>
    <col min="25" max="25" width="12.85546875" customWidth="1"/>
    <col min="29" max="29" width="14" customWidth="1"/>
    <col min="33" max="33" width="14.140625" customWidth="1"/>
  </cols>
  <sheetData>
    <row r="1" spans="1:3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31" ht="15.7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M2" s="25" t="s">
        <v>12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ht="15.75" customHeight="1" x14ac:dyDescent="0.25">
      <c r="A3" s="3" t="s">
        <v>1</v>
      </c>
      <c r="B3" s="2" t="s">
        <v>3</v>
      </c>
      <c r="C3" s="1" t="s">
        <v>2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 spans="1:31" ht="21" x14ac:dyDescent="0.35">
      <c r="A4" s="5">
        <v>43922</v>
      </c>
      <c r="B4" s="6">
        <v>14396</v>
      </c>
      <c r="C4" s="6">
        <v>2148</v>
      </c>
      <c r="D4" s="6">
        <v>63</v>
      </c>
      <c r="E4" s="6">
        <v>106799</v>
      </c>
      <c r="F4" s="6">
        <v>15679</v>
      </c>
      <c r="G4" s="6">
        <v>277</v>
      </c>
      <c r="H4" s="6">
        <v>979</v>
      </c>
      <c r="I4" s="6">
        <v>692</v>
      </c>
      <c r="J4" s="6">
        <v>333</v>
      </c>
      <c r="M4" s="21" t="s">
        <v>17</v>
      </c>
      <c r="N4" s="21"/>
      <c r="O4" s="21"/>
      <c r="P4" s="21"/>
      <c r="Q4" s="21" t="s">
        <v>16</v>
      </c>
      <c r="R4" s="21"/>
      <c r="S4" s="21"/>
      <c r="T4" s="21" t="s">
        <v>18</v>
      </c>
      <c r="U4" s="21"/>
      <c r="V4" s="21"/>
      <c r="W4" s="21"/>
      <c r="X4" s="21" t="s">
        <v>8</v>
      </c>
      <c r="Y4" s="22"/>
      <c r="Z4" s="22"/>
      <c r="AA4" s="22"/>
      <c r="AB4" s="21" t="s">
        <v>9</v>
      </c>
      <c r="AC4" s="22"/>
      <c r="AD4" s="22"/>
      <c r="AE4" s="22"/>
    </row>
    <row r="5" spans="1:31" ht="18" thickBot="1" x14ac:dyDescent="0.35">
      <c r="A5" s="5">
        <v>43923</v>
      </c>
      <c r="B5" s="6">
        <v>18757</v>
      </c>
      <c r="C5" s="6">
        <v>2456</v>
      </c>
      <c r="D5" s="6">
        <v>79</v>
      </c>
      <c r="E5" s="6">
        <v>125556</v>
      </c>
      <c r="F5" s="6">
        <v>18135</v>
      </c>
      <c r="G5" s="6">
        <v>356</v>
      </c>
      <c r="H5" s="6">
        <v>1101</v>
      </c>
      <c r="I5" s="6">
        <v>783</v>
      </c>
      <c r="J5" s="6">
        <v>415</v>
      </c>
      <c r="M5" s="27" t="s">
        <v>13</v>
      </c>
      <c r="N5" s="27"/>
      <c r="O5" s="23">
        <f>AVERAGE(B4:B29)</f>
        <v>31013.038461538461</v>
      </c>
      <c r="P5" s="23"/>
      <c r="Q5" s="10" t="s">
        <v>13</v>
      </c>
      <c r="R5" s="23">
        <f>AVERAGE(C4:C29)</f>
        <v>3715.3461538461538</v>
      </c>
      <c r="S5" s="23"/>
      <c r="T5" s="27" t="s">
        <v>13</v>
      </c>
      <c r="U5" s="27"/>
      <c r="V5" s="23">
        <f>AVERAGE(D4:D29)</f>
        <v>99.65384615384616</v>
      </c>
      <c r="W5" s="23"/>
      <c r="X5" s="24" t="s">
        <v>13</v>
      </c>
      <c r="Y5" s="24"/>
      <c r="Z5" s="23">
        <f>AVERAGE(H4:H29)</f>
        <v>1638.3076923076924</v>
      </c>
      <c r="AA5" s="23"/>
      <c r="AB5" s="24" t="s">
        <v>13</v>
      </c>
      <c r="AC5" s="24"/>
      <c r="AD5" s="23">
        <f>AVERAGE(I4:I29)</f>
        <v>971.96153846153845</v>
      </c>
      <c r="AE5" s="23"/>
    </row>
    <row r="6" spans="1:31" ht="18.75" thickTop="1" thickBot="1" x14ac:dyDescent="0.35">
      <c r="A6" s="5">
        <v>43924</v>
      </c>
      <c r="B6" s="6">
        <v>16160</v>
      </c>
      <c r="C6" s="6">
        <v>2786</v>
      </c>
      <c r="D6" s="6">
        <v>69</v>
      </c>
      <c r="E6" s="6">
        <v>141716</v>
      </c>
      <c r="F6" s="6">
        <v>20921</v>
      </c>
      <c r="G6" s="6">
        <v>425</v>
      </c>
      <c r="H6" s="6">
        <v>1251</v>
      </c>
      <c r="I6" s="6">
        <v>867</v>
      </c>
      <c r="J6" s="6">
        <v>484</v>
      </c>
      <c r="M6" s="27" t="s">
        <v>14</v>
      </c>
      <c r="N6" s="27"/>
      <c r="O6" s="23">
        <f>_xlfn.STDEV.P(B4:B29)</f>
        <v>8511.4375287734456</v>
      </c>
      <c r="P6" s="23"/>
      <c r="Q6" s="11" t="s">
        <v>14</v>
      </c>
      <c r="R6" s="23">
        <f>_xlfn.STDEV.P(C4:C29)</f>
        <v>837.94969292304324</v>
      </c>
      <c r="S6" s="23"/>
      <c r="T6" s="11" t="s">
        <v>14</v>
      </c>
      <c r="U6" s="12"/>
      <c r="V6" s="23">
        <f>_xlfn.STDEV.P(D4:D29)</f>
        <v>19.382669316234161</v>
      </c>
      <c r="W6" s="23"/>
      <c r="X6" s="24" t="s">
        <v>14</v>
      </c>
      <c r="Y6" s="24"/>
      <c r="Z6" s="23">
        <f>_xlfn.STDEV.P(H4:H29)</f>
        <v>257.4225453683211</v>
      </c>
      <c r="AA6" s="23"/>
      <c r="AB6" s="24" t="s">
        <v>14</v>
      </c>
      <c r="AC6" s="24"/>
      <c r="AD6" s="23">
        <f>_xlfn.STDEV.P(I4:I29)</f>
        <v>89.536189833724947</v>
      </c>
      <c r="AE6" s="23"/>
    </row>
    <row r="7" spans="1:31" ht="24" thickTop="1" x14ac:dyDescent="0.35">
      <c r="A7" s="5">
        <v>43925</v>
      </c>
      <c r="B7" s="6">
        <v>19664</v>
      </c>
      <c r="C7" s="6">
        <v>3013</v>
      </c>
      <c r="D7" s="6">
        <v>76</v>
      </c>
      <c r="E7" s="6">
        <v>161380</v>
      </c>
      <c r="F7" s="6">
        <v>23934</v>
      </c>
      <c r="G7" s="6">
        <v>501</v>
      </c>
      <c r="H7" s="6">
        <v>1311</v>
      </c>
      <c r="I7" s="6">
        <v>909</v>
      </c>
      <c r="J7" s="6">
        <v>786</v>
      </c>
      <c r="M7" s="29" t="s">
        <v>15</v>
      </c>
      <c r="N7" s="29"/>
      <c r="O7" s="29"/>
      <c r="P7" s="29"/>
      <c r="Q7" s="29" t="s">
        <v>15</v>
      </c>
      <c r="R7" s="29"/>
      <c r="S7" s="29"/>
      <c r="T7" s="30" t="s">
        <v>15</v>
      </c>
      <c r="U7" s="30"/>
      <c r="V7" s="30"/>
      <c r="W7" s="30"/>
      <c r="X7" s="31" t="s">
        <v>15</v>
      </c>
      <c r="Y7" s="32"/>
      <c r="Z7" s="32"/>
      <c r="AA7" s="32"/>
      <c r="AB7" s="31" t="s">
        <v>15</v>
      </c>
      <c r="AC7" s="32"/>
      <c r="AD7" s="32"/>
      <c r="AE7" s="32"/>
    </row>
    <row r="8" spans="1:31" x14ac:dyDescent="0.25">
      <c r="A8" s="5">
        <v>43926</v>
      </c>
      <c r="B8" s="6">
        <v>20065</v>
      </c>
      <c r="C8" s="6">
        <v>3135</v>
      </c>
      <c r="D8" s="6">
        <v>73</v>
      </c>
      <c r="E8" s="6">
        <v>181445</v>
      </c>
      <c r="F8" s="6">
        <v>27069</v>
      </c>
      <c r="G8" s="6">
        <v>574</v>
      </c>
      <c r="H8" s="6">
        <v>1381</v>
      </c>
      <c r="I8" s="6">
        <v>935</v>
      </c>
      <c r="J8" s="6">
        <v>1042</v>
      </c>
      <c r="M8" s="28">
        <f ca="1">NORMINV(RAND(),$O$5,$O$6)</f>
        <v>37162.357320821</v>
      </c>
      <c r="N8" s="28"/>
      <c r="O8" s="28"/>
      <c r="P8" s="28"/>
      <c r="Q8" s="28">
        <f ca="1">NORMINV(RAND(),$R$5,$R$6)</f>
        <v>5032.2818149363911</v>
      </c>
      <c r="R8" s="28"/>
      <c r="S8" s="28"/>
      <c r="T8" s="28">
        <f ca="1">NORMINV(RAND(),$V$5,$V$6)</f>
        <v>128.17456236876788</v>
      </c>
      <c r="U8" s="28"/>
      <c r="V8" s="28"/>
      <c r="W8" s="28"/>
      <c r="X8" s="28">
        <f ca="1">NORMINV(RAND(),$Z$5,$Z$6)</f>
        <v>1751.6352563185415</v>
      </c>
      <c r="Y8" s="28"/>
      <c r="Z8" s="28"/>
      <c r="AA8" s="28"/>
      <c r="AB8" s="28">
        <f ca="1">_xlfn.NORM.INV(RAND(),$AD$5,$AD$6)</f>
        <v>992.19041951459371</v>
      </c>
      <c r="AC8" s="28"/>
      <c r="AD8" s="28"/>
      <c r="AE8" s="28"/>
    </row>
    <row r="9" spans="1:31" x14ac:dyDescent="0.25">
      <c r="A9" s="5">
        <v>43927</v>
      </c>
      <c r="B9" s="6">
        <v>21400</v>
      </c>
      <c r="C9" s="6">
        <v>3148</v>
      </c>
      <c r="D9" s="6">
        <v>75</v>
      </c>
      <c r="E9" s="6">
        <v>202845</v>
      </c>
      <c r="F9" s="6">
        <v>30217</v>
      </c>
      <c r="G9" s="6">
        <v>649</v>
      </c>
      <c r="H9" s="6">
        <v>1415</v>
      </c>
      <c r="I9" s="6">
        <v>966</v>
      </c>
      <c r="J9" s="6">
        <v>1326</v>
      </c>
      <c r="M9" s="28">
        <f t="shared" ref="M9:M72" ca="1" si="0">NORMINV(RAND(),$O$5,$O$6)</f>
        <v>13291.266991037242</v>
      </c>
      <c r="N9" s="28"/>
      <c r="O9" s="28"/>
      <c r="P9" s="28"/>
      <c r="Q9" s="28">
        <f t="shared" ref="Q9:Q72" ca="1" si="1">NORMINV(RAND(),$R$5,$R$6)</f>
        <v>3246.6651628275004</v>
      </c>
      <c r="R9" s="28"/>
      <c r="S9" s="28"/>
      <c r="T9" s="28">
        <f t="shared" ref="T9:T72" ca="1" si="2">NORMINV(RAND(),$V$5,$V$6)</f>
        <v>105.91664339301255</v>
      </c>
      <c r="U9" s="28"/>
      <c r="V9" s="28"/>
      <c r="W9" s="28"/>
      <c r="X9" s="28">
        <f t="shared" ref="X9:X72" ca="1" si="3">NORMINV(RAND(),$Z$5,$Z$6)</f>
        <v>1664.961163277386</v>
      </c>
      <c r="Y9" s="28"/>
      <c r="Z9" s="28"/>
      <c r="AA9" s="28"/>
      <c r="AB9" s="28">
        <f t="shared" ref="AB9:AB72" ca="1" si="4">_xlfn.NORM.INV(RAND(),$AD$5,$AD$6)</f>
        <v>963.11026606610926</v>
      </c>
      <c r="AC9" s="28"/>
      <c r="AD9" s="28"/>
      <c r="AE9" s="28"/>
    </row>
    <row r="10" spans="1:31" x14ac:dyDescent="0.25">
      <c r="A10" s="5">
        <v>43928</v>
      </c>
      <c r="B10" s="6">
        <v>20023</v>
      </c>
      <c r="C10" s="6">
        <v>3892</v>
      </c>
      <c r="D10" s="6">
        <v>76</v>
      </c>
      <c r="E10" s="6">
        <v>222868</v>
      </c>
      <c r="F10" s="6">
        <v>34109</v>
      </c>
      <c r="G10" s="6">
        <v>725</v>
      </c>
      <c r="H10" s="6">
        <v>1474</v>
      </c>
      <c r="I10" s="6">
        <v>987</v>
      </c>
      <c r="J10" s="6">
        <v>1582</v>
      </c>
      <c r="M10" s="28">
        <f t="shared" ca="1" si="0"/>
        <v>41204.767284880574</v>
      </c>
      <c r="N10" s="28"/>
      <c r="O10" s="28"/>
      <c r="P10" s="28"/>
      <c r="Q10" s="28">
        <f t="shared" ca="1" si="1"/>
        <v>2938.515793055215</v>
      </c>
      <c r="R10" s="28"/>
      <c r="S10" s="28"/>
      <c r="T10" s="28">
        <f t="shared" ca="1" si="2"/>
        <v>54.596407664274501</v>
      </c>
      <c r="U10" s="28"/>
      <c r="V10" s="28"/>
      <c r="W10" s="28"/>
      <c r="X10" s="28">
        <f t="shared" ca="1" si="3"/>
        <v>1382.0109188853958</v>
      </c>
      <c r="Y10" s="28"/>
      <c r="Z10" s="28"/>
      <c r="AA10" s="28"/>
      <c r="AB10" s="28">
        <f t="shared" ca="1" si="4"/>
        <v>1011.0320635105841</v>
      </c>
      <c r="AC10" s="28"/>
      <c r="AD10" s="28"/>
      <c r="AE10" s="28"/>
    </row>
    <row r="11" spans="1:31" x14ac:dyDescent="0.25">
      <c r="A11" s="5">
        <v>43929</v>
      </c>
      <c r="B11" s="6">
        <v>24900</v>
      </c>
      <c r="C11" s="6">
        <v>4117</v>
      </c>
      <c r="D11" s="6">
        <v>87</v>
      </c>
      <c r="E11" s="6">
        <v>247768</v>
      </c>
      <c r="F11" s="6">
        <v>38226</v>
      </c>
      <c r="G11" s="6">
        <v>812</v>
      </c>
      <c r="H11" s="6">
        <v>1492</v>
      </c>
      <c r="I11" s="6">
        <v>995</v>
      </c>
      <c r="J11" s="6">
        <v>1846</v>
      </c>
      <c r="M11" s="28">
        <f t="shared" ca="1" si="0"/>
        <v>18650.327110564551</v>
      </c>
      <c r="N11" s="28"/>
      <c r="O11" s="28"/>
      <c r="P11" s="28"/>
      <c r="Q11" s="28">
        <f t="shared" ca="1" si="1"/>
        <v>3213.8130021000143</v>
      </c>
      <c r="R11" s="28"/>
      <c r="S11" s="28"/>
      <c r="T11" s="28">
        <f t="shared" ca="1" si="2"/>
        <v>94.234951855887232</v>
      </c>
      <c r="U11" s="28"/>
      <c r="V11" s="28"/>
      <c r="W11" s="28"/>
      <c r="X11" s="28">
        <f t="shared" ca="1" si="3"/>
        <v>1109.988931200201</v>
      </c>
      <c r="Y11" s="28"/>
      <c r="Z11" s="28"/>
      <c r="AA11" s="28"/>
      <c r="AB11" s="28">
        <f t="shared" ca="1" si="4"/>
        <v>1113.6731317576155</v>
      </c>
      <c r="AC11" s="28"/>
      <c r="AD11" s="28"/>
      <c r="AE11" s="28"/>
    </row>
    <row r="12" spans="1:31" x14ac:dyDescent="0.25">
      <c r="A12" s="5">
        <v>43930</v>
      </c>
      <c r="B12" s="6">
        <v>28578</v>
      </c>
      <c r="C12" s="6">
        <v>4056</v>
      </c>
      <c r="D12" s="6">
        <v>96</v>
      </c>
      <c r="E12" s="6">
        <v>276346</v>
      </c>
      <c r="F12" s="6">
        <v>42282</v>
      </c>
      <c r="G12" s="6">
        <v>908</v>
      </c>
      <c r="H12" s="6">
        <v>1552</v>
      </c>
      <c r="I12" s="6">
        <v>1017</v>
      </c>
      <c r="J12" s="6">
        <v>2142</v>
      </c>
      <c r="M12" s="28">
        <f t="shared" ca="1" si="0"/>
        <v>27169.755423163835</v>
      </c>
      <c r="N12" s="28"/>
      <c r="O12" s="28"/>
      <c r="P12" s="28"/>
      <c r="Q12" s="28">
        <f t="shared" ca="1" si="1"/>
        <v>5234.5107922693769</v>
      </c>
      <c r="R12" s="28"/>
      <c r="S12" s="28"/>
      <c r="T12" s="28">
        <f t="shared" ca="1" si="2"/>
        <v>101.75436811124789</v>
      </c>
      <c r="U12" s="28"/>
      <c r="V12" s="28"/>
      <c r="W12" s="28"/>
      <c r="X12" s="28">
        <f t="shared" ca="1" si="3"/>
        <v>1510.1975651106998</v>
      </c>
      <c r="Y12" s="28"/>
      <c r="Z12" s="28"/>
      <c r="AA12" s="28"/>
      <c r="AB12" s="28">
        <f t="shared" ca="1" si="4"/>
        <v>1147.7026684110904</v>
      </c>
      <c r="AC12" s="28"/>
      <c r="AD12" s="28"/>
      <c r="AE12" s="28"/>
    </row>
    <row r="13" spans="1:31" x14ac:dyDescent="0.25">
      <c r="A13" s="5">
        <v>43931</v>
      </c>
      <c r="B13" s="6">
        <v>30864</v>
      </c>
      <c r="C13" s="6">
        <v>4747</v>
      </c>
      <c r="D13" s="6">
        <v>98</v>
      </c>
      <c r="E13" s="6">
        <v>307210</v>
      </c>
      <c r="F13" s="6">
        <v>47023</v>
      </c>
      <c r="G13" s="6">
        <v>1006</v>
      </c>
      <c r="H13" s="6">
        <v>1667</v>
      </c>
      <c r="I13" s="6">
        <v>1062</v>
      </c>
      <c r="J13" s="6">
        <v>2423</v>
      </c>
      <c r="M13" s="28">
        <f t="shared" ca="1" si="0"/>
        <v>28383.683101982595</v>
      </c>
      <c r="N13" s="28"/>
      <c r="O13" s="28"/>
      <c r="P13" s="28"/>
      <c r="Q13" s="28">
        <f t="shared" ca="1" si="1"/>
        <v>3995.2494261817701</v>
      </c>
      <c r="R13" s="28"/>
      <c r="S13" s="28"/>
      <c r="T13" s="28">
        <f t="shared" ca="1" si="2"/>
        <v>74.358376761012977</v>
      </c>
      <c r="U13" s="28"/>
      <c r="V13" s="28"/>
      <c r="W13" s="28"/>
      <c r="X13" s="28">
        <f t="shared" ca="1" si="3"/>
        <v>1895.444106118541</v>
      </c>
      <c r="Y13" s="28"/>
      <c r="Z13" s="28"/>
      <c r="AA13" s="28"/>
      <c r="AB13" s="28">
        <f t="shared" ca="1" si="4"/>
        <v>989.8065437863695</v>
      </c>
      <c r="AC13" s="28"/>
      <c r="AD13" s="28"/>
      <c r="AE13" s="28"/>
    </row>
    <row r="14" spans="1:31" x14ac:dyDescent="0.25">
      <c r="A14" s="5">
        <v>43932</v>
      </c>
      <c r="B14" s="6">
        <v>33170</v>
      </c>
      <c r="C14" s="6">
        <v>5138</v>
      </c>
      <c r="D14" s="6">
        <v>95</v>
      </c>
      <c r="E14" s="6">
        <v>340380</v>
      </c>
      <c r="F14" s="6">
        <v>52167</v>
      </c>
      <c r="G14" s="6">
        <v>1101</v>
      </c>
      <c r="H14" s="6">
        <v>1626</v>
      </c>
      <c r="I14" s="6">
        <v>1021</v>
      </c>
      <c r="J14" s="6">
        <v>2965</v>
      </c>
      <c r="M14" s="28">
        <f t="shared" ca="1" si="0"/>
        <v>19682.780829601241</v>
      </c>
      <c r="N14" s="28"/>
      <c r="O14" s="28"/>
      <c r="P14" s="28"/>
      <c r="Q14" s="28">
        <f t="shared" ca="1" si="1"/>
        <v>3765.1657624013728</v>
      </c>
      <c r="R14" s="28"/>
      <c r="S14" s="28"/>
      <c r="T14" s="28">
        <f t="shared" ca="1" si="2"/>
        <v>100.66826577480158</v>
      </c>
      <c r="U14" s="28"/>
      <c r="V14" s="28"/>
      <c r="W14" s="28"/>
      <c r="X14" s="28">
        <f t="shared" ca="1" si="3"/>
        <v>1926.9843401014518</v>
      </c>
      <c r="Y14" s="28"/>
      <c r="Z14" s="28"/>
      <c r="AA14" s="28"/>
      <c r="AB14" s="28">
        <f t="shared" ca="1" si="4"/>
        <v>1042.5617209289303</v>
      </c>
      <c r="AC14" s="28"/>
      <c r="AD14" s="28"/>
      <c r="AE14" s="28"/>
    </row>
    <row r="15" spans="1:31" x14ac:dyDescent="0.25">
      <c r="A15" s="5">
        <v>43933</v>
      </c>
      <c r="B15" s="6">
        <v>35720</v>
      </c>
      <c r="C15" s="6">
        <v>4789</v>
      </c>
      <c r="D15" s="6">
        <v>97</v>
      </c>
      <c r="E15" s="6">
        <v>376100</v>
      </c>
      <c r="F15" s="6">
        <v>56956</v>
      </c>
      <c r="G15" s="6">
        <v>1198</v>
      </c>
      <c r="H15" s="6">
        <v>1665</v>
      </c>
      <c r="I15" s="6">
        <v>978</v>
      </c>
      <c r="J15" s="6">
        <v>3446</v>
      </c>
      <c r="M15" s="28">
        <f t="shared" ca="1" si="0"/>
        <v>35235.421944313748</v>
      </c>
      <c r="N15" s="28"/>
      <c r="O15" s="28"/>
      <c r="P15" s="28"/>
      <c r="Q15" s="28">
        <f t="shared" ca="1" si="1"/>
        <v>3786.1570444603417</v>
      </c>
      <c r="R15" s="28"/>
      <c r="S15" s="28"/>
      <c r="T15" s="28">
        <f t="shared" ca="1" si="2"/>
        <v>78.094448461263454</v>
      </c>
      <c r="U15" s="28"/>
      <c r="V15" s="28"/>
      <c r="W15" s="28"/>
      <c r="X15" s="28">
        <f t="shared" ca="1" si="3"/>
        <v>1470.8872787070441</v>
      </c>
      <c r="Y15" s="28"/>
      <c r="Z15" s="28"/>
      <c r="AA15" s="28"/>
      <c r="AB15" s="28">
        <f t="shared" ca="1" si="4"/>
        <v>1059.3154705833306</v>
      </c>
      <c r="AC15" s="28"/>
      <c r="AD15" s="28"/>
      <c r="AE15" s="28"/>
    </row>
    <row r="16" spans="1:31" x14ac:dyDescent="0.25">
      <c r="A16" s="5">
        <v>43934</v>
      </c>
      <c r="B16" s="6">
        <v>34456</v>
      </c>
      <c r="C16" s="6">
        <v>4093</v>
      </c>
      <c r="D16" s="6">
        <v>98</v>
      </c>
      <c r="E16" s="6">
        <v>410556</v>
      </c>
      <c r="F16" s="6">
        <v>61049</v>
      </c>
      <c r="G16" s="6">
        <v>1296</v>
      </c>
      <c r="H16" s="6">
        <v>1786</v>
      </c>
      <c r="I16" s="6">
        <v>1063</v>
      </c>
      <c r="J16" s="6">
        <v>3957</v>
      </c>
      <c r="M16" s="28">
        <f t="shared" ca="1" si="0"/>
        <v>26046.360339383456</v>
      </c>
      <c r="N16" s="28"/>
      <c r="O16" s="28"/>
      <c r="P16" s="28"/>
      <c r="Q16" s="28">
        <f t="shared" ca="1" si="1"/>
        <v>3365.217671382889</v>
      </c>
      <c r="R16" s="28"/>
      <c r="S16" s="28"/>
      <c r="T16" s="28">
        <f t="shared" ca="1" si="2"/>
        <v>88.161766036172168</v>
      </c>
      <c r="U16" s="28"/>
      <c r="V16" s="28"/>
      <c r="W16" s="28"/>
      <c r="X16" s="28">
        <f t="shared" ca="1" si="3"/>
        <v>1928.8105040936489</v>
      </c>
      <c r="Y16" s="28"/>
      <c r="Z16" s="28"/>
      <c r="AA16" s="28"/>
      <c r="AB16" s="28">
        <f t="shared" ca="1" si="4"/>
        <v>1067.5856767090158</v>
      </c>
      <c r="AC16" s="28"/>
      <c r="AD16" s="28"/>
      <c r="AE16" s="28"/>
    </row>
    <row r="17" spans="1:31" x14ac:dyDescent="0.25">
      <c r="A17" s="5">
        <v>43935</v>
      </c>
      <c r="B17" s="6">
        <v>33070</v>
      </c>
      <c r="C17" s="6">
        <v>4062</v>
      </c>
      <c r="D17" s="6">
        <v>107</v>
      </c>
      <c r="E17" s="6">
        <v>443626</v>
      </c>
      <c r="F17" s="6">
        <v>65111</v>
      </c>
      <c r="G17" s="6">
        <v>1403</v>
      </c>
      <c r="H17" s="6">
        <v>1809</v>
      </c>
      <c r="I17" s="6">
        <v>1087</v>
      </c>
      <c r="J17" s="6">
        <v>4799</v>
      </c>
      <c r="M17" s="28">
        <f t="shared" ca="1" si="0"/>
        <v>15064.833427424472</v>
      </c>
      <c r="N17" s="28"/>
      <c r="O17" s="28"/>
      <c r="P17" s="28"/>
      <c r="Q17" s="28">
        <f t="shared" ca="1" si="1"/>
        <v>5212.2643532274251</v>
      </c>
      <c r="R17" s="28"/>
      <c r="S17" s="28"/>
      <c r="T17" s="28">
        <f t="shared" ca="1" si="2"/>
        <v>97.626998826309418</v>
      </c>
      <c r="U17" s="28"/>
      <c r="V17" s="28"/>
      <c r="W17" s="28"/>
      <c r="X17" s="28">
        <f t="shared" ca="1" si="3"/>
        <v>1472.3033798659849</v>
      </c>
      <c r="Y17" s="28"/>
      <c r="Z17" s="28"/>
      <c r="AA17" s="28"/>
      <c r="AB17" s="28">
        <f t="shared" ca="1" si="4"/>
        <v>1154.7466310110574</v>
      </c>
      <c r="AC17" s="28"/>
      <c r="AD17" s="28"/>
      <c r="AE17" s="28"/>
    </row>
    <row r="18" spans="1:31" x14ac:dyDescent="0.25">
      <c r="A18" s="5">
        <v>43936</v>
      </c>
      <c r="B18" s="6">
        <v>34090</v>
      </c>
      <c r="C18" s="6">
        <v>4281</v>
      </c>
      <c r="D18" s="6">
        <v>115</v>
      </c>
      <c r="E18" s="6">
        <v>477716</v>
      </c>
      <c r="F18" s="6">
        <v>69392</v>
      </c>
      <c r="G18" s="6">
        <v>1518</v>
      </c>
      <c r="H18" s="6">
        <v>1820</v>
      </c>
      <c r="I18" s="6">
        <v>1052</v>
      </c>
      <c r="J18" s="6">
        <v>5674</v>
      </c>
      <c r="M18" s="28">
        <f t="shared" ca="1" si="0"/>
        <v>25618.426006045986</v>
      </c>
      <c r="N18" s="28"/>
      <c r="O18" s="28"/>
      <c r="P18" s="28"/>
      <c r="Q18" s="28">
        <f t="shared" ca="1" si="1"/>
        <v>5296.8147828665478</v>
      </c>
      <c r="R18" s="28"/>
      <c r="S18" s="28"/>
      <c r="T18" s="28">
        <f t="shared" ca="1" si="2"/>
        <v>120.06588230864085</v>
      </c>
      <c r="U18" s="28"/>
      <c r="V18" s="28"/>
      <c r="W18" s="28"/>
      <c r="X18" s="28">
        <f t="shared" ca="1" si="3"/>
        <v>1170.9118795193797</v>
      </c>
      <c r="Y18" s="28"/>
      <c r="Z18" s="28"/>
      <c r="AA18" s="28"/>
      <c r="AB18" s="28">
        <f t="shared" ca="1" si="4"/>
        <v>1061.4753588570088</v>
      </c>
      <c r="AC18" s="28"/>
      <c r="AD18" s="28"/>
      <c r="AE18" s="28"/>
    </row>
    <row r="19" spans="1:31" x14ac:dyDescent="0.25">
      <c r="A19" s="5">
        <v>43937</v>
      </c>
      <c r="B19" s="6">
        <v>40427</v>
      </c>
      <c r="C19" s="6">
        <v>4801</v>
      </c>
      <c r="D19" s="6">
        <v>125</v>
      </c>
      <c r="E19" s="6">
        <v>518143</v>
      </c>
      <c r="F19" s="6">
        <v>74193</v>
      </c>
      <c r="G19" s="6">
        <v>1643</v>
      </c>
      <c r="H19" s="6">
        <v>1854</v>
      </c>
      <c r="I19" s="6">
        <v>1040</v>
      </c>
      <c r="J19" s="6">
        <v>7089</v>
      </c>
      <c r="M19" s="28">
        <f t="shared" ca="1" si="0"/>
        <v>25065.726139373983</v>
      </c>
      <c r="N19" s="28"/>
      <c r="O19" s="28"/>
      <c r="P19" s="28"/>
      <c r="Q19" s="28">
        <f t="shared" ca="1" si="1"/>
        <v>3950.9445325249321</v>
      </c>
      <c r="R19" s="28"/>
      <c r="S19" s="28"/>
      <c r="T19" s="28">
        <f t="shared" ca="1" si="2"/>
        <v>96.868779331561214</v>
      </c>
      <c r="U19" s="28"/>
      <c r="V19" s="28"/>
      <c r="W19" s="28"/>
      <c r="X19" s="28">
        <f t="shared" ca="1" si="3"/>
        <v>2187.686139248508</v>
      </c>
      <c r="Y19" s="28"/>
      <c r="Z19" s="28"/>
      <c r="AA19" s="28"/>
      <c r="AB19" s="28">
        <f t="shared" ca="1" si="4"/>
        <v>1002.1665135379948</v>
      </c>
      <c r="AC19" s="28"/>
      <c r="AD19" s="28"/>
      <c r="AE19" s="28"/>
    </row>
    <row r="20" spans="1:31" x14ac:dyDescent="0.25">
      <c r="A20" s="5">
        <v>43938</v>
      </c>
      <c r="B20" s="6">
        <v>40270</v>
      </c>
      <c r="C20" s="6">
        <v>4353</v>
      </c>
      <c r="D20" s="6">
        <v>126</v>
      </c>
      <c r="E20" s="6">
        <v>558413</v>
      </c>
      <c r="F20" s="6">
        <v>78546</v>
      </c>
      <c r="G20" s="6">
        <v>1769</v>
      </c>
      <c r="H20" s="6">
        <v>1845</v>
      </c>
      <c r="I20" s="6">
        <v>1014</v>
      </c>
      <c r="J20" s="6">
        <v>8631</v>
      </c>
      <c r="M20" s="28">
        <f t="shared" ca="1" si="0"/>
        <v>30430.44980115553</v>
      </c>
      <c r="N20" s="28"/>
      <c r="O20" s="28"/>
      <c r="P20" s="28"/>
      <c r="Q20" s="28">
        <f t="shared" ca="1" si="1"/>
        <v>4227.4137970644542</v>
      </c>
      <c r="R20" s="28"/>
      <c r="S20" s="28"/>
      <c r="T20" s="28">
        <f t="shared" ca="1" si="2"/>
        <v>106.05520041848929</v>
      </c>
      <c r="U20" s="28"/>
      <c r="V20" s="28"/>
      <c r="W20" s="28"/>
      <c r="X20" s="28">
        <f t="shared" ca="1" si="3"/>
        <v>1419.109043272188</v>
      </c>
      <c r="Y20" s="28"/>
      <c r="Z20" s="28"/>
      <c r="AA20" s="28"/>
      <c r="AB20" s="28">
        <f t="shared" ca="1" si="4"/>
        <v>909.56588402899854</v>
      </c>
      <c r="AC20" s="28"/>
      <c r="AD20" s="28"/>
      <c r="AE20" s="28"/>
    </row>
    <row r="21" spans="1:31" x14ac:dyDescent="0.25">
      <c r="A21" s="5">
        <v>43939</v>
      </c>
      <c r="B21" s="6">
        <v>40520</v>
      </c>
      <c r="C21" s="6">
        <v>3783</v>
      </c>
      <c r="D21" s="6">
        <v>121</v>
      </c>
      <c r="E21" s="6">
        <v>598933</v>
      </c>
      <c r="F21" s="6">
        <v>82329</v>
      </c>
      <c r="G21" s="6">
        <v>1890</v>
      </c>
      <c r="H21" s="6">
        <v>1894</v>
      </c>
      <c r="I21" s="6">
        <v>1054</v>
      </c>
      <c r="J21" s="6">
        <v>10453</v>
      </c>
      <c r="M21" s="28">
        <f t="shared" ca="1" si="0"/>
        <v>26525.720490718726</v>
      </c>
      <c r="N21" s="28"/>
      <c r="O21" s="28"/>
      <c r="P21" s="28"/>
      <c r="Q21" s="28">
        <f t="shared" ca="1" si="1"/>
        <v>3923.3141939274642</v>
      </c>
      <c r="R21" s="28"/>
      <c r="S21" s="28"/>
      <c r="T21" s="28">
        <f t="shared" ca="1" si="2"/>
        <v>88.896632114563261</v>
      </c>
      <c r="U21" s="28"/>
      <c r="V21" s="28"/>
      <c r="W21" s="28"/>
      <c r="X21" s="28">
        <f t="shared" ca="1" si="3"/>
        <v>1838.0060685852427</v>
      </c>
      <c r="Y21" s="28"/>
      <c r="Z21" s="28"/>
      <c r="AA21" s="28"/>
      <c r="AB21" s="28">
        <f t="shared" ca="1" si="4"/>
        <v>1033.3412315752573</v>
      </c>
      <c r="AC21" s="28"/>
      <c r="AD21" s="28"/>
      <c r="AE21" s="28"/>
    </row>
    <row r="22" spans="1:31" x14ac:dyDescent="0.25">
      <c r="A22" s="5">
        <v>43940</v>
      </c>
      <c r="B22" s="6">
        <v>35344</v>
      </c>
      <c r="C22" s="6">
        <v>3977</v>
      </c>
      <c r="D22" s="6">
        <v>127</v>
      </c>
      <c r="E22" s="6">
        <v>634277</v>
      </c>
      <c r="F22" s="6">
        <v>86306</v>
      </c>
      <c r="G22" s="6">
        <v>2017</v>
      </c>
      <c r="H22" s="6">
        <v>1922</v>
      </c>
      <c r="I22" s="6">
        <v>1031</v>
      </c>
      <c r="J22" s="6">
        <v>11976</v>
      </c>
      <c r="M22" s="28">
        <f t="shared" ca="1" si="0"/>
        <v>19035.626999664222</v>
      </c>
      <c r="N22" s="28"/>
      <c r="O22" s="28"/>
      <c r="P22" s="28"/>
      <c r="Q22" s="28">
        <f t="shared" ca="1" si="1"/>
        <v>1914.3001943375336</v>
      </c>
      <c r="R22" s="28"/>
      <c r="S22" s="28"/>
      <c r="T22" s="28">
        <f t="shared" ca="1" si="2"/>
        <v>83.678822074675992</v>
      </c>
      <c r="U22" s="28"/>
      <c r="V22" s="28"/>
      <c r="W22" s="28"/>
      <c r="X22" s="28">
        <f t="shared" ca="1" si="3"/>
        <v>1446.1455792031818</v>
      </c>
      <c r="Y22" s="28"/>
      <c r="Z22" s="28"/>
      <c r="AA22" s="28"/>
      <c r="AB22" s="28">
        <f t="shared" ca="1" si="4"/>
        <v>1054.3430053027505</v>
      </c>
      <c r="AC22" s="28"/>
      <c r="AD22" s="28"/>
      <c r="AE22" s="28"/>
    </row>
    <row r="23" spans="1:31" x14ac:dyDescent="0.25">
      <c r="A23" s="5">
        <v>43941</v>
      </c>
      <c r="B23" s="6">
        <v>39703</v>
      </c>
      <c r="C23" s="6">
        <v>4674</v>
      </c>
      <c r="D23" s="6">
        <v>123</v>
      </c>
      <c r="E23" s="6">
        <v>673980</v>
      </c>
      <c r="F23" s="6">
        <v>90980</v>
      </c>
      <c r="G23" s="6">
        <v>2140</v>
      </c>
      <c r="H23" s="6">
        <v>1909</v>
      </c>
      <c r="I23" s="6">
        <v>1033</v>
      </c>
      <c r="J23" s="6">
        <v>13430</v>
      </c>
      <c r="M23" s="28">
        <f t="shared" ca="1" si="0"/>
        <v>19693.927330602681</v>
      </c>
      <c r="N23" s="28"/>
      <c r="O23" s="28"/>
      <c r="P23" s="28"/>
      <c r="Q23" s="28">
        <f t="shared" ca="1" si="1"/>
        <v>3503.778037596177</v>
      </c>
      <c r="R23" s="28"/>
      <c r="S23" s="28"/>
      <c r="T23" s="28">
        <f t="shared" ca="1" si="2"/>
        <v>138.30564316891972</v>
      </c>
      <c r="U23" s="28"/>
      <c r="V23" s="28"/>
      <c r="W23" s="28"/>
      <c r="X23" s="28">
        <f t="shared" ca="1" si="3"/>
        <v>1555.9580949569713</v>
      </c>
      <c r="Y23" s="28"/>
      <c r="Z23" s="28"/>
      <c r="AA23" s="28"/>
      <c r="AB23" s="28">
        <f t="shared" ca="1" si="4"/>
        <v>985.97918028316269</v>
      </c>
      <c r="AC23" s="28"/>
      <c r="AD23" s="28"/>
      <c r="AE23" s="28"/>
    </row>
    <row r="24" spans="1:31" x14ac:dyDescent="0.25">
      <c r="A24" s="5">
        <v>43942</v>
      </c>
      <c r="B24" s="6">
        <v>39429</v>
      </c>
      <c r="C24" s="6">
        <v>4611</v>
      </c>
      <c r="D24" s="6">
        <v>119</v>
      </c>
      <c r="E24" s="6">
        <v>713409</v>
      </c>
      <c r="F24" s="6">
        <v>95591</v>
      </c>
      <c r="G24" s="6">
        <v>2259</v>
      </c>
      <c r="H24" s="6">
        <v>1865</v>
      </c>
      <c r="I24" s="6">
        <v>1006</v>
      </c>
      <c r="J24" s="6">
        <v>14918</v>
      </c>
      <c r="M24" s="28">
        <f t="shared" ca="1" si="0"/>
        <v>22666.992950870663</v>
      </c>
      <c r="N24" s="28"/>
      <c r="O24" s="28"/>
      <c r="P24" s="28"/>
      <c r="Q24" s="28">
        <f t="shared" ca="1" si="1"/>
        <v>3173.1809439415656</v>
      </c>
      <c r="R24" s="28"/>
      <c r="S24" s="28"/>
      <c r="T24" s="28">
        <f t="shared" ca="1" si="2"/>
        <v>104.19842059566606</v>
      </c>
      <c r="U24" s="28"/>
      <c r="V24" s="28"/>
      <c r="W24" s="28"/>
      <c r="X24" s="28">
        <f t="shared" ca="1" si="3"/>
        <v>1284.3085880590506</v>
      </c>
      <c r="Y24" s="28"/>
      <c r="Z24" s="28"/>
      <c r="AA24" s="28"/>
      <c r="AB24" s="28">
        <f t="shared" ca="1" si="4"/>
        <v>1037.4466746258622</v>
      </c>
      <c r="AC24" s="28"/>
      <c r="AD24" s="28"/>
      <c r="AE24" s="28"/>
    </row>
    <row r="25" spans="1:31" x14ac:dyDescent="0.25">
      <c r="A25" s="5">
        <v>43943</v>
      </c>
      <c r="B25" s="6">
        <v>37535</v>
      </c>
      <c r="C25" s="6">
        <v>3083</v>
      </c>
      <c r="D25" s="6">
        <v>117</v>
      </c>
      <c r="E25" s="6">
        <v>750944</v>
      </c>
      <c r="F25" s="6">
        <v>98674</v>
      </c>
      <c r="G25" s="6">
        <v>2376</v>
      </c>
      <c r="H25" s="6">
        <v>1814</v>
      </c>
      <c r="I25" s="6">
        <v>985</v>
      </c>
      <c r="J25" s="6">
        <v>16477</v>
      </c>
      <c r="M25" s="28">
        <f t="shared" ca="1" si="0"/>
        <v>28346.225337054959</v>
      </c>
      <c r="N25" s="28"/>
      <c r="O25" s="28"/>
      <c r="P25" s="28"/>
      <c r="Q25" s="28">
        <f t="shared" ca="1" si="1"/>
        <v>3760.005690367283</v>
      </c>
      <c r="R25" s="28"/>
      <c r="S25" s="28"/>
      <c r="T25" s="28">
        <f t="shared" ca="1" si="2"/>
        <v>91.89208306462713</v>
      </c>
      <c r="U25" s="28"/>
      <c r="V25" s="28"/>
      <c r="W25" s="28"/>
      <c r="X25" s="28">
        <f t="shared" ca="1" si="3"/>
        <v>1840.4565995883975</v>
      </c>
      <c r="Y25" s="28"/>
      <c r="Z25" s="28"/>
      <c r="AA25" s="28"/>
      <c r="AB25" s="28">
        <f t="shared" ca="1" si="4"/>
        <v>920.66464249264175</v>
      </c>
      <c r="AC25" s="28"/>
      <c r="AD25" s="28"/>
      <c r="AE25" s="28"/>
    </row>
    <row r="26" spans="1:31" x14ac:dyDescent="0.25">
      <c r="A26" s="5">
        <v>43944</v>
      </c>
      <c r="B26" s="6">
        <v>40962</v>
      </c>
      <c r="C26" s="6">
        <v>3116</v>
      </c>
      <c r="D26" s="6">
        <v>115</v>
      </c>
      <c r="E26" s="6">
        <v>791906</v>
      </c>
      <c r="F26" s="6">
        <v>101790</v>
      </c>
      <c r="G26" s="6">
        <v>2491</v>
      </c>
      <c r="H26" s="6">
        <v>1816</v>
      </c>
      <c r="I26" s="6">
        <v>982</v>
      </c>
      <c r="J26" s="6">
        <v>18491</v>
      </c>
      <c r="M26" s="28">
        <f t="shared" ca="1" si="0"/>
        <v>28533.161038614631</v>
      </c>
      <c r="N26" s="28"/>
      <c r="O26" s="28"/>
      <c r="P26" s="28"/>
      <c r="Q26" s="28">
        <f t="shared" ca="1" si="1"/>
        <v>3926.9305413150555</v>
      </c>
      <c r="R26" s="28"/>
      <c r="S26" s="28"/>
      <c r="T26" s="28">
        <f t="shared" ca="1" si="2"/>
        <v>78.281202182571676</v>
      </c>
      <c r="U26" s="28"/>
      <c r="V26" s="28"/>
      <c r="W26" s="28"/>
      <c r="X26" s="28">
        <f t="shared" ca="1" si="3"/>
        <v>1876.4671899369498</v>
      </c>
      <c r="Y26" s="28"/>
      <c r="Z26" s="28"/>
      <c r="AA26" s="28"/>
      <c r="AB26" s="28">
        <f t="shared" ca="1" si="4"/>
        <v>1150.553013097795</v>
      </c>
      <c r="AC26" s="28"/>
      <c r="AD26" s="28"/>
      <c r="AE26" s="28"/>
    </row>
    <row r="27" spans="1:31" x14ac:dyDescent="0.25">
      <c r="A27" s="5">
        <v>43945</v>
      </c>
      <c r="B27" s="6">
        <v>38351</v>
      </c>
      <c r="C27" s="6">
        <v>3122</v>
      </c>
      <c r="D27" s="6">
        <v>109</v>
      </c>
      <c r="E27" s="6">
        <v>830257</v>
      </c>
      <c r="F27" s="6">
        <v>104912</v>
      </c>
      <c r="G27" s="6">
        <v>2600</v>
      </c>
      <c r="H27" s="6">
        <v>1790</v>
      </c>
      <c r="I27" s="6">
        <v>929</v>
      </c>
      <c r="J27" s="6">
        <v>21737</v>
      </c>
      <c r="M27" s="28">
        <f t="shared" ca="1" si="0"/>
        <v>10623.201257529709</v>
      </c>
      <c r="N27" s="28"/>
      <c r="O27" s="28"/>
      <c r="P27" s="28"/>
      <c r="Q27" s="28">
        <f t="shared" ca="1" si="1"/>
        <v>2461.1974317873996</v>
      </c>
      <c r="R27" s="28"/>
      <c r="S27" s="28"/>
      <c r="T27" s="28">
        <f t="shared" ca="1" si="2"/>
        <v>104.82272692885132</v>
      </c>
      <c r="U27" s="28"/>
      <c r="V27" s="28"/>
      <c r="W27" s="28"/>
      <c r="X27" s="28">
        <f t="shared" ca="1" si="3"/>
        <v>1144.0308139565507</v>
      </c>
      <c r="Y27" s="28"/>
      <c r="Z27" s="28"/>
      <c r="AA27" s="28"/>
      <c r="AB27" s="28">
        <f t="shared" ca="1" si="4"/>
        <v>1241.5676152086439</v>
      </c>
      <c r="AC27" s="28"/>
      <c r="AD27" s="28"/>
      <c r="AE27" s="28"/>
    </row>
    <row r="28" spans="1:31" x14ac:dyDescent="0.25">
      <c r="A28" s="5">
        <v>43946</v>
      </c>
      <c r="B28" s="6">
        <v>38308</v>
      </c>
      <c r="C28" s="6">
        <v>2861</v>
      </c>
      <c r="D28" s="6">
        <v>106</v>
      </c>
      <c r="E28" s="6">
        <v>868565</v>
      </c>
      <c r="F28" s="6">
        <v>107773</v>
      </c>
      <c r="G28" s="6">
        <v>2706</v>
      </c>
      <c r="H28" s="6">
        <v>1782</v>
      </c>
      <c r="I28" s="6">
        <v>900</v>
      </c>
      <c r="J28" s="6">
        <v>25582</v>
      </c>
      <c r="M28" s="28">
        <f t="shared" ca="1" si="0"/>
        <v>31944.556747976992</v>
      </c>
      <c r="N28" s="28"/>
      <c r="O28" s="28"/>
      <c r="P28" s="28"/>
      <c r="Q28" s="28">
        <f t="shared" ca="1" si="1"/>
        <v>3579.0307051679688</v>
      </c>
      <c r="R28" s="28"/>
      <c r="S28" s="28"/>
      <c r="T28" s="28">
        <f t="shared" ca="1" si="2"/>
        <v>125.32906010194878</v>
      </c>
      <c r="U28" s="28"/>
      <c r="V28" s="28"/>
      <c r="W28" s="28"/>
      <c r="X28" s="28">
        <f t="shared" ca="1" si="3"/>
        <v>1679.3819980481869</v>
      </c>
      <c r="Y28" s="28"/>
      <c r="Z28" s="28"/>
      <c r="AA28" s="28"/>
      <c r="AB28" s="28">
        <f t="shared" ca="1" si="4"/>
        <v>958.85530253987986</v>
      </c>
      <c r="AC28" s="28"/>
      <c r="AD28" s="28"/>
      <c r="AE28" s="28"/>
    </row>
    <row r="29" spans="1:31" x14ac:dyDescent="0.25">
      <c r="A29" s="5">
        <v>43947</v>
      </c>
      <c r="B29" s="6">
        <v>30177</v>
      </c>
      <c r="C29" s="6">
        <v>2357</v>
      </c>
      <c r="D29" s="6">
        <v>99</v>
      </c>
      <c r="E29" s="6">
        <v>889742</v>
      </c>
      <c r="F29" s="6">
        <v>110130</v>
      </c>
      <c r="G29" s="6">
        <v>2805</v>
      </c>
      <c r="H29" s="6">
        <v>1776</v>
      </c>
      <c r="I29" s="6">
        <v>883</v>
      </c>
      <c r="J29" s="6">
        <v>29140</v>
      </c>
      <c r="M29" s="28">
        <f t="shared" ca="1" si="0"/>
        <v>39928.00653532971</v>
      </c>
      <c r="N29" s="28"/>
      <c r="O29" s="28"/>
      <c r="P29" s="28"/>
      <c r="Q29" s="28">
        <f t="shared" ca="1" si="1"/>
        <v>4436.7482316693258</v>
      </c>
      <c r="R29" s="28"/>
      <c r="S29" s="28"/>
      <c r="T29" s="28">
        <f t="shared" ca="1" si="2"/>
        <v>63.503462880217391</v>
      </c>
      <c r="U29" s="28"/>
      <c r="V29" s="28"/>
      <c r="W29" s="28"/>
      <c r="X29" s="28">
        <f t="shared" ca="1" si="3"/>
        <v>1315.2257207272507</v>
      </c>
      <c r="Y29" s="28"/>
      <c r="Z29" s="28"/>
      <c r="AA29" s="28"/>
      <c r="AB29" s="28">
        <f t="shared" ca="1" si="4"/>
        <v>1001.687796375939</v>
      </c>
      <c r="AC29" s="28"/>
      <c r="AD29" s="28"/>
      <c r="AE29" s="28"/>
    </row>
    <row r="30" spans="1:31" x14ac:dyDescent="0.25">
      <c r="A30" s="18">
        <v>43948</v>
      </c>
      <c r="B30" s="17">
        <f ca="1">AVERAGE(M8:N100)</f>
        <v>28725.996218403707</v>
      </c>
      <c r="C30" s="17">
        <f ca="1">AVERAGE(Q8:S100)</f>
        <v>3677.2254184316707</v>
      </c>
      <c r="D30" s="17">
        <f ca="1">AVERAGE(T8:W100)</f>
        <v>98.165313760725084</v>
      </c>
      <c r="E30" s="17">
        <f ca="1">SUM(E29,B36)</f>
        <v>918467.99621840368</v>
      </c>
      <c r="F30" s="17">
        <f ca="1">SUM(F29,C36)</f>
        <v>113807.22541843167</v>
      </c>
      <c r="G30" s="17">
        <f ca="1">SUM(G29,D36)</f>
        <v>2903.165313760725</v>
      </c>
      <c r="H30" s="17">
        <f ca="1">AVERAGE(X8:AA100)</f>
        <v>1632.3415854209816</v>
      </c>
      <c r="I30" s="17">
        <f ca="1">AVERAGE(AB8:AE100)</f>
        <v>983.77881357260208</v>
      </c>
      <c r="J30" s="17">
        <f>_xlfn.FORECAST.ETS(A36,J4:J29,A4:A29)</f>
        <v>32830.842716823106</v>
      </c>
      <c r="M30" s="28">
        <f t="shared" ca="1" si="0"/>
        <v>28742.589227331191</v>
      </c>
      <c r="N30" s="28"/>
      <c r="O30" s="28"/>
      <c r="P30" s="28"/>
      <c r="Q30" s="28">
        <f t="shared" ca="1" si="1"/>
        <v>3802.2866060346423</v>
      </c>
      <c r="R30" s="28"/>
      <c r="S30" s="28"/>
      <c r="T30" s="28">
        <f t="shared" ca="1" si="2"/>
        <v>86.790354933293116</v>
      </c>
      <c r="U30" s="28"/>
      <c r="V30" s="28"/>
      <c r="W30" s="28"/>
      <c r="X30" s="28">
        <f t="shared" ca="1" si="3"/>
        <v>1743.7509405365963</v>
      </c>
      <c r="Y30" s="28"/>
      <c r="Z30" s="28"/>
      <c r="AA30" s="28"/>
      <c r="AB30" s="28">
        <f t="shared" ca="1" si="4"/>
        <v>952.33073278533584</v>
      </c>
      <c r="AC30" s="28"/>
      <c r="AD30" s="28"/>
      <c r="AE30" s="28"/>
    </row>
    <row r="31" spans="1:31" x14ac:dyDescent="0.25">
      <c r="A31"/>
      <c r="M31" s="28">
        <f t="shared" ca="1" si="0"/>
        <v>25919.71702509754</v>
      </c>
      <c r="N31" s="28"/>
      <c r="O31" s="28"/>
      <c r="P31" s="28"/>
      <c r="Q31" s="28">
        <f t="shared" ca="1" si="1"/>
        <v>3680.9362974513879</v>
      </c>
      <c r="R31" s="28"/>
      <c r="S31" s="28"/>
      <c r="T31" s="28">
        <f t="shared" ca="1" si="2"/>
        <v>107.7631517485095</v>
      </c>
      <c r="U31" s="28"/>
      <c r="V31" s="28"/>
      <c r="W31" s="28"/>
      <c r="X31" s="28">
        <f t="shared" ca="1" si="3"/>
        <v>1775.3867251398217</v>
      </c>
      <c r="Y31" s="28"/>
      <c r="Z31" s="28"/>
      <c r="AA31" s="28"/>
      <c r="AB31" s="28">
        <f t="shared" ca="1" si="4"/>
        <v>966.83747897856006</v>
      </c>
      <c r="AC31" s="28"/>
      <c r="AD31" s="28"/>
      <c r="AE31" s="28"/>
    </row>
    <row r="32" spans="1:31" x14ac:dyDescent="0.25">
      <c r="M32" s="28">
        <f t="shared" ca="1" si="0"/>
        <v>35520.099257230795</v>
      </c>
      <c r="N32" s="28"/>
      <c r="O32" s="28"/>
      <c r="P32" s="28"/>
      <c r="Q32" s="28">
        <f t="shared" ca="1" si="1"/>
        <v>4710.9866918688831</v>
      </c>
      <c r="R32" s="28"/>
      <c r="S32" s="28"/>
      <c r="T32" s="28">
        <f t="shared" ca="1" si="2"/>
        <v>100.8198039217868</v>
      </c>
      <c r="U32" s="28"/>
      <c r="V32" s="28"/>
      <c r="W32" s="28"/>
      <c r="X32" s="28">
        <f t="shared" ca="1" si="3"/>
        <v>1701.5689870808374</v>
      </c>
      <c r="Y32" s="28"/>
      <c r="Z32" s="28"/>
      <c r="AA32" s="28"/>
      <c r="AB32" s="28">
        <f t="shared" ca="1" si="4"/>
        <v>1082.2296338870322</v>
      </c>
      <c r="AC32" s="28"/>
      <c r="AD32" s="28"/>
      <c r="AE32" s="28"/>
    </row>
    <row r="33" spans="1:31" x14ac:dyDescent="0.25">
      <c r="A33" s="33" t="s">
        <v>11</v>
      </c>
      <c r="B33" s="34"/>
      <c r="C33" s="34"/>
      <c r="D33" s="34"/>
      <c r="E33" s="34"/>
      <c r="F33" s="34"/>
      <c r="G33" s="34"/>
      <c r="H33" s="34"/>
      <c r="I33" s="34"/>
      <c r="J33" s="34"/>
      <c r="M33" s="28">
        <f t="shared" ca="1" si="0"/>
        <v>20752.588636316039</v>
      </c>
      <c r="N33" s="28"/>
      <c r="O33" s="28"/>
      <c r="P33" s="28"/>
      <c r="Q33" s="28">
        <f t="shared" ca="1" si="1"/>
        <v>4142.4692909746955</v>
      </c>
      <c r="R33" s="28"/>
      <c r="S33" s="28"/>
      <c r="T33" s="28">
        <f t="shared" ca="1" si="2"/>
        <v>106.41441490674423</v>
      </c>
      <c r="U33" s="28"/>
      <c r="V33" s="28"/>
      <c r="W33" s="28"/>
      <c r="X33" s="28">
        <f t="shared" ca="1" si="3"/>
        <v>1235.4869822062551</v>
      </c>
      <c r="Y33" s="28"/>
      <c r="Z33" s="28"/>
      <c r="AA33" s="28"/>
      <c r="AB33" s="28">
        <f t="shared" ca="1" si="4"/>
        <v>1155.9395397475801</v>
      </c>
      <c r="AC33" s="28"/>
      <c r="AD33" s="28"/>
      <c r="AE33" s="28"/>
    </row>
    <row r="34" spans="1:3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M34" s="28">
        <f t="shared" ca="1" si="0"/>
        <v>42523.348203966947</v>
      </c>
      <c r="N34" s="28"/>
      <c r="O34" s="28"/>
      <c r="P34" s="28"/>
      <c r="Q34" s="28">
        <f t="shared" ca="1" si="1"/>
        <v>4435.457479923446</v>
      </c>
      <c r="R34" s="28"/>
      <c r="S34" s="28"/>
      <c r="T34" s="28">
        <f t="shared" ca="1" si="2"/>
        <v>81.440351929157018</v>
      </c>
      <c r="U34" s="28"/>
      <c r="V34" s="28"/>
      <c r="W34" s="28"/>
      <c r="X34" s="28">
        <f t="shared" ca="1" si="3"/>
        <v>1616.609619727675</v>
      </c>
      <c r="Y34" s="28"/>
      <c r="Z34" s="28"/>
      <c r="AA34" s="28"/>
      <c r="AB34" s="28">
        <f t="shared" ca="1" si="4"/>
        <v>996.71204538739016</v>
      </c>
      <c r="AC34" s="28"/>
      <c r="AD34" s="28"/>
      <c r="AE34" s="28"/>
    </row>
    <row r="35" spans="1:31" ht="15.75" x14ac:dyDescent="0.25">
      <c r="A35" s="3" t="s">
        <v>1</v>
      </c>
      <c r="B35" s="2" t="s">
        <v>3</v>
      </c>
      <c r="C35" s="1" t="s">
        <v>2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M35" s="28">
        <f t="shared" ca="1" si="0"/>
        <v>9607.8001474503217</v>
      </c>
      <c r="N35" s="28"/>
      <c r="O35" s="28"/>
      <c r="P35" s="28"/>
      <c r="Q35" s="28">
        <f t="shared" ca="1" si="1"/>
        <v>3453.5829356718777</v>
      </c>
      <c r="R35" s="28"/>
      <c r="S35" s="28"/>
      <c r="T35" s="28">
        <f t="shared" ca="1" si="2"/>
        <v>79.861453448094196</v>
      </c>
      <c r="U35" s="28"/>
      <c r="V35" s="28"/>
      <c r="W35" s="28"/>
      <c r="X35" s="28">
        <f t="shared" ca="1" si="3"/>
        <v>1257.3834293315954</v>
      </c>
      <c r="Y35" s="28"/>
      <c r="Z35" s="28"/>
      <c r="AA35" s="28"/>
      <c r="AB35" s="28">
        <f t="shared" ca="1" si="4"/>
        <v>1045.2739490040919</v>
      </c>
      <c r="AC35" s="28"/>
      <c r="AD35" s="28"/>
      <c r="AE35" s="28"/>
    </row>
    <row r="36" spans="1:31" ht="24" thickBot="1" x14ac:dyDescent="0.4">
      <c r="A36" s="8">
        <v>43948</v>
      </c>
      <c r="B36" s="9">
        <f ca="1">AVERAGE(M8:N100)</f>
        <v>28725.996218403707</v>
      </c>
      <c r="C36" s="9">
        <f ca="1">AVERAGE(Q8:S100)</f>
        <v>3677.2254184316707</v>
      </c>
      <c r="D36" s="9">
        <f ca="1">AVERAGE(T8:W100)</f>
        <v>98.165313760725084</v>
      </c>
      <c r="E36" s="9">
        <f ca="1">SUM(E29,B36)</f>
        <v>918467.99621840368</v>
      </c>
      <c r="F36" s="9">
        <f ca="1">SUM(F29,C36)</f>
        <v>113807.22541843167</v>
      </c>
      <c r="G36" s="9">
        <f ca="1">SUM(G29,D36)</f>
        <v>2903.165313760725</v>
      </c>
      <c r="H36" s="9">
        <f ca="1">AVERAGE(X8:AA100)</f>
        <v>1632.3415854209816</v>
      </c>
      <c r="I36" s="9">
        <f ca="1">AVERAGE(AB8:AE100)</f>
        <v>983.77881357260208</v>
      </c>
      <c r="J36" s="9">
        <f>_xlfn.FORECAST.ETS(A36,J4:J29,A4:A29)</f>
        <v>32830.842716823106</v>
      </c>
      <c r="M36" s="28">
        <f t="shared" ca="1" si="0"/>
        <v>42431.328756358431</v>
      </c>
      <c r="N36" s="28"/>
      <c r="O36" s="28"/>
      <c r="P36" s="28"/>
      <c r="Q36" s="28">
        <f t="shared" ca="1" si="1"/>
        <v>3224.1834032851816</v>
      </c>
      <c r="R36" s="28"/>
      <c r="S36" s="28"/>
      <c r="T36" s="28">
        <f t="shared" ca="1" si="2"/>
        <v>87.811513632904592</v>
      </c>
      <c r="U36" s="28"/>
      <c r="V36" s="28"/>
      <c r="W36" s="28"/>
      <c r="X36" s="28">
        <f t="shared" ca="1" si="3"/>
        <v>1943.5141461486569</v>
      </c>
      <c r="Y36" s="28"/>
      <c r="Z36" s="28"/>
      <c r="AA36" s="28"/>
      <c r="AB36" s="28">
        <f t="shared" ca="1" si="4"/>
        <v>837.31128617604497</v>
      </c>
      <c r="AC36" s="28"/>
      <c r="AD36" s="28"/>
      <c r="AE36" s="28"/>
    </row>
    <row r="37" spans="1:31" ht="15.75" thickTop="1" x14ac:dyDescent="0.25">
      <c r="H37" s="7"/>
      <c r="M37" s="28">
        <f t="shared" ca="1" si="0"/>
        <v>43346.527914291837</v>
      </c>
      <c r="N37" s="28"/>
      <c r="O37" s="28"/>
      <c r="P37" s="28"/>
      <c r="Q37" s="28">
        <f t="shared" ca="1" si="1"/>
        <v>4617.5742085300535</v>
      </c>
      <c r="R37" s="28"/>
      <c r="S37" s="28"/>
      <c r="T37" s="28">
        <f t="shared" ca="1" si="2"/>
        <v>104.88030244275286</v>
      </c>
      <c r="U37" s="28"/>
      <c r="V37" s="28"/>
      <c r="W37" s="28"/>
      <c r="X37" s="28">
        <f t="shared" ca="1" si="3"/>
        <v>969.52165523524695</v>
      </c>
      <c r="Y37" s="28"/>
      <c r="Z37" s="28"/>
      <c r="AA37" s="28"/>
      <c r="AB37" s="28">
        <f t="shared" ca="1" si="4"/>
        <v>987.57835828955933</v>
      </c>
      <c r="AC37" s="28"/>
      <c r="AD37" s="28"/>
      <c r="AE37" s="28"/>
    </row>
    <row r="38" spans="1:31" x14ac:dyDescent="0.25">
      <c r="A38"/>
      <c r="M38" s="28">
        <f t="shared" ca="1" si="0"/>
        <v>43764.013668523126</v>
      </c>
      <c r="N38" s="28"/>
      <c r="O38" s="28"/>
      <c r="P38" s="28"/>
      <c r="Q38" s="28">
        <f t="shared" ca="1" si="1"/>
        <v>3312.7941398961011</v>
      </c>
      <c r="R38" s="28"/>
      <c r="S38" s="28"/>
      <c r="T38" s="28">
        <f t="shared" ca="1" si="2"/>
        <v>131.75045185523248</v>
      </c>
      <c r="U38" s="28"/>
      <c r="V38" s="28"/>
      <c r="W38" s="28"/>
      <c r="X38" s="28">
        <f t="shared" ca="1" si="3"/>
        <v>1801.5058003858844</v>
      </c>
      <c r="Y38" s="28"/>
      <c r="Z38" s="28"/>
      <c r="AA38" s="28"/>
      <c r="AB38" s="28">
        <f t="shared" ca="1" si="4"/>
        <v>1011.4872553739948</v>
      </c>
      <c r="AC38" s="28"/>
      <c r="AD38" s="28"/>
      <c r="AE38" s="28"/>
    </row>
    <row r="39" spans="1:31" x14ac:dyDescent="0.25">
      <c r="A39"/>
      <c r="M39" s="28">
        <f t="shared" ca="1" si="0"/>
        <v>47004.927516709125</v>
      </c>
      <c r="N39" s="28"/>
      <c r="O39" s="28"/>
      <c r="P39" s="28"/>
      <c r="Q39" s="28">
        <f t="shared" ca="1" si="1"/>
        <v>2707.5155619271422</v>
      </c>
      <c r="R39" s="28"/>
      <c r="S39" s="28"/>
      <c r="T39" s="28">
        <f t="shared" ca="1" si="2"/>
        <v>89.256093371142882</v>
      </c>
      <c r="U39" s="28"/>
      <c r="V39" s="28"/>
      <c r="W39" s="28"/>
      <c r="X39" s="28">
        <f t="shared" ca="1" si="3"/>
        <v>1596.8040221532274</v>
      </c>
      <c r="Y39" s="28"/>
      <c r="Z39" s="28"/>
      <c r="AA39" s="28"/>
      <c r="AB39" s="28">
        <f t="shared" ca="1" si="4"/>
        <v>986.57329476446887</v>
      </c>
      <c r="AC39" s="28"/>
      <c r="AD39" s="28"/>
      <c r="AE39" s="28"/>
    </row>
    <row r="40" spans="1:31" x14ac:dyDescent="0.25">
      <c r="M40" s="28">
        <f t="shared" ca="1" si="0"/>
        <v>35488.10096864657</v>
      </c>
      <c r="N40" s="28"/>
      <c r="O40" s="28"/>
      <c r="P40" s="28"/>
      <c r="Q40" s="28">
        <f t="shared" ca="1" si="1"/>
        <v>4540.0097342302979</v>
      </c>
      <c r="R40" s="28"/>
      <c r="S40" s="28"/>
      <c r="T40" s="28">
        <f t="shared" ca="1" si="2"/>
        <v>69.174199096745824</v>
      </c>
      <c r="U40" s="28"/>
      <c r="V40" s="28"/>
      <c r="W40" s="28"/>
      <c r="X40" s="28">
        <f t="shared" ca="1" si="3"/>
        <v>1162.0469218922885</v>
      </c>
      <c r="Y40" s="28"/>
      <c r="Z40" s="28"/>
      <c r="AA40" s="28"/>
      <c r="AB40" s="28">
        <f t="shared" ca="1" si="4"/>
        <v>889.9180382648849</v>
      </c>
      <c r="AC40" s="28"/>
      <c r="AD40" s="28"/>
      <c r="AE40" s="28"/>
    </row>
    <row r="41" spans="1:31" x14ac:dyDescent="0.25">
      <c r="M41" s="28">
        <f t="shared" ca="1" si="0"/>
        <v>29267.070065770145</v>
      </c>
      <c r="N41" s="28"/>
      <c r="O41" s="28"/>
      <c r="P41" s="28"/>
      <c r="Q41" s="28">
        <f t="shared" ca="1" si="1"/>
        <v>3489.8014394755824</v>
      </c>
      <c r="R41" s="28"/>
      <c r="S41" s="28"/>
      <c r="T41" s="28">
        <f t="shared" ca="1" si="2"/>
        <v>95.855352981524589</v>
      </c>
      <c r="U41" s="28"/>
      <c r="V41" s="28"/>
      <c r="W41" s="28"/>
      <c r="X41" s="28">
        <f t="shared" ca="1" si="3"/>
        <v>1503.2783313545858</v>
      </c>
      <c r="Y41" s="28"/>
      <c r="Z41" s="28"/>
      <c r="AA41" s="28"/>
      <c r="AB41" s="28">
        <f t="shared" ca="1" si="4"/>
        <v>1053.9221295200848</v>
      </c>
      <c r="AC41" s="28"/>
      <c r="AD41" s="28"/>
      <c r="AE41" s="28"/>
    </row>
    <row r="42" spans="1:31" x14ac:dyDescent="0.25">
      <c r="M42" s="28">
        <f t="shared" ca="1" si="0"/>
        <v>47654.340186860572</v>
      </c>
      <c r="N42" s="28"/>
      <c r="O42" s="28"/>
      <c r="P42" s="28"/>
      <c r="Q42" s="28">
        <f t="shared" ca="1" si="1"/>
        <v>2533.1290874035722</v>
      </c>
      <c r="R42" s="28"/>
      <c r="S42" s="28"/>
      <c r="T42" s="28">
        <f t="shared" ca="1" si="2"/>
        <v>80.865017908128493</v>
      </c>
      <c r="U42" s="28"/>
      <c r="V42" s="28"/>
      <c r="W42" s="28"/>
      <c r="X42" s="28">
        <f t="shared" ca="1" si="3"/>
        <v>1467.783788999584</v>
      </c>
      <c r="Y42" s="28"/>
      <c r="Z42" s="28"/>
      <c r="AA42" s="28"/>
      <c r="AB42" s="28">
        <f t="shared" ca="1" si="4"/>
        <v>1093.4929838271028</v>
      </c>
      <c r="AC42" s="28"/>
      <c r="AD42" s="28"/>
      <c r="AE42" s="28"/>
    </row>
    <row r="43" spans="1:31" x14ac:dyDescent="0.25">
      <c r="M43" s="28">
        <f t="shared" ca="1" si="0"/>
        <v>28767.535942838866</v>
      </c>
      <c r="N43" s="28"/>
      <c r="O43" s="28"/>
      <c r="P43" s="28"/>
      <c r="Q43" s="28">
        <f t="shared" ca="1" si="1"/>
        <v>3414.0017318290134</v>
      </c>
      <c r="R43" s="28"/>
      <c r="S43" s="28"/>
      <c r="T43" s="28">
        <f t="shared" ca="1" si="2"/>
        <v>95.601290704279052</v>
      </c>
      <c r="U43" s="28"/>
      <c r="V43" s="28"/>
      <c r="W43" s="28"/>
      <c r="X43" s="28">
        <f t="shared" ca="1" si="3"/>
        <v>1939.2390578421737</v>
      </c>
      <c r="Y43" s="28"/>
      <c r="Z43" s="28"/>
      <c r="AA43" s="28"/>
      <c r="AB43" s="28">
        <f t="shared" ca="1" si="4"/>
        <v>1000.3441235656081</v>
      </c>
      <c r="AC43" s="28"/>
      <c r="AD43" s="28"/>
      <c r="AE43" s="28"/>
    </row>
    <row r="44" spans="1:31" x14ac:dyDescent="0.25">
      <c r="M44" s="28">
        <f t="shared" ca="1" si="0"/>
        <v>41977.010001532224</v>
      </c>
      <c r="N44" s="28"/>
      <c r="O44" s="28"/>
      <c r="P44" s="28"/>
      <c r="Q44" s="28">
        <f t="shared" ca="1" si="1"/>
        <v>2790.1690010378261</v>
      </c>
      <c r="R44" s="28"/>
      <c r="S44" s="28"/>
      <c r="T44" s="28">
        <f t="shared" ca="1" si="2"/>
        <v>108.27995672216055</v>
      </c>
      <c r="U44" s="28"/>
      <c r="V44" s="28"/>
      <c r="W44" s="28"/>
      <c r="X44" s="28">
        <f t="shared" ca="1" si="3"/>
        <v>1698.9654888265829</v>
      </c>
      <c r="Y44" s="28"/>
      <c r="Z44" s="28"/>
      <c r="AA44" s="28"/>
      <c r="AB44" s="28">
        <f t="shared" ca="1" si="4"/>
        <v>1020.3354261383578</v>
      </c>
      <c r="AC44" s="28"/>
      <c r="AD44" s="28"/>
      <c r="AE44" s="28"/>
    </row>
    <row r="45" spans="1:31" x14ac:dyDescent="0.25">
      <c r="H45" s="7"/>
      <c r="M45" s="28">
        <f t="shared" ca="1" si="0"/>
        <v>28255.947687958309</v>
      </c>
      <c r="N45" s="28"/>
      <c r="O45" s="28"/>
      <c r="P45" s="28"/>
      <c r="Q45" s="28">
        <f t="shared" ca="1" si="1"/>
        <v>4783.6876546113917</v>
      </c>
      <c r="R45" s="28"/>
      <c r="S45" s="28"/>
      <c r="T45" s="28">
        <f t="shared" ca="1" si="2"/>
        <v>101.39342038332978</v>
      </c>
      <c r="U45" s="28"/>
      <c r="V45" s="28"/>
      <c r="W45" s="28"/>
      <c r="X45" s="28">
        <f t="shared" ca="1" si="3"/>
        <v>1714.2002217111383</v>
      </c>
      <c r="Y45" s="28"/>
      <c r="Z45" s="28"/>
      <c r="AA45" s="28"/>
      <c r="AB45" s="28">
        <f t="shared" ca="1" si="4"/>
        <v>965.84060859104193</v>
      </c>
      <c r="AC45" s="28"/>
      <c r="AD45" s="28"/>
      <c r="AE45" s="28"/>
    </row>
    <row r="46" spans="1:31" x14ac:dyDescent="0.25">
      <c r="H46" s="7"/>
      <c r="M46" s="28">
        <f t="shared" ca="1" si="0"/>
        <v>35895.97738744587</v>
      </c>
      <c r="N46" s="28"/>
      <c r="O46" s="28"/>
      <c r="P46" s="28"/>
      <c r="Q46" s="28">
        <f t="shared" ca="1" si="1"/>
        <v>2672.382241068145</v>
      </c>
      <c r="R46" s="28"/>
      <c r="S46" s="28"/>
      <c r="T46" s="28">
        <f t="shared" ca="1" si="2"/>
        <v>78.374736408123482</v>
      </c>
      <c r="U46" s="28"/>
      <c r="V46" s="28"/>
      <c r="W46" s="28"/>
      <c r="X46" s="28">
        <f t="shared" ca="1" si="3"/>
        <v>1662.2047982527558</v>
      </c>
      <c r="Y46" s="28"/>
      <c r="Z46" s="28"/>
      <c r="AA46" s="28"/>
      <c r="AB46" s="28">
        <f t="shared" ca="1" si="4"/>
        <v>775.29401823165551</v>
      </c>
      <c r="AC46" s="28"/>
      <c r="AD46" s="28"/>
      <c r="AE46" s="28"/>
    </row>
    <row r="47" spans="1:31" x14ac:dyDescent="0.25">
      <c r="H47" s="7"/>
      <c r="M47" s="28">
        <f t="shared" ca="1" si="0"/>
        <v>26623.517422791359</v>
      </c>
      <c r="N47" s="28"/>
      <c r="O47" s="28"/>
      <c r="P47" s="28"/>
      <c r="Q47" s="28">
        <f t="shared" ca="1" si="1"/>
        <v>3680.423551734119</v>
      </c>
      <c r="R47" s="28"/>
      <c r="S47" s="28"/>
      <c r="T47" s="28">
        <f t="shared" ca="1" si="2"/>
        <v>135.65729811803772</v>
      </c>
      <c r="U47" s="28"/>
      <c r="V47" s="28"/>
      <c r="W47" s="28"/>
      <c r="X47" s="28">
        <f t="shared" ca="1" si="3"/>
        <v>1739.0924165927788</v>
      </c>
      <c r="Y47" s="28"/>
      <c r="Z47" s="28"/>
      <c r="AA47" s="28"/>
      <c r="AB47" s="28">
        <f t="shared" ca="1" si="4"/>
        <v>961.60515502124281</v>
      </c>
      <c r="AC47" s="28"/>
      <c r="AD47" s="28"/>
      <c r="AE47" s="28"/>
    </row>
    <row r="48" spans="1:31" x14ac:dyDescent="0.25">
      <c r="H48" s="7"/>
      <c r="M48" s="28">
        <f t="shared" ca="1" si="0"/>
        <v>29617.306992390295</v>
      </c>
      <c r="N48" s="28"/>
      <c r="O48" s="28"/>
      <c r="P48" s="28"/>
      <c r="Q48" s="28">
        <f t="shared" ca="1" si="1"/>
        <v>4101.2505626705988</v>
      </c>
      <c r="R48" s="28"/>
      <c r="S48" s="28"/>
      <c r="T48" s="28">
        <f t="shared" ca="1" si="2"/>
        <v>125.23029638550906</v>
      </c>
      <c r="U48" s="28"/>
      <c r="V48" s="28"/>
      <c r="W48" s="28"/>
      <c r="X48" s="28">
        <f t="shared" ca="1" si="3"/>
        <v>1568.7720275630888</v>
      </c>
      <c r="Y48" s="28"/>
      <c r="Z48" s="28"/>
      <c r="AA48" s="28"/>
      <c r="AB48" s="28">
        <f t="shared" ca="1" si="4"/>
        <v>843.29394083724571</v>
      </c>
      <c r="AC48" s="28"/>
      <c r="AD48" s="28"/>
      <c r="AE48" s="28"/>
    </row>
    <row r="49" spans="8:31" x14ac:dyDescent="0.25">
      <c r="H49" s="7"/>
      <c r="M49" s="28">
        <f t="shared" ca="1" si="0"/>
        <v>24645.285560904849</v>
      </c>
      <c r="N49" s="28"/>
      <c r="O49" s="28"/>
      <c r="P49" s="28"/>
      <c r="Q49" s="28">
        <f t="shared" ca="1" si="1"/>
        <v>2870.1044660911616</v>
      </c>
      <c r="R49" s="28"/>
      <c r="S49" s="28"/>
      <c r="T49" s="28">
        <f t="shared" ca="1" si="2"/>
        <v>73.895826530580507</v>
      </c>
      <c r="U49" s="28"/>
      <c r="V49" s="28"/>
      <c r="W49" s="28"/>
      <c r="X49" s="28">
        <f t="shared" ca="1" si="3"/>
        <v>1462.4896566568787</v>
      </c>
      <c r="Y49" s="28"/>
      <c r="Z49" s="28"/>
      <c r="AA49" s="28"/>
      <c r="AB49" s="28">
        <f t="shared" ca="1" si="4"/>
        <v>1149.2260914734702</v>
      </c>
      <c r="AC49" s="28"/>
      <c r="AD49" s="28"/>
      <c r="AE49" s="28"/>
    </row>
    <row r="50" spans="8:31" x14ac:dyDescent="0.25">
      <c r="H50" s="7"/>
      <c r="M50" s="28">
        <f t="shared" ca="1" si="0"/>
        <v>13670.535410251752</v>
      </c>
      <c r="N50" s="28"/>
      <c r="O50" s="28"/>
      <c r="P50" s="28"/>
      <c r="Q50" s="28">
        <f t="shared" ca="1" si="1"/>
        <v>2174.3796688843654</v>
      </c>
      <c r="R50" s="28"/>
      <c r="S50" s="28"/>
      <c r="T50" s="28">
        <f t="shared" ca="1" si="2"/>
        <v>83.221614321081773</v>
      </c>
      <c r="U50" s="28"/>
      <c r="V50" s="28"/>
      <c r="W50" s="28"/>
      <c r="X50" s="28">
        <f t="shared" ca="1" si="3"/>
        <v>1897.1015932629493</v>
      </c>
      <c r="Y50" s="28"/>
      <c r="Z50" s="28"/>
      <c r="AA50" s="28"/>
      <c r="AB50" s="28">
        <f t="shared" ca="1" si="4"/>
        <v>925.22731883756785</v>
      </c>
      <c r="AC50" s="28"/>
      <c r="AD50" s="28"/>
      <c r="AE50" s="28"/>
    </row>
    <row r="51" spans="8:31" x14ac:dyDescent="0.25">
      <c r="H51" s="7"/>
      <c r="M51" s="28">
        <f t="shared" ca="1" si="0"/>
        <v>35400.189099408301</v>
      </c>
      <c r="N51" s="28"/>
      <c r="O51" s="28"/>
      <c r="P51" s="28"/>
      <c r="Q51" s="28">
        <f t="shared" ca="1" si="1"/>
        <v>3856.4332077030117</v>
      </c>
      <c r="R51" s="28"/>
      <c r="S51" s="28"/>
      <c r="T51" s="28">
        <f t="shared" ca="1" si="2"/>
        <v>91.901796332468749</v>
      </c>
      <c r="U51" s="28"/>
      <c r="V51" s="28"/>
      <c r="W51" s="28"/>
      <c r="X51" s="28">
        <f t="shared" ca="1" si="3"/>
        <v>1375.9068608146338</v>
      </c>
      <c r="Y51" s="28"/>
      <c r="Z51" s="28"/>
      <c r="AA51" s="28"/>
      <c r="AB51" s="28">
        <f t="shared" ca="1" si="4"/>
        <v>897.90493455285741</v>
      </c>
      <c r="AC51" s="28"/>
      <c r="AD51" s="28"/>
      <c r="AE51" s="28"/>
    </row>
    <row r="52" spans="8:31" x14ac:dyDescent="0.25">
      <c r="H52" s="7"/>
      <c r="M52" s="28">
        <f t="shared" ca="1" si="0"/>
        <v>10961.10748545298</v>
      </c>
      <c r="N52" s="28"/>
      <c r="O52" s="28"/>
      <c r="P52" s="28"/>
      <c r="Q52" s="28">
        <f t="shared" ca="1" si="1"/>
        <v>2467.085590455863</v>
      </c>
      <c r="R52" s="28"/>
      <c r="S52" s="28"/>
      <c r="T52" s="28">
        <f t="shared" ca="1" si="2"/>
        <v>131.73558119142749</v>
      </c>
      <c r="U52" s="28"/>
      <c r="V52" s="28"/>
      <c r="W52" s="28"/>
      <c r="X52" s="28">
        <f t="shared" ca="1" si="3"/>
        <v>1564.4021720499452</v>
      </c>
      <c r="Y52" s="28"/>
      <c r="Z52" s="28"/>
      <c r="AA52" s="28"/>
      <c r="AB52" s="28">
        <f t="shared" ca="1" si="4"/>
        <v>1055.266700972807</v>
      </c>
      <c r="AC52" s="28"/>
      <c r="AD52" s="28"/>
      <c r="AE52" s="28"/>
    </row>
    <row r="53" spans="8:31" x14ac:dyDescent="0.25">
      <c r="H53" s="7"/>
      <c r="M53" s="28">
        <f t="shared" ca="1" si="0"/>
        <v>39096.686648337687</v>
      </c>
      <c r="N53" s="28"/>
      <c r="O53" s="28"/>
      <c r="P53" s="28"/>
      <c r="Q53" s="28">
        <f t="shared" ca="1" si="1"/>
        <v>3230.3011868535023</v>
      </c>
      <c r="R53" s="28"/>
      <c r="S53" s="28"/>
      <c r="T53" s="28">
        <f t="shared" ca="1" si="2"/>
        <v>79.114331606417494</v>
      </c>
      <c r="U53" s="28"/>
      <c r="V53" s="28"/>
      <c r="W53" s="28"/>
      <c r="X53" s="28">
        <f t="shared" ca="1" si="3"/>
        <v>1805.7753297814102</v>
      </c>
      <c r="Y53" s="28"/>
      <c r="Z53" s="28"/>
      <c r="AA53" s="28"/>
      <c r="AB53" s="28">
        <f t="shared" ca="1" si="4"/>
        <v>1167.2625633968719</v>
      </c>
      <c r="AC53" s="28"/>
      <c r="AD53" s="28"/>
      <c r="AE53" s="28"/>
    </row>
    <row r="54" spans="8:31" x14ac:dyDescent="0.25">
      <c r="H54" s="7"/>
      <c r="M54" s="28">
        <f t="shared" ca="1" si="0"/>
        <v>37241.987437074582</v>
      </c>
      <c r="N54" s="28"/>
      <c r="O54" s="28"/>
      <c r="P54" s="28"/>
      <c r="Q54" s="28">
        <f t="shared" ca="1" si="1"/>
        <v>4499.8727039265714</v>
      </c>
      <c r="R54" s="28"/>
      <c r="S54" s="28"/>
      <c r="T54" s="28">
        <f t="shared" ca="1" si="2"/>
        <v>113.06562315721609</v>
      </c>
      <c r="U54" s="28"/>
      <c r="V54" s="28"/>
      <c r="W54" s="28"/>
      <c r="X54" s="28">
        <f t="shared" ca="1" si="3"/>
        <v>1544.5649205958471</v>
      </c>
      <c r="Y54" s="28"/>
      <c r="Z54" s="28"/>
      <c r="AA54" s="28"/>
      <c r="AB54" s="28">
        <f t="shared" ca="1" si="4"/>
        <v>836.62250264531599</v>
      </c>
      <c r="AC54" s="28"/>
      <c r="AD54" s="28"/>
      <c r="AE54" s="28"/>
    </row>
    <row r="55" spans="8:31" x14ac:dyDescent="0.25">
      <c r="H55" s="7"/>
      <c r="M55" s="28">
        <f t="shared" ca="1" si="0"/>
        <v>27142.201361655141</v>
      </c>
      <c r="N55" s="28"/>
      <c r="O55" s="28"/>
      <c r="P55" s="28"/>
      <c r="Q55" s="28">
        <f t="shared" ca="1" si="1"/>
        <v>4092.5974821746736</v>
      </c>
      <c r="R55" s="28"/>
      <c r="S55" s="28"/>
      <c r="T55" s="28">
        <f t="shared" ca="1" si="2"/>
        <v>64.261045224698051</v>
      </c>
      <c r="U55" s="28"/>
      <c r="V55" s="28"/>
      <c r="W55" s="28"/>
      <c r="X55" s="28">
        <f t="shared" ca="1" si="3"/>
        <v>1301.3155634172033</v>
      </c>
      <c r="Y55" s="28"/>
      <c r="Z55" s="28"/>
      <c r="AA55" s="28"/>
      <c r="AB55" s="28">
        <f t="shared" ca="1" si="4"/>
        <v>1169.6938001678377</v>
      </c>
      <c r="AC55" s="28"/>
      <c r="AD55" s="28"/>
      <c r="AE55" s="28"/>
    </row>
    <row r="56" spans="8:31" x14ac:dyDescent="0.25">
      <c r="H56" s="7"/>
      <c r="M56" s="28">
        <f t="shared" ca="1" si="0"/>
        <v>24993.529938525102</v>
      </c>
      <c r="N56" s="28"/>
      <c r="O56" s="28"/>
      <c r="P56" s="28"/>
      <c r="Q56" s="28">
        <f t="shared" ca="1" si="1"/>
        <v>2549.7508838085705</v>
      </c>
      <c r="R56" s="28"/>
      <c r="S56" s="28"/>
      <c r="T56" s="28">
        <f t="shared" ca="1" si="2"/>
        <v>138.06349425487718</v>
      </c>
      <c r="U56" s="28"/>
      <c r="V56" s="28"/>
      <c r="W56" s="28"/>
      <c r="X56" s="28">
        <f t="shared" ca="1" si="3"/>
        <v>1473.3798586398848</v>
      </c>
      <c r="Y56" s="28"/>
      <c r="Z56" s="28"/>
      <c r="AA56" s="28"/>
      <c r="AB56" s="28">
        <f t="shared" ca="1" si="4"/>
        <v>1022.1032081592741</v>
      </c>
      <c r="AC56" s="28"/>
      <c r="AD56" s="28"/>
      <c r="AE56" s="28"/>
    </row>
    <row r="57" spans="8:31" x14ac:dyDescent="0.25">
      <c r="H57" s="7"/>
      <c r="M57" s="28">
        <f t="shared" ca="1" si="0"/>
        <v>31880.143457483417</v>
      </c>
      <c r="N57" s="28"/>
      <c r="O57" s="28"/>
      <c r="P57" s="28"/>
      <c r="Q57" s="28">
        <f t="shared" ca="1" si="1"/>
        <v>3697.8634520082373</v>
      </c>
      <c r="R57" s="28"/>
      <c r="S57" s="28"/>
      <c r="T57" s="28">
        <f t="shared" ca="1" si="2"/>
        <v>94.421470382832865</v>
      </c>
      <c r="U57" s="28"/>
      <c r="V57" s="28"/>
      <c r="W57" s="28"/>
      <c r="X57" s="28">
        <f t="shared" ca="1" si="3"/>
        <v>2060.7091860991113</v>
      </c>
      <c r="Y57" s="28"/>
      <c r="Z57" s="28"/>
      <c r="AA57" s="28"/>
      <c r="AB57" s="28">
        <f t="shared" ca="1" si="4"/>
        <v>902.1107186040897</v>
      </c>
      <c r="AC57" s="28"/>
      <c r="AD57" s="28"/>
      <c r="AE57" s="28"/>
    </row>
    <row r="58" spans="8:31" x14ac:dyDescent="0.25">
      <c r="H58" s="7"/>
      <c r="M58" s="28">
        <f t="shared" ca="1" si="0"/>
        <v>20491.712424982303</v>
      </c>
      <c r="N58" s="28"/>
      <c r="O58" s="28"/>
      <c r="P58" s="28"/>
      <c r="Q58" s="28">
        <f t="shared" ca="1" si="1"/>
        <v>2874.074511294848</v>
      </c>
      <c r="R58" s="28"/>
      <c r="S58" s="28"/>
      <c r="T58" s="28">
        <f t="shared" ca="1" si="2"/>
        <v>127.2760774788922</v>
      </c>
      <c r="U58" s="28"/>
      <c r="V58" s="28"/>
      <c r="W58" s="28"/>
      <c r="X58" s="28">
        <f t="shared" ca="1" si="3"/>
        <v>2091.4694273407222</v>
      </c>
      <c r="Y58" s="28"/>
      <c r="Z58" s="28"/>
      <c r="AA58" s="28"/>
      <c r="AB58" s="28">
        <f t="shared" ca="1" si="4"/>
        <v>1033.8541405224896</v>
      </c>
      <c r="AC58" s="28"/>
      <c r="AD58" s="28"/>
      <c r="AE58" s="28"/>
    </row>
    <row r="59" spans="8:31" x14ac:dyDescent="0.25">
      <c r="H59" s="7"/>
      <c r="M59" s="28">
        <f t="shared" ca="1" si="0"/>
        <v>21778.831588154022</v>
      </c>
      <c r="N59" s="28"/>
      <c r="O59" s="28"/>
      <c r="P59" s="28"/>
      <c r="Q59" s="28">
        <f t="shared" ca="1" si="1"/>
        <v>5494.8166376917552</v>
      </c>
      <c r="R59" s="28"/>
      <c r="S59" s="28"/>
      <c r="T59" s="28">
        <f t="shared" ca="1" si="2"/>
        <v>114.43053454915065</v>
      </c>
      <c r="U59" s="28"/>
      <c r="V59" s="28"/>
      <c r="W59" s="28"/>
      <c r="X59" s="28">
        <f t="shared" ca="1" si="3"/>
        <v>1833.6108729159232</v>
      </c>
      <c r="Y59" s="28"/>
      <c r="Z59" s="28"/>
      <c r="AA59" s="28"/>
      <c r="AB59" s="28">
        <f t="shared" ca="1" si="4"/>
        <v>877.53969749542875</v>
      </c>
      <c r="AC59" s="28"/>
      <c r="AD59" s="28"/>
      <c r="AE59" s="28"/>
    </row>
    <row r="60" spans="8:31" x14ac:dyDescent="0.25">
      <c r="H60" s="7"/>
      <c r="M60" s="28">
        <f t="shared" ca="1" si="0"/>
        <v>30766.553716915121</v>
      </c>
      <c r="N60" s="28"/>
      <c r="O60" s="28"/>
      <c r="P60" s="28"/>
      <c r="Q60" s="28">
        <f t="shared" ca="1" si="1"/>
        <v>3147.4326739530925</v>
      </c>
      <c r="R60" s="28"/>
      <c r="S60" s="28"/>
      <c r="T60" s="28">
        <f t="shared" ca="1" si="2"/>
        <v>114.24696765050439</v>
      </c>
      <c r="U60" s="28"/>
      <c r="V60" s="28"/>
      <c r="W60" s="28"/>
      <c r="X60" s="28">
        <f t="shared" ca="1" si="3"/>
        <v>1729.8885962216636</v>
      </c>
      <c r="Y60" s="28"/>
      <c r="Z60" s="28"/>
      <c r="AA60" s="28"/>
      <c r="AB60" s="28">
        <f t="shared" ca="1" si="4"/>
        <v>855.21766784706676</v>
      </c>
      <c r="AC60" s="28"/>
      <c r="AD60" s="28"/>
      <c r="AE60" s="28"/>
    </row>
    <row r="61" spans="8:31" x14ac:dyDescent="0.25">
      <c r="H61" s="7"/>
      <c r="M61" s="28">
        <f t="shared" ca="1" si="0"/>
        <v>46113.559870420671</v>
      </c>
      <c r="N61" s="28"/>
      <c r="O61" s="28"/>
      <c r="P61" s="28"/>
      <c r="Q61" s="28">
        <f t="shared" ca="1" si="1"/>
        <v>3410.9156900651642</v>
      </c>
      <c r="R61" s="28"/>
      <c r="S61" s="28"/>
      <c r="T61" s="28">
        <f t="shared" ca="1" si="2"/>
        <v>87.208937431489673</v>
      </c>
      <c r="U61" s="28"/>
      <c r="V61" s="28"/>
      <c r="W61" s="28"/>
      <c r="X61" s="28">
        <f t="shared" ca="1" si="3"/>
        <v>1929.5993940130952</v>
      </c>
      <c r="Y61" s="28"/>
      <c r="Z61" s="28"/>
      <c r="AA61" s="28"/>
      <c r="AB61" s="28">
        <f t="shared" ca="1" si="4"/>
        <v>1006.7619695999247</v>
      </c>
      <c r="AC61" s="28"/>
      <c r="AD61" s="28"/>
      <c r="AE61" s="28"/>
    </row>
    <row r="62" spans="8:31" x14ac:dyDescent="0.25">
      <c r="H62" s="7"/>
      <c r="M62" s="28">
        <f t="shared" ca="1" si="0"/>
        <v>31576.613659377028</v>
      </c>
      <c r="N62" s="28"/>
      <c r="O62" s="28"/>
      <c r="P62" s="28"/>
      <c r="Q62" s="28">
        <f t="shared" ca="1" si="1"/>
        <v>3272.8902174224281</v>
      </c>
      <c r="R62" s="28"/>
      <c r="S62" s="28"/>
      <c r="T62" s="28">
        <f t="shared" ca="1" si="2"/>
        <v>117.53683967506744</v>
      </c>
      <c r="U62" s="28"/>
      <c r="V62" s="28"/>
      <c r="W62" s="28"/>
      <c r="X62" s="28">
        <f t="shared" ca="1" si="3"/>
        <v>1857.5420308681146</v>
      </c>
      <c r="Y62" s="28"/>
      <c r="Z62" s="28"/>
      <c r="AA62" s="28"/>
      <c r="AB62" s="28">
        <f t="shared" ca="1" si="4"/>
        <v>1026.6672825414087</v>
      </c>
      <c r="AC62" s="28"/>
      <c r="AD62" s="28"/>
      <c r="AE62" s="28"/>
    </row>
    <row r="63" spans="8:31" x14ac:dyDescent="0.25">
      <c r="M63" s="28">
        <f t="shared" ca="1" si="0"/>
        <v>25934.586062179893</v>
      </c>
      <c r="N63" s="28"/>
      <c r="O63" s="28"/>
      <c r="P63" s="28"/>
      <c r="Q63" s="28">
        <f t="shared" ca="1" si="1"/>
        <v>1960.8567971179366</v>
      </c>
      <c r="R63" s="28"/>
      <c r="S63" s="28"/>
      <c r="T63" s="28">
        <f t="shared" ca="1" si="2"/>
        <v>81.959357846895912</v>
      </c>
      <c r="U63" s="28"/>
      <c r="V63" s="28"/>
      <c r="W63" s="28"/>
      <c r="X63" s="28">
        <f t="shared" ca="1" si="3"/>
        <v>2049.4854640675321</v>
      </c>
      <c r="Y63" s="28"/>
      <c r="Z63" s="28"/>
      <c r="AA63" s="28"/>
      <c r="AB63" s="28">
        <f t="shared" ca="1" si="4"/>
        <v>1036.9901920245875</v>
      </c>
      <c r="AC63" s="28"/>
      <c r="AD63" s="28"/>
      <c r="AE63" s="28"/>
    </row>
    <row r="64" spans="8:31" x14ac:dyDescent="0.25">
      <c r="M64" s="28">
        <f t="shared" ca="1" si="0"/>
        <v>15065.890765439226</v>
      </c>
      <c r="N64" s="28"/>
      <c r="O64" s="28"/>
      <c r="P64" s="28"/>
      <c r="Q64" s="28">
        <f t="shared" ca="1" si="1"/>
        <v>3827.7785741422222</v>
      </c>
      <c r="R64" s="28"/>
      <c r="S64" s="28"/>
      <c r="T64" s="28">
        <f t="shared" ca="1" si="2"/>
        <v>95.100272786701751</v>
      </c>
      <c r="U64" s="28"/>
      <c r="V64" s="28"/>
      <c r="W64" s="28"/>
      <c r="X64" s="28">
        <f t="shared" ca="1" si="3"/>
        <v>1767.4033886095508</v>
      </c>
      <c r="Y64" s="28"/>
      <c r="Z64" s="28"/>
      <c r="AA64" s="28"/>
      <c r="AB64" s="28">
        <f t="shared" ca="1" si="4"/>
        <v>1004.4210632406816</v>
      </c>
      <c r="AC64" s="28"/>
      <c r="AD64" s="28"/>
      <c r="AE64" s="28"/>
    </row>
    <row r="65" spans="13:31" x14ac:dyDescent="0.25">
      <c r="M65" s="28">
        <f t="shared" ca="1" si="0"/>
        <v>25285.418236039975</v>
      </c>
      <c r="N65" s="28"/>
      <c r="O65" s="28"/>
      <c r="P65" s="28"/>
      <c r="Q65" s="28">
        <f t="shared" ca="1" si="1"/>
        <v>3207.019262250431</v>
      </c>
      <c r="R65" s="28"/>
      <c r="S65" s="28"/>
      <c r="T65" s="28">
        <f t="shared" ca="1" si="2"/>
        <v>85.445888180946127</v>
      </c>
      <c r="U65" s="28"/>
      <c r="V65" s="28"/>
      <c r="W65" s="28"/>
      <c r="X65" s="28">
        <f t="shared" ca="1" si="3"/>
        <v>1731.1944423405819</v>
      </c>
      <c r="Y65" s="28"/>
      <c r="Z65" s="28"/>
      <c r="AA65" s="28"/>
      <c r="AB65" s="28">
        <f t="shared" ca="1" si="4"/>
        <v>1067.536543970507</v>
      </c>
      <c r="AC65" s="28"/>
      <c r="AD65" s="28"/>
      <c r="AE65" s="28"/>
    </row>
    <row r="66" spans="13:31" x14ac:dyDescent="0.25">
      <c r="M66" s="28">
        <f t="shared" ca="1" si="0"/>
        <v>29759.772440139368</v>
      </c>
      <c r="N66" s="28"/>
      <c r="O66" s="28"/>
      <c r="P66" s="28"/>
      <c r="Q66" s="28">
        <f t="shared" ca="1" si="1"/>
        <v>3536.1150095894568</v>
      </c>
      <c r="R66" s="28"/>
      <c r="S66" s="28"/>
      <c r="T66" s="28">
        <f t="shared" ca="1" si="2"/>
        <v>109.54388987290362</v>
      </c>
      <c r="U66" s="28"/>
      <c r="V66" s="28"/>
      <c r="W66" s="28"/>
      <c r="X66" s="28">
        <f t="shared" ca="1" si="3"/>
        <v>1758.2277659035412</v>
      </c>
      <c r="Y66" s="28"/>
      <c r="Z66" s="28"/>
      <c r="AA66" s="28"/>
      <c r="AB66" s="28">
        <f t="shared" ca="1" si="4"/>
        <v>945.42294894394036</v>
      </c>
      <c r="AC66" s="28"/>
      <c r="AD66" s="28"/>
      <c r="AE66" s="28"/>
    </row>
    <row r="67" spans="13:31" x14ac:dyDescent="0.25">
      <c r="M67" s="28">
        <f t="shared" ca="1" si="0"/>
        <v>32937.247374655744</v>
      </c>
      <c r="N67" s="28"/>
      <c r="O67" s="28"/>
      <c r="P67" s="28"/>
      <c r="Q67" s="28">
        <f t="shared" ca="1" si="1"/>
        <v>3968.8144569497877</v>
      </c>
      <c r="R67" s="28"/>
      <c r="S67" s="28"/>
      <c r="T67" s="28">
        <f t="shared" ca="1" si="2"/>
        <v>107.19906337840936</v>
      </c>
      <c r="U67" s="28"/>
      <c r="V67" s="28"/>
      <c r="W67" s="28"/>
      <c r="X67" s="28">
        <f t="shared" ca="1" si="3"/>
        <v>1587.3495336132114</v>
      </c>
      <c r="Y67" s="28"/>
      <c r="Z67" s="28"/>
      <c r="AA67" s="28"/>
      <c r="AB67" s="28">
        <f t="shared" ca="1" si="4"/>
        <v>893.27758616779033</v>
      </c>
      <c r="AC67" s="28"/>
      <c r="AD67" s="28"/>
      <c r="AE67" s="28"/>
    </row>
    <row r="68" spans="13:31" x14ac:dyDescent="0.25">
      <c r="M68" s="28">
        <f t="shared" ca="1" si="0"/>
        <v>26250.748540041022</v>
      </c>
      <c r="N68" s="28"/>
      <c r="O68" s="28"/>
      <c r="P68" s="28"/>
      <c r="Q68" s="28">
        <f t="shared" ca="1" si="1"/>
        <v>2897.7737679316019</v>
      </c>
      <c r="R68" s="28"/>
      <c r="S68" s="28"/>
      <c r="T68" s="28">
        <f t="shared" ca="1" si="2"/>
        <v>94.718457231440922</v>
      </c>
      <c r="U68" s="28"/>
      <c r="V68" s="28"/>
      <c r="W68" s="28"/>
      <c r="X68" s="28">
        <f t="shared" ca="1" si="3"/>
        <v>1911.2441539741244</v>
      </c>
      <c r="Y68" s="28"/>
      <c r="Z68" s="28"/>
      <c r="AA68" s="28"/>
      <c r="AB68" s="28">
        <f t="shared" ca="1" si="4"/>
        <v>980.29636871847026</v>
      </c>
      <c r="AC68" s="28"/>
      <c r="AD68" s="28"/>
      <c r="AE68" s="28"/>
    </row>
    <row r="69" spans="13:31" x14ac:dyDescent="0.25">
      <c r="M69" s="28">
        <f t="shared" ca="1" si="0"/>
        <v>33868.878297565505</v>
      </c>
      <c r="N69" s="28"/>
      <c r="O69" s="28"/>
      <c r="P69" s="28"/>
      <c r="Q69" s="28">
        <f t="shared" ca="1" si="1"/>
        <v>1760.2977983360133</v>
      </c>
      <c r="R69" s="28"/>
      <c r="S69" s="28"/>
      <c r="T69" s="28">
        <f t="shared" ca="1" si="2"/>
        <v>79.336520259480096</v>
      </c>
      <c r="U69" s="28"/>
      <c r="V69" s="28"/>
      <c r="W69" s="28"/>
      <c r="X69" s="28">
        <f t="shared" ca="1" si="3"/>
        <v>1642.527646200452</v>
      </c>
      <c r="Y69" s="28"/>
      <c r="Z69" s="28"/>
      <c r="AA69" s="28"/>
      <c r="AB69" s="28">
        <f t="shared" ca="1" si="4"/>
        <v>801.89420405239514</v>
      </c>
      <c r="AC69" s="28"/>
      <c r="AD69" s="28"/>
      <c r="AE69" s="28"/>
    </row>
    <row r="70" spans="13:31" x14ac:dyDescent="0.25">
      <c r="M70" s="28">
        <f t="shared" ca="1" si="0"/>
        <v>17850.748594577319</v>
      </c>
      <c r="N70" s="28"/>
      <c r="O70" s="28"/>
      <c r="P70" s="28"/>
      <c r="Q70" s="28">
        <f t="shared" ca="1" si="1"/>
        <v>2077.4970793671614</v>
      </c>
      <c r="R70" s="28"/>
      <c r="S70" s="28"/>
      <c r="T70" s="28">
        <f t="shared" ca="1" si="2"/>
        <v>106.44645103528994</v>
      </c>
      <c r="U70" s="28"/>
      <c r="V70" s="28"/>
      <c r="W70" s="28"/>
      <c r="X70" s="28">
        <f t="shared" ca="1" si="3"/>
        <v>1430.7883308625931</v>
      </c>
      <c r="Y70" s="28"/>
      <c r="Z70" s="28"/>
      <c r="AA70" s="28"/>
      <c r="AB70" s="28">
        <f t="shared" ca="1" si="4"/>
        <v>1119.2254232467046</v>
      </c>
      <c r="AC70" s="28"/>
      <c r="AD70" s="28"/>
      <c r="AE70" s="28"/>
    </row>
    <row r="71" spans="13:31" x14ac:dyDescent="0.25">
      <c r="M71" s="28">
        <f t="shared" ca="1" si="0"/>
        <v>26633.081221284316</v>
      </c>
      <c r="N71" s="28"/>
      <c r="O71" s="28"/>
      <c r="P71" s="28"/>
      <c r="Q71" s="28">
        <f t="shared" ca="1" si="1"/>
        <v>4298.9945626562476</v>
      </c>
      <c r="R71" s="28"/>
      <c r="S71" s="28"/>
      <c r="T71" s="28">
        <f t="shared" ca="1" si="2"/>
        <v>68.180819847317593</v>
      </c>
      <c r="U71" s="28"/>
      <c r="V71" s="28"/>
      <c r="W71" s="28"/>
      <c r="X71" s="28">
        <f t="shared" ca="1" si="3"/>
        <v>1310.562475247252</v>
      </c>
      <c r="Y71" s="28"/>
      <c r="Z71" s="28"/>
      <c r="AA71" s="28"/>
      <c r="AB71" s="28">
        <f t="shared" ca="1" si="4"/>
        <v>959.68050735228394</v>
      </c>
      <c r="AC71" s="28"/>
      <c r="AD71" s="28"/>
      <c r="AE71" s="28"/>
    </row>
    <row r="72" spans="13:31" x14ac:dyDescent="0.25">
      <c r="M72" s="28">
        <f t="shared" ca="1" si="0"/>
        <v>24839.969542638759</v>
      </c>
      <c r="N72" s="28"/>
      <c r="O72" s="28"/>
      <c r="P72" s="28"/>
      <c r="Q72" s="28">
        <f t="shared" ca="1" si="1"/>
        <v>4986.9996601049997</v>
      </c>
      <c r="R72" s="28"/>
      <c r="S72" s="28"/>
      <c r="T72" s="28">
        <f t="shared" ca="1" si="2"/>
        <v>111.1751172128896</v>
      </c>
      <c r="U72" s="28"/>
      <c r="V72" s="28"/>
      <c r="W72" s="28"/>
      <c r="X72" s="28">
        <f t="shared" ca="1" si="3"/>
        <v>1023.2160112373875</v>
      </c>
      <c r="Y72" s="28"/>
      <c r="Z72" s="28"/>
      <c r="AA72" s="28"/>
      <c r="AB72" s="28">
        <f t="shared" ca="1" si="4"/>
        <v>906.50989526933063</v>
      </c>
      <c r="AC72" s="28"/>
      <c r="AD72" s="28"/>
      <c r="AE72" s="28"/>
    </row>
    <row r="73" spans="13:31" x14ac:dyDescent="0.25">
      <c r="M73" s="28">
        <f t="shared" ref="M73:M100" ca="1" si="5">NORMINV(RAND(),$O$5,$O$6)</f>
        <v>11739.377110001577</v>
      </c>
      <c r="N73" s="28"/>
      <c r="O73" s="28"/>
      <c r="P73" s="28"/>
      <c r="Q73" s="28">
        <f t="shared" ref="Q73:Q100" ca="1" si="6">NORMINV(RAND(),$R$5,$R$6)</f>
        <v>2279.064194677283</v>
      </c>
      <c r="R73" s="28"/>
      <c r="S73" s="28"/>
      <c r="T73" s="28">
        <f t="shared" ref="T73:T100" ca="1" si="7">NORMINV(RAND(),$V$5,$V$6)</f>
        <v>112.72767883514449</v>
      </c>
      <c r="U73" s="28"/>
      <c r="V73" s="28"/>
      <c r="W73" s="28"/>
      <c r="X73" s="28">
        <f t="shared" ref="X73:X100" ca="1" si="8">NORMINV(RAND(),$Z$5,$Z$6)</f>
        <v>1793.036617059458</v>
      </c>
      <c r="Y73" s="28"/>
      <c r="Z73" s="28"/>
      <c r="AA73" s="28"/>
      <c r="AB73" s="28">
        <f t="shared" ref="AB73:AB100" ca="1" si="9">_xlfn.NORM.INV(RAND(),$AD$5,$AD$6)</f>
        <v>990.06461610556119</v>
      </c>
      <c r="AC73" s="28"/>
      <c r="AD73" s="28"/>
      <c r="AE73" s="28"/>
    </row>
    <row r="74" spans="13:31" x14ac:dyDescent="0.25">
      <c r="M74" s="28">
        <f t="shared" ca="1" si="5"/>
        <v>36933.205171773108</v>
      </c>
      <c r="N74" s="28"/>
      <c r="O74" s="28"/>
      <c r="P74" s="28"/>
      <c r="Q74" s="28">
        <f t="shared" ca="1" si="6"/>
        <v>2266.1000433930185</v>
      </c>
      <c r="R74" s="28"/>
      <c r="S74" s="28"/>
      <c r="T74" s="28">
        <f t="shared" ca="1" si="7"/>
        <v>94.341591417949488</v>
      </c>
      <c r="U74" s="28"/>
      <c r="V74" s="28"/>
      <c r="W74" s="28"/>
      <c r="X74" s="28">
        <f t="shared" ca="1" si="8"/>
        <v>1532.6105951337634</v>
      </c>
      <c r="Y74" s="28"/>
      <c r="Z74" s="28"/>
      <c r="AA74" s="28"/>
      <c r="AB74" s="28">
        <f t="shared" ca="1" si="9"/>
        <v>789.12871902057452</v>
      </c>
      <c r="AC74" s="28"/>
      <c r="AD74" s="28"/>
      <c r="AE74" s="28"/>
    </row>
    <row r="75" spans="13:31" x14ac:dyDescent="0.25">
      <c r="M75" s="28">
        <f t="shared" ca="1" si="5"/>
        <v>31765.670636639257</v>
      </c>
      <c r="N75" s="28"/>
      <c r="O75" s="28"/>
      <c r="P75" s="28"/>
      <c r="Q75" s="28">
        <f t="shared" ca="1" si="6"/>
        <v>4178.9445851494793</v>
      </c>
      <c r="R75" s="28"/>
      <c r="S75" s="28"/>
      <c r="T75" s="28">
        <f t="shared" ca="1" si="7"/>
        <v>80.414439854545122</v>
      </c>
      <c r="U75" s="28"/>
      <c r="V75" s="28"/>
      <c r="W75" s="28"/>
      <c r="X75" s="28">
        <f t="shared" ca="1" si="8"/>
        <v>1655.4910237697263</v>
      </c>
      <c r="Y75" s="28"/>
      <c r="Z75" s="28"/>
      <c r="AA75" s="28"/>
      <c r="AB75" s="28">
        <f t="shared" ca="1" si="9"/>
        <v>859.63964071381679</v>
      </c>
      <c r="AC75" s="28"/>
      <c r="AD75" s="28"/>
      <c r="AE75" s="28"/>
    </row>
    <row r="76" spans="13:31" x14ac:dyDescent="0.25">
      <c r="M76" s="28">
        <f t="shared" ca="1" si="5"/>
        <v>32466.989019116525</v>
      </c>
      <c r="N76" s="28"/>
      <c r="O76" s="28"/>
      <c r="P76" s="28"/>
      <c r="Q76" s="28">
        <f t="shared" ca="1" si="6"/>
        <v>3781.6312856875552</v>
      </c>
      <c r="R76" s="28"/>
      <c r="S76" s="28"/>
      <c r="T76" s="28">
        <f t="shared" ca="1" si="7"/>
        <v>131.80721232966815</v>
      </c>
      <c r="U76" s="28"/>
      <c r="V76" s="28"/>
      <c r="W76" s="28"/>
      <c r="X76" s="28">
        <f t="shared" ca="1" si="8"/>
        <v>1818.8153229271438</v>
      </c>
      <c r="Y76" s="28"/>
      <c r="Z76" s="28"/>
      <c r="AA76" s="28"/>
      <c r="AB76" s="28">
        <f t="shared" ca="1" si="9"/>
        <v>904.40404231051355</v>
      </c>
      <c r="AC76" s="28"/>
      <c r="AD76" s="28"/>
      <c r="AE76" s="28"/>
    </row>
    <row r="77" spans="13:31" x14ac:dyDescent="0.25">
      <c r="M77" s="28">
        <f t="shared" ca="1" si="5"/>
        <v>25198.391734079829</v>
      </c>
      <c r="N77" s="28"/>
      <c r="O77" s="28"/>
      <c r="P77" s="28"/>
      <c r="Q77" s="28">
        <f t="shared" ca="1" si="6"/>
        <v>4513.961214392727</v>
      </c>
      <c r="R77" s="28"/>
      <c r="S77" s="28"/>
      <c r="T77" s="28">
        <f t="shared" ca="1" si="7"/>
        <v>96.605235421731791</v>
      </c>
      <c r="U77" s="28"/>
      <c r="V77" s="28"/>
      <c r="W77" s="28"/>
      <c r="X77" s="28">
        <f t="shared" ca="1" si="8"/>
        <v>2124.0432229545831</v>
      </c>
      <c r="Y77" s="28"/>
      <c r="Z77" s="28"/>
      <c r="AA77" s="28"/>
      <c r="AB77" s="28">
        <f t="shared" ca="1" si="9"/>
        <v>884.37340468862783</v>
      </c>
      <c r="AC77" s="28"/>
      <c r="AD77" s="28"/>
      <c r="AE77" s="28"/>
    </row>
    <row r="78" spans="13:31" x14ac:dyDescent="0.25">
      <c r="M78" s="28">
        <f t="shared" ca="1" si="5"/>
        <v>15978.415790258732</v>
      </c>
      <c r="N78" s="28"/>
      <c r="O78" s="28"/>
      <c r="P78" s="28"/>
      <c r="Q78" s="28">
        <f t="shared" ca="1" si="6"/>
        <v>3809.9819914522054</v>
      </c>
      <c r="R78" s="28"/>
      <c r="S78" s="28"/>
      <c r="T78" s="28">
        <f t="shared" ca="1" si="7"/>
        <v>75.544951191233253</v>
      </c>
      <c r="U78" s="28"/>
      <c r="V78" s="28"/>
      <c r="W78" s="28"/>
      <c r="X78" s="28">
        <f t="shared" ca="1" si="8"/>
        <v>1027.8686380865636</v>
      </c>
      <c r="Y78" s="28"/>
      <c r="Z78" s="28"/>
      <c r="AA78" s="28"/>
      <c r="AB78" s="28">
        <f t="shared" ca="1" si="9"/>
        <v>1097.3461590076827</v>
      </c>
      <c r="AC78" s="28"/>
      <c r="AD78" s="28"/>
      <c r="AE78" s="28"/>
    </row>
    <row r="79" spans="13:31" x14ac:dyDescent="0.25">
      <c r="M79" s="28">
        <f t="shared" ca="1" si="5"/>
        <v>33954.142561649256</v>
      </c>
      <c r="N79" s="28"/>
      <c r="O79" s="28"/>
      <c r="P79" s="28"/>
      <c r="Q79" s="28">
        <f t="shared" ca="1" si="6"/>
        <v>3231.0778662773018</v>
      </c>
      <c r="R79" s="28"/>
      <c r="S79" s="28"/>
      <c r="T79" s="28">
        <f t="shared" ca="1" si="7"/>
        <v>82.947120364066933</v>
      </c>
      <c r="U79" s="28"/>
      <c r="V79" s="28"/>
      <c r="W79" s="28"/>
      <c r="X79" s="28">
        <f t="shared" ca="1" si="8"/>
        <v>1412.2425641823231</v>
      </c>
      <c r="Y79" s="28"/>
      <c r="Z79" s="28"/>
      <c r="AA79" s="28"/>
      <c r="AB79" s="28">
        <f t="shared" ca="1" si="9"/>
        <v>988.78458775751005</v>
      </c>
      <c r="AC79" s="28"/>
      <c r="AD79" s="28"/>
      <c r="AE79" s="28"/>
    </row>
    <row r="80" spans="13:31" x14ac:dyDescent="0.25">
      <c r="M80" s="28">
        <f t="shared" ca="1" si="5"/>
        <v>30211.626122033467</v>
      </c>
      <c r="N80" s="28"/>
      <c r="O80" s="28"/>
      <c r="P80" s="28"/>
      <c r="Q80" s="28">
        <f t="shared" ca="1" si="6"/>
        <v>5430.8622246834793</v>
      </c>
      <c r="R80" s="28"/>
      <c r="S80" s="28"/>
      <c r="T80" s="28">
        <f t="shared" ca="1" si="7"/>
        <v>72.764753712565764</v>
      </c>
      <c r="U80" s="28"/>
      <c r="V80" s="28"/>
      <c r="W80" s="28"/>
      <c r="X80" s="28">
        <f t="shared" ca="1" si="8"/>
        <v>2090.7629051097574</v>
      </c>
      <c r="Y80" s="28"/>
      <c r="Z80" s="28"/>
      <c r="AA80" s="28"/>
      <c r="AB80" s="28">
        <f t="shared" ca="1" si="9"/>
        <v>1087.3376942541277</v>
      </c>
      <c r="AC80" s="28"/>
      <c r="AD80" s="28"/>
      <c r="AE80" s="28"/>
    </row>
    <row r="81" spans="13:31" x14ac:dyDescent="0.25">
      <c r="M81" s="28">
        <f t="shared" ca="1" si="5"/>
        <v>18778.03746551121</v>
      </c>
      <c r="N81" s="28"/>
      <c r="O81" s="28"/>
      <c r="P81" s="28"/>
      <c r="Q81" s="28">
        <f t="shared" ca="1" si="6"/>
        <v>4086.227430378965</v>
      </c>
      <c r="R81" s="28"/>
      <c r="S81" s="28"/>
      <c r="T81" s="28">
        <f t="shared" ca="1" si="7"/>
        <v>81.920807767641378</v>
      </c>
      <c r="U81" s="28"/>
      <c r="V81" s="28"/>
      <c r="W81" s="28"/>
      <c r="X81" s="28">
        <f t="shared" ca="1" si="8"/>
        <v>1552.6882931472558</v>
      </c>
      <c r="Y81" s="28"/>
      <c r="Z81" s="28"/>
      <c r="AA81" s="28"/>
      <c r="AB81" s="28">
        <f t="shared" ca="1" si="9"/>
        <v>1032.1599172148251</v>
      </c>
      <c r="AC81" s="28"/>
      <c r="AD81" s="28"/>
      <c r="AE81" s="28"/>
    </row>
    <row r="82" spans="13:31" x14ac:dyDescent="0.25">
      <c r="M82" s="28">
        <f t="shared" ca="1" si="5"/>
        <v>37456.366532804823</v>
      </c>
      <c r="N82" s="28"/>
      <c r="O82" s="28"/>
      <c r="P82" s="28"/>
      <c r="Q82" s="28">
        <f t="shared" ca="1" si="6"/>
        <v>3886.656024196101</v>
      </c>
      <c r="R82" s="28"/>
      <c r="S82" s="28"/>
      <c r="T82" s="28">
        <f t="shared" ca="1" si="7"/>
        <v>126.99989582095577</v>
      </c>
      <c r="U82" s="28"/>
      <c r="V82" s="28"/>
      <c r="W82" s="28"/>
      <c r="X82" s="28">
        <f t="shared" ca="1" si="8"/>
        <v>2270.1350906644557</v>
      </c>
      <c r="Y82" s="28"/>
      <c r="Z82" s="28"/>
      <c r="AA82" s="28"/>
      <c r="AB82" s="28">
        <f t="shared" ca="1" si="9"/>
        <v>877.33558055939943</v>
      </c>
      <c r="AC82" s="28"/>
      <c r="AD82" s="28"/>
      <c r="AE82" s="28"/>
    </row>
    <row r="83" spans="13:31" x14ac:dyDescent="0.25">
      <c r="M83" s="28">
        <f t="shared" ca="1" si="5"/>
        <v>27890.265809567703</v>
      </c>
      <c r="N83" s="28"/>
      <c r="O83" s="28"/>
      <c r="P83" s="28"/>
      <c r="Q83" s="28">
        <f t="shared" ca="1" si="6"/>
        <v>3003.3332389001903</v>
      </c>
      <c r="R83" s="28"/>
      <c r="S83" s="28"/>
      <c r="T83" s="28">
        <f t="shared" ca="1" si="7"/>
        <v>92.354766438494096</v>
      </c>
      <c r="U83" s="28"/>
      <c r="V83" s="28"/>
      <c r="W83" s="28"/>
      <c r="X83" s="28">
        <f t="shared" ca="1" si="8"/>
        <v>1578.9985599638767</v>
      </c>
      <c r="Y83" s="28"/>
      <c r="Z83" s="28"/>
      <c r="AA83" s="28"/>
      <c r="AB83" s="28">
        <f t="shared" ca="1" si="9"/>
        <v>832.56285101770709</v>
      </c>
      <c r="AC83" s="28"/>
      <c r="AD83" s="28"/>
      <c r="AE83" s="28"/>
    </row>
    <row r="84" spans="13:31" x14ac:dyDescent="0.25">
      <c r="M84" s="28">
        <f t="shared" ca="1" si="5"/>
        <v>32415.799141251056</v>
      </c>
      <c r="N84" s="28"/>
      <c r="O84" s="28"/>
      <c r="P84" s="28"/>
      <c r="Q84" s="28">
        <f t="shared" ca="1" si="6"/>
        <v>3031.3711587743478</v>
      </c>
      <c r="R84" s="28"/>
      <c r="S84" s="28"/>
      <c r="T84" s="28">
        <f t="shared" ca="1" si="7"/>
        <v>110.81946749871689</v>
      </c>
      <c r="U84" s="28"/>
      <c r="V84" s="28"/>
      <c r="W84" s="28"/>
      <c r="X84" s="28">
        <f t="shared" ca="1" si="8"/>
        <v>1690.1775176978745</v>
      </c>
      <c r="Y84" s="28"/>
      <c r="Z84" s="28"/>
      <c r="AA84" s="28"/>
      <c r="AB84" s="28">
        <f t="shared" ca="1" si="9"/>
        <v>884.13639904704814</v>
      </c>
      <c r="AC84" s="28"/>
      <c r="AD84" s="28"/>
      <c r="AE84" s="28"/>
    </row>
    <row r="85" spans="13:31" x14ac:dyDescent="0.25">
      <c r="M85" s="28">
        <f t="shared" ca="1" si="5"/>
        <v>17542.91695461738</v>
      </c>
      <c r="N85" s="28"/>
      <c r="O85" s="28"/>
      <c r="P85" s="28"/>
      <c r="Q85" s="28">
        <f t="shared" ca="1" si="6"/>
        <v>2618.6622805883289</v>
      </c>
      <c r="R85" s="28"/>
      <c r="S85" s="28"/>
      <c r="T85" s="28">
        <f t="shared" ca="1" si="7"/>
        <v>78.821430737359137</v>
      </c>
      <c r="U85" s="28"/>
      <c r="V85" s="28"/>
      <c r="W85" s="28"/>
      <c r="X85" s="28">
        <f t="shared" ca="1" si="8"/>
        <v>1823.0762045414481</v>
      </c>
      <c r="Y85" s="28"/>
      <c r="Z85" s="28"/>
      <c r="AA85" s="28"/>
      <c r="AB85" s="28">
        <f t="shared" ca="1" si="9"/>
        <v>902.68285334327504</v>
      </c>
      <c r="AC85" s="28"/>
      <c r="AD85" s="28"/>
      <c r="AE85" s="28"/>
    </row>
    <row r="86" spans="13:31" x14ac:dyDescent="0.25">
      <c r="M86" s="28">
        <f t="shared" ca="1" si="5"/>
        <v>39579.223263810942</v>
      </c>
      <c r="N86" s="28"/>
      <c r="O86" s="28"/>
      <c r="P86" s="28"/>
      <c r="Q86" s="28">
        <f t="shared" ca="1" si="6"/>
        <v>4056.7901817388001</v>
      </c>
      <c r="R86" s="28"/>
      <c r="S86" s="28"/>
      <c r="T86" s="28">
        <f t="shared" ca="1" si="7"/>
        <v>72.59253024678776</v>
      </c>
      <c r="U86" s="28"/>
      <c r="V86" s="28"/>
      <c r="W86" s="28"/>
      <c r="X86" s="28">
        <f t="shared" ca="1" si="8"/>
        <v>1882.562399037098</v>
      </c>
      <c r="Y86" s="28"/>
      <c r="Z86" s="28"/>
      <c r="AA86" s="28"/>
      <c r="AB86" s="28">
        <f t="shared" ca="1" si="9"/>
        <v>871.77499085909949</v>
      </c>
      <c r="AC86" s="28"/>
      <c r="AD86" s="28"/>
      <c r="AE86" s="28"/>
    </row>
    <row r="87" spans="13:31" x14ac:dyDescent="0.25">
      <c r="M87" s="28">
        <f t="shared" ca="1" si="5"/>
        <v>14476.567532012534</v>
      </c>
      <c r="N87" s="28"/>
      <c r="O87" s="28"/>
      <c r="P87" s="28"/>
      <c r="Q87" s="28">
        <f t="shared" ca="1" si="6"/>
        <v>5216.8420487491203</v>
      </c>
      <c r="R87" s="28"/>
      <c r="S87" s="28"/>
      <c r="T87" s="28">
        <f t="shared" ca="1" si="7"/>
        <v>104.74021486626702</v>
      </c>
      <c r="U87" s="28"/>
      <c r="V87" s="28"/>
      <c r="W87" s="28"/>
      <c r="X87" s="28">
        <f t="shared" ca="1" si="8"/>
        <v>1834.102372510434</v>
      </c>
      <c r="Y87" s="28"/>
      <c r="Z87" s="28"/>
      <c r="AA87" s="28"/>
      <c r="AB87" s="28">
        <f t="shared" ca="1" si="9"/>
        <v>1120.1588222721243</v>
      </c>
      <c r="AC87" s="28"/>
      <c r="AD87" s="28"/>
      <c r="AE87" s="28"/>
    </row>
    <row r="88" spans="13:31" x14ac:dyDescent="0.25">
      <c r="M88" s="28">
        <f t="shared" ca="1" si="5"/>
        <v>38919.390446480997</v>
      </c>
      <c r="N88" s="28"/>
      <c r="O88" s="28"/>
      <c r="P88" s="28"/>
      <c r="Q88" s="28">
        <f t="shared" ca="1" si="6"/>
        <v>3275.6647384909252</v>
      </c>
      <c r="R88" s="28"/>
      <c r="S88" s="28"/>
      <c r="T88" s="28">
        <f t="shared" ca="1" si="7"/>
        <v>102.22095590655714</v>
      </c>
      <c r="U88" s="28"/>
      <c r="V88" s="28"/>
      <c r="W88" s="28"/>
      <c r="X88" s="28">
        <f t="shared" ca="1" si="8"/>
        <v>1817.2805567075018</v>
      </c>
      <c r="Y88" s="28"/>
      <c r="Z88" s="28"/>
      <c r="AA88" s="28"/>
      <c r="AB88" s="28">
        <f t="shared" ca="1" si="9"/>
        <v>1035.9799989280971</v>
      </c>
      <c r="AC88" s="28"/>
      <c r="AD88" s="28"/>
      <c r="AE88" s="28"/>
    </row>
    <row r="89" spans="13:31" x14ac:dyDescent="0.25">
      <c r="M89" s="28">
        <f t="shared" ca="1" si="5"/>
        <v>26315.543411055161</v>
      </c>
      <c r="N89" s="28"/>
      <c r="O89" s="28"/>
      <c r="P89" s="28"/>
      <c r="Q89" s="28">
        <f t="shared" ca="1" si="6"/>
        <v>3852.8587329588595</v>
      </c>
      <c r="R89" s="28"/>
      <c r="S89" s="28"/>
      <c r="T89" s="28">
        <f t="shared" ca="1" si="7"/>
        <v>117.62247265181813</v>
      </c>
      <c r="U89" s="28"/>
      <c r="V89" s="28"/>
      <c r="W89" s="28"/>
      <c r="X89" s="28">
        <f t="shared" ca="1" si="8"/>
        <v>1740.4981733588918</v>
      </c>
      <c r="Y89" s="28"/>
      <c r="Z89" s="28"/>
      <c r="AA89" s="28"/>
      <c r="AB89" s="28">
        <f t="shared" ca="1" si="9"/>
        <v>1027.9645940043745</v>
      </c>
      <c r="AC89" s="28"/>
      <c r="AD89" s="28"/>
      <c r="AE89" s="28"/>
    </row>
    <row r="90" spans="13:31" x14ac:dyDescent="0.25">
      <c r="M90" s="28">
        <f t="shared" ca="1" si="5"/>
        <v>32042.523421651811</v>
      </c>
      <c r="N90" s="28"/>
      <c r="O90" s="28"/>
      <c r="P90" s="28"/>
      <c r="Q90" s="28">
        <f t="shared" ca="1" si="6"/>
        <v>4461.0343893491017</v>
      </c>
      <c r="R90" s="28"/>
      <c r="S90" s="28"/>
      <c r="T90" s="28">
        <f t="shared" ca="1" si="7"/>
        <v>130.72899465324346</v>
      </c>
      <c r="U90" s="28"/>
      <c r="V90" s="28"/>
      <c r="W90" s="28"/>
      <c r="X90" s="28">
        <f t="shared" ca="1" si="8"/>
        <v>1667.6430113310244</v>
      </c>
      <c r="Y90" s="28"/>
      <c r="Z90" s="28"/>
      <c r="AA90" s="28"/>
      <c r="AB90" s="28">
        <f t="shared" ca="1" si="9"/>
        <v>893.88439705337123</v>
      </c>
      <c r="AC90" s="28"/>
      <c r="AD90" s="28"/>
      <c r="AE90" s="28"/>
    </row>
    <row r="91" spans="13:31" x14ac:dyDescent="0.25">
      <c r="M91" s="28">
        <f t="shared" ca="1" si="5"/>
        <v>30332.340943739531</v>
      </c>
      <c r="N91" s="28"/>
      <c r="O91" s="28"/>
      <c r="P91" s="28"/>
      <c r="Q91" s="28">
        <f t="shared" ca="1" si="6"/>
        <v>2874.293336603002</v>
      </c>
      <c r="R91" s="28"/>
      <c r="S91" s="28"/>
      <c r="T91" s="28">
        <f t="shared" ca="1" si="7"/>
        <v>90.344288815428882</v>
      </c>
      <c r="U91" s="28"/>
      <c r="V91" s="28"/>
      <c r="W91" s="28"/>
      <c r="X91" s="28">
        <f t="shared" ca="1" si="8"/>
        <v>1975.4116638880471</v>
      </c>
      <c r="Y91" s="28"/>
      <c r="Z91" s="28"/>
      <c r="AA91" s="28"/>
      <c r="AB91" s="28">
        <f t="shared" ca="1" si="9"/>
        <v>800.41693162649574</v>
      </c>
      <c r="AC91" s="28"/>
      <c r="AD91" s="28"/>
      <c r="AE91" s="28"/>
    </row>
    <row r="92" spans="13:31" x14ac:dyDescent="0.25">
      <c r="M92" s="28">
        <f t="shared" ca="1" si="5"/>
        <v>24540.821315654342</v>
      </c>
      <c r="N92" s="28"/>
      <c r="O92" s="28"/>
      <c r="P92" s="28"/>
      <c r="Q92" s="28">
        <f t="shared" ca="1" si="6"/>
        <v>3264.898137267257</v>
      </c>
      <c r="R92" s="28"/>
      <c r="S92" s="28"/>
      <c r="T92" s="28">
        <f t="shared" ca="1" si="7"/>
        <v>114.36892226280042</v>
      </c>
      <c r="U92" s="28"/>
      <c r="V92" s="28"/>
      <c r="W92" s="28"/>
      <c r="X92" s="28">
        <f t="shared" ca="1" si="8"/>
        <v>1403.7674799647955</v>
      </c>
      <c r="Y92" s="28"/>
      <c r="Z92" s="28"/>
      <c r="AA92" s="28"/>
      <c r="AB92" s="28">
        <f t="shared" ca="1" si="9"/>
        <v>1000.541181374346</v>
      </c>
      <c r="AC92" s="28"/>
      <c r="AD92" s="28"/>
      <c r="AE92" s="28"/>
    </row>
    <row r="93" spans="13:31" x14ac:dyDescent="0.25">
      <c r="M93" s="28">
        <f t="shared" ca="1" si="5"/>
        <v>35629.659330886367</v>
      </c>
      <c r="N93" s="28"/>
      <c r="O93" s="28"/>
      <c r="P93" s="28"/>
      <c r="Q93" s="28">
        <f t="shared" ca="1" si="6"/>
        <v>3510.3430971530852</v>
      </c>
      <c r="R93" s="28"/>
      <c r="S93" s="28"/>
      <c r="T93" s="28">
        <f t="shared" ca="1" si="7"/>
        <v>138.06145475328017</v>
      </c>
      <c r="U93" s="28"/>
      <c r="V93" s="28"/>
      <c r="W93" s="28"/>
      <c r="X93" s="28">
        <f t="shared" ca="1" si="8"/>
        <v>1390.2451444286824</v>
      </c>
      <c r="Y93" s="28"/>
      <c r="Z93" s="28"/>
      <c r="AA93" s="28"/>
      <c r="AB93" s="28">
        <f t="shared" ca="1" si="9"/>
        <v>1013.687834089657</v>
      </c>
      <c r="AC93" s="28"/>
      <c r="AD93" s="28"/>
      <c r="AE93" s="28"/>
    </row>
    <row r="94" spans="13:31" x14ac:dyDescent="0.25">
      <c r="M94" s="28">
        <f t="shared" ca="1" si="5"/>
        <v>40110.263206977914</v>
      </c>
      <c r="N94" s="28"/>
      <c r="O94" s="28"/>
      <c r="P94" s="28"/>
      <c r="Q94" s="28">
        <f t="shared" ca="1" si="6"/>
        <v>3960.4768351111375</v>
      </c>
      <c r="R94" s="28"/>
      <c r="S94" s="28"/>
      <c r="T94" s="28">
        <f t="shared" ca="1" si="7"/>
        <v>92.081980094696291</v>
      </c>
      <c r="U94" s="28"/>
      <c r="V94" s="28"/>
      <c r="W94" s="28"/>
      <c r="X94" s="28">
        <f t="shared" ca="1" si="8"/>
        <v>1407.7060681248468</v>
      </c>
      <c r="Y94" s="28"/>
      <c r="Z94" s="28"/>
      <c r="AA94" s="28"/>
      <c r="AB94" s="28">
        <f t="shared" ca="1" si="9"/>
        <v>897.60776279490824</v>
      </c>
      <c r="AC94" s="28"/>
      <c r="AD94" s="28"/>
      <c r="AE94" s="28"/>
    </row>
    <row r="95" spans="13:31" x14ac:dyDescent="0.25">
      <c r="M95" s="28">
        <f t="shared" ca="1" si="5"/>
        <v>40660.68295971895</v>
      </c>
      <c r="N95" s="28"/>
      <c r="O95" s="28"/>
      <c r="P95" s="28"/>
      <c r="Q95" s="28">
        <f t="shared" ca="1" si="6"/>
        <v>3438.1769265714906</v>
      </c>
      <c r="R95" s="28"/>
      <c r="S95" s="28"/>
      <c r="T95" s="28">
        <f t="shared" ca="1" si="7"/>
        <v>90.303662926418141</v>
      </c>
      <c r="U95" s="28"/>
      <c r="V95" s="28"/>
      <c r="W95" s="28"/>
      <c r="X95" s="28">
        <f t="shared" ca="1" si="8"/>
        <v>1559.4606953118787</v>
      </c>
      <c r="Y95" s="28"/>
      <c r="Z95" s="28"/>
      <c r="AA95" s="28"/>
      <c r="AB95" s="28">
        <f t="shared" ca="1" si="9"/>
        <v>859.71337738302179</v>
      </c>
      <c r="AC95" s="28"/>
      <c r="AD95" s="28"/>
      <c r="AE95" s="28"/>
    </row>
    <row r="96" spans="13:31" x14ac:dyDescent="0.25">
      <c r="M96" s="28">
        <f t="shared" ca="1" si="5"/>
        <v>34113.524461490146</v>
      </c>
      <c r="N96" s="28"/>
      <c r="O96" s="28"/>
      <c r="P96" s="28"/>
      <c r="Q96" s="28">
        <f t="shared" ca="1" si="6"/>
        <v>4757.8399447265292</v>
      </c>
      <c r="R96" s="28"/>
      <c r="S96" s="28"/>
      <c r="T96" s="28">
        <f t="shared" ca="1" si="7"/>
        <v>84.543681552255833</v>
      </c>
      <c r="U96" s="28"/>
      <c r="V96" s="28"/>
      <c r="W96" s="28"/>
      <c r="X96" s="28">
        <f t="shared" ca="1" si="8"/>
        <v>1885.0161999176137</v>
      </c>
      <c r="Y96" s="28"/>
      <c r="Z96" s="28"/>
      <c r="AA96" s="28"/>
      <c r="AB96" s="28">
        <f t="shared" ca="1" si="9"/>
        <v>780.81081971310914</v>
      </c>
      <c r="AC96" s="28"/>
      <c r="AD96" s="28"/>
      <c r="AE96" s="28"/>
    </row>
    <row r="97" spans="13:31" x14ac:dyDescent="0.25">
      <c r="M97" s="28">
        <f t="shared" ca="1" si="5"/>
        <v>33088.648540966547</v>
      </c>
      <c r="N97" s="28"/>
      <c r="O97" s="28"/>
      <c r="P97" s="28"/>
      <c r="Q97" s="28">
        <f t="shared" ca="1" si="6"/>
        <v>5553.7900424205372</v>
      </c>
      <c r="R97" s="28"/>
      <c r="S97" s="28"/>
      <c r="T97" s="28">
        <f t="shared" ca="1" si="7"/>
        <v>123.54140741944576</v>
      </c>
      <c r="U97" s="28"/>
      <c r="V97" s="28"/>
      <c r="W97" s="28"/>
      <c r="X97" s="28">
        <f t="shared" ca="1" si="8"/>
        <v>1313.6024103387422</v>
      </c>
      <c r="Y97" s="28"/>
      <c r="Z97" s="28"/>
      <c r="AA97" s="28"/>
      <c r="AB97" s="28">
        <f t="shared" ca="1" si="9"/>
        <v>882.33619285514624</v>
      </c>
      <c r="AC97" s="28"/>
      <c r="AD97" s="28"/>
      <c r="AE97" s="28"/>
    </row>
    <row r="98" spans="13:31" x14ac:dyDescent="0.25">
      <c r="M98" s="28">
        <f t="shared" ca="1" si="5"/>
        <v>20291.044022761853</v>
      </c>
      <c r="N98" s="28"/>
      <c r="O98" s="28"/>
      <c r="P98" s="28"/>
      <c r="Q98" s="28">
        <f t="shared" ca="1" si="6"/>
        <v>5316.1949645752748</v>
      </c>
      <c r="R98" s="28"/>
      <c r="S98" s="28"/>
      <c r="T98" s="28">
        <f t="shared" ca="1" si="7"/>
        <v>109.27002002657862</v>
      </c>
      <c r="U98" s="28"/>
      <c r="V98" s="28"/>
      <c r="W98" s="28"/>
      <c r="X98" s="28">
        <f t="shared" ca="1" si="8"/>
        <v>1391.8144207597898</v>
      </c>
      <c r="Y98" s="28"/>
      <c r="Z98" s="28"/>
      <c r="AA98" s="28"/>
      <c r="AB98" s="28">
        <f t="shared" ca="1" si="9"/>
        <v>930.20419584071021</v>
      </c>
      <c r="AC98" s="28"/>
      <c r="AD98" s="28"/>
      <c r="AE98" s="28"/>
    </row>
    <row r="99" spans="13:31" x14ac:dyDescent="0.25">
      <c r="M99" s="28">
        <f t="shared" ca="1" si="5"/>
        <v>21411.032101564062</v>
      </c>
      <c r="N99" s="28"/>
      <c r="O99" s="28"/>
      <c r="P99" s="28"/>
      <c r="Q99" s="28">
        <f t="shared" ca="1" si="6"/>
        <v>3144.2902854231138</v>
      </c>
      <c r="R99" s="28"/>
      <c r="S99" s="28"/>
      <c r="T99" s="28">
        <f t="shared" ca="1" si="7"/>
        <v>59.097115573507253</v>
      </c>
      <c r="U99" s="28"/>
      <c r="V99" s="28"/>
      <c r="W99" s="28"/>
      <c r="X99" s="28">
        <f t="shared" ca="1" si="8"/>
        <v>1638.6864885774223</v>
      </c>
      <c r="Y99" s="28"/>
      <c r="Z99" s="28"/>
      <c r="AA99" s="28"/>
      <c r="AB99" s="28">
        <f t="shared" ca="1" si="9"/>
        <v>1065.7471631238877</v>
      </c>
      <c r="AC99" s="28"/>
      <c r="AD99" s="28"/>
      <c r="AE99" s="28"/>
    </row>
    <row r="100" spans="13:31" x14ac:dyDescent="0.25">
      <c r="M100" s="28">
        <f t="shared" ca="1" si="5"/>
        <v>20026.579152344828</v>
      </c>
      <c r="N100" s="28"/>
      <c r="O100" s="28"/>
      <c r="P100" s="28"/>
      <c r="Q100" s="28">
        <f t="shared" ca="1" si="6"/>
        <v>4983.7898486450758</v>
      </c>
      <c r="R100" s="28"/>
      <c r="S100" s="28"/>
      <c r="T100" s="28">
        <f t="shared" ca="1" si="7"/>
        <v>99.59698384836031</v>
      </c>
      <c r="U100" s="28"/>
      <c r="V100" s="28"/>
      <c r="W100" s="28"/>
      <c r="X100" s="28">
        <f t="shared" ca="1" si="8"/>
        <v>1422.2426101610922</v>
      </c>
      <c r="Y100" s="28"/>
      <c r="Z100" s="28"/>
      <c r="AA100" s="28"/>
      <c r="AB100" s="28">
        <f t="shared" ca="1" si="9"/>
        <v>1014.2407968939826</v>
      </c>
      <c r="AC100" s="28"/>
      <c r="AD100" s="28"/>
      <c r="AE100" s="28"/>
    </row>
    <row r="101" spans="13:31" x14ac:dyDescent="0.25">
      <c r="X101" s="7"/>
      <c r="AB101" s="7"/>
      <c r="AD101" s="7"/>
    </row>
    <row r="102" spans="13:31" x14ac:dyDescent="0.25">
      <c r="X102" s="7"/>
      <c r="AB102" s="7"/>
      <c r="AD102" s="7"/>
    </row>
    <row r="103" spans="13:31" x14ac:dyDescent="0.25">
      <c r="X103" s="7"/>
      <c r="AB103" s="7"/>
      <c r="AD103" s="7"/>
    </row>
    <row r="104" spans="13:31" x14ac:dyDescent="0.25">
      <c r="X104" s="7"/>
      <c r="AB104" s="7"/>
      <c r="AD104" s="7"/>
    </row>
    <row r="105" spans="13:31" x14ac:dyDescent="0.25">
      <c r="X105" s="7"/>
      <c r="AB105" s="7"/>
      <c r="AD105" s="7"/>
    </row>
    <row r="106" spans="13:31" x14ac:dyDescent="0.25">
      <c r="AD106" s="7"/>
    </row>
    <row r="107" spans="13:31" x14ac:dyDescent="0.25">
      <c r="AD107" s="7"/>
    </row>
    <row r="108" spans="13:31" x14ac:dyDescent="0.25">
      <c r="AD108" s="7"/>
    </row>
    <row r="109" spans="13:31" x14ac:dyDescent="0.25">
      <c r="AD109" s="7"/>
    </row>
    <row r="110" spans="13:31" x14ac:dyDescent="0.25">
      <c r="AD110" s="7"/>
    </row>
    <row r="111" spans="13:31" x14ac:dyDescent="0.25">
      <c r="AD111" s="7"/>
    </row>
    <row r="112" spans="13:31" x14ac:dyDescent="0.25">
      <c r="AD112" s="7"/>
    </row>
    <row r="113" spans="30:30" x14ac:dyDescent="0.25">
      <c r="AD113" s="7"/>
    </row>
    <row r="114" spans="30:30" x14ac:dyDescent="0.25">
      <c r="AD114" s="7"/>
    </row>
    <row r="115" spans="30:30" x14ac:dyDescent="0.25">
      <c r="AD115" s="7"/>
    </row>
    <row r="116" spans="30:30" x14ac:dyDescent="0.25">
      <c r="AD116" s="7"/>
    </row>
    <row r="117" spans="30:30" x14ac:dyDescent="0.25">
      <c r="AD117" s="7"/>
    </row>
    <row r="118" spans="30:30" x14ac:dyDescent="0.25">
      <c r="AD118" s="7"/>
    </row>
    <row r="119" spans="30:30" x14ac:dyDescent="0.25">
      <c r="AD119" s="7"/>
    </row>
    <row r="120" spans="30:30" x14ac:dyDescent="0.25">
      <c r="AD120" s="7"/>
    </row>
    <row r="121" spans="30:30" x14ac:dyDescent="0.25">
      <c r="AD121" s="7"/>
    </row>
    <row r="122" spans="30:30" x14ac:dyDescent="0.25">
      <c r="AD122" s="7"/>
    </row>
    <row r="123" spans="30:30" x14ac:dyDescent="0.25">
      <c r="AD123" s="7"/>
    </row>
    <row r="124" spans="30:30" x14ac:dyDescent="0.25">
      <c r="AD124" s="7"/>
    </row>
    <row r="125" spans="30:30" x14ac:dyDescent="0.25">
      <c r="AD125" s="7"/>
    </row>
    <row r="126" spans="30:30" x14ac:dyDescent="0.25">
      <c r="AD126" s="7"/>
    </row>
    <row r="127" spans="30:30" x14ac:dyDescent="0.25">
      <c r="AD127" s="7"/>
    </row>
    <row r="128" spans="30:30" x14ac:dyDescent="0.25">
      <c r="AD128" s="7"/>
    </row>
    <row r="129" spans="30:30" x14ac:dyDescent="0.25">
      <c r="AD129" s="7"/>
    </row>
    <row r="130" spans="30:30" x14ac:dyDescent="0.25">
      <c r="AD130" s="7"/>
    </row>
    <row r="131" spans="30:30" x14ac:dyDescent="0.25">
      <c r="AD131" s="7"/>
    </row>
    <row r="132" spans="30:30" x14ac:dyDescent="0.25">
      <c r="AD132" s="7"/>
    </row>
    <row r="133" spans="30:30" x14ac:dyDescent="0.25">
      <c r="AD133" s="7"/>
    </row>
    <row r="134" spans="30:30" x14ac:dyDescent="0.25">
      <c r="AD134" s="7"/>
    </row>
    <row r="135" spans="30:30" x14ac:dyDescent="0.25">
      <c r="AD135" s="7"/>
    </row>
    <row r="136" spans="30:30" x14ac:dyDescent="0.25">
      <c r="AD136" s="7"/>
    </row>
    <row r="137" spans="30:30" x14ac:dyDescent="0.25">
      <c r="AD137" s="7"/>
    </row>
    <row r="138" spans="30:30" x14ac:dyDescent="0.25">
      <c r="AD138" s="7"/>
    </row>
    <row r="139" spans="30:30" x14ac:dyDescent="0.25">
      <c r="AD139" s="7"/>
    </row>
    <row r="140" spans="30:30" x14ac:dyDescent="0.25">
      <c r="AD140" s="7"/>
    </row>
    <row r="141" spans="30:30" x14ac:dyDescent="0.25">
      <c r="AD141" s="7"/>
    </row>
    <row r="142" spans="30:30" x14ac:dyDescent="0.25">
      <c r="AD142" s="7"/>
    </row>
    <row r="143" spans="30:30" x14ac:dyDescent="0.25">
      <c r="AD143" s="7"/>
    </row>
    <row r="144" spans="30:30" x14ac:dyDescent="0.25">
      <c r="AD144" s="7"/>
    </row>
    <row r="145" spans="30:30" x14ac:dyDescent="0.25">
      <c r="AD145" s="7"/>
    </row>
    <row r="146" spans="30:30" x14ac:dyDescent="0.25">
      <c r="AD146" s="7"/>
    </row>
    <row r="147" spans="30:30" x14ac:dyDescent="0.25">
      <c r="AD147" s="7"/>
    </row>
    <row r="148" spans="30:30" x14ac:dyDescent="0.25">
      <c r="AD148" s="7"/>
    </row>
    <row r="149" spans="30:30" x14ac:dyDescent="0.25">
      <c r="AD149" s="7"/>
    </row>
    <row r="150" spans="30:30" x14ac:dyDescent="0.25">
      <c r="AD150" s="7"/>
    </row>
    <row r="151" spans="30:30" x14ac:dyDescent="0.25">
      <c r="AD151" s="7"/>
    </row>
    <row r="152" spans="30:30" x14ac:dyDescent="0.25">
      <c r="AD152" s="7"/>
    </row>
    <row r="153" spans="30:30" x14ac:dyDescent="0.25">
      <c r="AD153" s="7"/>
    </row>
    <row r="154" spans="30:30" x14ac:dyDescent="0.25">
      <c r="AD154" s="7"/>
    </row>
    <row r="155" spans="30:30" x14ac:dyDescent="0.25">
      <c r="AD155" s="7"/>
    </row>
    <row r="156" spans="30:30" x14ac:dyDescent="0.25">
      <c r="AD156" s="7"/>
    </row>
    <row r="157" spans="30:30" x14ac:dyDescent="0.25">
      <c r="AD157" s="7"/>
    </row>
    <row r="158" spans="30:30" x14ac:dyDescent="0.25">
      <c r="AD158" s="7"/>
    </row>
    <row r="159" spans="30:30" x14ac:dyDescent="0.25">
      <c r="AD159" s="7"/>
    </row>
    <row r="160" spans="30:30" x14ac:dyDescent="0.25">
      <c r="AD160" s="7"/>
    </row>
    <row r="161" spans="30:30" x14ac:dyDescent="0.25">
      <c r="AD161" s="7"/>
    </row>
    <row r="162" spans="30:30" x14ac:dyDescent="0.25">
      <c r="AD162" s="7"/>
    </row>
    <row r="163" spans="30:30" x14ac:dyDescent="0.25">
      <c r="AD163" s="7"/>
    </row>
    <row r="164" spans="30:30" x14ac:dyDescent="0.25">
      <c r="AD164" s="7"/>
    </row>
    <row r="165" spans="30:30" x14ac:dyDescent="0.25">
      <c r="AD165" s="7"/>
    </row>
    <row r="166" spans="30:30" x14ac:dyDescent="0.25">
      <c r="AD166" s="7"/>
    </row>
    <row r="167" spans="30:30" x14ac:dyDescent="0.25">
      <c r="AD167" s="7"/>
    </row>
    <row r="168" spans="30:30" x14ac:dyDescent="0.25">
      <c r="AD168" s="7"/>
    </row>
    <row r="169" spans="30:30" x14ac:dyDescent="0.25">
      <c r="AD169" s="7"/>
    </row>
    <row r="170" spans="30:30" x14ac:dyDescent="0.25">
      <c r="AD170" s="7"/>
    </row>
    <row r="171" spans="30:30" x14ac:dyDescent="0.25">
      <c r="AD171" s="7"/>
    </row>
    <row r="172" spans="30:30" x14ac:dyDescent="0.25">
      <c r="AD172" s="7"/>
    </row>
    <row r="173" spans="30:30" x14ac:dyDescent="0.25">
      <c r="AD173" s="7"/>
    </row>
    <row r="174" spans="30:30" x14ac:dyDescent="0.25">
      <c r="AD174" s="7"/>
    </row>
    <row r="175" spans="30:30" x14ac:dyDescent="0.25">
      <c r="AD175" s="7"/>
    </row>
    <row r="176" spans="30:30" x14ac:dyDescent="0.25">
      <c r="AD176" s="7"/>
    </row>
    <row r="177" spans="30:30" x14ac:dyDescent="0.25">
      <c r="AD177" s="7"/>
    </row>
    <row r="178" spans="30:30" x14ac:dyDescent="0.25">
      <c r="AD178" s="7"/>
    </row>
    <row r="179" spans="30:30" x14ac:dyDescent="0.25">
      <c r="AD179" s="7"/>
    </row>
    <row r="180" spans="30:30" x14ac:dyDescent="0.25">
      <c r="AD180" s="7"/>
    </row>
    <row r="181" spans="30:30" x14ac:dyDescent="0.25">
      <c r="AD181" s="7"/>
    </row>
    <row r="182" spans="30:30" x14ac:dyDescent="0.25">
      <c r="AD182" s="7"/>
    </row>
    <row r="183" spans="30:30" x14ac:dyDescent="0.25">
      <c r="AD183" s="7"/>
    </row>
    <row r="184" spans="30:30" x14ac:dyDescent="0.25">
      <c r="AD184" s="7"/>
    </row>
    <row r="185" spans="30:30" x14ac:dyDescent="0.25">
      <c r="AD185" s="7"/>
    </row>
    <row r="186" spans="30:30" x14ac:dyDescent="0.25">
      <c r="AD186" s="7"/>
    </row>
    <row r="187" spans="30:30" x14ac:dyDescent="0.25">
      <c r="AD187" s="7"/>
    </row>
    <row r="188" spans="30:30" x14ac:dyDescent="0.25">
      <c r="AD188" s="7"/>
    </row>
    <row r="189" spans="30:30" x14ac:dyDescent="0.25">
      <c r="AD189" s="7"/>
    </row>
    <row r="190" spans="30:30" x14ac:dyDescent="0.25">
      <c r="AD190" s="7"/>
    </row>
    <row r="191" spans="30:30" x14ac:dyDescent="0.25">
      <c r="AD191" s="7"/>
    </row>
    <row r="192" spans="30:30" x14ac:dyDescent="0.25">
      <c r="AD192" s="7"/>
    </row>
    <row r="193" spans="30:30" x14ac:dyDescent="0.25">
      <c r="AD193" s="7"/>
    </row>
    <row r="194" spans="30:30" x14ac:dyDescent="0.25">
      <c r="AD194" s="7"/>
    </row>
    <row r="195" spans="30:30" x14ac:dyDescent="0.25">
      <c r="AD195" s="7"/>
    </row>
    <row r="196" spans="30:30" x14ac:dyDescent="0.25">
      <c r="AD196" s="7"/>
    </row>
    <row r="197" spans="30:30" x14ac:dyDescent="0.25">
      <c r="AD197" s="7"/>
    </row>
    <row r="198" spans="30:30" x14ac:dyDescent="0.25">
      <c r="AD198" s="7"/>
    </row>
    <row r="199" spans="30:30" x14ac:dyDescent="0.25">
      <c r="AD199" s="7"/>
    </row>
    <row r="200" spans="30:30" x14ac:dyDescent="0.25">
      <c r="AD200" s="7"/>
    </row>
    <row r="201" spans="30:30" x14ac:dyDescent="0.25">
      <c r="AD201" s="7"/>
    </row>
    <row r="202" spans="30:30" x14ac:dyDescent="0.25">
      <c r="AD202" s="7"/>
    </row>
    <row r="203" spans="30:30" x14ac:dyDescent="0.25">
      <c r="AD203" s="7"/>
    </row>
    <row r="204" spans="30:30" x14ac:dyDescent="0.25">
      <c r="AD204" s="7"/>
    </row>
    <row r="205" spans="30:30" x14ac:dyDescent="0.25">
      <c r="AD205" s="7"/>
    </row>
    <row r="206" spans="30:30" x14ac:dyDescent="0.25">
      <c r="AD206" s="7"/>
    </row>
    <row r="207" spans="30:30" x14ac:dyDescent="0.25">
      <c r="AD207" s="7"/>
    </row>
    <row r="208" spans="30:30" x14ac:dyDescent="0.25">
      <c r="AD208" s="7"/>
    </row>
    <row r="209" spans="30:30" x14ac:dyDescent="0.25">
      <c r="AD209" s="7"/>
    </row>
    <row r="210" spans="30:30" x14ac:dyDescent="0.25">
      <c r="AD210" s="7"/>
    </row>
    <row r="211" spans="30:30" x14ac:dyDescent="0.25">
      <c r="AD211" s="7"/>
    </row>
    <row r="212" spans="30:30" x14ac:dyDescent="0.25">
      <c r="AD212" s="7"/>
    </row>
    <row r="213" spans="30:30" x14ac:dyDescent="0.25">
      <c r="AD213" s="7"/>
    </row>
    <row r="214" spans="30:30" x14ac:dyDescent="0.25">
      <c r="AD214" s="7"/>
    </row>
    <row r="215" spans="30:30" x14ac:dyDescent="0.25">
      <c r="AD215" s="7"/>
    </row>
    <row r="216" spans="30:30" x14ac:dyDescent="0.25">
      <c r="AD216" s="7"/>
    </row>
    <row r="217" spans="30:30" x14ac:dyDescent="0.25">
      <c r="AD217" s="7"/>
    </row>
    <row r="218" spans="30:30" x14ac:dyDescent="0.25">
      <c r="AD218" s="7"/>
    </row>
  </sheetData>
  <mergeCells count="495">
    <mergeCell ref="AB99:AE99"/>
    <mergeCell ref="AB100:AE100"/>
    <mergeCell ref="AB90:AE90"/>
    <mergeCell ref="AB91:AE91"/>
    <mergeCell ref="AB92:AE92"/>
    <mergeCell ref="AB93:AE93"/>
    <mergeCell ref="AB94:AE94"/>
    <mergeCell ref="AB95:AE95"/>
    <mergeCell ref="AB96:AE96"/>
    <mergeCell ref="AB97:AE97"/>
    <mergeCell ref="AB98:AE98"/>
    <mergeCell ref="AB81:AE81"/>
    <mergeCell ref="AB82:AE82"/>
    <mergeCell ref="AB83:AE83"/>
    <mergeCell ref="AB84:AE84"/>
    <mergeCell ref="AB85:AE85"/>
    <mergeCell ref="AB86:AE86"/>
    <mergeCell ref="AB87:AE87"/>
    <mergeCell ref="AB88:AE88"/>
    <mergeCell ref="AB89:AE89"/>
    <mergeCell ref="AB72:AE72"/>
    <mergeCell ref="AB73:AE73"/>
    <mergeCell ref="AB74:AE74"/>
    <mergeCell ref="AB75:AE75"/>
    <mergeCell ref="AB76:AE76"/>
    <mergeCell ref="AB77:AE77"/>
    <mergeCell ref="AB78:AE78"/>
    <mergeCell ref="AB79:AE79"/>
    <mergeCell ref="AB80:AE80"/>
    <mergeCell ref="AB63:AE63"/>
    <mergeCell ref="AB64:AE64"/>
    <mergeCell ref="AB65:AE65"/>
    <mergeCell ref="AB66:AE66"/>
    <mergeCell ref="AB67:AE67"/>
    <mergeCell ref="AB68:AE68"/>
    <mergeCell ref="AB69:AE69"/>
    <mergeCell ref="AB70:AE70"/>
    <mergeCell ref="AB71:AE71"/>
    <mergeCell ref="AB54:AE54"/>
    <mergeCell ref="AB55:AE55"/>
    <mergeCell ref="AB56:AE56"/>
    <mergeCell ref="AB57:AE57"/>
    <mergeCell ref="AB58:AE58"/>
    <mergeCell ref="AB59:AE59"/>
    <mergeCell ref="AB60:AE60"/>
    <mergeCell ref="AB61:AE61"/>
    <mergeCell ref="AB62:AE62"/>
    <mergeCell ref="AB45:AE45"/>
    <mergeCell ref="AB46:AE46"/>
    <mergeCell ref="AB47:AE47"/>
    <mergeCell ref="AB48:AE48"/>
    <mergeCell ref="AB49:AE49"/>
    <mergeCell ref="AB50:AE50"/>
    <mergeCell ref="AB51:AE51"/>
    <mergeCell ref="AB52:AE52"/>
    <mergeCell ref="AB53:AE53"/>
    <mergeCell ref="AB36:AE36"/>
    <mergeCell ref="AB37:AE37"/>
    <mergeCell ref="AB38:AE38"/>
    <mergeCell ref="AB39:AE39"/>
    <mergeCell ref="AB40:AE40"/>
    <mergeCell ref="AB41:AE41"/>
    <mergeCell ref="AB42:AE42"/>
    <mergeCell ref="AB43:AE43"/>
    <mergeCell ref="AB44:AE44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18:AE18"/>
    <mergeCell ref="AB19:AE19"/>
    <mergeCell ref="AB20:AE20"/>
    <mergeCell ref="AB21:AE21"/>
    <mergeCell ref="AB22:AE22"/>
    <mergeCell ref="AB23:AE23"/>
    <mergeCell ref="AB24:AE24"/>
    <mergeCell ref="AB25:AE25"/>
    <mergeCell ref="AB26:AE26"/>
    <mergeCell ref="X94:AA94"/>
    <mergeCell ref="X95:AA95"/>
    <mergeCell ref="X96:AA96"/>
    <mergeCell ref="X97:AA97"/>
    <mergeCell ref="X98:AA98"/>
    <mergeCell ref="X99:AA99"/>
    <mergeCell ref="X100:AA100"/>
    <mergeCell ref="AB4:AE4"/>
    <mergeCell ref="AB5:AC5"/>
    <mergeCell ref="AB6:AC6"/>
    <mergeCell ref="AD5:AE5"/>
    <mergeCell ref="AD6:AE6"/>
    <mergeCell ref="AB7:AE7"/>
    <mergeCell ref="AB8:AE8"/>
    <mergeCell ref="AB9:AE9"/>
    <mergeCell ref="AB10:AE10"/>
    <mergeCell ref="AB11:AE11"/>
    <mergeCell ref="AB12:AE12"/>
    <mergeCell ref="AB13:AE13"/>
    <mergeCell ref="AB14:AE14"/>
    <mergeCell ref="AB15:AE15"/>
    <mergeCell ref="AB16:AE16"/>
    <mergeCell ref="AB17:AE17"/>
    <mergeCell ref="X85:AA85"/>
    <mergeCell ref="X86:AA86"/>
    <mergeCell ref="X87:AA87"/>
    <mergeCell ref="X88:AA88"/>
    <mergeCell ref="X89:AA89"/>
    <mergeCell ref="X90:AA90"/>
    <mergeCell ref="X91:AA91"/>
    <mergeCell ref="X92:AA92"/>
    <mergeCell ref="X93:AA93"/>
    <mergeCell ref="X76:AA76"/>
    <mergeCell ref="X77:AA77"/>
    <mergeCell ref="X78:AA78"/>
    <mergeCell ref="X79:AA79"/>
    <mergeCell ref="X80:AA80"/>
    <mergeCell ref="X81:AA81"/>
    <mergeCell ref="X82:AA82"/>
    <mergeCell ref="X83:AA83"/>
    <mergeCell ref="X84:AA84"/>
    <mergeCell ref="X67:AA67"/>
    <mergeCell ref="X68:AA68"/>
    <mergeCell ref="X69:AA69"/>
    <mergeCell ref="X70:AA70"/>
    <mergeCell ref="X71:AA71"/>
    <mergeCell ref="X72:AA72"/>
    <mergeCell ref="X73:AA73"/>
    <mergeCell ref="X74:AA74"/>
    <mergeCell ref="X75:AA75"/>
    <mergeCell ref="X58:AA58"/>
    <mergeCell ref="X59:AA59"/>
    <mergeCell ref="X60:AA60"/>
    <mergeCell ref="X61:AA61"/>
    <mergeCell ref="X62:AA62"/>
    <mergeCell ref="X63:AA63"/>
    <mergeCell ref="X64:AA64"/>
    <mergeCell ref="X65:AA65"/>
    <mergeCell ref="X66:AA66"/>
    <mergeCell ref="X49:AA49"/>
    <mergeCell ref="X50:AA50"/>
    <mergeCell ref="X51:AA51"/>
    <mergeCell ref="X52:AA52"/>
    <mergeCell ref="X53:AA53"/>
    <mergeCell ref="X54:AA54"/>
    <mergeCell ref="X55:AA55"/>
    <mergeCell ref="X56:AA56"/>
    <mergeCell ref="X57:AA57"/>
    <mergeCell ref="X40:AA40"/>
    <mergeCell ref="X41:AA41"/>
    <mergeCell ref="X42:AA42"/>
    <mergeCell ref="X43:AA43"/>
    <mergeCell ref="X44:AA44"/>
    <mergeCell ref="X45:AA45"/>
    <mergeCell ref="X46:AA46"/>
    <mergeCell ref="X47:AA47"/>
    <mergeCell ref="X48:AA48"/>
    <mergeCell ref="X31:AA31"/>
    <mergeCell ref="X32:AA32"/>
    <mergeCell ref="X33:AA33"/>
    <mergeCell ref="X34:AA34"/>
    <mergeCell ref="X35:AA35"/>
    <mergeCell ref="X36:AA36"/>
    <mergeCell ref="X37:AA37"/>
    <mergeCell ref="X38:AA38"/>
    <mergeCell ref="X39:AA39"/>
    <mergeCell ref="X22:AA22"/>
    <mergeCell ref="X23:AA23"/>
    <mergeCell ref="X24:AA24"/>
    <mergeCell ref="X25:AA25"/>
    <mergeCell ref="X26:AA26"/>
    <mergeCell ref="X27:AA27"/>
    <mergeCell ref="X28:AA28"/>
    <mergeCell ref="X29:AA29"/>
    <mergeCell ref="X30:AA30"/>
    <mergeCell ref="X13:AA13"/>
    <mergeCell ref="X14:AA14"/>
    <mergeCell ref="X15:AA15"/>
    <mergeCell ref="X16:AA16"/>
    <mergeCell ref="X17:AA17"/>
    <mergeCell ref="X18:AA18"/>
    <mergeCell ref="X19:AA19"/>
    <mergeCell ref="X20:AA20"/>
    <mergeCell ref="X21:AA21"/>
    <mergeCell ref="X6:Y6"/>
    <mergeCell ref="Z5:AA5"/>
    <mergeCell ref="Z6:AA6"/>
    <mergeCell ref="X7:AA7"/>
    <mergeCell ref="X8:AA8"/>
    <mergeCell ref="X9:AA9"/>
    <mergeCell ref="X10:AA10"/>
    <mergeCell ref="X11:AA11"/>
    <mergeCell ref="X12:AA12"/>
    <mergeCell ref="M99:P99"/>
    <mergeCell ref="Q99:S99"/>
    <mergeCell ref="T99:W99"/>
    <mergeCell ref="M100:P100"/>
    <mergeCell ref="Q100:S100"/>
    <mergeCell ref="T100:W100"/>
    <mergeCell ref="M97:P97"/>
    <mergeCell ref="Q97:S97"/>
    <mergeCell ref="T97:W97"/>
    <mergeCell ref="M98:P98"/>
    <mergeCell ref="Q98:S98"/>
    <mergeCell ref="T98:W98"/>
    <mergeCell ref="M95:P95"/>
    <mergeCell ref="Q95:S95"/>
    <mergeCell ref="T95:W95"/>
    <mergeCell ref="M96:P96"/>
    <mergeCell ref="Q96:S96"/>
    <mergeCell ref="T96:W96"/>
    <mergeCell ref="M93:P93"/>
    <mergeCell ref="Q93:S93"/>
    <mergeCell ref="T93:W93"/>
    <mergeCell ref="M94:P94"/>
    <mergeCell ref="Q94:S94"/>
    <mergeCell ref="T94:W94"/>
    <mergeCell ref="M91:P91"/>
    <mergeCell ref="Q91:S91"/>
    <mergeCell ref="T91:W91"/>
    <mergeCell ref="M92:P92"/>
    <mergeCell ref="Q92:S92"/>
    <mergeCell ref="T92:W92"/>
    <mergeCell ref="M89:P89"/>
    <mergeCell ref="Q89:S89"/>
    <mergeCell ref="T89:W89"/>
    <mergeCell ref="M90:P90"/>
    <mergeCell ref="Q90:S90"/>
    <mergeCell ref="T90:W90"/>
    <mergeCell ref="M87:P87"/>
    <mergeCell ref="Q87:S87"/>
    <mergeCell ref="T87:W87"/>
    <mergeCell ref="M88:P88"/>
    <mergeCell ref="Q88:S88"/>
    <mergeCell ref="T88:W88"/>
    <mergeCell ref="M85:P85"/>
    <mergeCell ref="Q85:S85"/>
    <mergeCell ref="T85:W85"/>
    <mergeCell ref="M86:P86"/>
    <mergeCell ref="Q86:S86"/>
    <mergeCell ref="T86:W86"/>
    <mergeCell ref="M83:P83"/>
    <mergeCell ref="Q83:S83"/>
    <mergeCell ref="T83:W83"/>
    <mergeCell ref="M84:P84"/>
    <mergeCell ref="Q84:S84"/>
    <mergeCell ref="T84:W84"/>
    <mergeCell ref="M81:P81"/>
    <mergeCell ref="Q81:S81"/>
    <mergeCell ref="T81:W81"/>
    <mergeCell ref="M82:P82"/>
    <mergeCell ref="Q82:S82"/>
    <mergeCell ref="T82:W82"/>
    <mergeCell ref="M79:P79"/>
    <mergeCell ref="Q79:S79"/>
    <mergeCell ref="T79:W79"/>
    <mergeCell ref="M80:P80"/>
    <mergeCell ref="Q80:S80"/>
    <mergeCell ref="T80:W80"/>
    <mergeCell ref="M77:P77"/>
    <mergeCell ref="Q77:S77"/>
    <mergeCell ref="T77:W77"/>
    <mergeCell ref="M78:P78"/>
    <mergeCell ref="Q78:S78"/>
    <mergeCell ref="T78:W78"/>
    <mergeCell ref="M75:P75"/>
    <mergeCell ref="Q75:S75"/>
    <mergeCell ref="T75:W75"/>
    <mergeCell ref="M76:P76"/>
    <mergeCell ref="Q76:S76"/>
    <mergeCell ref="T76:W76"/>
    <mergeCell ref="M73:P73"/>
    <mergeCell ref="Q73:S73"/>
    <mergeCell ref="T73:W73"/>
    <mergeCell ref="M74:P74"/>
    <mergeCell ref="Q74:S74"/>
    <mergeCell ref="T74:W74"/>
    <mergeCell ref="M71:P71"/>
    <mergeCell ref="Q71:S71"/>
    <mergeCell ref="T71:W71"/>
    <mergeCell ref="M72:P72"/>
    <mergeCell ref="Q72:S72"/>
    <mergeCell ref="T72:W72"/>
    <mergeCell ref="M69:P69"/>
    <mergeCell ref="Q69:S69"/>
    <mergeCell ref="T69:W69"/>
    <mergeCell ref="M70:P70"/>
    <mergeCell ref="Q70:S70"/>
    <mergeCell ref="T70:W70"/>
    <mergeCell ref="M67:P67"/>
    <mergeCell ref="Q67:S67"/>
    <mergeCell ref="T67:W67"/>
    <mergeCell ref="M68:P68"/>
    <mergeCell ref="Q68:S68"/>
    <mergeCell ref="T68:W68"/>
    <mergeCell ref="M65:P65"/>
    <mergeCell ref="Q65:S65"/>
    <mergeCell ref="T65:W65"/>
    <mergeCell ref="M66:P66"/>
    <mergeCell ref="Q66:S66"/>
    <mergeCell ref="T66:W66"/>
    <mergeCell ref="M63:P63"/>
    <mergeCell ref="Q63:S63"/>
    <mergeCell ref="T63:W63"/>
    <mergeCell ref="M64:P64"/>
    <mergeCell ref="Q64:S64"/>
    <mergeCell ref="T64:W64"/>
    <mergeCell ref="M61:P61"/>
    <mergeCell ref="Q61:S61"/>
    <mergeCell ref="T61:W61"/>
    <mergeCell ref="M62:P62"/>
    <mergeCell ref="Q62:S62"/>
    <mergeCell ref="T62:W62"/>
    <mergeCell ref="M59:P59"/>
    <mergeCell ref="Q59:S59"/>
    <mergeCell ref="T59:W59"/>
    <mergeCell ref="M60:P60"/>
    <mergeCell ref="Q60:S60"/>
    <mergeCell ref="T60:W60"/>
    <mergeCell ref="M57:P57"/>
    <mergeCell ref="Q57:S57"/>
    <mergeCell ref="T57:W57"/>
    <mergeCell ref="M58:P58"/>
    <mergeCell ref="Q58:S58"/>
    <mergeCell ref="T58:W58"/>
    <mergeCell ref="M55:P55"/>
    <mergeCell ref="Q55:S55"/>
    <mergeCell ref="T55:W55"/>
    <mergeCell ref="M56:P56"/>
    <mergeCell ref="Q56:S56"/>
    <mergeCell ref="T56:W56"/>
    <mergeCell ref="M53:P53"/>
    <mergeCell ref="Q53:S53"/>
    <mergeCell ref="T53:W53"/>
    <mergeCell ref="M54:P54"/>
    <mergeCell ref="Q54:S54"/>
    <mergeCell ref="T54:W54"/>
    <mergeCell ref="M51:P51"/>
    <mergeCell ref="Q51:S51"/>
    <mergeCell ref="T51:W51"/>
    <mergeCell ref="M52:P52"/>
    <mergeCell ref="Q52:S52"/>
    <mergeCell ref="T52:W52"/>
    <mergeCell ref="M49:P49"/>
    <mergeCell ref="Q49:S49"/>
    <mergeCell ref="T49:W49"/>
    <mergeCell ref="M50:P50"/>
    <mergeCell ref="Q50:S50"/>
    <mergeCell ref="T50:W50"/>
    <mergeCell ref="M47:P47"/>
    <mergeCell ref="Q47:S47"/>
    <mergeCell ref="T47:W47"/>
    <mergeCell ref="M48:P48"/>
    <mergeCell ref="Q48:S48"/>
    <mergeCell ref="T48:W48"/>
    <mergeCell ref="M45:P45"/>
    <mergeCell ref="Q45:S45"/>
    <mergeCell ref="T45:W45"/>
    <mergeCell ref="M46:P46"/>
    <mergeCell ref="Q46:S46"/>
    <mergeCell ref="T46:W46"/>
    <mergeCell ref="M43:P43"/>
    <mergeCell ref="Q43:S43"/>
    <mergeCell ref="T43:W43"/>
    <mergeCell ref="M44:P44"/>
    <mergeCell ref="Q44:S44"/>
    <mergeCell ref="T44:W44"/>
    <mergeCell ref="M41:P41"/>
    <mergeCell ref="Q41:S41"/>
    <mergeCell ref="T41:W41"/>
    <mergeCell ref="M42:P42"/>
    <mergeCell ref="Q42:S42"/>
    <mergeCell ref="T42:W42"/>
    <mergeCell ref="M39:P39"/>
    <mergeCell ref="Q39:S39"/>
    <mergeCell ref="T39:W39"/>
    <mergeCell ref="M40:P40"/>
    <mergeCell ref="Q40:S40"/>
    <mergeCell ref="T40:W40"/>
    <mergeCell ref="M37:P37"/>
    <mergeCell ref="Q37:S37"/>
    <mergeCell ref="T37:W37"/>
    <mergeCell ref="M38:P38"/>
    <mergeCell ref="Q38:S38"/>
    <mergeCell ref="T38:W38"/>
    <mergeCell ref="M35:P35"/>
    <mergeCell ref="Q35:S35"/>
    <mergeCell ref="T35:W35"/>
    <mergeCell ref="M36:P36"/>
    <mergeCell ref="Q36:S36"/>
    <mergeCell ref="T36:W36"/>
    <mergeCell ref="M32:P32"/>
    <mergeCell ref="Q32:S32"/>
    <mergeCell ref="T32:W32"/>
    <mergeCell ref="A33:J34"/>
    <mergeCell ref="M33:P33"/>
    <mergeCell ref="Q33:S33"/>
    <mergeCell ref="T33:W33"/>
    <mergeCell ref="M34:P34"/>
    <mergeCell ref="Q34:S34"/>
    <mergeCell ref="T34:W34"/>
    <mergeCell ref="M30:P30"/>
    <mergeCell ref="Q30:S30"/>
    <mergeCell ref="T30:W30"/>
    <mergeCell ref="M31:P31"/>
    <mergeCell ref="Q31:S31"/>
    <mergeCell ref="T31:W31"/>
    <mergeCell ref="M28:P28"/>
    <mergeCell ref="Q28:S28"/>
    <mergeCell ref="T28:W28"/>
    <mergeCell ref="M29:P29"/>
    <mergeCell ref="Q29:S29"/>
    <mergeCell ref="T29:W29"/>
    <mergeCell ref="M26:P26"/>
    <mergeCell ref="Q26:S26"/>
    <mergeCell ref="T26:W26"/>
    <mergeCell ref="M27:P27"/>
    <mergeCell ref="Q27:S27"/>
    <mergeCell ref="T27:W27"/>
    <mergeCell ref="M24:P24"/>
    <mergeCell ref="Q24:S24"/>
    <mergeCell ref="T24:W24"/>
    <mergeCell ref="M25:P25"/>
    <mergeCell ref="Q25:S25"/>
    <mergeCell ref="T25:W25"/>
    <mergeCell ref="M22:P22"/>
    <mergeCell ref="Q22:S22"/>
    <mergeCell ref="T22:W22"/>
    <mergeCell ref="M23:P23"/>
    <mergeCell ref="Q23:S23"/>
    <mergeCell ref="T23:W23"/>
    <mergeCell ref="M20:P20"/>
    <mergeCell ref="Q20:S20"/>
    <mergeCell ref="T20:W20"/>
    <mergeCell ref="M21:P21"/>
    <mergeCell ref="Q21:S21"/>
    <mergeCell ref="T21:W21"/>
    <mergeCell ref="M18:P18"/>
    <mergeCell ref="Q18:S18"/>
    <mergeCell ref="T18:W18"/>
    <mergeCell ref="M19:P19"/>
    <mergeCell ref="Q19:S19"/>
    <mergeCell ref="T19:W19"/>
    <mergeCell ref="M16:P16"/>
    <mergeCell ref="Q16:S16"/>
    <mergeCell ref="T16:W16"/>
    <mergeCell ref="M17:P17"/>
    <mergeCell ref="Q17:S17"/>
    <mergeCell ref="T17:W17"/>
    <mergeCell ref="M14:P14"/>
    <mergeCell ref="Q14:S14"/>
    <mergeCell ref="T14:W14"/>
    <mergeCell ref="M15:P15"/>
    <mergeCell ref="Q15:S15"/>
    <mergeCell ref="T15:W15"/>
    <mergeCell ref="M12:P12"/>
    <mergeCell ref="Q12:S12"/>
    <mergeCell ref="T12:W12"/>
    <mergeCell ref="M13:P13"/>
    <mergeCell ref="Q13:S13"/>
    <mergeCell ref="T13:W13"/>
    <mergeCell ref="M10:P10"/>
    <mergeCell ref="Q10:S10"/>
    <mergeCell ref="T10:W10"/>
    <mergeCell ref="M11:P11"/>
    <mergeCell ref="Q11:S11"/>
    <mergeCell ref="T11:W11"/>
    <mergeCell ref="M8:P8"/>
    <mergeCell ref="Q8:S8"/>
    <mergeCell ref="T8:W8"/>
    <mergeCell ref="M9:P9"/>
    <mergeCell ref="Q9:S9"/>
    <mergeCell ref="T9:W9"/>
    <mergeCell ref="M6:N6"/>
    <mergeCell ref="O6:P6"/>
    <mergeCell ref="R6:S6"/>
    <mergeCell ref="V6:W6"/>
    <mergeCell ref="M7:P7"/>
    <mergeCell ref="Q7:S7"/>
    <mergeCell ref="T7:W7"/>
    <mergeCell ref="X4:AA4"/>
    <mergeCell ref="X5:Y5"/>
    <mergeCell ref="A1:J2"/>
    <mergeCell ref="M4:P4"/>
    <mergeCell ref="Q4:S4"/>
    <mergeCell ref="T4:W4"/>
    <mergeCell ref="M5:N5"/>
    <mergeCell ref="O5:P5"/>
    <mergeCell ref="R5:S5"/>
    <mergeCell ref="T5:U5"/>
    <mergeCell ref="V5:W5"/>
    <mergeCell ref="M2:AE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8"/>
  <sheetViews>
    <sheetView zoomScale="57" zoomScaleNormal="57" workbookViewId="0">
      <selection activeCell="H38" sqref="H38"/>
    </sheetView>
  </sheetViews>
  <sheetFormatPr defaultRowHeight="15" x14ac:dyDescent="0.25"/>
  <cols>
    <col min="1" max="1" width="13.42578125" style="4" customWidth="1"/>
    <col min="2" max="2" width="14.7109375" customWidth="1"/>
    <col min="3" max="3" width="13" customWidth="1"/>
    <col min="4" max="4" width="13.5703125" customWidth="1"/>
    <col min="5" max="5" width="14.28515625" customWidth="1"/>
    <col min="6" max="6" width="16.140625" customWidth="1"/>
    <col min="7" max="7" width="17" customWidth="1"/>
    <col min="8" max="8" width="25.28515625" customWidth="1"/>
    <col min="9" max="9" width="20.28515625" customWidth="1"/>
    <col min="10" max="10" width="19.5703125" customWidth="1"/>
    <col min="12" max="12" width="8.140625" customWidth="1"/>
    <col min="13" max="13" width="13" customWidth="1"/>
    <col min="14" max="14" width="9" customWidth="1"/>
    <col min="15" max="15" width="12.5703125" customWidth="1"/>
    <col min="16" max="16" width="6.28515625" customWidth="1"/>
    <col min="17" max="17" width="23.85546875" customWidth="1"/>
    <col min="18" max="18" width="11.85546875" customWidth="1"/>
    <col min="19" max="19" width="9.140625" customWidth="1"/>
    <col min="20" max="20" width="13.7109375" customWidth="1"/>
    <col min="23" max="23" width="10.7109375" customWidth="1"/>
    <col min="25" max="25" width="12.85546875" customWidth="1"/>
    <col min="29" max="29" width="14" customWidth="1"/>
    <col min="33" max="33" width="14.140625" customWidth="1"/>
  </cols>
  <sheetData>
    <row r="1" spans="1:3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31" ht="15.7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M2" s="25" t="s">
        <v>12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ht="15.75" customHeight="1" x14ac:dyDescent="0.25">
      <c r="A3" s="3" t="s">
        <v>1</v>
      </c>
      <c r="B3" s="2" t="s">
        <v>3</v>
      </c>
      <c r="C3" s="1" t="s">
        <v>2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 spans="1:31" ht="21" x14ac:dyDescent="0.35">
      <c r="A4" s="5">
        <v>43922</v>
      </c>
      <c r="B4" s="6">
        <v>14396</v>
      </c>
      <c r="C4" s="6">
        <v>2148</v>
      </c>
      <c r="D4" s="6">
        <v>63</v>
      </c>
      <c r="E4" s="6">
        <v>106799</v>
      </c>
      <c r="F4" s="6">
        <v>15679</v>
      </c>
      <c r="G4" s="6">
        <v>277</v>
      </c>
      <c r="H4" s="6">
        <v>979</v>
      </c>
      <c r="I4" s="6">
        <v>692</v>
      </c>
      <c r="J4" s="6">
        <v>333</v>
      </c>
      <c r="M4" s="21" t="s">
        <v>17</v>
      </c>
      <c r="N4" s="21"/>
      <c r="O4" s="21"/>
      <c r="P4" s="21"/>
      <c r="Q4" s="21" t="s">
        <v>16</v>
      </c>
      <c r="R4" s="21"/>
      <c r="S4" s="21"/>
      <c r="T4" s="21" t="s">
        <v>18</v>
      </c>
      <c r="U4" s="21"/>
      <c r="V4" s="21"/>
      <c r="W4" s="21"/>
      <c r="X4" s="21" t="s">
        <v>8</v>
      </c>
      <c r="Y4" s="22"/>
      <c r="Z4" s="22"/>
      <c r="AA4" s="22"/>
      <c r="AB4" s="21" t="s">
        <v>9</v>
      </c>
      <c r="AC4" s="22"/>
      <c r="AD4" s="22"/>
      <c r="AE4" s="22"/>
    </row>
    <row r="5" spans="1:31" ht="18" thickBot="1" x14ac:dyDescent="0.35">
      <c r="A5" s="5">
        <v>43923</v>
      </c>
      <c r="B5" s="6">
        <v>18757</v>
      </c>
      <c r="C5" s="6">
        <v>2456</v>
      </c>
      <c r="D5" s="6">
        <v>79</v>
      </c>
      <c r="E5" s="6">
        <v>125556</v>
      </c>
      <c r="F5" s="6">
        <v>18135</v>
      </c>
      <c r="G5" s="6">
        <v>356</v>
      </c>
      <c r="H5" s="6">
        <v>1101</v>
      </c>
      <c r="I5" s="6">
        <v>783</v>
      </c>
      <c r="J5" s="6">
        <v>415</v>
      </c>
      <c r="M5" s="27" t="s">
        <v>13</v>
      </c>
      <c r="N5" s="27"/>
      <c r="O5" s="23">
        <f ca="1">AVERAGE(B4:B30)</f>
        <v>30928.333193274211</v>
      </c>
      <c r="P5" s="23"/>
      <c r="Q5" s="10" t="s">
        <v>13</v>
      </c>
      <c r="R5" s="23">
        <f ca="1">AVERAGE(C4:C30)</f>
        <v>3713.9342747567284</v>
      </c>
      <c r="S5" s="23"/>
      <c r="T5" s="27" t="s">
        <v>13</v>
      </c>
      <c r="U5" s="27"/>
      <c r="V5" s="23">
        <f ca="1">AVERAGE(D4:D30)</f>
        <v>99.5987153244713</v>
      </c>
      <c r="W5" s="23"/>
      <c r="X5" s="24" t="s">
        <v>13</v>
      </c>
      <c r="Y5" s="24"/>
      <c r="Z5" s="23">
        <f ca="1">AVERAGE(H4:H30)</f>
        <v>1638.0867253859624</v>
      </c>
      <c r="AA5" s="23"/>
      <c r="AB5" s="24" t="s">
        <v>13</v>
      </c>
      <c r="AC5" s="24"/>
      <c r="AD5" s="23">
        <f ca="1">AVERAGE(I4:I30)</f>
        <v>972.39921531750372</v>
      </c>
      <c r="AE5" s="23"/>
    </row>
    <row r="6" spans="1:31" ht="18.75" thickTop="1" thickBot="1" x14ac:dyDescent="0.35">
      <c r="A6" s="5">
        <v>43924</v>
      </c>
      <c r="B6" s="6">
        <v>16160</v>
      </c>
      <c r="C6" s="6">
        <v>2786</v>
      </c>
      <c r="D6" s="6">
        <v>69</v>
      </c>
      <c r="E6" s="6">
        <v>141716</v>
      </c>
      <c r="F6" s="6">
        <v>20921</v>
      </c>
      <c r="G6" s="6">
        <v>425</v>
      </c>
      <c r="H6" s="6">
        <v>1251</v>
      </c>
      <c r="I6" s="6">
        <v>867</v>
      </c>
      <c r="J6" s="6">
        <v>484</v>
      </c>
      <c r="M6" s="27" t="s">
        <v>14</v>
      </c>
      <c r="N6" s="27"/>
      <c r="O6" s="23">
        <f ca="1">_xlfn.STDEV.P(B4:B30)</f>
        <v>8363.4912669572259</v>
      </c>
      <c r="P6" s="23"/>
      <c r="Q6" s="11" t="s">
        <v>14</v>
      </c>
      <c r="R6" s="23">
        <f ca="1">_xlfn.STDEV.P(C4:C30)</f>
        <v>822.31721493041755</v>
      </c>
      <c r="S6" s="23"/>
      <c r="T6" s="11" t="s">
        <v>14</v>
      </c>
      <c r="U6" s="14"/>
      <c r="V6" s="23">
        <f ca="1">_xlfn.STDEV.P(D4:D30)</f>
        <v>19.022421740949284</v>
      </c>
      <c r="W6" s="23"/>
      <c r="X6" s="24" t="s">
        <v>14</v>
      </c>
      <c r="Y6" s="24"/>
      <c r="Z6" s="23">
        <f ca="1">_xlfn.STDEV.P(H4:H30)</f>
        <v>252.61299742085737</v>
      </c>
      <c r="AA6" s="23"/>
      <c r="AB6" s="24" t="s">
        <v>14</v>
      </c>
      <c r="AC6" s="24"/>
      <c r="AD6" s="23">
        <f ca="1">_xlfn.STDEV.P(I4:I30)</f>
        <v>87.890807125090333</v>
      </c>
      <c r="AE6" s="23"/>
    </row>
    <row r="7" spans="1:31" ht="24" thickTop="1" x14ac:dyDescent="0.35">
      <c r="A7" s="5">
        <v>43925</v>
      </c>
      <c r="B7" s="6">
        <v>19664</v>
      </c>
      <c r="C7" s="6">
        <v>3013</v>
      </c>
      <c r="D7" s="6">
        <v>76</v>
      </c>
      <c r="E7" s="6">
        <v>161380</v>
      </c>
      <c r="F7" s="6">
        <v>23934</v>
      </c>
      <c r="G7" s="6">
        <v>501</v>
      </c>
      <c r="H7" s="6">
        <v>1311</v>
      </c>
      <c r="I7" s="6">
        <v>909</v>
      </c>
      <c r="J7" s="6">
        <v>786</v>
      </c>
      <c r="M7" s="29" t="s">
        <v>15</v>
      </c>
      <c r="N7" s="29"/>
      <c r="O7" s="29"/>
      <c r="P7" s="29"/>
      <c r="Q7" s="29" t="s">
        <v>15</v>
      </c>
      <c r="R7" s="29"/>
      <c r="S7" s="29"/>
      <c r="T7" s="30" t="s">
        <v>15</v>
      </c>
      <c r="U7" s="30"/>
      <c r="V7" s="30"/>
      <c r="W7" s="30"/>
      <c r="X7" s="31" t="s">
        <v>15</v>
      </c>
      <c r="Y7" s="32"/>
      <c r="Z7" s="32"/>
      <c r="AA7" s="32"/>
      <c r="AB7" s="31" t="s">
        <v>15</v>
      </c>
      <c r="AC7" s="32"/>
      <c r="AD7" s="32"/>
      <c r="AE7" s="32"/>
    </row>
    <row r="8" spans="1:31" x14ac:dyDescent="0.25">
      <c r="A8" s="5">
        <v>43926</v>
      </c>
      <c r="B8" s="6">
        <v>20065</v>
      </c>
      <c r="C8" s="6">
        <v>3135</v>
      </c>
      <c r="D8" s="6">
        <v>73</v>
      </c>
      <c r="E8" s="6">
        <v>181445</v>
      </c>
      <c r="F8" s="6">
        <v>27069</v>
      </c>
      <c r="G8" s="6">
        <v>574</v>
      </c>
      <c r="H8" s="6">
        <v>1381</v>
      </c>
      <c r="I8" s="6">
        <v>935</v>
      </c>
      <c r="J8" s="6">
        <v>1042</v>
      </c>
      <c r="M8" s="28">
        <f ca="1">NORMINV(RAND(),$O$5,$O$6)</f>
        <v>41735.099410516013</v>
      </c>
      <c r="N8" s="28"/>
      <c r="O8" s="28"/>
      <c r="P8" s="28"/>
      <c r="Q8" s="28">
        <f ca="1">NORMINV(RAND(),$R$5,$R$6)</f>
        <v>2814.092701407877</v>
      </c>
      <c r="R8" s="28"/>
      <c r="S8" s="28"/>
      <c r="T8" s="28">
        <f ca="1">NORMINV(RAND(),$V$5,$V$6)</f>
        <v>87.908202652823675</v>
      </c>
      <c r="U8" s="28"/>
      <c r="V8" s="28"/>
      <c r="W8" s="28"/>
      <c r="X8" s="28">
        <f ca="1">NORMINV(RAND(),$Z$5,$Z$6)</f>
        <v>1358.8391878886957</v>
      </c>
      <c r="Y8" s="28"/>
      <c r="Z8" s="28"/>
      <c r="AA8" s="28"/>
      <c r="AB8" s="28">
        <f ca="1">_xlfn.NORM.INV(RAND(),$AD$5,$AD$6)</f>
        <v>942.3260004431794</v>
      </c>
      <c r="AC8" s="28"/>
      <c r="AD8" s="28"/>
      <c r="AE8" s="28"/>
    </row>
    <row r="9" spans="1:31" x14ac:dyDescent="0.25">
      <c r="A9" s="5">
        <v>43927</v>
      </c>
      <c r="B9" s="6">
        <v>21400</v>
      </c>
      <c r="C9" s="6">
        <v>3148</v>
      </c>
      <c r="D9" s="6">
        <v>75</v>
      </c>
      <c r="E9" s="6">
        <v>202845</v>
      </c>
      <c r="F9" s="6">
        <v>30217</v>
      </c>
      <c r="G9" s="6">
        <v>649</v>
      </c>
      <c r="H9" s="6">
        <v>1415</v>
      </c>
      <c r="I9" s="6">
        <v>966</v>
      </c>
      <c r="J9" s="6">
        <v>1326</v>
      </c>
      <c r="M9" s="28">
        <f t="shared" ref="M9:M72" ca="1" si="0">NORMINV(RAND(),$O$5,$O$6)</f>
        <v>21744.430077914531</v>
      </c>
      <c r="N9" s="28"/>
      <c r="O9" s="28"/>
      <c r="P9" s="28"/>
      <c r="Q9" s="28">
        <f t="shared" ref="Q9:Q72" ca="1" si="1">NORMINV(RAND(),$R$5,$R$6)</f>
        <v>2734.1472490659562</v>
      </c>
      <c r="R9" s="28"/>
      <c r="S9" s="28"/>
      <c r="T9" s="28">
        <f t="shared" ref="T9:T72" ca="1" si="2">NORMINV(RAND(),$V$5,$V$6)</f>
        <v>109.31625504059134</v>
      </c>
      <c r="U9" s="28"/>
      <c r="V9" s="28"/>
      <c r="W9" s="28"/>
      <c r="X9" s="28">
        <f t="shared" ref="X9:X72" ca="1" si="3">NORMINV(RAND(),$Z$5,$Z$6)</f>
        <v>1608.001426869329</v>
      </c>
      <c r="Y9" s="28"/>
      <c r="Z9" s="28"/>
      <c r="AA9" s="28"/>
      <c r="AB9" s="28">
        <f t="shared" ref="AB9:AB72" ca="1" si="4">_xlfn.NORM.INV(RAND(),$AD$5,$AD$6)</f>
        <v>921.39807084487165</v>
      </c>
      <c r="AC9" s="28"/>
      <c r="AD9" s="28"/>
      <c r="AE9" s="28"/>
    </row>
    <row r="10" spans="1:31" x14ac:dyDescent="0.25">
      <c r="A10" s="5">
        <v>43928</v>
      </c>
      <c r="B10" s="6">
        <v>20023</v>
      </c>
      <c r="C10" s="6">
        <v>3892</v>
      </c>
      <c r="D10" s="6">
        <v>76</v>
      </c>
      <c r="E10" s="6">
        <v>222868</v>
      </c>
      <c r="F10" s="6">
        <v>34109</v>
      </c>
      <c r="G10" s="6">
        <v>725</v>
      </c>
      <c r="H10" s="6">
        <v>1474</v>
      </c>
      <c r="I10" s="6">
        <v>987</v>
      </c>
      <c r="J10" s="6">
        <v>1582</v>
      </c>
      <c r="M10" s="28">
        <f t="shared" ca="1" si="0"/>
        <v>33075.634566133624</v>
      </c>
      <c r="N10" s="28"/>
      <c r="O10" s="28"/>
      <c r="P10" s="28"/>
      <c r="Q10" s="28">
        <f t="shared" ca="1" si="1"/>
        <v>3258.5393732988273</v>
      </c>
      <c r="R10" s="28"/>
      <c r="S10" s="28"/>
      <c r="T10" s="28">
        <f t="shared" ca="1" si="2"/>
        <v>107.36814915770836</v>
      </c>
      <c r="U10" s="28"/>
      <c r="V10" s="28"/>
      <c r="W10" s="28"/>
      <c r="X10" s="28">
        <f t="shared" ca="1" si="3"/>
        <v>1124.6032526079712</v>
      </c>
      <c r="Y10" s="28"/>
      <c r="Z10" s="28"/>
      <c r="AA10" s="28"/>
      <c r="AB10" s="28">
        <f t="shared" ca="1" si="4"/>
        <v>1016.9631902184333</v>
      </c>
      <c r="AC10" s="28"/>
      <c r="AD10" s="28"/>
      <c r="AE10" s="28"/>
    </row>
    <row r="11" spans="1:31" x14ac:dyDescent="0.25">
      <c r="A11" s="5">
        <v>43929</v>
      </c>
      <c r="B11" s="6">
        <v>24900</v>
      </c>
      <c r="C11" s="6">
        <v>4117</v>
      </c>
      <c r="D11" s="6">
        <v>87</v>
      </c>
      <c r="E11" s="6">
        <v>247768</v>
      </c>
      <c r="F11" s="6">
        <v>38226</v>
      </c>
      <c r="G11" s="6">
        <v>812</v>
      </c>
      <c r="H11" s="6">
        <v>1492</v>
      </c>
      <c r="I11" s="6">
        <v>995</v>
      </c>
      <c r="J11" s="6">
        <v>1846</v>
      </c>
      <c r="M11" s="28">
        <f t="shared" ca="1" si="0"/>
        <v>37138.415195723792</v>
      </c>
      <c r="N11" s="28"/>
      <c r="O11" s="28"/>
      <c r="P11" s="28"/>
      <c r="Q11" s="28">
        <f t="shared" ca="1" si="1"/>
        <v>4655.6763134622097</v>
      </c>
      <c r="R11" s="28"/>
      <c r="S11" s="28"/>
      <c r="T11" s="28">
        <f t="shared" ca="1" si="2"/>
        <v>111.39651871246193</v>
      </c>
      <c r="U11" s="28"/>
      <c r="V11" s="28"/>
      <c r="W11" s="28"/>
      <c r="X11" s="28">
        <f t="shared" ca="1" si="3"/>
        <v>1467.2917203936345</v>
      </c>
      <c r="Y11" s="28"/>
      <c r="Z11" s="28"/>
      <c r="AA11" s="28"/>
      <c r="AB11" s="28">
        <f t="shared" ca="1" si="4"/>
        <v>975.95350815617007</v>
      </c>
      <c r="AC11" s="28"/>
      <c r="AD11" s="28"/>
      <c r="AE11" s="28"/>
    </row>
    <row r="12" spans="1:31" x14ac:dyDescent="0.25">
      <c r="A12" s="5">
        <v>43930</v>
      </c>
      <c r="B12" s="6">
        <v>28578</v>
      </c>
      <c r="C12" s="6">
        <v>4056</v>
      </c>
      <c r="D12" s="6">
        <v>96</v>
      </c>
      <c r="E12" s="6">
        <v>276346</v>
      </c>
      <c r="F12" s="6">
        <v>42282</v>
      </c>
      <c r="G12" s="6">
        <v>908</v>
      </c>
      <c r="H12" s="6">
        <v>1552</v>
      </c>
      <c r="I12" s="6">
        <v>1017</v>
      </c>
      <c r="J12" s="6">
        <v>2142</v>
      </c>
      <c r="M12" s="28">
        <f t="shared" ca="1" si="0"/>
        <v>29362.465850935143</v>
      </c>
      <c r="N12" s="28"/>
      <c r="O12" s="28"/>
      <c r="P12" s="28"/>
      <c r="Q12" s="28">
        <f t="shared" ca="1" si="1"/>
        <v>4848.700130229382</v>
      </c>
      <c r="R12" s="28"/>
      <c r="S12" s="28"/>
      <c r="T12" s="28">
        <f t="shared" ca="1" si="2"/>
        <v>129.4058596296542</v>
      </c>
      <c r="U12" s="28"/>
      <c r="V12" s="28"/>
      <c r="W12" s="28"/>
      <c r="X12" s="28">
        <f t="shared" ca="1" si="3"/>
        <v>1557.7279391702575</v>
      </c>
      <c r="Y12" s="28"/>
      <c r="Z12" s="28"/>
      <c r="AA12" s="28"/>
      <c r="AB12" s="28">
        <f t="shared" ca="1" si="4"/>
        <v>964.96998693245303</v>
      </c>
      <c r="AC12" s="28"/>
      <c r="AD12" s="28"/>
      <c r="AE12" s="28"/>
    </row>
    <row r="13" spans="1:31" x14ac:dyDescent="0.25">
      <c r="A13" s="5">
        <v>43931</v>
      </c>
      <c r="B13" s="6">
        <v>30864</v>
      </c>
      <c r="C13" s="6">
        <v>4747</v>
      </c>
      <c r="D13" s="6">
        <v>98</v>
      </c>
      <c r="E13" s="6">
        <v>307210</v>
      </c>
      <c r="F13" s="6">
        <v>47023</v>
      </c>
      <c r="G13" s="6">
        <v>1006</v>
      </c>
      <c r="H13" s="6">
        <v>1667</v>
      </c>
      <c r="I13" s="6">
        <v>1062</v>
      </c>
      <c r="J13" s="6">
        <v>2423</v>
      </c>
      <c r="M13" s="28">
        <f t="shared" ca="1" si="0"/>
        <v>36892.438606264644</v>
      </c>
      <c r="N13" s="28"/>
      <c r="O13" s="28"/>
      <c r="P13" s="28"/>
      <c r="Q13" s="28">
        <f t="shared" ca="1" si="1"/>
        <v>3374.5317337447577</v>
      </c>
      <c r="R13" s="28"/>
      <c r="S13" s="28"/>
      <c r="T13" s="28">
        <f t="shared" ca="1" si="2"/>
        <v>83.285180108487808</v>
      </c>
      <c r="U13" s="28"/>
      <c r="V13" s="28"/>
      <c r="W13" s="28"/>
      <c r="X13" s="28">
        <f t="shared" ca="1" si="3"/>
        <v>1359.4037993119346</v>
      </c>
      <c r="Y13" s="28"/>
      <c r="Z13" s="28"/>
      <c r="AA13" s="28"/>
      <c r="AB13" s="28">
        <f t="shared" ca="1" si="4"/>
        <v>927.40623662111898</v>
      </c>
      <c r="AC13" s="28"/>
      <c r="AD13" s="28"/>
      <c r="AE13" s="28"/>
    </row>
    <row r="14" spans="1:31" x14ac:dyDescent="0.25">
      <c r="A14" s="5">
        <v>43932</v>
      </c>
      <c r="B14" s="6">
        <v>33170</v>
      </c>
      <c r="C14" s="6">
        <v>5138</v>
      </c>
      <c r="D14" s="6">
        <v>95</v>
      </c>
      <c r="E14" s="6">
        <v>340380</v>
      </c>
      <c r="F14" s="6">
        <v>52167</v>
      </c>
      <c r="G14" s="6">
        <v>1101</v>
      </c>
      <c r="H14" s="6">
        <v>1626</v>
      </c>
      <c r="I14" s="6">
        <v>1021</v>
      </c>
      <c r="J14" s="6">
        <v>2965</v>
      </c>
      <c r="M14" s="28">
        <f t="shared" ca="1" si="0"/>
        <v>31485.14212142348</v>
      </c>
      <c r="N14" s="28"/>
      <c r="O14" s="28"/>
      <c r="P14" s="28"/>
      <c r="Q14" s="28">
        <f t="shared" ca="1" si="1"/>
        <v>4744.0821825323346</v>
      </c>
      <c r="R14" s="28"/>
      <c r="S14" s="28"/>
      <c r="T14" s="28">
        <f t="shared" ca="1" si="2"/>
        <v>78.852183336102669</v>
      </c>
      <c r="U14" s="28"/>
      <c r="V14" s="28"/>
      <c r="W14" s="28"/>
      <c r="X14" s="28">
        <f t="shared" ca="1" si="3"/>
        <v>1783.1069685320767</v>
      </c>
      <c r="Y14" s="28"/>
      <c r="Z14" s="28"/>
      <c r="AA14" s="28"/>
      <c r="AB14" s="28">
        <f t="shared" ca="1" si="4"/>
        <v>789.86325470493034</v>
      </c>
      <c r="AC14" s="28"/>
      <c r="AD14" s="28"/>
      <c r="AE14" s="28"/>
    </row>
    <row r="15" spans="1:31" x14ac:dyDescent="0.25">
      <c r="A15" s="5">
        <v>43933</v>
      </c>
      <c r="B15" s="6">
        <v>35720</v>
      </c>
      <c r="C15" s="6">
        <v>4789</v>
      </c>
      <c r="D15" s="6">
        <v>97</v>
      </c>
      <c r="E15" s="6">
        <v>376100</v>
      </c>
      <c r="F15" s="6">
        <v>56956</v>
      </c>
      <c r="G15" s="6">
        <v>1198</v>
      </c>
      <c r="H15" s="6">
        <v>1665</v>
      </c>
      <c r="I15" s="6">
        <v>978</v>
      </c>
      <c r="J15" s="6">
        <v>3446</v>
      </c>
      <c r="M15" s="28">
        <f t="shared" ca="1" si="0"/>
        <v>17484.562569470712</v>
      </c>
      <c r="N15" s="28"/>
      <c r="O15" s="28"/>
      <c r="P15" s="28"/>
      <c r="Q15" s="28">
        <f t="shared" ca="1" si="1"/>
        <v>2399.5563056799774</v>
      </c>
      <c r="R15" s="28"/>
      <c r="S15" s="28"/>
      <c r="T15" s="28">
        <f t="shared" ca="1" si="2"/>
        <v>95.616976117976463</v>
      </c>
      <c r="U15" s="28"/>
      <c r="V15" s="28"/>
      <c r="W15" s="28"/>
      <c r="X15" s="28">
        <f t="shared" ca="1" si="3"/>
        <v>1924.4759867853429</v>
      </c>
      <c r="Y15" s="28"/>
      <c r="Z15" s="28"/>
      <c r="AA15" s="28"/>
      <c r="AB15" s="28">
        <f t="shared" ca="1" si="4"/>
        <v>863.54138617956141</v>
      </c>
      <c r="AC15" s="28"/>
      <c r="AD15" s="28"/>
      <c r="AE15" s="28"/>
    </row>
    <row r="16" spans="1:31" x14ac:dyDescent="0.25">
      <c r="A16" s="5">
        <v>43934</v>
      </c>
      <c r="B16" s="6">
        <v>34456</v>
      </c>
      <c r="C16" s="6">
        <v>4093</v>
      </c>
      <c r="D16" s="6">
        <v>98</v>
      </c>
      <c r="E16" s="6">
        <v>410556</v>
      </c>
      <c r="F16" s="6">
        <v>61049</v>
      </c>
      <c r="G16" s="6">
        <v>1296</v>
      </c>
      <c r="H16" s="6">
        <v>1786</v>
      </c>
      <c r="I16" s="6">
        <v>1063</v>
      </c>
      <c r="J16" s="6">
        <v>3957</v>
      </c>
      <c r="M16" s="28">
        <f t="shared" ca="1" si="0"/>
        <v>5679.5647770937903</v>
      </c>
      <c r="N16" s="28"/>
      <c r="O16" s="28"/>
      <c r="P16" s="28"/>
      <c r="Q16" s="28">
        <f t="shared" ca="1" si="1"/>
        <v>4107.0562800112311</v>
      </c>
      <c r="R16" s="28"/>
      <c r="S16" s="28"/>
      <c r="T16" s="28">
        <f t="shared" ca="1" si="2"/>
        <v>73.15970768071486</v>
      </c>
      <c r="U16" s="28"/>
      <c r="V16" s="28"/>
      <c r="W16" s="28"/>
      <c r="X16" s="28">
        <f t="shared" ca="1" si="3"/>
        <v>1839.4725631840861</v>
      </c>
      <c r="Y16" s="28"/>
      <c r="Z16" s="28"/>
      <c r="AA16" s="28"/>
      <c r="AB16" s="28">
        <f t="shared" ca="1" si="4"/>
        <v>907.41228343629018</v>
      </c>
      <c r="AC16" s="28"/>
      <c r="AD16" s="28"/>
      <c r="AE16" s="28"/>
    </row>
    <row r="17" spans="1:31" x14ac:dyDescent="0.25">
      <c r="A17" s="5">
        <v>43935</v>
      </c>
      <c r="B17" s="6">
        <v>33070</v>
      </c>
      <c r="C17" s="6">
        <v>4062</v>
      </c>
      <c r="D17" s="6">
        <v>107</v>
      </c>
      <c r="E17" s="6">
        <v>443626</v>
      </c>
      <c r="F17" s="6">
        <v>65111</v>
      </c>
      <c r="G17" s="6">
        <v>1403</v>
      </c>
      <c r="H17" s="6">
        <v>1809</v>
      </c>
      <c r="I17" s="6">
        <v>1087</v>
      </c>
      <c r="J17" s="6">
        <v>4799</v>
      </c>
      <c r="M17" s="28">
        <f t="shared" ca="1" si="0"/>
        <v>24130.549435475248</v>
      </c>
      <c r="N17" s="28"/>
      <c r="O17" s="28"/>
      <c r="P17" s="28"/>
      <c r="Q17" s="28">
        <f t="shared" ca="1" si="1"/>
        <v>4199.6464542874219</v>
      </c>
      <c r="R17" s="28"/>
      <c r="S17" s="28"/>
      <c r="T17" s="28">
        <f t="shared" ca="1" si="2"/>
        <v>115.48158690833249</v>
      </c>
      <c r="U17" s="28"/>
      <c r="V17" s="28"/>
      <c r="W17" s="28"/>
      <c r="X17" s="28">
        <f t="shared" ca="1" si="3"/>
        <v>2041.194208332523</v>
      </c>
      <c r="Y17" s="28"/>
      <c r="Z17" s="28"/>
      <c r="AA17" s="28"/>
      <c r="AB17" s="28">
        <f t="shared" ca="1" si="4"/>
        <v>979.03775997183607</v>
      </c>
      <c r="AC17" s="28"/>
      <c r="AD17" s="28"/>
      <c r="AE17" s="28"/>
    </row>
    <row r="18" spans="1:31" x14ac:dyDescent="0.25">
      <c r="A18" s="5">
        <v>43936</v>
      </c>
      <c r="B18" s="6">
        <v>34090</v>
      </c>
      <c r="C18" s="6">
        <v>4281</v>
      </c>
      <c r="D18" s="6">
        <v>115</v>
      </c>
      <c r="E18" s="6">
        <v>477716</v>
      </c>
      <c r="F18" s="6">
        <v>69392</v>
      </c>
      <c r="G18" s="6">
        <v>1518</v>
      </c>
      <c r="H18" s="6">
        <v>1820</v>
      </c>
      <c r="I18" s="6">
        <v>1052</v>
      </c>
      <c r="J18" s="6">
        <v>5674</v>
      </c>
      <c r="M18" s="28">
        <f t="shared" ca="1" si="0"/>
        <v>22646.164975524451</v>
      </c>
      <c r="N18" s="28"/>
      <c r="O18" s="28"/>
      <c r="P18" s="28"/>
      <c r="Q18" s="28">
        <f t="shared" ca="1" si="1"/>
        <v>2895.8832040314155</v>
      </c>
      <c r="R18" s="28"/>
      <c r="S18" s="28"/>
      <c r="T18" s="28">
        <f t="shared" ca="1" si="2"/>
        <v>99.767694090820285</v>
      </c>
      <c r="U18" s="28"/>
      <c r="V18" s="28"/>
      <c r="W18" s="28"/>
      <c r="X18" s="28">
        <f t="shared" ca="1" si="3"/>
        <v>1301.271475615848</v>
      </c>
      <c r="Y18" s="28"/>
      <c r="Z18" s="28"/>
      <c r="AA18" s="28"/>
      <c r="AB18" s="28">
        <f t="shared" ca="1" si="4"/>
        <v>904.44667983231739</v>
      </c>
      <c r="AC18" s="28"/>
      <c r="AD18" s="28"/>
      <c r="AE18" s="28"/>
    </row>
    <row r="19" spans="1:31" x14ac:dyDescent="0.25">
      <c r="A19" s="5">
        <v>43937</v>
      </c>
      <c r="B19" s="6">
        <v>40427</v>
      </c>
      <c r="C19" s="6">
        <v>4801</v>
      </c>
      <c r="D19" s="6">
        <v>125</v>
      </c>
      <c r="E19" s="6">
        <v>518143</v>
      </c>
      <c r="F19" s="6">
        <v>74193</v>
      </c>
      <c r="G19" s="6">
        <v>1643</v>
      </c>
      <c r="H19" s="6">
        <v>1854</v>
      </c>
      <c r="I19" s="6">
        <v>1040</v>
      </c>
      <c r="J19" s="6">
        <v>7089</v>
      </c>
      <c r="M19" s="28">
        <f t="shared" ca="1" si="0"/>
        <v>16063.525992855186</v>
      </c>
      <c r="N19" s="28"/>
      <c r="O19" s="28"/>
      <c r="P19" s="28"/>
      <c r="Q19" s="28">
        <f t="shared" ca="1" si="1"/>
        <v>2609.7604271591181</v>
      </c>
      <c r="R19" s="28"/>
      <c r="S19" s="28"/>
      <c r="T19" s="28">
        <f t="shared" ca="1" si="2"/>
        <v>82.440544720636481</v>
      </c>
      <c r="U19" s="28"/>
      <c r="V19" s="28"/>
      <c r="W19" s="28"/>
      <c r="X19" s="28">
        <f t="shared" ca="1" si="3"/>
        <v>1846.2852300449551</v>
      </c>
      <c r="Y19" s="28"/>
      <c r="Z19" s="28"/>
      <c r="AA19" s="28"/>
      <c r="AB19" s="28">
        <f t="shared" ca="1" si="4"/>
        <v>940.64575755018825</v>
      </c>
      <c r="AC19" s="28"/>
      <c r="AD19" s="28"/>
      <c r="AE19" s="28"/>
    </row>
    <row r="20" spans="1:31" x14ac:dyDescent="0.25">
      <c r="A20" s="5">
        <v>43938</v>
      </c>
      <c r="B20" s="6">
        <v>40270</v>
      </c>
      <c r="C20" s="6">
        <v>4353</v>
      </c>
      <c r="D20" s="6">
        <v>126</v>
      </c>
      <c r="E20" s="6">
        <v>558413</v>
      </c>
      <c r="F20" s="6">
        <v>78546</v>
      </c>
      <c r="G20" s="6">
        <v>1769</v>
      </c>
      <c r="H20" s="6">
        <v>1845</v>
      </c>
      <c r="I20" s="6">
        <v>1014</v>
      </c>
      <c r="J20" s="6">
        <v>8631</v>
      </c>
      <c r="M20" s="28">
        <f t="shared" ca="1" si="0"/>
        <v>28899.940518195064</v>
      </c>
      <c r="N20" s="28"/>
      <c r="O20" s="28"/>
      <c r="P20" s="28"/>
      <c r="Q20" s="28">
        <f t="shared" ca="1" si="1"/>
        <v>2679.8331368539912</v>
      </c>
      <c r="R20" s="28"/>
      <c r="S20" s="28"/>
      <c r="T20" s="28">
        <f t="shared" ca="1" si="2"/>
        <v>84.11865500965348</v>
      </c>
      <c r="U20" s="28"/>
      <c r="V20" s="28"/>
      <c r="W20" s="28"/>
      <c r="X20" s="28">
        <f t="shared" ca="1" si="3"/>
        <v>1451.2580851455343</v>
      </c>
      <c r="Y20" s="28"/>
      <c r="Z20" s="28"/>
      <c r="AA20" s="28"/>
      <c r="AB20" s="28">
        <f t="shared" ca="1" si="4"/>
        <v>1051.4555634113883</v>
      </c>
      <c r="AC20" s="28"/>
      <c r="AD20" s="28"/>
      <c r="AE20" s="28"/>
    </row>
    <row r="21" spans="1:31" x14ac:dyDescent="0.25">
      <c r="A21" s="5">
        <v>43939</v>
      </c>
      <c r="B21" s="6">
        <v>40520</v>
      </c>
      <c r="C21" s="6">
        <v>3783</v>
      </c>
      <c r="D21" s="6">
        <v>121</v>
      </c>
      <c r="E21" s="6">
        <v>598933</v>
      </c>
      <c r="F21" s="6">
        <v>82329</v>
      </c>
      <c r="G21" s="6">
        <v>1890</v>
      </c>
      <c r="H21" s="6">
        <v>1894</v>
      </c>
      <c r="I21" s="6">
        <v>1054</v>
      </c>
      <c r="J21" s="6">
        <v>10453</v>
      </c>
      <c r="M21" s="28">
        <f t="shared" ca="1" si="0"/>
        <v>26684.748543630762</v>
      </c>
      <c r="N21" s="28"/>
      <c r="O21" s="28"/>
      <c r="P21" s="28"/>
      <c r="Q21" s="28">
        <f t="shared" ca="1" si="1"/>
        <v>4209.3220630425521</v>
      </c>
      <c r="R21" s="28"/>
      <c r="S21" s="28"/>
      <c r="T21" s="28">
        <f t="shared" ca="1" si="2"/>
        <v>112.97663412480617</v>
      </c>
      <c r="U21" s="28"/>
      <c r="V21" s="28"/>
      <c r="W21" s="28"/>
      <c r="X21" s="28">
        <f t="shared" ca="1" si="3"/>
        <v>1845.9472099337745</v>
      </c>
      <c r="Y21" s="28"/>
      <c r="Z21" s="28"/>
      <c r="AA21" s="28"/>
      <c r="AB21" s="28">
        <f t="shared" ca="1" si="4"/>
        <v>893.796667917685</v>
      </c>
      <c r="AC21" s="28"/>
      <c r="AD21" s="28"/>
      <c r="AE21" s="28"/>
    </row>
    <row r="22" spans="1:31" x14ac:dyDescent="0.25">
      <c r="A22" s="5">
        <v>43940</v>
      </c>
      <c r="B22" s="6">
        <v>35344</v>
      </c>
      <c r="C22" s="6">
        <v>3977</v>
      </c>
      <c r="D22" s="6">
        <v>127</v>
      </c>
      <c r="E22" s="6">
        <v>634277</v>
      </c>
      <c r="F22" s="6">
        <v>86306</v>
      </c>
      <c r="G22" s="6">
        <v>2017</v>
      </c>
      <c r="H22" s="6">
        <v>1922</v>
      </c>
      <c r="I22" s="6">
        <v>1031</v>
      </c>
      <c r="J22" s="6">
        <v>11976</v>
      </c>
      <c r="M22" s="28">
        <f t="shared" ca="1" si="0"/>
        <v>34153.999324152857</v>
      </c>
      <c r="N22" s="28"/>
      <c r="O22" s="28"/>
      <c r="P22" s="28"/>
      <c r="Q22" s="28">
        <f t="shared" ca="1" si="1"/>
        <v>4171.0660572455708</v>
      </c>
      <c r="R22" s="28"/>
      <c r="S22" s="28"/>
      <c r="T22" s="28">
        <f t="shared" ca="1" si="2"/>
        <v>75.541338394931969</v>
      </c>
      <c r="U22" s="28"/>
      <c r="V22" s="28"/>
      <c r="W22" s="28"/>
      <c r="X22" s="28">
        <f t="shared" ca="1" si="3"/>
        <v>1466.3320292648309</v>
      </c>
      <c r="Y22" s="28"/>
      <c r="Z22" s="28"/>
      <c r="AA22" s="28"/>
      <c r="AB22" s="28">
        <f t="shared" ca="1" si="4"/>
        <v>905.90479868143893</v>
      </c>
      <c r="AC22" s="28"/>
      <c r="AD22" s="28"/>
      <c r="AE22" s="28"/>
    </row>
    <row r="23" spans="1:31" x14ac:dyDescent="0.25">
      <c r="A23" s="5">
        <v>43941</v>
      </c>
      <c r="B23" s="6">
        <v>39703</v>
      </c>
      <c r="C23" s="6">
        <v>4674</v>
      </c>
      <c r="D23" s="6">
        <v>123</v>
      </c>
      <c r="E23" s="6">
        <v>673980</v>
      </c>
      <c r="F23" s="6">
        <v>90980</v>
      </c>
      <c r="G23" s="6">
        <v>2140</v>
      </c>
      <c r="H23" s="6">
        <v>1909</v>
      </c>
      <c r="I23" s="6">
        <v>1033</v>
      </c>
      <c r="J23" s="6">
        <v>13430</v>
      </c>
      <c r="M23" s="28">
        <f t="shared" ca="1" si="0"/>
        <v>27592.940290228948</v>
      </c>
      <c r="N23" s="28"/>
      <c r="O23" s="28"/>
      <c r="P23" s="28"/>
      <c r="Q23" s="28">
        <f t="shared" ca="1" si="1"/>
        <v>5172.1486300545876</v>
      </c>
      <c r="R23" s="28"/>
      <c r="S23" s="28"/>
      <c r="T23" s="28">
        <f t="shared" ca="1" si="2"/>
        <v>95.168053509998842</v>
      </c>
      <c r="U23" s="28"/>
      <c r="V23" s="28"/>
      <c r="W23" s="28"/>
      <c r="X23" s="28">
        <f t="shared" ca="1" si="3"/>
        <v>1578.6184032495528</v>
      </c>
      <c r="Y23" s="28"/>
      <c r="Z23" s="28"/>
      <c r="AA23" s="28"/>
      <c r="AB23" s="28">
        <f t="shared" ca="1" si="4"/>
        <v>965.89305766274106</v>
      </c>
      <c r="AC23" s="28"/>
      <c r="AD23" s="28"/>
      <c r="AE23" s="28"/>
    </row>
    <row r="24" spans="1:31" x14ac:dyDescent="0.25">
      <c r="A24" s="5">
        <v>43942</v>
      </c>
      <c r="B24" s="6">
        <v>39429</v>
      </c>
      <c r="C24" s="6">
        <v>4611</v>
      </c>
      <c r="D24" s="6">
        <v>119</v>
      </c>
      <c r="E24" s="6">
        <v>713409</v>
      </c>
      <c r="F24" s="6">
        <v>95591</v>
      </c>
      <c r="G24" s="6">
        <v>2259</v>
      </c>
      <c r="H24" s="6">
        <v>1865</v>
      </c>
      <c r="I24" s="6">
        <v>1006</v>
      </c>
      <c r="J24" s="6">
        <v>14918</v>
      </c>
      <c r="M24" s="28">
        <f t="shared" ca="1" si="0"/>
        <v>18404.147158985706</v>
      </c>
      <c r="N24" s="28"/>
      <c r="O24" s="28"/>
      <c r="P24" s="28"/>
      <c r="Q24" s="28">
        <f t="shared" ca="1" si="1"/>
        <v>2600.6370272669369</v>
      </c>
      <c r="R24" s="28"/>
      <c r="S24" s="28"/>
      <c r="T24" s="28">
        <f t="shared" ca="1" si="2"/>
        <v>111.48114828360953</v>
      </c>
      <c r="U24" s="28"/>
      <c r="V24" s="28"/>
      <c r="W24" s="28"/>
      <c r="X24" s="28">
        <f t="shared" ca="1" si="3"/>
        <v>1645.2788099681836</v>
      </c>
      <c r="Y24" s="28"/>
      <c r="Z24" s="28"/>
      <c r="AA24" s="28"/>
      <c r="AB24" s="28">
        <f t="shared" ca="1" si="4"/>
        <v>938.52594059827175</v>
      </c>
      <c r="AC24" s="28"/>
      <c r="AD24" s="28"/>
      <c r="AE24" s="28"/>
    </row>
    <row r="25" spans="1:31" x14ac:dyDescent="0.25">
      <c r="A25" s="5">
        <v>43943</v>
      </c>
      <c r="B25" s="6">
        <v>37535</v>
      </c>
      <c r="C25" s="6">
        <v>3083</v>
      </c>
      <c r="D25" s="6">
        <v>117</v>
      </c>
      <c r="E25" s="6">
        <v>750944</v>
      </c>
      <c r="F25" s="6">
        <v>98674</v>
      </c>
      <c r="G25" s="6">
        <v>2376</v>
      </c>
      <c r="H25" s="6">
        <v>1814</v>
      </c>
      <c r="I25" s="6">
        <v>985</v>
      </c>
      <c r="J25" s="6">
        <v>16477</v>
      </c>
      <c r="M25" s="28">
        <f t="shared" ca="1" si="0"/>
        <v>23348.255221200248</v>
      </c>
      <c r="N25" s="28"/>
      <c r="O25" s="28"/>
      <c r="P25" s="28"/>
      <c r="Q25" s="28">
        <f t="shared" ca="1" si="1"/>
        <v>1852.7551178993087</v>
      </c>
      <c r="R25" s="28"/>
      <c r="S25" s="28"/>
      <c r="T25" s="28">
        <f t="shared" ca="1" si="2"/>
        <v>87.552035939770477</v>
      </c>
      <c r="U25" s="28"/>
      <c r="V25" s="28"/>
      <c r="W25" s="28"/>
      <c r="X25" s="28">
        <f t="shared" ca="1" si="3"/>
        <v>1863.4292193813508</v>
      </c>
      <c r="Y25" s="28"/>
      <c r="Z25" s="28"/>
      <c r="AA25" s="28"/>
      <c r="AB25" s="28">
        <f t="shared" ca="1" si="4"/>
        <v>874.64754385631647</v>
      </c>
      <c r="AC25" s="28"/>
      <c r="AD25" s="28"/>
      <c r="AE25" s="28"/>
    </row>
    <row r="26" spans="1:31" x14ac:dyDescent="0.25">
      <c r="A26" s="5">
        <v>43944</v>
      </c>
      <c r="B26" s="6">
        <v>40962</v>
      </c>
      <c r="C26" s="6">
        <v>3116</v>
      </c>
      <c r="D26" s="6">
        <v>115</v>
      </c>
      <c r="E26" s="6">
        <v>791906</v>
      </c>
      <c r="F26" s="6">
        <v>101790</v>
      </c>
      <c r="G26" s="6">
        <v>2491</v>
      </c>
      <c r="H26" s="6">
        <v>1816</v>
      </c>
      <c r="I26" s="6">
        <v>982</v>
      </c>
      <c r="J26" s="6">
        <v>18491</v>
      </c>
      <c r="M26" s="28">
        <f t="shared" ca="1" si="0"/>
        <v>21284.620851956352</v>
      </c>
      <c r="N26" s="28"/>
      <c r="O26" s="28"/>
      <c r="P26" s="28"/>
      <c r="Q26" s="28">
        <f t="shared" ca="1" si="1"/>
        <v>4018.8993673262412</v>
      </c>
      <c r="R26" s="28"/>
      <c r="S26" s="28"/>
      <c r="T26" s="28">
        <f t="shared" ca="1" si="2"/>
        <v>85.300437102564558</v>
      </c>
      <c r="U26" s="28"/>
      <c r="V26" s="28"/>
      <c r="W26" s="28"/>
      <c r="X26" s="28">
        <f t="shared" ca="1" si="3"/>
        <v>1679.354463026649</v>
      </c>
      <c r="Y26" s="28"/>
      <c r="Z26" s="28"/>
      <c r="AA26" s="28"/>
      <c r="AB26" s="28">
        <f t="shared" ca="1" si="4"/>
        <v>964.54209773191985</v>
      </c>
      <c r="AC26" s="28"/>
      <c r="AD26" s="28"/>
      <c r="AE26" s="28"/>
    </row>
    <row r="27" spans="1:31" x14ac:dyDescent="0.25">
      <c r="A27" s="5">
        <v>43945</v>
      </c>
      <c r="B27" s="6">
        <v>38351</v>
      </c>
      <c r="C27" s="6">
        <v>3122</v>
      </c>
      <c r="D27" s="6">
        <v>109</v>
      </c>
      <c r="E27" s="6">
        <v>830257</v>
      </c>
      <c r="F27" s="6">
        <v>104912</v>
      </c>
      <c r="G27" s="6">
        <v>2600</v>
      </c>
      <c r="H27" s="6">
        <v>1790</v>
      </c>
      <c r="I27" s="6">
        <v>929</v>
      </c>
      <c r="J27" s="6">
        <v>21737</v>
      </c>
      <c r="M27" s="28">
        <f t="shared" ca="1" si="0"/>
        <v>21233.954246746231</v>
      </c>
      <c r="N27" s="28"/>
      <c r="O27" s="28"/>
      <c r="P27" s="28"/>
      <c r="Q27" s="28">
        <f t="shared" ca="1" si="1"/>
        <v>2425.3411850384146</v>
      </c>
      <c r="R27" s="28"/>
      <c r="S27" s="28"/>
      <c r="T27" s="28">
        <f t="shared" ca="1" si="2"/>
        <v>123.99802387218482</v>
      </c>
      <c r="U27" s="28"/>
      <c r="V27" s="28"/>
      <c r="W27" s="28"/>
      <c r="X27" s="28">
        <f t="shared" ca="1" si="3"/>
        <v>1671.3111604798657</v>
      </c>
      <c r="Y27" s="28"/>
      <c r="Z27" s="28"/>
      <c r="AA27" s="28"/>
      <c r="AB27" s="28">
        <f t="shared" ca="1" si="4"/>
        <v>1122.9140445897865</v>
      </c>
      <c r="AC27" s="28"/>
      <c r="AD27" s="28"/>
      <c r="AE27" s="28"/>
    </row>
    <row r="28" spans="1:31" x14ac:dyDescent="0.25">
      <c r="A28" s="5">
        <v>43946</v>
      </c>
      <c r="B28" s="6">
        <v>38308</v>
      </c>
      <c r="C28" s="6">
        <v>2861</v>
      </c>
      <c r="D28" s="6">
        <v>106</v>
      </c>
      <c r="E28" s="6">
        <v>868565</v>
      </c>
      <c r="F28" s="6">
        <v>107773</v>
      </c>
      <c r="G28" s="6">
        <v>2706</v>
      </c>
      <c r="H28" s="6">
        <v>1782</v>
      </c>
      <c r="I28" s="6">
        <v>900</v>
      </c>
      <c r="J28" s="6">
        <v>25582</v>
      </c>
      <c r="M28" s="28">
        <f t="shared" ca="1" si="0"/>
        <v>28774.403005104356</v>
      </c>
      <c r="N28" s="28"/>
      <c r="O28" s="28"/>
      <c r="P28" s="28"/>
      <c r="Q28" s="28">
        <f t="shared" ca="1" si="1"/>
        <v>3105.72928759455</v>
      </c>
      <c r="R28" s="28"/>
      <c r="S28" s="28"/>
      <c r="T28" s="28">
        <f t="shared" ca="1" si="2"/>
        <v>100.49695360979027</v>
      </c>
      <c r="U28" s="28"/>
      <c r="V28" s="28"/>
      <c r="W28" s="28"/>
      <c r="X28" s="28">
        <f t="shared" ca="1" si="3"/>
        <v>1317.1316168966937</v>
      </c>
      <c r="Y28" s="28"/>
      <c r="Z28" s="28"/>
      <c r="AA28" s="28"/>
      <c r="AB28" s="28">
        <f t="shared" ca="1" si="4"/>
        <v>936.38731577336046</v>
      </c>
      <c r="AC28" s="28"/>
      <c r="AD28" s="28"/>
      <c r="AE28" s="28"/>
    </row>
    <row r="29" spans="1:31" x14ac:dyDescent="0.25">
      <c r="A29" s="5">
        <v>43947</v>
      </c>
      <c r="B29" s="6">
        <v>30177</v>
      </c>
      <c r="C29" s="6">
        <v>2357</v>
      </c>
      <c r="D29" s="6">
        <v>99</v>
      </c>
      <c r="E29" s="6">
        <v>889742</v>
      </c>
      <c r="F29" s="6">
        <v>110130</v>
      </c>
      <c r="G29" s="6">
        <v>2805</v>
      </c>
      <c r="H29" s="6">
        <v>1776</v>
      </c>
      <c r="I29" s="6">
        <v>883</v>
      </c>
      <c r="J29" s="6">
        <v>29140</v>
      </c>
      <c r="M29" s="28">
        <f t="shared" ca="1" si="0"/>
        <v>39185.29309736524</v>
      </c>
      <c r="N29" s="28"/>
      <c r="O29" s="28"/>
      <c r="P29" s="28"/>
      <c r="Q29" s="28">
        <f t="shared" ca="1" si="1"/>
        <v>2737.2978491920617</v>
      </c>
      <c r="R29" s="28"/>
      <c r="S29" s="28"/>
      <c r="T29" s="28">
        <f t="shared" ca="1" si="2"/>
        <v>64.865118950984538</v>
      </c>
      <c r="U29" s="28"/>
      <c r="V29" s="28"/>
      <c r="W29" s="28"/>
      <c r="X29" s="28">
        <f t="shared" ca="1" si="3"/>
        <v>1674.2941079066845</v>
      </c>
      <c r="Y29" s="28"/>
      <c r="Z29" s="28"/>
      <c r="AA29" s="28"/>
      <c r="AB29" s="28">
        <f t="shared" ca="1" si="4"/>
        <v>995.71153847348683</v>
      </c>
      <c r="AC29" s="28"/>
      <c r="AD29" s="28"/>
      <c r="AE29" s="28"/>
    </row>
    <row r="30" spans="1:31" x14ac:dyDescent="0.25">
      <c r="A30" s="15">
        <v>43948</v>
      </c>
      <c r="B30" s="17">
        <f ca="1">AVERAGE('27 Nisan TAHMİN'!M8:P100)</f>
        <v>28725.996218403707</v>
      </c>
      <c r="C30" s="17">
        <f ca="1">AVERAGE('27 Nisan TAHMİN'!Q8:S100)</f>
        <v>3677.2254184316707</v>
      </c>
      <c r="D30" s="17">
        <f ca="1">AVERAGE('27 Nisan TAHMİN'!T8:W100)</f>
        <v>98.165313760725084</v>
      </c>
      <c r="E30" s="17">
        <f ca="1">SUM(E29,B30)</f>
        <v>918467.99621840368</v>
      </c>
      <c r="F30" s="17">
        <f ca="1">SUM(F29,C30)</f>
        <v>113807.22541843167</v>
      </c>
      <c r="G30" s="17">
        <f ca="1">SUM(G29,D30)</f>
        <v>2903.165313760725</v>
      </c>
      <c r="H30" s="17">
        <f ca="1">AVERAGE('27 Nisan TAHMİN'!X8:AA100)</f>
        <v>1632.3415854209816</v>
      </c>
      <c r="I30" s="17">
        <f ca="1">AVERAGE('27 Nisan TAHMİN'!AB8:AE100)</f>
        <v>983.77881357260208</v>
      </c>
      <c r="J30" s="17">
        <f>_xlfn.FORECAST.ETS(A30,J4:J29,A4:A29)</f>
        <v>32830.842716823106</v>
      </c>
      <c r="M30" s="28">
        <f t="shared" ca="1" si="0"/>
        <v>28381.159933542531</v>
      </c>
      <c r="N30" s="28"/>
      <c r="O30" s="28"/>
      <c r="P30" s="28"/>
      <c r="Q30" s="28">
        <f t="shared" ca="1" si="1"/>
        <v>2833.6073207881673</v>
      </c>
      <c r="R30" s="28"/>
      <c r="S30" s="28"/>
      <c r="T30" s="28">
        <f t="shared" ca="1" si="2"/>
        <v>81.045430992351143</v>
      </c>
      <c r="U30" s="28"/>
      <c r="V30" s="28"/>
      <c r="W30" s="28"/>
      <c r="X30" s="28">
        <f t="shared" ca="1" si="3"/>
        <v>2150.8085959592718</v>
      </c>
      <c r="Y30" s="28"/>
      <c r="Z30" s="28"/>
      <c r="AA30" s="28"/>
      <c r="AB30" s="28">
        <f t="shared" ca="1" si="4"/>
        <v>921.63385330535925</v>
      </c>
      <c r="AC30" s="28"/>
      <c r="AD30" s="28"/>
      <c r="AE30" s="28"/>
    </row>
    <row r="31" spans="1:31" x14ac:dyDescent="0.25">
      <c r="A31" s="15">
        <v>43949</v>
      </c>
      <c r="B31" s="17">
        <f ca="1">AVERAGE(M8:N100)</f>
        <v>29537.947531041918</v>
      </c>
      <c r="C31" s="17">
        <f ca="1">AVERAGE(Q8:S100)</f>
        <v>3718.367717924315</v>
      </c>
      <c r="D31" s="17">
        <f ca="1">AVERAGE(T8:W100)</f>
        <v>100.38277163865615</v>
      </c>
      <c r="E31" s="17">
        <f ca="1">SUM(E30,B36)</f>
        <v>948005.94374944561</v>
      </c>
      <c r="F31" s="17">
        <f ca="1">SUM(F30,C36)</f>
        <v>117525.59313635598</v>
      </c>
      <c r="G31" s="17">
        <f ca="1">SUM(G30,D36)</f>
        <v>3003.5480853993813</v>
      </c>
      <c r="H31" s="17">
        <f ca="1">AVERAGE(X8:AA100)</f>
        <v>1660.7848361695483</v>
      </c>
      <c r="I31" s="17">
        <f ca="1">AVERAGE(AB8:AE100)</f>
        <v>982.76902585774064</v>
      </c>
      <c r="J31" s="17">
        <f>_xlfn.FORECAST.ETS(A31,J5:J30,A5:A30)</f>
        <v>36605.75587907734</v>
      </c>
      <c r="M31" s="28">
        <f t="shared" ca="1" si="0"/>
        <v>46214.440066957017</v>
      </c>
      <c r="N31" s="28"/>
      <c r="O31" s="28"/>
      <c r="P31" s="28"/>
      <c r="Q31" s="28">
        <f t="shared" ca="1" si="1"/>
        <v>4167.7290488170456</v>
      </c>
      <c r="R31" s="28"/>
      <c r="S31" s="28"/>
      <c r="T31" s="28">
        <f t="shared" ca="1" si="2"/>
        <v>79.945792889280199</v>
      </c>
      <c r="U31" s="28"/>
      <c r="V31" s="28"/>
      <c r="W31" s="28"/>
      <c r="X31" s="28">
        <f t="shared" ca="1" si="3"/>
        <v>1693.7362055920337</v>
      </c>
      <c r="Y31" s="28"/>
      <c r="Z31" s="28"/>
      <c r="AA31" s="28"/>
      <c r="AB31" s="28">
        <f t="shared" ca="1" si="4"/>
        <v>933.81069043743128</v>
      </c>
      <c r="AC31" s="28"/>
      <c r="AD31" s="28"/>
      <c r="AE31" s="28"/>
    </row>
    <row r="32" spans="1:31" x14ac:dyDescent="0.25">
      <c r="A32"/>
      <c r="M32" s="28">
        <f t="shared" ca="1" si="0"/>
        <v>27981.577539139813</v>
      </c>
      <c r="N32" s="28"/>
      <c r="O32" s="28"/>
      <c r="P32" s="28"/>
      <c r="Q32" s="28">
        <f t="shared" ca="1" si="1"/>
        <v>2608.0475450144563</v>
      </c>
      <c r="R32" s="28"/>
      <c r="S32" s="28"/>
      <c r="T32" s="28">
        <f t="shared" ca="1" si="2"/>
        <v>77.767721978828263</v>
      </c>
      <c r="U32" s="28"/>
      <c r="V32" s="28"/>
      <c r="W32" s="28"/>
      <c r="X32" s="28">
        <f t="shared" ca="1" si="3"/>
        <v>1686.2466448173263</v>
      </c>
      <c r="Y32" s="28"/>
      <c r="Z32" s="28"/>
      <c r="AA32" s="28"/>
      <c r="AB32" s="28">
        <f t="shared" ca="1" si="4"/>
        <v>1065.74998028907</v>
      </c>
      <c r="AC32" s="28"/>
      <c r="AD32" s="28"/>
      <c r="AE32" s="28"/>
    </row>
    <row r="33" spans="1:31" x14ac:dyDescent="0.25">
      <c r="A33" s="33" t="s">
        <v>11</v>
      </c>
      <c r="B33" s="33"/>
      <c r="C33" s="33"/>
      <c r="D33" s="33"/>
      <c r="E33" s="33"/>
      <c r="F33" s="33"/>
      <c r="G33" s="33"/>
      <c r="H33" s="33"/>
      <c r="I33" s="33"/>
      <c r="J33" s="33"/>
      <c r="M33" s="28">
        <f t="shared" ca="1" si="0"/>
        <v>36420.698091849838</v>
      </c>
      <c r="N33" s="28"/>
      <c r="O33" s="28"/>
      <c r="P33" s="28"/>
      <c r="Q33" s="28">
        <f t="shared" ca="1" si="1"/>
        <v>4407.4056120959021</v>
      </c>
      <c r="R33" s="28"/>
      <c r="S33" s="28"/>
      <c r="T33" s="28">
        <f t="shared" ca="1" si="2"/>
        <v>124.49204393911147</v>
      </c>
      <c r="U33" s="28"/>
      <c r="V33" s="28"/>
      <c r="W33" s="28"/>
      <c r="X33" s="28">
        <f t="shared" ca="1" si="3"/>
        <v>1615.6253837074707</v>
      </c>
      <c r="Y33" s="28"/>
      <c r="Z33" s="28"/>
      <c r="AA33" s="28"/>
      <c r="AB33" s="28">
        <f t="shared" ca="1" si="4"/>
        <v>1076.9296467955949</v>
      </c>
      <c r="AC33" s="28"/>
      <c r="AD33" s="28"/>
      <c r="AE33" s="28"/>
    </row>
    <row r="34" spans="1:3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M34" s="28">
        <f t="shared" ca="1" si="0"/>
        <v>34733.938927205243</v>
      </c>
      <c r="N34" s="28"/>
      <c r="O34" s="28"/>
      <c r="P34" s="28"/>
      <c r="Q34" s="28">
        <f t="shared" ca="1" si="1"/>
        <v>3401.8303892987492</v>
      </c>
      <c r="R34" s="28"/>
      <c r="S34" s="28"/>
      <c r="T34" s="28">
        <f t="shared" ca="1" si="2"/>
        <v>124.3409660021741</v>
      </c>
      <c r="U34" s="28"/>
      <c r="V34" s="28"/>
      <c r="W34" s="28"/>
      <c r="X34" s="28">
        <f t="shared" ca="1" si="3"/>
        <v>926.12030518393112</v>
      </c>
      <c r="Y34" s="28"/>
      <c r="Z34" s="28"/>
      <c r="AA34" s="28"/>
      <c r="AB34" s="28">
        <f t="shared" ca="1" si="4"/>
        <v>1013.6523805715515</v>
      </c>
      <c r="AC34" s="28"/>
      <c r="AD34" s="28"/>
      <c r="AE34" s="28"/>
    </row>
    <row r="35" spans="1:31" ht="15.75" x14ac:dyDescent="0.25">
      <c r="A35" s="3" t="s">
        <v>1</v>
      </c>
      <c r="B35" s="2" t="s">
        <v>3</v>
      </c>
      <c r="C35" s="1" t="s">
        <v>2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M35" s="28">
        <f t="shared" ca="1" si="0"/>
        <v>32880.185362641168</v>
      </c>
      <c r="N35" s="28"/>
      <c r="O35" s="28"/>
      <c r="P35" s="28"/>
      <c r="Q35" s="28">
        <f t="shared" ca="1" si="1"/>
        <v>4484.769027738017</v>
      </c>
      <c r="R35" s="28"/>
      <c r="S35" s="28"/>
      <c r="T35" s="28">
        <f t="shared" ca="1" si="2"/>
        <v>101.03302479087094</v>
      </c>
      <c r="U35" s="28"/>
      <c r="V35" s="28"/>
      <c r="W35" s="28"/>
      <c r="X35" s="28">
        <f t="shared" ca="1" si="3"/>
        <v>1672.9176334966241</v>
      </c>
      <c r="Y35" s="28"/>
      <c r="Z35" s="28"/>
      <c r="AA35" s="28"/>
      <c r="AB35" s="28">
        <f t="shared" ca="1" si="4"/>
        <v>1096.9233706644955</v>
      </c>
      <c r="AC35" s="28"/>
      <c r="AD35" s="28"/>
      <c r="AE35" s="28"/>
    </row>
    <row r="36" spans="1:31" ht="24" thickBot="1" x14ac:dyDescent="0.4">
      <c r="A36" s="8">
        <v>43949</v>
      </c>
      <c r="B36" s="9">
        <f ca="1">AVERAGE(M8:N100)</f>
        <v>29537.947531041918</v>
      </c>
      <c r="C36" s="9">
        <f ca="1">AVERAGE(Q8:S100)</f>
        <v>3718.367717924315</v>
      </c>
      <c r="D36" s="9">
        <f ca="1">AVERAGE(T8:W100)</f>
        <v>100.38277163865615</v>
      </c>
      <c r="E36" s="9">
        <f ca="1">SUM(E30,B36)</f>
        <v>948005.94374944561</v>
      </c>
      <c r="F36" s="9">
        <f ca="1">SUM(F30,C36)</f>
        <v>117525.59313635598</v>
      </c>
      <c r="G36" s="9">
        <f ca="1">SUM(G30,D36)</f>
        <v>3003.5480853993813</v>
      </c>
      <c r="H36" s="9">
        <f ca="1">AVERAGE(X8:AA100)</f>
        <v>1660.7848361695483</v>
      </c>
      <c r="I36" s="9">
        <f ca="1">AVERAGE(AB8:AE100)</f>
        <v>982.76902585774064</v>
      </c>
      <c r="J36" s="9">
        <f>_xlfn.FORECAST.ETS(A36,J4:J30,A4:A30)</f>
        <v>36605.755847198634</v>
      </c>
      <c r="M36" s="28">
        <f t="shared" ca="1" si="0"/>
        <v>58366.632145288713</v>
      </c>
      <c r="N36" s="28"/>
      <c r="O36" s="28"/>
      <c r="P36" s="28"/>
      <c r="Q36" s="28">
        <f t="shared" ca="1" si="1"/>
        <v>3817.0673111877045</v>
      </c>
      <c r="R36" s="28"/>
      <c r="S36" s="28"/>
      <c r="T36" s="28">
        <f t="shared" ca="1" si="2"/>
        <v>117.86051234894086</v>
      </c>
      <c r="U36" s="28"/>
      <c r="V36" s="28"/>
      <c r="W36" s="28"/>
      <c r="X36" s="28">
        <f t="shared" ca="1" si="3"/>
        <v>1487.5553442295791</v>
      </c>
      <c r="Y36" s="28"/>
      <c r="Z36" s="28"/>
      <c r="AA36" s="28"/>
      <c r="AB36" s="28">
        <f t="shared" ca="1" si="4"/>
        <v>1049.7366094750651</v>
      </c>
      <c r="AC36" s="28"/>
      <c r="AD36" s="28"/>
      <c r="AE36" s="28"/>
    </row>
    <row r="37" spans="1:31" ht="15" customHeight="1" thickTop="1" x14ac:dyDescent="0.25">
      <c r="M37" s="28">
        <f t="shared" ca="1" si="0"/>
        <v>29400.073730473134</v>
      </c>
      <c r="N37" s="28"/>
      <c r="O37" s="28"/>
      <c r="P37" s="28"/>
      <c r="Q37" s="28">
        <f t="shared" ca="1" si="1"/>
        <v>3911.4095910877895</v>
      </c>
      <c r="R37" s="28"/>
      <c r="S37" s="28"/>
      <c r="T37" s="28">
        <f t="shared" ca="1" si="2"/>
        <v>118.44045086387987</v>
      </c>
      <c r="U37" s="28"/>
      <c r="V37" s="28"/>
      <c r="W37" s="28"/>
      <c r="X37" s="28">
        <f t="shared" ca="1" si="3"/>
        <v>1579.1168079462623</v>
      </c>
      <c r="Y37" s="28"/>
      <c r="Z37" s="28"/>
      <c r="AA37" s="28"/>
      <c r="AB37" s="28">
        <f t="shared" ca="1" si="4"/>
        <v>1070.1916285336965</v>
      </c>
      <c r="AC37" s="28"/>
      <c r="AD37" s="28"/>
      <c r="AE37" s="28"/>
    </row>
    <row r="38" spans="1:31" x14ac:dyDescent="0.25">
      <c r="M38" s="28">
        <f t="shared" ca="1" si="0"/>
        <v>24353.222745874689</v>
      </c>
      <c r="N38" s="28"/>
      <c r="O38" s="28"/>
      <c r="P38" s="28"/>
      <c r="Q38" s="28">
        <f t="shared" ca="1" si="1"/>
        <v>4722.4667401423176</v>
      </c>
      <c r="R38" s="28"/>
      <c r="S38" s="28"/>
      <c r="T38" s="28">
        <f t="shared" ca="1" si="2"/>
        <v>86.67207392221097</v>
      </c>
      <c r="U38" s="28"/>
      <c r="V38" s="28"/>
      <c r="W38" s="28"/>
      <c r="X38" s="28">
        <f t="shared" ca="1" si="3"/>
        <v>1894.0013773107835</v>
      </c>
      <c r="Y38" s="28"/>
      <c r="Z38" s="28"/>
      <c r="AA38" s="28"/>
      <c r="AB38" s="28">
        <f t="shared" ca="1" si="4"/>
        <v>911.75050156023292</v>
      </c>
      <c r="AC38" s="28"/>
      <c r="AD38" s="28"/>
      <c r="AE38" s="28"/>
    </row>
    <row r="39" spans="1:31" x14ac:dyDescent="0.25">
      <c r="M39" s="28">
        <f t="shared" ca="1" si="0"/>
        <v>21484.829744024086</v>
      </c>
      <c r="N39" s="28"/>
      <c r="O39" s="28"/>
      <c r="P39" s="28"/>
      <c r="Q39" s="28">
        <f t="shared" ca="1" si="1"/>
        <v>3174.0162519506275</v>
      </c>
      <c r="R39" s="28"/>
      <c r="S39" s="28"/>
      <c r="T39" s="28">
        <f t="shared" ca="1" si="2"/>
        <v>56.422957580884344</v>
      </c>
      <c r="U39" s="28"/>
      <c r="V39" s="28"/>
      <c r="W39" s="28"/>
      <c r="X39" s="28">
        <f t="shared" ca="1" si="3"/>
        <v>1615.7921530478361</v>
      </c>
      <c r="Y39" s="28"/>
      <c r="Z39" s="28"/>
      <c r="AA39" s="28"/>
      <c r="AB39" s="28">
        <f t="shared" ca="1" si="4"/>
        <v>884.60360326457862</v>
      </c>
      <c r="AC39" s="28"/>
      <c r="AD39" s="28"/>
      <c r="AE39" s="28"/>
    </row>
    <row r="40" spans="1:31" x14ac:dyDescent="0.25">
      <c r="M40" s="28">
        <f t="shared" ca="1" si="0"/>
        <v>29929.293158782471</v>
      </c>
      <c r="N40" s="28"/>
      <c r="O40" s="28"/>
      <c r="P40" s="28"/>
      <c r="Q40" s="28">
        <f t="shared" ca="1" si="1"/>
        <v>3366.8078734730816</v>
      </c>
      <c r="R40" s="28"/>
      <c r="S40" s="28"/>
      <c r="T40" s="28">
        <f t="shared" ca="1" si="2"/>
        <v>155.5706806696582</v>
      </c>
      <c r="U40" s="28"/>
      <c r="V40" s="28"/>
      <c r="W40" s="28"/>
      <c r="X40" s="28">
        <f t="shared" ca="1" si="3"/>
        <v>1623.6448774848989</v>
      </c>
      <c r="Y40" s="28"/>
      <c r="Z40" s="28"/>
      <c r="AA40" s="28"/>
      <c r="AB40" s="28">
        <f t="shared" ca="1" si="4"/>
        <v>786.77679558252919</v>
      </c>
      <c r="AC40" s="28"/>
      <c r="AD40" s="28"/>
      <c r="AE40" s="28"/>
    </row>
    <row r="41" spans="1:31" x14ac:dyDescent="0.25">
      <c r="M41" s="28">
        <f t="shared" ca="1" si="0"/>
        <v>35403.745008245838</v>
      </c>
      <c r="N41" s="28"/>
      <c r="O41" s="28"/>
      <c r="P41" s="28"/>
      <c r="Q41" s="28">
        <f t="shared" ca="1" si="1"/>
        <v>2059.6288384529316</v>
      </c>
      <c r="R41" s="28"/>
      <c r="S41" s="28"/>
      <c r="T41" s="28">
        <f t="shared" ca="1" si="2"/>
        <v>110.58841093610418</v>
      </c>
      <c r="U41" s="28"/>
      <c r="V41" s="28"/>
      <c r="W41" s="28"/>
      <c r="X41" s="28">
        <f t="shared" ca="1" si="3"/>
        <v>1758.9537977941127</v>
      </c>
      <c r="Y41" s="28"/>
      <c r="Z41" s="28"/>
      <c r="AA41" s="28"/>
      <c r="AB41" s="28">
        <f t="shared" ca="1" si="4"/>
        <v>876.23295592639465</v>
      </c>
      <c r="AC41" s="28"/>
      <c r="AD41" s="28"/>
      <c r="AE41" s="28"/>
    </row>
    <row r="42" spans="1:31" x14ac:dyDescent="0.25">
      <c r="M42" s="28">
        <f t="shared" ca="1" si="0"/>
        <v>33155.918157704808</v>
      </c>
      <c r="N42" s="28"/>
      <c r="O42" s="28"/>
      <c r="P42" s="28"/>
      <c r="Q42" s="28">
        <f t="shared" ca="1" si="1"/>
        <v>2853.1254641368159</v>
      </c>
      <c r="R42" s="28"/>
      <c r="S42" s="28"/>
      <c r="T42" s="28">
        <f t="shared" ca="1" si="2"/>
        <v>98.914246948407424</v>
      </c>
      <c r="U42" s="28"/>
      <c r="V42" s="28"/>
      <c r="W42" s="28"/>
      <c r="X42" s="28">
        <f t="shared" ca="1" si="3"/>
        <v>1420.3419254311618</v>
      </c>
      <c r="Y42" s="28"/>
      <c r="Z42" s="28"/>
      <c r="AA42" s="28"/>
      <c r="AB42" s="28">
        <f t="shared" ca="1" si="4"/>
        <v>1106.1786604905594</v>
      </c>
      <c r="AC42" s="28"/>
      <c r="AD42" s="28"/>
      <c r="AE42" s="28"/>
    </row>
    <row r="43" spans="1:31" x14ac:dyDescent="0.25">
      <c r="M43" s="28">
        <f t="shared" ca="1" si="0"/>
        <v>23056.049501734546</v>
      </c>
      <c r="N43" s="28"/>
      <c r="O43" s="28"/>
      <c r="P43" s="28"/>
      <c r="Q43" s="28">
        <f t="shared" ca="1" si="1"/>
        <v>2966.9227267854294</v>
      </c>
      <c r="R43" s="28"/>
      <c r="S43" s="28"/>
      <c r="T43" s="28">
        <f t="shared" ca="1" si="2"/>
        <v>90.254787658894585</v>
      </c>
      <c r="U43" s="28"/>
      <c r="V43" s="28"/>
      <c r="W43" s="28"/>
      <c r="X43" s="28">
        <f t="shared" ca="1" si="3"/>
        <v>1772.7272713378275</v>
      </c>
      <c r="Y43" s="28"/>
      <c r="Z43" s="28"/>
      <c r="AA43" s="28"/>
      <c r="AB43" s="28">
        <f t="shared" ca="1" si="4"/>
        <v>962.8627519560855</v>
      </c>
      <c r="AC43" s="28"/>
      <c r="AD43" s="28"/>
      <c r="AE43" s="28"/>
    </row>
    <row r="44" spans="1:31" x14ac:dyDescent="0.25">
      <c r="M44" s="28">
        <f t="shared" ca="1" si="0"/>
        <v>39183.08683829158</v>
      </c>
      <c r="N44" s="28"/>
      <c r="O44" s="28"/>
      <c r="P44" s="28"/>
      <c r="Q44" s="28">
        <f t="shared" ca="1" si="1"/>
        <v>4019.7300296156841</v>
      </c>
      <c r="R44" s="28"/>
      <c r="S44" s="28"/>
      <c r="T44" s="28">
        <f t="shared" ca="1" si="2"/>
        <v>98.830133025193305</v>
      </c>
      <c r="U44" s="28"/>
      <c r="V44" s="28"/>
      <c r="W44" s="28"/>
      <c r="X44" s="28">
        <f t="shared" ca="1" si="3"/>
        <v>1725.2424440201639</v>
      </c>
      <c r="Y44" s="28"/>
      <c r="Z44" s="28"/>
      <c r="AA44" s="28"/>
      <c r="AB44" s="28">
        <f t="shared" ca="1" si="4"/>
        <v>1119.2475942169553</v>
      </c>
      <c r="AC44" s="28"/>
      <c r="AD44" s="28"/>
      <c r="AE44" s="28"/>
    </row>
    <row r="45" spans="1:31" x14ac:dyDescent="0.25">
      <c r="M45" s="28">
        <f t="shared" ca="1" si="0"/>
        <v>17304.441639205521</v>
      </c>
      <c r="N45" s="28"/>
      <c r="O45" s="28"/>
      <c r="P45" s="28"/>
      <c r="Q45" s="28">
        <f t="shared" ca="1" si="1"/>
        <v>3481.9065941928011</v>
      </c>
      <c r="R45" s="28"/>
      <c r="S45" s="28"/>
      <c r="T45" s="28">
        <f t="shared" ca="1" si="2"/>
        <v>115.27194037628789</v>
      </c>
      <c r="U45" s="28"/>
      <c r="V45" s="28"/>
      <c r="W45" s="28"/>
      <c r="X45" s="28">
        <f t="shared" ca="1" si="3"/>
        <v>1243.8293581126175</v>
      </c>
      <c r="Y45" s="28"/>
      <c r="Z45" s="28"/>
      <c r="AA45" s="28"/>
      <c r="AB45" s="28">
        <f t="shared" ca="1" si="4"/>
        <v>1140.1946096280049</v>
      </c>
      <c r="AC45" s="28"/>
      <c r="AD45" s="28"/>
      <c r="AE45" s="28"/>
    </row>
    <row r="46" spans="1:31" x14ac:dyDescent="0.25">
      <c r="M46" s="28">
        <f t="shared" ca="1" si="0"/>
        <v>32429.42587154889</v>
      </c>
      <c r="N46" s="28"/>
      <c r="O46" s="28"/>
      <c r="P46" s="28"/>
      <c r="Q46" s="28">
        <f t="shared" ca="1" si="1"/>
        <v>3962.8816401735799</v>
      </c>
      <c r="R46" s="28"/>
      <c r="S46" s="28"/>
      <c r="T46" s="28">
        <f t="shared" ca="1" si="2"/>
        <v>88.087749308759953</v>
      </c>
      <c r="U46" s="28"/>
      <c r="V46" s="28"/>
      <c r="W46" s="28"/>
      <c r="X46" s="28">
        <f t="shared" ca="1" si="3"/>
        <v>1312.1003765774346</v>
      </c>
      <c r="Y46" s="28"/>
      <c r="Z46" s="28"/>
      <c r="AA46" s="28"/>
      <c r="AB46" s="28">
        <f t="shared" ca="1" si="4"/>
        <v>998.4848659930949</v>
      </c>
      <c r="AC46" s="28"/>
      <c r="AD46" s="28"/>
      <c r="AE46" s="28"/>
    </row>
    <row r="47" spans="1:31" x14ac:dyDescent="0.25">
      <c r="M47" s="28">
        <f t="shared" ca="1" si="0"/>
        <v>35858.007456367501</v>
      </c>
      <c r="N47" s="28"/>
      <c r="O47" s="28"/>
      <c r="P47" s="28"/>
      <c r="Q47" s="28">
        <f t="shared" ca="1" si="1"/>
        <v>4938.4342766841692</v>
      </c>
      <c r="R47" s="28"/>
      <c r="S47" s="28"/>
      <c r="T47" s="28">
        <f t="shared" ca="1" si="2"/>
        <v>113.85897640588965</v>
      </c>
      <c r="U47" s="28"/>
      <c r="V47" s="28"/>
      <c r="W47" s="28"/>
      <c r="X47" s="28">
        <f t="shared" ca="1" si="3"/>
        <v>2032.9971035355916</v>
      </c>
      <c r="Y47" s="28"/>
      <c r="Z47" s="28"/>
      <c r="AA47" s="28"/>
      <c r="AB47" s="28">
        <f t="shared" ca="1" si="4"/>
        <v>975.20323893943487</v>
      </c>
      <c r="AC47" s="28"/>
      <c r="AD47" s="28"/>
      <c r="AE47" s="28"/>
    </row>
    <row r="48" spans="1:31" x14ac:dyDescent="0.25">
      <c r="H48" s="7"/>
      <c r="M48" s="28">
        <f t="shared" ca="1" si="0"/>
        <v>41997.977417563234</v>
      </c>
      <c r="N48" s="28"/>
      <c r="O48" s="28"/>
      <c r="P48" s="28"/>
      <c r="Q48" s="28">
        <f t="shared" ca="1" si="1"/>
        <v>4810.3693110320819</v>
      </c>
      <c r="R48" s="28"/>
      <c r="S48" s="28"/>
      <c r="T48" s="28">
        <f t="shared" ca="1" si="2"/>
        <v>112.06573696086689</v>
      </c>
      <c r="U48" s="28"/>
      <c r="V48" s="28"/>
      <c r="W48" s="28"/>
      <c r="X48" s="28">
        <f t="shared" ca="1" si="3"/>
        <v>1763.9583184307637</v>
      </c>
      <c r="Y48" s="28"/>
      <c r="Z48" s="28"/>
      <c r="AA48" s="28"/>
      <c r="AB48" s="28">
        <f t="shared" ca="1" si="4"/>
        <v>1032.4760963650965</v>
      </c>
      <c r="AC48" s="28"/>
      <c r="AD48" s="28"/>
      <c r="AE48" s="28"/>
    </row>
    <row r="49" spans="8:31" x14ac:dyDescent="0.25">
      <c r="H49" s="7"/>
      <c r="M49" s="28">
        <f t="shared" ca="1" si="0"/>
        <v>33827.468849456433</v>
      </c>
      <c r="N49" s="28"/>
      <c r="O49" s="28"/>
      <c r="P49" s="28"/>
      <c r="Q49" s="28">
        <f t="shared" ca="1" si="1"/>
        <v>2917.249086817817</v>
      </c>
      <c r="R49" s="28"/>
      <c r="S49" s="28"/>
      <c r="T49" s="28">
        <f t="shared" ca="1" si="2"/>
        <v>79.855085839004317</v>
      </c>
      <c r="U49" s="28"/>
      <c r="V49" s="28"/>
      <c r="W49" s="28"/>
      <c r="X49" s="28">
        <f t="shared" ca="1" si="3"/>
        <v>1594.7588712988966</v>
      </c>
      <c r="Y49" s="28"/>
      <c r="Z49" s="28"/>
      <c r="AA49" s="28"/>
      <c r="AB49" s="28">
        <f t="shared" ca="1" si="4"/>
        <v>964.52065827491663</v>
      </c>
      <c r="AC49" s="28"/>
      <c r="AD49" s="28"/>
      <c r="AE49" s="28"/>
    </row>
    <row r="50" spans="8:31" x14ac:dyDescent="0.25">
      <c r="H50" s="7"/>
      <c r="M50" s="28">
        <f t="shared" ca="1" si="0"/>
        <v>19199.622556249586</v>
      </c>
      <c r="N50" s="28"/>
      <c r="O50" s="28"/>
      <c r="P50" s="28"/>
      <c r="Q50" s="28">
        <f t="shared" ca="1" si="1"/>
        <v>3970.8305172520468</v>
      </c>
      <c r="R50" s="28"/>
      <c r="S50" s="28"/>
      <c r="T50" s="28">
        <f t="shared" ca="1" si="2"/>
        <v>138.87676805823904</v>
      </c>
      <c r="U50" s="28"/>
      <c r="V50" s="28"/>
      <c r="W50" s="28"/>
      <c r="X50" s="28">
        <f t="shared" ca="1" si="3"/>
        <v>1195.2703775251077</v>
      </c>
      <c r="Y50" s="28"/>
      <c r="Z50" s="28"/>
      <c r="AA50" s="28"/>
      <c r="AB50" s="28">
        <f t="shared" ca="1" si="4"/>
        <v>1088.4619737712806</v>
      </c>
      <c r="AC50" s="28"/>
      <c r="AD50" s="28"/>
      <c r="AE50" s="28"/>
    </row>
    <row r="51" spans="8:31" x14ac:dyDescent="0.25">
      <c r="H51" s="7"/>
      <c r="M51" s="28">
        <f t="shared" ca="1" si="0"/>
        <v>35117.586866590405</v>
      </c>
      <c r="N51" s="28"/>
      <c r="O51" s="28"/>
      <c r="P51" s="28"/>
      <c r="Q51" s="28">
        <f t="shared" ca="1" si="1"/>
        <v>3049.5798199791816</v>
      </c>
      <c r="R51" s="28"/>
      <c r="S51" s="28"/>
      <c r="T51" s="28">
        <f t="shared" ca="1" si="2"/>
        <v>72.931957978884867</v>
      </c>
      <c r="U51" s="28"/>
      <c r="V51" s="28"/>
      <c r="W51" s="28"/>
      <c r="X51" s="28">
        <f t="shared" ca="1" si="3"/>
        <v>1565.8711489172802</v>
      </c>
      <c r="Y51" s="28"/>
      <c r="Z51" s="28"/>
      <c r="AA51" s="28"/>
      <c r="AB51" s="28">
        <f t="shared" ca="1" si="4"/>
        <v>866.854764084723</v>
      </c>
      <c r="AC51" s="28"/>
      <c r="AD51" s="28"/>
      <c r="AE51" s="28"/>
    </row>
    <row r="52" spans="8:31" x14ac:dyDescent="0.25">
      <c r="H52" s="7"/>
      <c r="M52" s="28">
        <f t="shared" ca="1" si="0"/>
        <v>36529.633240431758</v>
      </c>
      <c r="N52" s="28"/>
      <c r="O52" s="28"/>
      <c r="P52" s="28"/>
      <c r="Q52" s="28">
        <f t="shared" ca="1" si="1"/>
        <v>4194.0877044423087</v>
      </c>
      <c r="R52" s="28"/>
      <c r="S52" s="28"/>
      <c r="T52" s="28">
        <f t="shared" ca="1" si="2"/>
        <v>82.163174182411382</v>
      </c>
      <c r="U52" s="28"/>
      <c r="V52" s="28"/>
      <c r="W52" s="28"/>
      <c r="X52" s="28">
        <f t="shared" ca="1" si="3"/>
        <v>1643.0121764352464</v>
      </c>
      <c r="Y52" s="28"/>
      <c r="Z52" s="28"/>
      <c r="AA52" s="28"/>
      <c r="AB52" s="28">
        <f t="shared" ca="1" si="4"/>
        <v>906.61406487201032</v>
      </c>
      <c r="AC52" s="28"/>
      <c r="AD52" s="28"/>
      <c r="AE52" s="28"/>
    </row>
    <row r="53" spans="8:31" x14ac:dyDescent="0.25">
      <c r="H53" s="7"/>
      <c r="M53" s="28">
        <f t="shared" ca="1" si="0"/>
        <v>27275.528421986175</v>
      </c>
      <c r="N53" s="28"/>
      <c r="O53" s="28"/>
      <c r="P53" s="28"/>
      <c r="Q53" s="28">
        <f t="shared" ca="1" si="1"/>
        <v>3737.2165154454483</v>
      </c>
      <c r="R53" s="28"/>
      <c r="S53" s="28"/>
      <c r="T53" s="28">
        <f t="shared" ca="1" si="2"/>
        <v>112.86183697308324</v>
      </c>
      <c r="U53" s="28"/>
      <c r="V53" s="28"/>
      <c r="W53" s="28"/>
      <c r="X53" s="28">
        <f t="shared" ca="1" si="3"/>
        <v>1586.3048868001827</v>
      </c>
      <c r="Y53" s="28"/>
      <c r="Z53" s="28"/>
      <c r="AA53" s="28"/>
      <c r="AB53" s="28">
        <f t="shared" ca="1" si="4"/>
        <v>1034.5223194548923</v>
      </c>
      <c r="AC53" s="28"/>
      <c r="AD53" s="28"/>
      <c r="AE53" s="28"/>
    </row>
    <row r="54" spans="8:31" x14ac:dyDescent="0.25">
      <c r="H54" s="7"/>
      <c r="M54" s="28">
        <f t="shared" ca="1" si="0"/>
        <v>26042.82429782685</v>
      </c>
      <c r="N54" s="28"/>
      <c r="O54" s="28"/>
      <c r="P54" s="28"/>
      <c r="Q54" s="28">
        <f t="shared" ca="1" si="1"/>
        <v>5012.453384388481</v>
      </c>
      <c r="R54" s="28"/>
      <c r="S54" s="28"/>
      <c r="T54" s="28">
        <f t="shared" ca="1" si="2"/>
        <v>72.972938552539475</v>
      </c>
      <c r="U54" s="28"/>
      <c r="V54" s="28"/>
      <c r="W54" s="28"/>
      <c r="X54" s="28">
        <f t="shared" ca="1" si="3"/>
        <v>1705.6829087270055</v>
      </c>
      <c r="Y54" s="28"/>
      <c r="Z54" s="28"/>
      <c r="AA54" s="28"/>
      <c r="AB54" s="28">
        <f t="shared" ca="1" si="4"/>
        <v>966.74291188621953</v>
      </c>
      <c r="AC54" s="28"/>
      <c r="AD54" s="28"/>
      <c r="AE54" s="28"/>
    </row>
    <row r="55" spans="8:31" x14ac:dyDescent="0.25">
      <c r="H55" s="7"/>
      <c r="M55" s="28">
        <f t="shared" ca="1" si="0"/>
        <v>40641.23609075186</v>
      </c>
      <c r="N55" s="28"/>
      <c r="O55" s="28"/>
      <c r="P55" s="28"/>
      <c r="Q55" s="28">
        <f t="shared" ca="1" si="1"/>
        <v>4156.8200580828179</v>
      </c>
      <c r="R55" s="28"/>
      <c r="S55" s="28"/>
      <c r="T55" s="28">
        <f t="shared" ca="1" si="2"/>
        <v>78.805568629512493</v>
      </c>
      <c r="U55" s="28"/>
      <c r="V55" s="28"/>
      <c r="W55" s="28"/>
      <c r="X55" s="28">
        <f t="shared" ca="1" si="3"/>
        <v>1991.6042801478866</v>
      </c>
      <c r="Y55" s="28"/>
      <c r="Z55" s="28"/>
      <c r="AA55" s="28"/>
      <c r="AB55" s="28">
        <f t="shared" ca="1" si="4"/>
        <v>969.3369329460985</v>
      </c>
      <c r="AC55" s="28"/>
      <c r="AD55" s="28"/>
      <c r="AE55" s="28"/>
    </row>
    <row r="56" spans="8:31" x14ac:dyDescent="0.25">
      <c r="H56" s="7"/>
      <c r="M56" s="28">
        <f t="shared" ca="1" si="0"/>
        <v>25984.46844491762</v>
      </c>
      <c r="N56" s="28"/>
      <c r="O56" s="28"/>
      <c r="P56" s="28"/>
      <c r="Q56" s="28">
        <f t="shared" ca="1" si="1"/>
        <v>4924.2930182820346</v>
      </c>
      <c r="R56" s="28"/>
      <c r="S56" s="28"/>
      <c r="T56" s="28">
        <f t="shared" ca="1" si="2"/>
        <v>88.456983189924003</v>
      </c>
      <c r="U56" s="28"/>
      <c r="V56" s="28"/>
      <c r="W56" s="28"/>
      <c r="X56" s="28">
        <f t="shared" ca="1" si="3"/>
        <v>2059.2134555097628</v>
      </c>
      <c r="Y56" s="28"/>
      <c r="Z56" s="28"/>
      <c r="AA56" s="28"/>
      <c r="AB56" s="28">
        <f t="shared" ca="1" si="4"/>
        <v>1119.3524864036312</v>
      </c>
      <c r="AC56" s="28"/>
      <c r="AD56" s="28"/>
      <c r="AE56" s="28"/>
    </row>
    <row r="57" spans="8:31" x14ac:dyDescent="0.25">
      <c r="H57" s="7"/>
      <c r="M57" s="28">
        <f t="shared" ca="1" si="0"/>
        <v>23016.887386883747</v>
      </c>
      <c r="N57" s="28"/>
      <c r="O57" s="28"/>
      <c r="P57" s="28"/>
      <c r="Q57" s="28">
        <f t="shared" ca="1" si="1"/>
        <v>4364.0685189624901</v>
      </c>
      <c r="R57" s="28"/>
      <c r="S57" s="28"/>
      <c r="T57" s="28">
        <f t="shared" ca="1" si="2"/>
        <v>152.19310717388518</v>
      </c>
      <c r="U57" s="28"/>
      <c r="V57" s="28"/>
      <c r="W57" s="28"/>
      <c r="X57" s="28">
        <f t="shared" ca="1" si="3"/>
        <v>2007.5914799068109</v>
      </c>
      <c r="Y57" s="28"/>
      <c r="Z57" s="28"/>
      <c r="AA57" s="28"/>
      <c r="AB57" s="28">
        <f t="shared" ca="1" si="4"/>
        <v>1085.3820670867976</v>
      </c>
      <c r="AC57" s="28"/>
      <c r="AD57" s="28"/>
      <c r="AE57" s="28"/>
    </row>
    <row r="58" spans="8:31" x14ac:dyDescent="0.25">
      <c r="H58" s="7"/>
      <c r="M58" s="28">
        <f t="shared" ca="1" si="0"/>
        <v>36240.716274642342</v>
      </c>
      <c r="N58" s="28"/>
      <c r="O58" s="28"/>
      <c r="P58" s="28"/>
      <c r="Q58" s="28">
        <f t="shared" ca="1" si="1"/>
        <v>3796.7235811241781</v>
      </c>
      <c r="R58" s="28"/>
      <c r="S58" s="28"/>
      <c r="T58" s="28">
        <f t="shared" ca="1" si="2"/>
        <v>85.312082366077789</v>
      </c>
      <c r="U58" s="28"/>
      <c r="V58" s="28"/>
      <c r="W58" s="28"/>
      <c r="X58" s="28">
        <f t="shared" ca="1" si="3"/>
        <v>1871.1847121699952</v>
      </c>
      <c r="Y58" s="28"/>
      <c r="Z58" s="28"/>
      <c r="AA58" s="28"/>
      <c r="AB58" s="28">
        <f t="shared" ca="1" si="4"/>
        <v>937.16092013452771</v>
      </c>
      <c r="AC58" s="28"/>
      <c r="AD58" s="28"/>
      <c r="AE58" s="28"/>
    </row>
    <row r="59" spans="8:31" x14ac:dyDescent="0.25">
      <c r="H59" s="7"/>
      <c r="M59" s="28">
        <f t="shared" ca="1" si="0"/>
        <v>21351.79626747371</v>
      </c>
      <c r="N59" s="28"/>
      <c r="O59" s="28"/>
      <c r="P59" s="28"/>
      <c r="Q59" s="28">
        <f t="shared" ca="1" si="1"/>
        <v>3825.5930052916788</v>
      </c>
      <c r="R59" s="28"/>
      <c r="S59" s="28"/>
      <c r="T59" s="28">
        <f t="shared" ca="1" si="2"/>
        <v>98.1267634818837</v>
      </c>
      <c r="U59" s="28"/>
      <c r="V59" s="28"/>
      <c r="W59" s="28"/>
      <c r="X59" s="28">
        <f t="shared" ca="1" si="3"/>
        <v>1883.7789775124302</v>
      </c>
      <c r="Y59" s="28"/>
      <c r="Z59" s="28"/>
      <c r="AA59" s="28"/>
      <c r="AB59" s="28">
        <f t="shared" ca="1" si="4"/>
        <v>901.36187767501747</v>
      </c>
      <c r="AC59" s="28"/>
      <c r="AD59" s="28"/>
      <c r="AE59" s="28"/>
    </row>
    <row r="60" spans="8:31" x14ac:dyDescent="0.25">
      <c r="H60" s="7"/>
      <c r="M60" s="28">
        <f t="shared" ca="1" si="0"/>
        <v>38016.910308841325</v>
      </c>
      <c r="N60" s="28"/>
      <c r="O60" s="28"/>
      <c r="P60" s="28"/>
      <c r="Q60" s="28">
        <f t="shared" ca="1" si="1"/>
        <v>4106.4024976023229</v>
      </c>
      <c r="R60" s="28"/>
      <c r="S60" s="28"/>
      <c r="T60" s="28">
        <f t="shared" ca="1" si="2"/>
        <v>108.34642732955176</v>
      </c>
      <c r="U60" s="28"/>
      <c r="V60" s="28"/>
      <c r="W60" s="28"/>
      <c r="X60" s="28">
        <f t="shared" ca="1" si="3"/>
        <v>1602.7167151530348</v>
      </c>
      <c r="Y60" s="28"/>
      <c r="Z60" s="28"/>
      <c r="AA60" s="28"/>
      <c r="AB60" s="28">
        <f t="shared" ca="1" si="4"/>
        <v>958.4800678191425</v>
      </c>
      <c r="AC60" s="28"/>
      <c r="AD60" s="28"/>
      <c r="AE60" s="28"/>
    </row>
    <row r="61" spans="8:31" x14ac:dyDescent="0.25">
      <c r="H61" s="7"/>
      <c r="M61" s="28">
        <f t="shared" ca="1" si="0"/>
        <v>15153.508832747901</v>
      </c>
      <c r="N61" s="28"/>
      <c r="O61" s="28"/>
      <c r="P61" s="28"/>
      <c r="Q61" s="28">
        <f t="shared" ca="1" si="1"/>
        <v>3613.8710487910494</v>
      </c>
      <c r="R61" s="28"/>
      <c r="S61" s="28"/>
      <c r="T61" s="28">
        <f t="shared" ca="1" si="2"/>
        <v>102.497077017896</v>
      </c>
      <c r="U61" s="28"/>
      <c r="V61" s="28"/>
      <c r="W61" s="28"/>
      <c r="X61" s="28">
        <f t="shared" ca="1" si="3"/>
        <v>1369.4282109249555</v>
      </c>
      <c r="Y61" s="28"/>
      <c r="Z61" s="28"/>
      <c r="AA61" s="28"/>
      <c r="AB61" s="28">
        <f t="shared" ca="1" si="4"/>
        <v>870.68968345563417</v>
      </c>
      <c r="AC61" s="28"/>
      <c r="AD61" s="28"/>
      <c r="AE61" s="28"/>
    </row>
    <row r="62" spans="8:31" x14ac:dyDescent="0.25">
      <c r="H62" s="7"/>
      <c r="M62" s="28">
        <f t="shared" ca="1" si="0"/>
        <v>37522.386424667391</v>
      </c>
      <c r="N62" s="28"/>
      <c r="O62" s="28"/>
      <c r="P62" s="28"/>
      <c r="Q62" s="28">
        <f t="shared" ca="1" si="1"/>
        <v>4689.7291145976733</v>
      </c>
      <c r="R62" s="28"/>
      <c r="S62" s="28"/>
      <c r="T62" s="28">
        <f t="shared" ca="1" si="2"/>
        <v>155.61158734914298</v>
      </c>
      <c r="U62" s="28"/>
      <c r="V62" s="28"/>
      <c r="W62" s="28"/>
      <c r="X62" s="28">
        <f t="shared" ca="1" si="3"/>
        <v>1746.5639869215697</v>
      </c>
      <c r="Y62" s="28"/>
      <c r="Z62" s="28"/>
      <c r="AA62" s="28"/>
      <c r="AB62" s="28">
        <f t="shared" ca="1" si="4"/>
        <v>989.52160584175351</v>
      </c>
      <c r="AC62" s="28"/>
      <c r="AD62" s="28"/>
      <c r="AE62" s="28"/>
    </row>
    <row r="63" spans="8:31" x14ac:dyDescent="0.25">
      <c r="M63" s="28">
        <f t="shared" ca="1" si="0"/>
        <v>9423.9961511659967</v>
      </c>
      <c r="N63" s="28"/>
      <c r="O63" s="28"/>
      <c r="P63" s="28"/>
      <c r="Q63" s="28">
        <f t="shared" ca="1" si="1"/>
        <v>2786.5665199166178</v>
      </c>
      <c r="R63" s="28"/>
      <c r="S63" s="28"/>
      <c r="T63" s="28">
        <f t="shared" ca="1" si="2"/>
        <v>82.165417341938721</v>
      </c>
      <c r="U63" s="28"/>
      <c r="V63" s="28"/>
      <c r="W63" s="28"/>
      <c r="X63" s="28">
        <f t="shared" ca="1" si="3"/>
        <v>2115.7567464293707</v>
      </c>
      <c r="Y63" s="28"/>
      <c r="Z63" s="28"/>
      <c r="AA63" s="28"/>
      <c r="AB63" s="28">
        <f t="shared" ca="1" si="4"/>
        <v>978.61968497856606</v>
      </c>
      <c r="AC63" s="28"/>
      <c r="AD63" s="28"/>
      <c r="AE63" s="28"/>
    </row>
    <row r="64" spans="8:31" x14ac:dyDescent="0.25">
      <c r="M64" s="28">
        <f t="shared" ca="1" si="0"/>
        <v>30012.429930478262</v>
      </c>
      <c r="N64" s="28"/>
      <c r="O64" s="28"/>
      <c r="P64" s="28"/>
      <c r="Q64" s="28">
        <f t="shared" ca="1" si="1"/>
        <v>2877.3574768615977</v>
      </c>
      <c r="R64" s="28"/>
      <c r="S64" s="28"/>
      <c r="T64" s="28">
        <f t="shared" ca="1" si="2"/>
        <v>142.43675832120365</v>
      </c>
      <c r="U64" s="28"/>
      <c r="V64" s="28"/>
      <c r="W64" s="28"/>
      <c r="X64" s="28">
        <f t="shared" ca="1" si="3"/>
        <v>1840.5367096721711</v>
      </c>
      <c r="Y64" s="28"/>
      <c r="Z64" s="28"/>
      <c r="AA64" s="28"/>
      <c r="AB64" s="28">
        <f t="shared" ca="1" si="4"/>
        <v>907.56506967817495</v>
      </c>
      <c r="AC64" s="28"/>
      <c r="AD64" s="28"/>
      <c r="AE64" s="28"/>
    </row>
    <row r="65" spans="13:31" x14ac:dyDescent="0.25">
      <c r="M65" s="28">
        <f t="shared" ca="1" si="0"/>
        <v>21040.10776134035</v>
      </c>
      <c r="N65" s="28"/>
      <c r="O65" s="28"/>
      <c r="P65" s="28"/>
      <c r="Q65" s="28">
        <f t="shared" ca="1" si="1"/>
        <v>4217.0842557570959</v>
      </c>
      <c r="R65" s="28"/>
      <c r="S65" s="28"/>
      <c r="T65" s="28">
        <f t="shared" ca="1" si="2"/>
        <v>136.35087928360898</v>
      </c>
      <c r="U65" s="28"/>
      <c r="V65" s="28"/>
      <c r="W65" s="28"/>
      <c r="X65" s="28">
        <f t="shared" ca="1" si="3"/>
        <v>1431.0570756304633</v>
      </c>
      <c r="Y65" s="28"/>
      <c r="Z65" s="28"/>
      <c r="AA65" s="28"/>
      <c r="AB65" s="28">
        <f t="shared" ca="1" si="4"/>
        <v>1051.1851805298393</v>
      </c>
      <c r="AC65" s="28"/>
      <c r="AD65" s="28"/>
      <c r="AE65" s="28"/>
    </row>
    <row r="66" spans="13:31" x14ac:dyDescent="0.25">
      <c r="M66" s="28">
        <f t="shared" ca="1" si="0"/>
        <v>26035.245848518462</v>
      </c>
      <c r="N66" s="28"/>
      <c r="O66" s="28"/>
      <c r="P66" s="28"/>
      <c r="Q66" s="28">
        <f t="shared" ca="1" si="1"/>
        <v>3866.2316641158131</v>
      </c>
      <c r="R66" s="28"/>
      <c r="S66" s="28"/>
      <c r="T66" s="28">
        <f t="shared" ca="1" si="2"/>
        <v>102.4316049383014</v>
      </c>
      <c r="U66" s="28"/>
      <c r="V66" s="28"/>
      <c r="W66" s="28"/>
      <c r="X66" s="28">
        <f t="shared" ca="1" si="3"/>
        <v>1864.0415355595201</v>
      </c>
      <c r="Y66" s="28"/>
      <c r="Z66" s="28"/>
      <c r="AA66" s="28"/>
      <c r="AB66" s="28">
        <f t="shared" ca="1" si="4"/>
        <v>885.37774284631666</v>
      </c>
      <c r="AC66" s="28"/>
      <c r="AD66" s="28"/>
      <c r="AE66" s="28"/>
    </row>
    <row r="67" spans="13:31" x14ac:dyDescent="0.25">
      <c r="M67" s="28">
        <f t="shared" ca="1" si="0"/>
        <v>38415.14733233321</v>
      </c>
      <c r="N67" s="28"/>
      <c r="O67" s="28"/>
      <c r="P67" s="28"/>
      <c r="Q67" s="28">
        <f t="shared" ca="1" si="1"/>
        <v>3364.8045656456384</v>
      </c>
      <c r="R67" s="28"/>
      <c r="S67" s="28"/>
      <c r="T67" s="28">
        <f t="shared" ca="1" si="2"/>
        <v>81.817830676703366</v>
      </c>
      <c r="U67" s="28"/>
      <c r="V67" s="28"/>
      <c r="W67" s="28"/>
      <c r="X67" s="28">
        <f t="shared" ca="1" si="3"/>
        <v>1609.4254839800369</v>
      </c>
      <c r="Y67" s="28"/>
      <c r="Z67" s="28"/>
      <c r="AA67" s="28"/>
      <c r="AB67" s="28">
        <f t="shared" ca="1" si="4"/>
        <v>970.8378167384019</v>
      </c>
      <c r="AC67" s="28"/>
      <c r="AD67" s="28"/>
      <c r="AE67" s="28"/>
    </row>
    <row r="68" spans="13:31" x14ac:dyDescent="0.25">
      <c r="M68" s="28">
        <f t="shared" ca="1" si="0"/>
        <v>29570.411243350994</v>
      </c>
      <c r="N68" s="28"/>
      <c r="O68" s="28"/>
      <c r="P68" s="28"/>
      <c r="Q68" s="28">
        <f t="shared" ca="1" si="1"/>
        <v>3224.8753219527216</v>
      </c>
      <c r="R68" s="28"/>
      <c r="S68" s="28"/>
      <c r="T68" s="28">
        <f t="shared" ca="1" si="2"/>
        <v>81.687819276394677</v>
      </c>
      <c r="U68" s="28"/>
      <c r="V68" s="28"/>
      <c r="W68" s="28"/>
      <c r="X68" s="28">
        <f t="shared" ca="1" si="3"/>
        <v>1468.931059777979</v>
      </c>
      <c r="Y68" s="28"/>
      <c r="Z68" s="28"/>
      <c r="AA68" s="28"/>
      <c r="AB68" s="28">
        <f t="shared" ca="1" si="4"/>
        <v>1003.6340914434655</v>
      </c>
      <c r="AC68" s="28"/>
      <c r="AD68" s="28"/>
      <c r="AE68" s="28"/>
    </row>
    <row r="69" spans="13:31" x14ac:dyDescent="0.25">
      <c r="M69" s="28">
        <f t="shared" ca="1" si="0"/>
        <v>12669.000562668298</v>
      </c>
      <c r="N69" s="28"/>
      <c r="O69" s="28"/>
      <c r="P69" s="28"/>
      <c r="Q69" s="28">
        <f t="shared" ca="1" si="1"/>
        <v>5050.1213702061141</v>
      </c>
      <c r="R69" s="28"/>
      <c r="S69" s="28"/>
      <c r="T69" s="28">
        <f t="shared" ca="1" si="2"/>
        <v>127.03723661426858</v>
      </c>
      <c r="U69" s="28"/>
      <c r="V69" s="28"/>
      <c r="W69" s="28"/>
      <c r="X69" s="28">
        <f t="shared" ca="1" si="3"/>
        <v>1841.9315167117418</v>
      </c>
      <c r="Y69" s="28"/>
      <c r="Z69" s="28"/>
      <c r="AA69" s="28"/>
      <c r="AB69" s="28">
        <f t="shared" ca="1" si="4"/>
        <v>1137.3846681584243</v>
      </c>
      <c r="AC69" s="28"/>
      <c r="AD69" s="28"/>
      <c r="AE69" s="28"/>
    </row>
    <row r="70" spans="13:31" x14ac:dyDescent="0.25">
      <c r="M70" s="28">
        <f t="shared" ca="1" si="0"/>
        <v>33032.828821933283</v>
      </c>
      <c r="N70" s="28"/>
      <c r="O70" s="28"/>
      <c r="P70" s="28"/>
      <c r="Q70" s="28">
        <f t="shared" ca="1" si="1"/>
        <v>3134.5115792581933</v>
      </c>
      <c r="R70" s="28"/>
      <c r="S70" s="28"/>
      <c r="T70" s="28">
        <f t="shared" ca="1" si="2"/>
        <v>98.67710554345183</v>
      </c>
      <c r="U70" s="28"/>
      <c r="V70" s="28"/>
      <c r="W70" s="28"/>
      <c r="X70" s="28">
        <f t="shared" ca="1" si="3"/>
        <v>1564.3035006713569</v>
      </c>
      <c r="Y70" s="28"/>
      <c r="Z70" s="28"/>
      <c r="AA70" s="28"/>
      <c r="AB70" s="28">
        <f t="shared" ca="1" si="4"/>
        <v>933.77567773033525</v>
      </c>
      <c r="AC70" s="28"/>
      <c r="AD70" s="28"/>
      <c r="AE70" s="28"/>
    </row>
    <row r="71" spans="13:31" x14ac:dyDescent="0.25">
      <c r="M71" s="28">
        <f t="shared" ca="1" si="0"/>
        <v>45257.391049528596</v>
      </c>
      <c r="N71" s="28"/>
      <c r="O71" s="28"/>
      <c r="P71" s="28"/>
      <c r="Q71" s="28">
        <f t="shared" ca="1" si="1"/>
        <v>3237.5902737072465</v>
      </c>
      <c r="R71" s="28"/>
      <c r="S71" s="28"/>
      <c r="T71" s="28">
        <f t="shared" ca="1" si="2"/>
        <v>99.104081094972187</v>
      </c>
      <c r="U71" s="28"/>
      <c r="V71" s="28"/>
      <c r="W71" s="28"/>
      <c r="X71" s="28">
        <f t="shared" ca="1" si="3"/>
        <v>1376.9124788075401</v>
      </c>
      <c r="Y71" s="28"/>
      <c r="Z71" s="28"/>
      <c r="AA71" s="28"/>
      <c r="AB71" s="28">
        <f t="shared" ca="1" si="4"/>
        <v>875.87187249747001</v>
      </c>
      <c r="AC71" s="28"/>
      <c r="AD71" s="28"/>
      <c r="AE71" s="28"/>
    </row>
    <row r="72" spans="13:31" x14ac:dyDescent="0.25">
      <c r="M72" s="28">
        <f t="shared" ca="1" si="0"/>
        <v>36677.655871374089</v>
      </c>
      <c r="N72" s="28"/>
      <c r="O72" s="28"/>
      <c r="P72" s="28"/>
      <c r="Q72" s="28">
        <f t="shared" ca="1" si="1"/>
        <v>3311.3832935052546</v>
      </c>
      <c r="R72" s="28"/>
      <c r="S72" s="28"/>
      <c r="T72" s="28">
        <f t="shared" ca="1" si="2"/>
        <v>106.43257320791116</v>
      </c>
      <c r="U72" s="28"/>
      <c r="V72" s="28"/>
      <c r="W72" s="28"/>
      <c r="X72" s="28">
        <f t="shared" ca="1" si="3"/>
        <v>1457.7599922099982</v>
      </c>
      <c r="Y72" s="28"/>
      <c r="Z72" s="28"/>
      <c r="AA72" s="28"/>
      <c r="AB72" s="28">
        <f t="shared" ca="1" si="4"/>
        <v>1047.1362545302143</v>
      </c>
      <c r="AC72" s="28"/>
      <c r="AD72" s="28"/>
      <c r="AE72" s="28"/>
    </row>
    <row r="73" spans="13:31" x14ac:dyDescent="0.25">
      <c r="M73" s="28">
        <f t="shared" ref="M73:M100" ca="1" si="5">NORMINV(RAND(),$O$5,$O$6)</f>
        <v>17255.155756453798</v>
      </c>
      <c r="N73" s="28"/>
      <c r="O73" s="28"/>
      <c r="P73" s="28"/>
      <c r="Q73" s="28">
        <f t="shared" ref="Q73:Q100" ca="1" si="6">NORMINV(RAND(),$R$5,$R$6)</f>
        <v>3184.8383727667647</v>
      </c>
      <c r="R73" s="28"/>
      <c r="S73" s="28"/>
      <c r="T73" s="28">
        <f t="shared" ref="T73:T100" ca="1" si="7">NORMINV(RAND(),$V$5,$V$6)</f>
        <v>82.775637416070211</v>
      </c>
      <c r="U73" s="28"/>
      <c r="V73" s="28"/>
      <c r="W73" s="28"/>
      <c r="X73" s="28">
        <f t="shared" ref="X73:X100" ca="1" si="8">NORMINV(RAND(),$Z$5,$Z$6)</f>
        <v>1815.5247427623583</v>
      </c>
      <c r="Y73" s="28"/>
      <c r="Z73" s="28"/>
      <c r="AA73" s="28"/>
      <c r="AB73" s="28">
        <f t="shared" ref="AB73:AB100" ca="1" si="9">_xlfn.NORM.INV(RAND(),$AD$5,$AD$6)</f>
        <v>1025.7654307685139</v>
      </c>
      <c r="AC73" s="28"/>
      <c r="AD73" s="28"/>
      <c r="AE73" s="28"/>
    </row>
    <row r="74" spans="13:31" x14ac:dyDescent="0.25">
      <c r="M74" s="28">
        <f t="shared" ca="1" si="5"/>
        <v>20813.421396738548</v>
      </c>
      <c r="N74" s="28"/>
      <c r="O74" s="28"/>
      <c r="P74" s="28"/>
      <c r="Q74" s="28">
        <f t="shared" ca="1" si="6"/>
        <v>3877.8708723538798</v>
      </c>
      <c r="R74" s="28"/>
      <c r="S74" s="28"/>
      <c r="T74" s="28">
        <f t="shared" ca="1" si="7"/>
        <v>107.13955599868501</v>
      </c>
      <c r="U74" s="28"/>
      <c r="V74" s="28"/>
      <c r="W74" s="28"/>
      <c r="X74" s="28">
        <f t="shared" ca="1" si="8"/>
        <v>1784.6517443942903</v>
      </c>
      <c r="Y74" s="28"/>
      <c r="Z74" s="28"/>
      <c r="AA74" s="28"/>
      <c r="AB74" s="28">
        <f t="shared" ca="1" si="9"/>
        <v>922.71489525060463</v>
      </c>
      <c r="AC74" s="28"/>
      <c r="AD74" s="28"/>
      <c r="AE74" s="28"/>
    </row>
    <row r="75" spans="13:31" x14ac:dyDescent="0.25">
      <c r="M75" s="28">
        <f t="shared" ca="1" si="5"/>
        <v>37415.306694753039</v>
      </c>
      <c r="N75" s="28"/>
      <c r="O75" s="28"/>
      <c r="P75" s="28"/>
      <c r="Q75" s="28">
        <f t="shared" ca="1" si="6"/>
        <v>4545.292533187403</v>
      </c>
      <c r="R75" s="28"/>
      <c r="S75" s="28"/>
      <c r="T75" s="28">
        <f t="shared" ca="1" si="7"/>
        <v>108.77635172619507</v>
      </c>
      <c r="U75" s="28"/>
      <c r="V75" s="28"/>
      <c r="W75" s="28"/>
      <c r="X75" s="28">
        <f t="shared" ca="1" si="8"/>
        <v>1443.506563604195</v>
      </c>
      <c r="Y75" s="28"/>
      <c r="Z75" s="28"/>
      <c r="AA75" s="28"/>
      <c r="AB75" s="28">
        <f t="shared" ca="1" si="9"/>
        <v>1056.5832419887618</v>
      </c>
      <c r="AC75" s="28"/>
      <c r="AD75" s="28"/>
      <c r="AE75" s="28"/>
    </row>
    <row r="76" spans="13:31" x14ac:dyDescent="0.25">
      <c r="M76" s="28">
        <f t="shared" ca="1" si="5"/>
        <v>31206.214948065324</v>
      </c>
      <c r="N76" s="28"/>
      <c r="O76" s="28"/>
      <c r="P76" s="28"/>
      <c r="Q76" s="28">
        <f t="shared" ca="1" si="6"/>
        <v>3992.0984740097342</v>
      </c>
      <c r="R76" s="28"/>
      <c r="S76" s="28"/>
      <c r="T76" s="28">
        <f t="shared" ca="1" si="7"/>
        <v>114.41266879393116</v>
      </c>
      <c r="U76" s="28"/>
      <c r="V76" s="28"/>
      <c r="W76" s="28"/>
      <c r="X76" s="28">
        <f t="shared" ca="1" si="8"/>
        <v>1629.6793336930598</v>
      </c>
      <c r="Y76" s="28"/>
      <c r="Z76" s="28"/>
      <c r="AA76" s="28"/>
      <c r="AB76" s="28">
        <f t="shared" ca="1" si="9"/>
        <v>918.02444720663561</v>
      </c>
      <c r="AC76" s="28"/>
      <c r="AD76" s="28"/>
      <c r="AE76" s="28"/>
    </row>
    <row r="77" spans="13:31" x14ac:dyDescent="0.25">
      <c r="M77" s="28">
        <f t="shared" ca="1" si="5"/>
        <v>41930.051736626709</v>
      </c>
      <c r="N77" s="28"/>
      <c r="O77" s="28"/>
      <c r="P77" s="28"/>
      <c r="Q77" s="28">
        <f t="shared" ca="1" si="6"/>
        <v>4595.4186523781673</v>
      </c>
      <c r="R77" s="28"/>
      <c r="S77" s="28"/>
      <c r="T77" s="28">
        <f t="shared" ca="1" si="7"/>
        <v>103.56169024965951</v>
      </c>
      <c r="U77" s="28"/>
      <c r="V77" s="28"/>
      <c r="W77" s="28"/>
      <c r="X77" s="28">
        <f t="shared" ca="1" si="8"/>
        <v>1881.8086521966798</v>
      </c>
      <c r="Y77" s="28"/>
      <c r="Z77" s="28"/>
      <c r="AA77" s="28"/>
      <c r="AB77" s="28">
        <f t="shared" ca="1" si="9"/>
        <v>1031.217109612885</v>
      </c>
      <c r="AC77" s="28"/>
      <c r="AD77" s="28"/>
      <c r="AE77" s="28"/>
    </row>
    <row r="78" spans="13:31" x14ac:dyDescent="0.25">
      <c r="M78" s="28">
        <f t="shared" ca="1" si="5"/>
        <v>21983.219144243965</v>
      </c>
      <c r="N78" s="28"/>
      <c r="O78" s="28"/>
      <c r="P78" s="28"/>
      <c r="Q78" s="28">
        <f t="shared" ca="1" si="6"/>
        <v>3055.9749978479276</v>
      </c>
      <c r="R78" s="28"/>
      <c r="S78" s="28"/>
      <c r="T78" s="28">
        <f t="shared" ca="1" si="7"/>
        <v>90.8226874445905</v>
      </c>
      <c r="U78" s="28"/>
      <c r="V78" s="28"/>
      <c r="W78" s="28"/>
      <c r="X78" s="28">
        <f t="shared" ca="1" si="8"/>
        <v>1630.0721945562414</v>
      </c>
      <c r="Y78" s="28"/>
      <c r="Z78" s="28"/>
      <c r="AA78" s="28"/>
      <c r="AB78" s="28">
        <f t="shared" ca="1" si="9"/>
        <v>1059.1869891593128</v>
      </c>
      <c r="AC78" s="28"/>
      <c r="AD78" s="28"/>
      <c r="AE78" s="28"/>
    </row>
    <row r="79" spans="13:31" x14ac:dyDescent="0.25">
      <c r="M79" s="28">
        <f t="shared" ca="1" si="5"/>
        <v>41680.310528499431</v>
      </c>
      <c r="N79" s="28"/>
      <c r="O79" s="28"/>
      <c r="P79" s="28"/>
      <c r="Q79" s="28">
        <f t="shared" ca="1" si="6"/>
        <v>4739.644401707139</v>
      </c>
      <c r="R79" s="28"/>
      <c r="S79" s="28"/>
      <c r="T79" s="28">
        <f t="shared" ca="1" si="7"/>
        <v>108.25480725758868</v>
      </c>
      <c r="U79" s="28"/>
      <c r="V79" s="28"/>
      <c r="W79" s="28"/>
      <c r="X79" s="28">
        <f t="shared" ca="1" si="8"/>
        <v>1861.8993730971167</v>
      </c>
      <c r="Y79" s="28"/>
      <c r="Z79" s="28"/>
      <c r="AA79" s="28"/>
      <c r="AB79" s="28">
        <f t="shared" ca="1" si="9"/>
        <v>1044.0364841968481</v>
      </c>
      <c r="AC79" s="28"/>
      <c r="AD79" s="28"/>
      <c r="AE79" s="28"/>
    </row>
    <row r="80" spans="13:31" x14ac:dyDescent="0.25">
      <c r="M80" s="28">
        <f t="shared" ca="1" si="5"/>
        <v>23841.479793599374</v>
      </c>
      <c r="N80" s="28"/>
      <c r="O80" s="28"/>
      <c r="P80" s="28"/>
      <c r="Q80" s="28">
        <f t="shared" ca="1" si="6"/>
        <v>5195.1455860256465</v>
      </c>
      <c r="R80" s="28"/>
      <c r="S80" s="28"/>
      <c r="T80" s="28">
        <f t="shared" ca="1" si="7"/>
        <v>93.307905596217523</v>
      </c>
      <c r="U80" s="28"/>
      <c r="V80" s="28"/>
      <c r="W80" s="28"/>
      <c r="X80" s="28">
        <f t="shared" ca="1" si="8"/>
        <v>1661.6455854846613</v>
      </c>
      <c r="Y80" s="28"/>
      <c r="Z80" s="28"/>
      <c r="AA80" s="28"/>
      <c r="AB80" s="28">
        <f t="shared" ca="1" si="9"/>
        <v>1012.0394105098808</v>
      </c>
      <c r="AC80" s="28"/>
      <c r="AD80" s="28"/>
      <c r="AE80" s="28"/>
    </row>
    <row r="81" spans="13:31" x14ac:dyDescent="0.25">
      <c r="M81" s="28">
        <f t="shared" ca="1" si="5"/>
        <v>20232.902717541692</v>
      </c>
      <c r="N81" s="28"/>
      <c r="O81" s="28"/>
      <c r="P81" s="28"/>
      <c r="Q81" s="28">
        <f t="shared" ca="1" si="6"/>
        <v>4343.0721450801666</v>
      </c>
      <c r="R81" s="28"/>
      <c r="S81" s="28"/>
      <c r="T81" s="28">
        <f t="shared" ca="1" si="7"/>
        <v>114.33984534137493</v>
      </c>
      <c r="U81" s="28"/>
      <c r="V81" s="28"/>
      <c r="W81" s="28"/>
      <c r="X81" s="28">
        <f t="shared" ca="1" si="8"/>
        <v>1689.6901771065243</v>
      </c>
      <c r="Y81" s="28"/>
      <c r="Z81" s="28"/>
      <c r="AA81" s="28"/>
      <c r="AB81" s="28">
        <f t="shared" ca="1" si="9"/>
        <v>839.7768289717518</v>
      </c>
      <c r="AC81" s="28"/>
      <c r="AD81" s="28"/>
      <c r="AE81" s="28"/>
    </row>
    <row r="82" spans="13:31" x14ac:dyDescent="0.25">
      <c r="M82" s="28">
        <f t="shared" ca="1" si="5"/>
        <v>20017.812458747158</v>
      </c>
      <c r="N82" s="28"/>
      <c r="O82" s="28"/>
      <c r="P82" s="28"/>
      <c r="Q82" s="28">
        <f t="shared" ca="1" si="6"/>
        <v>3940.8088935722176</v>
      </c>
      <c r="R82" s="28"/>
      <c r="S82" s="28"/>
      <c r="T82" s="28">
        <f t="shared" ca="1" si="7"/>
        <v>102.33927457418595</v>
      </c>
      <c r="U82" s="28"/>
      <c r="V82" s="28"/>
      <c r="W82" s="28"/>
      <c r="X82" s="28">
        <f t="shared" ca="1" si="8"/>
        <v>1883.4392007573665</v>
      </c>
      <c r="Y82" s="28"/>
      <c r="Z82" s="28"/>
      <c r="AA82" s="28"/>
      <c r="AB82" s="28">
        <f t="shared" ca="1" si="9"/>
        <v>1273.9964475308559</v>
      </c>
      <c r="AC82" s="28"/>
      <c r="AD82" s="28"/>
      <c r="AE82" s="28"/>
    </row>
    <row r="83" spans="13:31" x14ac:dyDescent="0.25">
      <c r="M83" s="28">
        <f t="shared" ca="1" si="5"/>
        <v>28224.868663713642</v>
      </c>
      <c r="N83" s="28"/>
      <c r="O83" s="28"/>
      <c r="P83" s="28"/>
      <c r="Q83" s="28">
        <f t="shared" ca="1" si="6"/>
        <v>2038.9298203768287</v>
      </c>
      <c r="R83" s="28"/>
      <c r="S83" s="28"/>
      <c r="T83" s="28">
        <f t="shared" ca="1" si="7"/>
        <v>97.187301326971635</v>
      </c>
      <c r="U83" s="28"/>
      <c r="V83" s="28"/>
      <c r="W83" s="28"/>
      <c r="X83" s="28">
        <f t="shared" ca="1" si="8"/>
        <v>1827.8242237417855</v>
      </c>
      <c r="Y83" s="28"/>
      <c r="Z83" s="28"/>
      <c r="AA83" s="28"/>
      <c r="AB83" s="28">
        <f t="shared" ca="1" si="9"/>
        <v>874.15284706891077</v>
      </c>
      <c r="AC83" s="28"/>
      <c r="AD83" s="28"/>
      <c r="AE83" s="28"/>
    </row>
    <row r="84" spans="13:31" x14ac:dyDescent="0.25">
      <c r="M84" s="28">
        <f t="shared" ca="1" si="5"/>
        <v>22515.421321425856</v>
      </c>
      <c r="N84" s="28"/>
      <c r="O84" s="28"/>
      <c r="P84" s="28"/>
      <c r="Q84" s="28">
        <f t="shared" ca="1" si="6"/>
        <v>3144.5258729013822</v>
      </c>
      <c r="R84" s="28"/>
      <c r="S84" s="28"/>
      <c r="T84" s="28">
        <f t="shared" ca="1" si="7"/>
        <v>89.54168131246999</v>
      </c>
      <c r="U84" s="28"/>
      <c r="V84" s="28"/>
      <c r="W84" s="28"/>
      <c r="X84" s="28">
        <f t="shared" ca="1" si="8"/>
        <v>1716.827377756199</v>
      </c>
      <c r="Y84" s="28"/>
      <c r="Z84" s="28"/>
      <c r="AA84" s="28"/>
      <c r="AB84" s="28">
        <f t="shared" ca="1" si="9"/>
        <v>910.51241999521858</v>
      </c>
      <c r="AC84" s="28"/>
      <c r="AD84" s="28"/>
      <c r="AE84" s="28"/>
    </row>
    <row r="85" spans="13:31" x14ac:dyDescent="0.25">
      <c r="M85" s="28">
        <f t="shared" ca="1" si="5"/>
        <v>33495.463640051363</v>
      </c>
      <c r="N85" s="28"/>
      <c r="O85" s="28"/>
      <c r="P85" s="28"/>
      <c r="Q85" s="28">
        <f t="shared" ca="1" si="6"/>
        <v>3688.9553061356282</v>
      </c>
      <c r="R85" s="28"/>
      <c r="S85" s="28"/>
      <c r="T85" s="28">
        <f t="shared" ca="1" si="7"/>
        <v>127.52264608012872</v>
      </c>
      <c r="U85" s="28"/>
      <c r="V85" s="28"/>
      <c r="W85" s="28"/>
      <c r="X85" s="28">
        <f t="shared" ca="1" si="8"/>
        <v>1412.8628132422643</v>
      </c>
      <c r="Y85" s="28"/>
      <c r="Z85" s="28"/>
      <c r="AA85" s="28"/>
      <c r="AB85" s="28">
        <f t="shared" ca="1" si="9"/>
        <v>900.57706256963138</v>
      </c>
      <c r="AC85" s="28"/>
      <c r="AD85" s="28"/>
      <c r="AE85" s="28"/>
    </row>
    <row r="86" spans="13:31" x14ac:dyDescent="0.25">
      <c r="M86" s="28">
        <f t="shared" ca="1" si="5"/>
        <v>31176.029804429818</v>
      </c>
      <c r="N86" s="28"/>
      <c r="O86" s="28"/>
      <c r="P86" s="28"/>
      <c r="Q86" s="28">
        <f t="shared" ca="1" si="6"/>
        <v>2578.534844711533</v>
      </c>
      <c r="R86" s="28"/>
      <c r="S86" s="28"/>
      <c r="T86" s="28">
        <f t="shared" ca="1" si="7"/>
        <v>95.894013961725804</v>
      </c>
      <c r="U86" s="28"/>
      <c r="V86" s="28"/>
      <c r="W86" s="28"/>
      <c r="X86" s="28">
        <f t="shared" ca="1" si="8"/>
        <v>1591.4435266309786</v>
      </c>
      <c r="Y86" s="28"/>
      <c r="Z86" s="28"/>
      <c r="AA86" s="28"/>
      <c r="AB86" s="28">
        <f t="shared" ca="1" si="9"/>
        <v>1070.2114555062717</v>
      </c>
      <c r="AC86" s="28"/>
      <c r="AD86" s="28"/>
      <c r="AE86" s="28"/>
    </row>
    <row r="87" spans="13:31" x14ac:dyDescent="0.25">
      <c r="M87" s="28">
        <f t="shared" ca="1" si="5"/>
        <v>34591.780266332164</v>
      </c>
      <c r="N87" s="28"/>
      <c r="O87" s="28"/>
      <c r="P87" s="28"/>
      <c r="Q87" s="28">
        <f t="shared" ca="1" si="6"/>
        <v>4719.896120002194</v>
      </c>
      <c r="R87" s="28"/>
      <c r="S87" s="28"/>
      <c r="T87" s="28">
        <f t="shared" ca="1" si="7"/>
        <v>114.66379421004679</v>
      </c>
      <c r="U87" s="28"/>
      <c r="V87" s="28"/>
      <c r="W87" s="28"/>
      <c r="X87" s="28">
        <f t="shared" ca="1" si="8"/>
        <v>1349.3290705119089</v>
      </c>
      <c r="Y87" s="28"/>
      <c r="Z87" s="28"/>
      <c r="AA87" s="28"/>
      <c r="AB87" s="28">
        <f t="shared" ca="1" si="9"/>
        <v>1056.7058694998109</v>
      </c>
      <c r="AC87" s="28"/>
      <c r="AD87" s="28"/>
      <c r="AE87" s="28"/>
    </row>
    <row r="88" spans="13:31" x14ac:dyDescent="0.25">
      <c r="M88" s="28">
        <f t="shared" ca="1" si="5"/>
        <v>25796.934363333072</v>
      </c>
      <c r="N88" s="28"/>
      <c r="O88" s="28"/>
      <c r="P88" s="28"/>
      <c r="Q88" s="28">
        <f t="shared" ca="1" si="6"/>
        <v>3952.0261150634469</v>
      </c>
      <c r="R88" s="28"/>
      <c r="S88" s="28"/>
      <c r="T88" s="28">
        <f t="shared" ca="1" si="7"/>
        <v>118.64295794828745</v>
      </c>
      <c r="U88" s="28"/>
      <c r="V88" s="28"/>
      <c r="W88" s="28"/>
      <c r="X88" s="28">
        <f t="shared" ca="1" si="8"/>
        <v>1903.0884254250318</v>
      </c>
      <c r="Y88" s="28"/>
      <c r="Z88" s="28"/>
      <c r="AA88" s="28"/>
      <c r="AB88" s="28">
        <f t="shared" ca="1" si="9"/>
        <v>982.05758403297227</v>
      </c>
      <c r="AC88" s="28"/>
      <c r="AD88" s="28"/>
      <c r="AE88" s="28"/>
    </row>
    <row r="89" spans="13:31" x14ac:dyDescent="0.25">
      <c r="M89" s="28">
        <f t="shared" ca="1" si="5"/>
        <v>34266.450382376403</v>
      </c>
      <c r="N89" s="28"/>
      <c r="O89" s="28"/>
      <c r="P89" s="28"/>
      <c r="Q89" s="28">
        <f t="shared" ca="1" si="6"/>
        <v>3489.9488093436903</v>
      </c>
      <c r="R89" s="28"/>
      <c r="S89" s="28"/>
      <c r="T89" s="28">
        <f t="shared" ca="1" si="7"/>
        <v>91.438642210706107</v>
      </c>
      <c r="U89" s="28"/>
      <c r="V89" s="28"/>
      <c r="W89" s="28"/>
      <c r="X89" s="28">
        <f t="shared" ca="1" si="8"/>
        <v>1934.544983310615</v>
      </c>
      <c r="Y89" s="28"/>
      <c r="Z89" s="28"/>
      <c r="AA89" s="28"/>
      <c r="AB89" s="28">
        <f t="shared" ca="1" si="9"/>
        <v>1017.6809561567219</v>
      </c>
      <c r="AC89" s="28"/>
      <c r="AD89" s="28"/>
      <c r="AE89" s="28"/>
    </row>
    <row r="90" spans="13:31" x14ac:dyDescent="0.25">
      <c r="M90" s="28">
        <f t="shared" ca="1" si="5"/>
        <v>33791.617170183097</v>
      </c>
      <c r="N90" s="28"/>
      <c r="O90" s="28"/>
      <c r="P90" s="28"/>
      <c r="Q90" s="28">
        <f t="shared" ca="1" si="6"/>
        <v>4379.6931672938645</v>
      </c>
      <c r="R90" s="28"/>
      <c r="S90" s="28"/>
      <c r="T90" s="28">
        <f t="shared" ca="1" si="7"/>
        <v>89.167562655111368</v>
      </c>
      <c r="U90" s="28"/>
      <c r="V90" s="28"/>
      <c r="W90" s="28"/>
      <c r="X90" s="28">
        <f t="shared" ca="1" si="8"/>
        <v>1186.5320879091466</v>
      </c>
      <c r="Y90" s="28"/>
      <c r="Z90" s="28"/>
      <c r="AA90" s="28"/>
      <c r="AB90" s="28">
        <f t="shared" ca="1" si="9"/>
        <v>1122.0205663457014</v>
      </c>
      <c r="AC90" s="28"/>
      <c r="AD90" s="28"/>
      <c r="AE90" s="28"/>
    </row>
    <row r="91" spans="13:31" x14ac:dyDescent="0.25">
      <c r="M91" s="28">
        <f t="shared" ca="1" si="5"/>
        <v>38513.232283520869</v>
      </c>
      <c r="N91" s="28"/>
      <c r="O91" s="28"/>
      <c r="P91" s="28"/>
      <c r="Q91" s="28">
        <f t="shared" ca="1" si="6"/>
        <v>4529.124114625668</v>
      </c>
      <c r="R91" s="28"/>
      <c r="S91" s="28"/>
      <c r="T91" s="28">
        <f t="shared" ca="1" si="7"/>
        <v>69.595543146219114</v>
      </c>
      <c r="U91" s="28"/>
      <c r="V91" s="28"/>
      <c r="W91" s="28"/>
      <c r="X91" s="28">
        <f t="shared" ca="1" si="8"/>
        <v>1548.4127591665374</v>
      </c>
      <c r="Y91" s="28"/>
      <c r="Z91" s="28"/>
      <c r="AA91" s="28"/>
      <c r="AB91" s="28">
        <f t="shared" ca="1" si="9"/>
        <v>1012.5673773001423</v>
      </c>
      <c r="AC91" s="28"/>
      <c r="AD91" s="28"/>
      <c r="AE91" s="28"/>
    </row>
    <row r="92" spans="13:31" x14ac:dyDescent="0.25">
      <c r="M92" s="28">
        <f t="shared" ca="1" si="5"/>
        <v>27284.250745558063</v>
      </c>
      <c r="N92" s="28"/>
      <c r="O92" s="28"/>
      <c r="P92" s="28"/>
      <c r="Q92" s="28">
        <f t="shared" ca="1" si="6"/>
        <v>5172.5889807448348</v>
      </c>
      <c r="R92" s="28"/>
      <c r="S92" s="28"/>
      <c r="T92" s="28">
        <f t="shared" ca="1" si="7"/>
        <v>98.199118314871285</v>
      </c>
      <c r="U92" s="28"/>
      <c r="V92" s="28"/>
      <c r="W92" s="28"/>
      <c r="X92" s="28">
        <f t="shared" ca="1" si="8"/>
        <v>2197.036458626204</v>
      </c>
      <c r="Y92" s="28"/>
      <c r="Z92" s="28"/>
      <c r="AA92" s="28"/>
      <c r="AB92" s="28">
        <f t="shared" ca="1" si="9"/>
        <v>1104.4470817471718</v>
      </c>
      <c r="AC92" s="28"/>
      <c r="AD92" s="28"/>
      <c r="AE92" s="28"/>
    </row>
    <row r="93" spans="13:31" x14ac:dyDescent="0.25">
      <c r="M93" s="28">
        <f t="shared" ca="1" si="5"/>
        <v>31826.619657691896</v>
      </c>
      <c r="N93" s="28"/>
      <c r="O93" s="28"/>
      <c r="P93" s="28"/>
      <c r="Q93" s="28">
        <f t="shared" ca="1" si="6"/>
        <v>3595.6251667321244</v>
      </c>
      <c r="R93" s="28"/>
      <c r="S93" s="28"/>
      <c r="T93" s="28">
        <f t="shared" ca="1" si="7"/>
        <v>90.15604611791332</v>
      </c>
      <c r="U93" s="28"/>
      <c r="V93" s="28"/>
      <c r="W93" s="28"/>
      <c r="X93" s="28">
        <f t="shared" ca="1" si="8"/>
        <v>1613.6640501138997</v>
      </c>
      <c r="Y93" s="28"/>
      <c r="Z93" s="28"/>
      <c r="AA93" s="28"/>
      <c r="AB93" s="28">
        <f t="shared" ca="1" si="9"/>
        <v>963.93055158256686</v>
      </c>
      <c r="AC93" s="28"/>
      <c r="AD93" s="28"/>
      <c r="AE93" s="28"/>
    </row>
    <row r="94" spans="13:31" x14ac:dyDescent="0.25">
      <c r="M94" s="28">
        <f t="shared" ca="1" si="5"/>
        <v>27701.975923804763</v>
      </c>
      <c r="N94" s="28"/>
      <c r="O94" s="28"/>
      <c r="P94" s="28"/>
      <c r="Q94" s="28">
        <f t="shared" ca="1" si="6"/>
        <v>2245.5917428465909</v>
      </c>
      <c r="R94" s="28"/>
      <c r="S94" s="28"/>
      <c r="T94" s="28">
        <f t="shared" ca="1" si="7"/>
        <v>142.9025723961941</v>
      </c>
      <c r="U94" s="28"/>
      <c r="V94" s="28"/>
      <c r="W94" s="28"/>
      <c r="X94" s="28">
        <f t="shared" ca="1" si="8"/>
        <v>1899.5187778151935</v>
      </c>
      <c r="Y94" s="28"/>
      <c r="Z94" s="28"/>
      <c r="AA94" s="28"/>
      <c r="AB94" s="28">
        <f t="shared" ca="1" si="9"/>
        <v>865.56400891603357</v>
      </c>
      <c r="AC94" s="28"/>
      <c r="AD94" s="28"/>
      <c r="AE94" s="28"/>
    </row>
    <row r="95" spans="13:31" x14ac:dyDescent="0.25">
      <c r="M95" s="28">
        <f t="shared" ca="1" si="5"/>
        <v>27889.620409531683</v>
      </c>
      <c r="N95" s="28"/>
      <c r="O95" s="28"/>
      <c r="P95" s="28"/>
      <c r="Q95" s="28">
        <f t="shared" ca="1" si="6"/>
        <v>4332.4243107467646</v>
      </c>
      <c r="R95" s="28"/>
      <c r="S95" s="28"/>
      <c r="T95" s="28">
        <f t="shared" ca="1" si="7"/>
        <v>80.291213147013437</v>
      </c>
      <c r="U95" s="28"/>
      <c r="V95" s="28"/>
      <c r="W95" s="28"/>
      <c r="X95" s="28">
        <f t="shared" ca="1" si="8"/>
        <v>1598.012747901108</v>
      </c>
      <c r="Y95" s="28"/>
      <c r="Z95" s="28"/>
      <c r="AA95" s="28"/>
      <c r="AB95" s="28">
        <f t="shared" ca="1" si="9"/>
        <v>912.52411947163785</v>
      </c>
      <c r="AC95" s="28"/>
      <c r="AD95" s="28"/>
      <c r="AE95" s="28"/>
    </row>
    <row r="96" spans="13:31" x14ac:dyDescent="0.25">
      <c r="M96" s="28">
        <f t="shared" ca="1" si="5"/>
        <v>37546.469472107354</v>
      </c>
      <c r="N96" s="28"/>
      <c r="O96" s="28"/>
      <c r="P96" s="28"/>
      <c r="Q96" s="28">
        <f t="shared" ca="1" si="6"/>
        <v>4070.2554914841039</v>
      </c>
      <c r="R96" s="28"/>
      <c r="S96" s="28"/>
      <c r="T96" s="28">
        <f t="shared" ca="1" si="7"/>
        <v>85.890149345924584</v>
      </c>
      <c r="U96" s="28"/>
      <c r="V96" s="28"/>
      <c r="W96" s="28"/>
      <c r="X96" s="28">
        <f t="shared" ca="1" si="8"/>
        <v>2060.5953847405667</v>
      </c>
      <c r="Y96" s="28"/>
      <c r="Z96" s="28"/>
      <c r="AA96" s="28"/>
      <c r="AB96" s="28">
        <f t="shared" ca="1" si="9"/>
        <v>956.25884486154348</v>
      </c>
      <c r="AC96" s="28"/>
      <c r="AD96" s="28"/>
      <c r="AE96" s="28"/>
    </row>
    <row r="97" spans="13:31" x14ac:dyDescent="0.25">
      <c r="M97" s="28">
        <f t="shared" ca="1" si="5"/>
        <v>32398.214737286569</v>
      </c>
      <c r="N97" s="28"/>
      <c r="O97" s="28"/>
      <c r="P97" s="28"/>
      <c r="Q97" s="28">
        <f t="shared" ca="1" si="6"/>
        <v>4967.2935377786443</v>
      </c>
      <c r="R97" s="28"/>
      <c r="S97" s="28"/>
      <c r="T97" s="28">
        <f t="shared" ca="1" si="7"/>
        <v>103.68114520348006</v>
      </c>
      <c r="U97" s="28"/>
      <c r="V97" s="28"/>
      <c r="W97" s="28"/>
      <c r="X97" s="28">
        <f t="shared" ca="1" si="8"/>
        <v>1552.940731508829</v>
      </c>
      <c r="Y97" s="28"/>
      <c r="Z97" s="28"/>
      <c r="AA97" s="28"/>
      <c r="AB97" s="28">
        <f t="shared" ca="1" si="9"/>
        <v>1011.2202576469692</v>
      </c>
      <c r="AC97" s="28"/>
      <c r="AD97" s="28"/>
      <c r="AE97" s="28"/>
    </row>
    <row r="98" spans="13:31" x14ac:dyDescent="0.25">
      <c r="M98" s="28">
        <f t="shared" ca="1" si="5"/>
        <v>22256.741696241919</v>
      </c>
      <c r="N98" s="28"/>
      <c r="O98" s="28"/>
      <c r="P98" s="28"/>
      <c r="Q98" s="28">
        <f t="shared" ca="1" si="6"/>
        <v>2747.4901906886234</v>
      </c>
      <c r="R98" s="28"/>
      <c r="S98" s="28"/>
      <c r="T98" s="28">
        <f t="shared" ca="1" si="7"/>
        <v>78.477972962554432</v>
      </c>
      <c r="U98" s="28"/>
      <c r="V98" s="28"/>
      <c r="W98" s="28"/>
      <c r="X98" s="28">
        <f t="shared" ca="1" si="8"/>
        <v>1707.2177878197799</v>
      </c>
      <c r="Y98" s="28"/>
      <c r="Z98" s="28"/>
      <c r="AA98" s="28"/>
      <c r="AB98" s="28">
        <f t="shared" ca="1" si="9"/>
        <v>1020.6340108855757</v>
      </c>
      <c r="AC98" s="28"/>
      <c r="AD98" s="28"/>
      <c r="AE98" s="28"/>
    </row>
    <row r="99" spans="13:31" x14ac:dyDescent="0.25">
      <c r="M99" s="28">
        <f t="shared" ca="1" si="5"/>
        <v>37832.999649837628</v>
      </c>
      <c r="N99" s="28"/>
      <c r="O99" s="28"/>
      <c r="P99" s="28"/>
      <c r="Q99" s="28">
        <f t="shared" ca="1" si="6"/>
        <v>3076.5613682253243</v>
      </c>
      <c r="R99" s="28"/>
      <c r="S99" s="28"/>
      <c r="T99" s="28">
        <f t="shared" ca="1" si="7"/>
        <v>97.12213656278432</v>
      </c>
      <c r="U99" s="28"/>
      <c r="V99" s="28"/>
      <c r="W99" s="28"/>
      <c r="X99" s="28">
        <f t="shared" ca="1" si="8"/>
        <v>1554.4763912690421</v>
      </c>
      <c r="Y99" s="28"/>
      <c r="Z99" s="28"/>
      <c r="AA99" s="28"/>
      <c r="AB99" s="28">
        <f t="shared" ca="1" si="9"/>
        <v>1099.0769432460045</v>
      </c>
      <c r="AC99" s="28"/>
      <c r="AD99" s="28"/>
      <c r="AE99" s="28"/>
    </row>
    <row r="100" spans="13:31" x14ac:dyDescent="0.25">
      <c r="M100" s="28">
        <f t="shared" ca="1" si="5"/>
        <v>29954.767014707162</v>
      </c>
      <c r="N100" s="28"/>
      <c r="O100" s="28"/>
      <c r="P100" s="28"/>
      <c r="Q100" s="28">
        <f t="shared" ca="1" si="6"/>
        <v>4576.2660172529932</v>
      </c>
      <c r="R100" s="28"/>
      <c r="S100" s="28"/>
      <c r="T100" s="28">
        <f t="shared" ca="1" si="7"/>
        <v>85.379282120127215</v>
      </c>
      <c r="U100" s="28"/>
      <c r="V100" s="28"/>
      <c r="W100" s="28"/>
      <c r="X100" s="28">
        <f t="shared" ca="1" si="8"/>
        <v>1742.7615232205781</v>
      </c>
      <c r="Y100" s="28"/>
      <c r="Z100" s="28"/>
      <c r="AA100" s="28"/>
      <c r="AB100" s="28">
        <f t="shared" ca="1" si="9"/>
        <v>1077.2632523201239</v>
      </c>
      <c r="AC100" s="28"/>
      <c r="AD100" s="28"/>
      <c r="AE100" s="28"/>
    </row>
    <row r="101" spans="13:31" x14ac:dyDescent="0.25">
      <c r="X101" s="7"/>
      <c r="AB101" s="7"/>
      <c r="AD101" s="7"/>
    </row>
    <row r="102" spans="13:31" x14ac:dyDescent="0.25">
      <c r="X102" s="7"/>
      <c r="AB102" s="7"/>
      <c r="AD102" s="7"/>
    </row>
    <row r="103" spans="13:31" x14ac:dyDescent="0.25">
      <c r="X103" s="7"/>
      <c r="AB103" s="7"/>
      <c r="AD103" s="7"/>
    </row>
    <row r="104" spans="13:31" x14ac:dyDescent="0.25">
      <c r="X104" s="7"/>
      <c r="AB104" s="7"/>
      <c r="AD104" s="7"/>
    </row>
    <row r="105" spans="13:31" x14ac:dyDescent="0.25">
      <c r="X105" s="7"/>
      <c r="AB105" s="7"/>
      <c r="AD105" s="7"/>
    </row>
    <row r="106" spans="13:31" x14ac:dyDescent="0.25">
      <c r="AD106" s="7"/>
    </row>
    <row r="107" spans="13:31" x14ac:dyDescent="0.25">
      <c r="AD107" s="7"/>
    </row>
    <row r="108" spans="13:31" x14ac:dyDescent="0.25">
      <c r="AD108" s="7"/>
    </row>
    <row r="109" spans="13:31" x14ac:dyDescent="0.25">
      <c r="AD109" s="7"/>
    </row>
    <row r="110" spans="13:31" x14ac:dyDescent="0.25">
      <c r="AD110" s="7"/>
    </row>
    <row r="111" spans="13:31" x14ac:dyDescent="0.25">
      <c r="AD111" s="7"/>
    </row>
    <row r="112" spans="13:31" x14ac:dyDescent="0.25">
      <c r="AD112" s="7"/>
    </row>
    <row r="113" spans="30:30" x14ac:dyDescent="0.25">
      <c r="AD113" s="7"/>
    </row>
    <row r="114" spans="30:30" x14ac:dyDescent="0.25">
      <c r="AD114" s="7"/>
    </row>
    <row r="115" spans="30:30" x14ac:dyDescent="0.25">
      <c r="AD115" s="7"/>
    </row>
    <row r="116" spans="30:30" x14ac:dyDescent="0.25">
      <c r="AD116" s="7"/>
    </row>
    <row r="117" spans="30:30" x14ac:dyDescent="0.25">
      <c r="AD117" s="7"/>
    </row>
    <row r="118" spans="30:30" x14ac:dyDescent="0.25">
      <c r="AD118" s="7"/>
    </row>
    <row r="119" spans="30:30" x14ac:dyDescent="0.25">
      <c r="AD119" s="7"/>
    </row>
    <row r="120" spans="30:30" x14ac:dyDescent="0.25">
      <c r="AD120" s="7"/>
    </row>
    <row r="121" spans="30:30" x14ac:dyDescent="0.25">
      <c r="AD121" s="7"/>
    </row>
    <row r="122" spans="30:30" x14ac:dyDescent="0.25">
      <c r="AD122" s="7"/>
    </row>
    <row r="123" spans="30:30" x14ac:dyDescent="0.25">
      <c r="AD123" s="7"/>
    </row>
    <row r="124" spans="30:30" x14ac:dyDescent="0.25">
      <c r="AD124" s="7"/>
    </row>
    <row r="125" spans="30:30" x14ac:dyDescent="0.25">
      <c r="AD125" s="7"/>
    </row>
    <row r="126" spans="30:30" x14ac:dyDescent="0.25">
      <c r="AD126" s="7"/>
    </row>
    <row r="127" spans="30:30" x14ac:dyDescent="0.25">
      <c r="AD127" s="7"/>
    </row>
    <row r="128" spans="30:30" x14ac:dyDescent="0.25">
      <c r="AD128" s="7"/>
    </row>
    <row r="129" spans="30:30" x14ac:dyDescent="0.25">
      <c r="AD129" s="7"/>
    </row>
    <row r="130" spans="30:30" x14ac:dyDescent="0.25">
      <c r="AD130" s="7"/>
    </row>
    <row r="131" spans="30:30" x14ac:dyDescent="0.25">
      <c r="AD131" s="7"/>
    </row>
    <row r="132" spans="30:30" x14ac:dyDescent="0.25">
      <c r="AD132" s="7"/>
    </row>
    <row r="133" spans="30:30" x14ac:dyDescent="0.25">
      <c r="AD133" s="7"/>
    </row>
    <row r="134" spans="30:30" x14ac:dyDescent="0.25">
      <c r="AD134" s="7"/>
    </row>
    <row r="135" spans="30:30" x14ac:dyDescent="0.25">
      <c r="AD135" s="7"/>
    </row>
    <row r="136" spans="30:30" x14ac:dyDescent="0.25">
      <c r="AD136" s="7"/>
    </row>
    <row r="137" spans="30:30" x14ac:dyDescent="0.25">
      <c r="AD137" s="7"/>
    </row>
    <row r="138" spans="30:30" x14ac:dyDescent="0.25">
      <c r="AD138" s="7"/>
    </row>
    <row r="139" spans="30:30" x14ac:dyDescent="0.25">
      <c r="AD139" s="7"/>
    </row>
    <row r="140" spans="30:30" x14ac:dyDescent="0.25">
      <c r="AD140" s="7"/>
    </row>
    <row r="141" spans="30:30" x14ac:dyDescent="0.25">
      <c r="AD141" s="7"/>
    </row>
    <row r="142" spans="30:30" x14ac:dyDescent="0.25">
      <c r="AD142" s="7"/>
    </row>
    <row r="143" spans="30:30" x14ac:dyDescent="0.25">
      <c r="AD143" s="7"/>
    </row>
    <row r="144" spans="30:30" x14ac:dyDescent="0.25">
      <c r="AD144" s="7"/>
    </row>
    <row r="145" spans="30:30" x14ac:dyDescent="0.25">
      <c r="AD145" s="7"/>
    </row>
    <row r="146" spans="30:30" x14ac:dyDescent="0.25">
      <c r="AD146" s="7"/>
    </row>
    <row r="147" spans="30:30" x14ac:dyDescent="0.25">
      <c r="AD147" s="7"/>
    </row>
    <row r="148" spans="30:30" x14ac:dyDescent="0.25">
      <c r="AD148" s="7"/>
    </row>
    <row r="149" spans="30:30" x14ac:dyDescent="0.25">
      <c r="AD149" s="7"/>
    </row>
    <row r="150" spans="30:30" x14ac:dyDescent="0.25">
      <c r="AD150" s="7"/>
    </row>
    <row r="151" spans="30:30" x14ac:dyDescent="0.25">
      <c r="AD151" s="7"/>
    </row>
    <row r="152" spans="30:30" x14ac:dyDescent="0.25">
      <c r="AD152" s="7"/>
    </row>
    <row r="153" spans="30:30" x14ac:dyDescent="0.25">
      <c r="AD153" s="7"/>
    </row>
    <row r="154" spans="30:30" x14ac:dyDescent="0.25">
      <c r="AD154" s="7"/>
    </row>
    <row r="155" spans="30:30" x14ac:dyDescent="0.25">
      <c r="AD155" s="7"/>
    </row>
    <row r="156" spans="30:30" x14ac:dyDescent="0.25">
      <c r="AD156" s="7"/>
    </row>
    <row r="157" spans="30:30" x14ac:dyDescent="0.25">
      <c r="AD157" s="7"/>
    </row>
    <row r="158" spans="30:30" x14ac:dyDescent="0.25">
      <c r="AD158" s="7"/>
    </row>
    <row r="159" spans="30:30" x14ac:dyDescent="0.25">
      <c r="AD159" s="7"/>
    </row>
    <row r="160" spans="30:30" x14ac:dyDescent="0.25">
      <c r="AD160" s="7"/>
    </row>
    <row r="161" spans="30:30" x14ac:dyDescent="0.25">
      <c r="AD161" s="7"/>
    </row>
    <row r="162" spans="30:30" x14ac:dyDescent="0.25">
      <c r="AD162" s="7"/>
    </row>
    <row r="163" spans="30:30" x14ac:dyDescent="0.25">
      <c r="AD163" s="7"/>
    </row>
    <row r="164" spans="30:30" x14ac:dyDescent="0.25">
      <c r="AD164" s="7"/>
    </row>
    <row r="165" spans="30:30" x14ac:dyDescent="0.25">
      <c r="AD165" s="7"/>
    </row>
    <row r="166" spans="30:30" x14ac:dyDescent="0.25">
      <c r="AD166" s="7"/>
    </row>
    <row r="167" spans="30:30" x14ac:dyDescent="0.25">
      <c r="AD167" s="7"/>
    </row>
    <row r="168" spans="30:30" x14ac:dyDescent="0.25">
      <c r="AD168" s="7"/>
    </row>
    <row r="169" spans="30:30" x14ac:dyDescent="0.25">
      <c r="AD169" s="7"/>
    </row>
    <row r="170" spans="30:30" x14ac:dyDescent="0.25">
      <c r="AD170" s="7"/>
    </row>
    <row r="171" spans="30:30" x14ac:dyDescent="0.25">
      <c r="AD171" s="7"/>
    </row>
    <row r="172" spans="30:30" x14ac:dyDescent="0.25">
      <c r="AD172" s="7"/>
    </row>
    <row r="173" spans="30:30" x14ac:dyDescent="0.25">
      <c r="AD173" s="7"/>
    </row>
    <row r="174" spans="30:30" x14ac:dyDescent="0.25">
      <c r="AD174" s="7"/>
    </row>
    <row r="175" spans="30:30" x14ac:dyDescent="0.25">
      <c r="AD175" s="7"/>
    </row>
    <row r="176" spans="30:30" x14ac:dyDescent="0.25">
      <c r="AD176" s="7"/>
    </row>
    <row r="177" spans="30:30" x14ac:dyDescent="0.25">
      <c r="AD177" s="7"/>
    </row>
    <row r="178" spans="30:30" x14ac:dyDescent="0.25">
      <c r="AD178" s="7"/>
    </row>
    <row r="179" spans="30:30" x14ac:dyDescent="0.25">
      <c r="AD179" s="7"/>
    </row>
    <row r="180" spans="30:30" x14ac:dyDescent="0.25">
      <c r="AD180" s="7"/>
    </row>
    <row r="181" spans="30:30" x14ac:dyDescent="0.25">
      <c r="AD181" s="7"/>
    </row>
    <row r="182" spans="30:30" x14ac:dyDescent="0.25">
      <c r="AD182" s="7"/>
    </row>
    <row r="183" spans="30:30" x14ac:dyDescent="0.25">
      <c r="AD183" s="7"/>
    </row>
    <row r="184" spans="30:30" x14ac:dyDescent="0.25">
      <c r="AD184" s="7"/>
    </row>
    <row r="185" spans="30:30" x14ac:dyDescent="0.25">
      <c r="AD185" s="7"/>
    </row>
    <row r="186" spans="30:30" x14ac:dyDescent="0.25">
      <c r="AD186" s="7"/>
    </row>
    <row r="187" spans="30:30" x14ac:dyDescent="0.25">
      <c r="AD187" s="7"/>
    </row>
    <row r="188" spans="30:30" x14ac:dyDescent="0.25">
      <c r="AD188" s="7"/>
    </row>
    <row r="189" spans="30:30" x14ac:dyDescent="0.25">
      <c r="AD189" s="7"/>
    </row>
    <row r="190" spans="30:30" x14ac:dyDescent="0.25">
      <c r="AD190" s="7"/>
    </row>
    <row r="191" spans="30:30" x14ac:dyDescent="0.25">
      <c r="AD191" s="7"/>
    </row>
    <row r="192" spans="30:30" x14ac:dyDescent="0.25">
      <c r="AD192" s="7"/>
    </row>
    <row r="193" spans="30:30" x14ac:dyDescent="0.25">
      <c r="AD193" s="7"/>
    </row>
    <row r="194" spans="30:30" x14ac:dyDescent="0.25">
      <c r="AD194" s="7"/>
    </row>
    <row r="195" spans="30:30" x14ac:dyDescent="0.25">
      <c r="AD195" s="7"/>
    </row>
    <row r="196" spans="30:30" x14ac:dyDescent="0.25">
      <c r="AD196" s="7"/>
    </row>
    <row r="197" spans="30:30" x14ac:dyDescent="0.25">
      <c r="AD197" s="7"/>
    </row>
    <row r="198" spans="30:30" x14ac:dyDescent="0.25">
      <c r="AD198" s="7"/>
    </row>
    <row r="199" spans="30:30" x14ac:dyDescent="0.25">
      <c r="AD199" s="7"/>
    </row>
    <row r="200" spans="30:30" x14ac:dyDescent="0.25">
      <c r="AD200" s="7"/>
    </row>
    <row r="201" spans="30:30" x14ac:dyDescent="0.25">
      <c r="AD201" s="7"/>
    </row>
    <row r="202" spans="30:30" x14ac:dyDescent="0.25">
      <c r="AD202" s="7"/>
    </row>
    <row r="203" spans="30:30" x14ac:dyDescent="0.25">
      <c r="AD203" s="7"/>
    </row>
    <row r="204" spans="30:30" x14ac:dyDescent="0.25">
      <c r="AD204" s="7"/>
    </row>
    <row r="205" spans="30:30" x14ac:dyDescent="0.25">
      <c r="AD205" s="7"/>
    </row>
    <row r="206" spans="30:30" x14ac:dyDescent="0.25">
      <c r="AD206" s="7"/>
    </row>
    <row r="207" spans="30:30" x14ac:dyDescent="0.25">
      <c r="AD207" s="7"/>
    </row>
    <row r="208" spans="30:30" x14ac:dyDescent="0.25">
      <c r="AD208" s="7"/>
    </row>
    <row r="209" spans="30:30" x14ac:dyDescent="0.25">
      <c r="AD209" s="7"/>
    </row>
    <row r="210" spans="30:30" x14ac:dyDescent="0.25">
      <c r="AD210" s="7"/>
    </row>
    <row r="211" spans="30:30" x14ac:dyDescent="0.25">
      <c r="AD211" s="7"/>
    </row>
    <row r="212" spans="30:30" x14ac:dyDescent="0.25">
      <c r="AD212" s="7"/>
    </row>
    <row r="213" spans="30:30" x14ac:dyDescent="0.25">
      <c r="AD213" s="7"/>
    </row>
    <row r="214" spans="30:30" x14ac:dyDescent="0.25">
      <c r="AD214" s="7"/>
    </row>
    <row r="215" spans="30:30" x14ac:dyDescent="0.25">
      <c r="AD215" s="7"/>
    </row>
    <row r="216" spans="30:30" x14ac:dyDescent="0.25">
      <c r="AD216" s="7"/>
    </row>
    <row r="217" spans="30:30" x14ac:dyDescent="0.25">
      <c r="AD217" s="7"/>
    </row>
    <row r="218" spans="30:30" x14ac:dyDescent="0.25">
      <c r="AD218" s="7"/>
    </row>
  </sheetData>
  <mergeCells count="495">
    <mergeCell ref="AB4:AE4"/>
    <mergeCell ref="Z5:AA5"/>
    <mergeCell ref="AB5:AC5"/>
    <mergeCell ref="AD5:AE5"/>
    <mergeCell ref="M2:AE3"/>
    <mergeCell ref="M5:N5"/>
    <mergeCell ref="O5:P5"/>
    <mergeCell ref="R5:S5"/>
    <mergeCell ref="T5:U5"/>
    <mergeCell ref="V5:W5"/>
    <mergeCell ref="X5:Y5"/>
    <mergeCell ref="A1:J2"/>
    <mergeCell ref="M4:P4"/>
    <mergeCell ref="Q4:S4"/>
    <mergeCell ref="T4:W4"/>
    <mergeCell ref="X4:AA4"/>
    <mergeCell ref="M8:P8"/>
    <mergeCell ref="Q8:S8"/>
    <mergeCell ref="T8:W8"/>
    <mergeCell ref="X8:AA8"/>
    <mergeCell ref="AB8:AE8"/>
    <mergeCell ref="Z6:AA6"/>
    <mergeCell ref="AB6:AC6"/>
    <mergeCell ref="AD6:AE6"/>
    <mergeCell ref="M7:P7"/>
    <mergeCell ref="Q7:S7"/>
    <mergeCell ref="T7:W7"/>
    <mergeCell ref="X7:AA7"/>
    <mergeCell ref="AB7:AE7"/>
    <mergeCell ref="M6:N6"/>
    <mergeCell ref="O6:P6"/>
    <mergeCell ref="R6:S6"/>
    <mergeCell ref="V6:W6"/>
    <mergeCell ref="X6:Y6"/>
    <mergeCell ref="M10:P10"/>
    <mergeCell ref="Q10:S10"/>
    <mergeCell ref="T10:W10"/>
    <mergeCell ref="X10:AA10"/>
    <mergeCell ref="AB10:AE10"/>
    <mergeCell ref="M9:P9"/>
    <mergeCell ref="Q9:S9"/>
    <mergeCell ref="T9:W9"/>
    <mergeCell ref="X9:AA9"/>
    <mergeCell ref="AB9:AE9"/>
    <mergeCell ref="M12:P12"/>
    <mergeCell ref="Q12:S12"/>
    <mergeCell ref="T12:W12"/>
    <mergeCell ref="X12:AA12"/>
    <mergeCell ref="AB12:AE12"/>
    <mergeCell ref="M11:P11"/>
    <mergeCell ref="Q11:S11"/>
    <mergeCell ref="T11:W11"/>
    <mergeCell ref="X11:AA11"/>
    <mergeCell ref="AB11:AE11"/>
    <mergeCell ref="M14:P14"/>
    <mergeCell ref="Q14:S14"/>
    <mergeCell ref="T14:W14"/>
    <mergeCell ref="X14:AA14"/>
    <mergeCell ref="AB14:AE14"/>
    <mergeCell ref="M13:P13"/>
    <mergeCell ref="Q13:S13"/>
    <mergeCell ref="T13:W13"/>
    <mergeCell ref="X13:AA13"/>
    <mergeCell ref="AB13:AE13"/>
    <mergeCell ref="M16:P16"/>
    <mergeCell ref="Q16:S16"/>
    <mergeCell ref="T16:W16"/>
    <mergeCell ref="X16:AA16"/>
    <mergeCell ref="AB16:AE16"/>
    <mergeCell ref="M15:P15"/>
    <mergeCell ref="Q15:S15"/>
    <mergeCell ref="T15:W15"/>
    <mergeCell ref="X15:AA15"/>
    <mergeCell ref="AB15:AE15"/>
    <mergeCell ref="M18:P18"/>
    <mergeCell ref="Q18:S18"/>
    <mergeCell ref="T18:W18"/>
    <mergeCell ref="X18:AA18"/>
    <mergeCell ref="AB18:AE18"/>
    <mergeCell ref="M17:P17"/>
    <mergeCell ref="Q17:S17"/>
    <mergeCell ref="T17:W17"/>
    <mergeCell ref="X17:AA17"/>
    <mergeCell ref="AB17:AE17"/>
    <mergeCell ref="M20:P20"/>
    <mergeCell ref="Q20:S20"/>
    <mergeCell ref="T20:W20"/>
    <mergeCell ref="X20:AA20"/>
    <mergeCell ref="AB20:AE20"/>
    <mergeCell ref="M19:P19"/>
    <mergeCell ref="Q19:S19"/>
    <mergeCell ref="T19:W19"/>
    <mergeCell ref="X19:AA19"/>
    <mergeCell ref="AB19:AE19"/>
    <mergeCell ref="M22:P22"/>
    <mergeCell ref="Q22:S22"/>
    <mergeCell ref="T22:W22"/>
    <mergeCell ref="X22:AA22"/>
    <mergeCell ref="AB22:AE22"/>
    <mergeCell ref="M21:P21"/>
    <mergeCell ref="Q21:S21"/>
    <mergeCell ref="T21:W21"/>
    <mergeCell ref="X21:AA21"/>
    <mergeCell ref="AB21:AE21"/>
    <mergeCell ref="M24:P24"/>
    <mergeCell ref="Q24:S24"/>
    <mergeCell ref="T24:W24"/>
    <mergeCell ref="X24:AA24"/>
    <mergeCell ref="AB24:AE24"/>
    <mergeCell ref="M23:P23"/>
    <mergeCell ref="Q23:S23"/>
    <mergeCell ref="T23:W23"/>
    <mergeCell ref="X23:AA23"/>
    <mergeCell ref="AB23:AE23"/>
    <mergeCell ref="M26:P26"/>
    <mergeCell ref="Q26:S26"/>
    <mergeCell ref="T26:W26"/>
    <mergeCell ref="X26:AA26"/>
    <mergeCell ref="AB26:AE26"/>
    <mergeCell ref="M25:P25"/>
    <mergeCell ref="Q25:S25"/>
    <mergeCell ref="T25:W25"/>
    <mergeCell ref="X25:AA25"/>
    <mergeCell ref="AB25:AE25"/>
    <mergeCell ref="M28:P28"/>
    <mergeCell ref="Q28:S28"/>
    <mergeCell ref="T28:W28"/>
    <mergeCell ref="X28:AA28"/>
    <mergeCell ref="AB28:AE28"/>
    <mergeCell ref="M27:P27"/>
    <mergeCell ref="Q27:S27"/>
    <mergeCell ref="T27:W27"/>
    <mergeCell ref="X27:AA27"/>
    <mergeCell ref="AB27:AE27"/>
    <mergeCell ref="M30:P30"/>
    <mergeCell ref="Q30:S30"/>
    <mergeCell ref="T30:W30"/>
    <mergeCell ref="X30:AA30"/>
    <mergeCell ref="AB30:AE30"/>
    <mergeCell ref="M29:P29"/>
    <mergeCell ref="Q29:S29"/>
    <mergeCell ref="T29:W29"/>
    <mergeCell ref="X29:AA29"/>
    <mergeCell ref="AB29:AE29"/>
    <mergeCell ref="M32:P32"/>
    <mergeCell ref="Q32:S32"/>
    <mergeCell ref="T32:W32"/>
    <mergeCell ref="X32:AA32"/>
    <mergeCell ref="AB32:AE32"/>
    <mergeCell ref="M31:P31"/>
    <mergeCell ref="Q31:S31"/>
    <mergeCell ref="T31:W31"/>
    <mergeCell ref="X31:AA31"/>
    <mergeCell ref="AB31:AE31"/>
    <mergeCell ref="M34:P34"/>
    <mergeCell ref="Q34:S34"/>
    <mergeCell ref="T34:W34"/>
    <mergeCell ref="X34:AA34"/>
    <mergeCell ref="AB34:AE34"/>
    <mergeCell ref="A33:J34"/>
    <mergeCell ref="M33:P33"/>
    <mergeCell ref="Q33:S33"/>
    <mergeCell ref="T33:W33"/>
    <mergeCell ref="X33:AA33"/>
    <mergeCell ref="AB33:AE33"/>
    <mergeCell ref="M36:P36"/>
    <mergeCell ref="Q36:S36"/>
    <mergeCell ref="T36:W36"/>
    <mergeCell ref="X36:AA36"/>
    <mergeCell ref="AB36:AE36"/>
    <mergeCell ref="M35:P35"/>
    <mergeCell ref="Q35:S35"/>
    <mergeCell ref="T35:W35"/>
    <mergeCell ref="X35:AA35"/>
    <mergeCell ref="AB35:AE35"/>
    <mergeCell ref="M38:P38"/>
    <mergeCell ref="Q38:S38"/>
    <mergeCell ref="T38:W38"/>
    <mergeCell ref="X38:AA38"/>
    <mergeCell ref="AB38:AE38"/>
    <mergeCell ref="M37:P37"/>
    <mergeCell ref="Q37:S37"/>
    <mergeCell ref="T37:W37"/>
    <mergeCell ref="X37:AA37"/>
    <mergeCell ref="AB37:AE37"/>
    <mergeCell ref="M40:P40"/>
    <mergeCell ref="Q40:S40"/>
    <mergeCell ref="T40:W40"/>
    <mergeCell ref="X40:AA40"/>
    <mergeCell ref="AB40:AE40"/>
    <mergeCell ref="M39:P39"/>
    <mergeCell ref="Q39:S39"/>
    <mergeCell ref="T39:W39"/>
    <mergeCell ref="X39:AA39"/>
    <mergeCell ref="AB39:AE39"/>
    <mergeCell ref="M42:P42"/>
    <mergeCell ref="Q42:S42"/>
    <mergeCell ref="T42:W42"/>
    <mergeCell ref="X42:AA42"/>
    <mergeCell ref="AB42:AE42"/>
    <mergeCell ref="M41:P41"/>
    <mergeCell ref="Q41:S41"/>
    <mergeCell ref="T41:W41"/>
    <mergeCell ref="X41:AA41"/>
    <mergeCell ref="AB41:AE41"/>
    <mergeCell ref="M44:P44"/>
    <mergeCell ref="Q44:S44"/>
    <mergeCell ref="T44:W44"/>
    <mergeCell ref="X44:AA44"/>
    <mergeCell ref="AB44:AE44"/>
    <mergeCell ref="M43:P43"/>
    <mergeCell ref="Q43:S43"/>
    <mergeCell ref="T43:W43"/>
    <mergeCell ref="X43:AA43"/>
    <mergeCell ref="AB43:AE43"/>
    <mergeCell ref="M46:P46"/>
    <mergeCell ref="Q46:S46"/>
    <mergeCell ref="T46:W46"/>
    <mergeCell ref="X46:AA46"/>
    <mergeCell ref="AB46:AE46"/>
    <mergeCell ref="M45:P45"/>
    <mergeCell ref="Q45:S45"/>
    <mergeCell ref="T45:W45"/>
    <mergeCell ref="X45:AA45"/>
    <mergeCell ref="AB45:AE45"/>
    <mergeCell ref="M48:P48"/>
    <mergeCell ref="Q48:S48"/>
    <mergeCell ref="T48:W48"/>
    <mergeCell ref="X48:AA48"/>
    <mergeCell ref="AB48:AE48"/>
    <mergeCell ref="M47:P47"/>
    <mergeCell ref="Q47:S47"/>
    <mergeCell ref="T47:W47"/>
    <mergeCell ref="X47:AA47"/>
    <mergeCell ref="AB47:AE47"/>
    <mergeCell ref="M50:P50"/>
    <mergeCell ref="Q50:S50"/>
    <mergeCell ref="T50:W50"/>
    <mergeCell ref="X50:AA50"/>
    <mergeCell ref="AB50:AE50"/>
    <mergeCell ref="M49:P49"/>
    <mergeCell ref="Q49:S49"/>
    <mergeCell ref="T49:W49"/>
    <mergeCell ref="X49:AA49"/>
    <mergeCell ref="AB49:AE49"/>
    <mergeCell ref="M52:P52"/>
    <mergeCell ref="Q52:S52"/>
    <mergeCell ref="T52:W52"/>
    <mergeCell ref="X52:AA52"/>
    <mergeCell ref="AB52:AE52"/>
    <mergeCell ref="M51:P51"/>
    <mergeCell ref="Q51:S51"/>
    <mergeCell ref="T51:W51"/>
    <mergeCell ref="X51:AA51"/>
    <mergeCell ref="AB51:AE51"/>
    <mergeCell ref="M54:P54"/>
    <mergeCell ref="Q54:S54"/>
    <mergeCell ref="T54:W54"/>
    <mergeCell ref="X54:AA54"/>
    <mergeCell ref="AB54:AE54"/>
    <mergeCell ref="M53:P53"/>
    <mergeCell ref="Q53:S53"/>
    <mergeCell ref="T53:W53"/>
    <mergeCell ref="X53:AA53"/>
    <mergeCell ref="AB53:AE53"/>
    <mergeCell ref="M56:P56"/>
    <mergeCell ref="Q56:S56"/>
    <mergeCell ref="T56:W56"/>
    <mergeCell ref="X56:AA56"/>
    <mergeCell ref="AB56:AE56"/>
    <mergeCell ref="M55:P55"/>
    <mergeCell ref="Q55:S55"/>
    <mergeCell ref="T55:W55"/>
    <mergeCell ref="X55:AA55"/>
    <mergeCell ref="AB55:AE55"/>
    <mergeCell ref="M58:P58"/>
    <mergeCell ref="Q58:S58"/>
    <mergeCell ref="T58:W58"/>
    <mergeCell ref="X58:AA58"/>
    <mergeCell ref="AB58:AE58"/>
    <mergeCell ref="M57:P57"/>
    <mergeCell ref="Q57:S57"/>
    <mergeCell ref="T57:W57"/>
    <mergeCell ref="X57:AA57"/>
    <mergeCell ref="AB57:AE57"/>
    <mergeCell ref="M60:P60"/>
    <mergeCell ref="Q60:S60"/>
    <mergeCell ref="T60:W60"/>
    <mergeCell ref="X60:AA60"/>
    <mergeCell ref="AB60:AE60"/>
    <mergeCell ref="M59:P59"/>
    <mergeCell ref="Q59:S59"/>
    <mergeCell ref="T59:W59"/>
    <mergeCell ref="X59:AA59"/>
    <mergeCell ref="AB59:AE59"/>
    <mergeCell ref="M62:P62"/>
    <mergeCell ref="Q62:S62"/>
    <mergeCell ref="T62:W62"/>
    <mergeCell ref="X62:AA62"/>
    <mergeCell ref="AB62:AE62"/>
    <mergeCell ref="M61:P61"/>
    <mergeCell ref="Q61:S61"/>
    <mergeCell ref="T61:W61"/>
    <mergeCell ref="X61:AA61"/>
    <mergeCell ref="AB61:AE61"/>
    <mergeCell ref="M64:P64"/>
    <mergeCell ref="Q64:S64"/>
    <mergeCell ref="T64:W64"/>
    <mergeCell ref="X64:AA64"/>
    <mergeCell ref="AB64:AE64"/>
    <mergeCell ref="M63:P63"/>
    <mergeCell ref="Q63:S63"/>
    <mergeCell ref="T63:W63"/>
    <mergeCell ref="X63:AA63"/>
    <mergeCell ref="AB63:AE63"/>
    <mergeCell ref="M66:P66"/>
    <mergeCell ref="Q66:S66"/>
    <mergeCell ref="T66:W66"/>
    <mergeCell ref="X66:AA66"/>
    <mergeCell ref="AB66:AE66"/>
    <mergeCell ref="M65:P65"/>
    <mergeCell ref="Q65:S65"/>
    <mergeCell ref="T65:W65"/>
    <mergeCell ref="X65:AA65"/>
    <mergeCell ref="AB65:AE65"/>
    <mergeCell ref="M68:P68"/>
    <mergeCell ref="Q68:S68"/>
    <mergeCell ref="T68:W68"/>
    <mergeCell ref="X68:AA68"/>
    <mergeCell ref="AB68:AE68"/>
    <mergeCell ref="M67:P67"/>
    <mergeCell ref="Q67:S67"/>
    <mergeCell ref="T67:W67"/>
    <mergeCell ref="X67:AA67"/>
    <mergeCell ref="AB67:AE67"/>
    <mergeCell ref="M70:P70"/>
    <mergeCell ref="Q70:S70"/>
    <mergeCell ref="T70:W70"/>
    <mergeCell ref="X70:AA70"/>
    <mergeCell ref="AB70:AE70"/>
    <mergeCell ref="M69:P69"/>
    <mergeCell ref="Q69:S69"/>
    <mergeCell ref="T69:W69"/>
    <mergeCell ref="X69:AA69"/>
    <mergeCell ref="AB69:AE69"/>
    <mergeCell ref="M72:P72"/>
    <mergeCell ref="Q72:S72"/>
    <mergeCell ref="T72:W72"/>
    <mergeCell ref="X72:AA72"/>
    <mergeCell ref="AB72:AE72"/>
    <mergeCell ref="M71:P71"/>
    <mergeCell ref="Q71:S71"/>
    <mergeCell ref="T71:W71"/>
    <mergeCell ref="X71:AA71"/>
    <mergeCell ref="AB71:AE71"/>
    <mergeCell ref="M74:P74"/>
    <mergeCell ref="Q74:S74"/>
    <mergeCell ref="T74:W74"/>
    <mergeCell ref="X74:AA74"/>
    <mergeCell ref="AB74:AE74"/>
    <mergeCell ref="M73:P73"/>
    <mergeCell ref="Q73:S73"/>
    <mergeCell ref="T73:W73"/>
    <mergeCell ref="X73:AA73"/>
    <mergeCell ref="AB73:AE73"/>
    <mergeCell ref="M76:P76"/>
    <mergeCell ref="Q76:S76"/>
    <mergeCell ref="T76:W76"/>
    <mergeCell ref="X76:AA76"/>
    <mergeCell ref="AB76:AE76"/>
    <mergeCell ref="M75:P75"/>
    <mergeCell ref="Q75:S75"/>
    <mergeCell ref="T75:W75"/>
    <mergeCell ref="X75:AA75"/>
    <mergeCell ref="AB75:AE75"/>
    <mergeCell ref="M78:P78"/>
    <mergeCell ref="Q78:S78"/>
    <mergeCell ref="T78:W78"/>
    <mergeCell ref="X78:AA78"/>
    <mergeCell ref="AB78:AE78"/>
    <mergeCell ref="M77:P77"/>
    <mergeCell ref="Q77:S77"/>
    <mergeCell ref="T77:W77"/>
    <mergeCell ref="X77:AA77"/>
    <mergeCell ref="AB77:AE77"/>
    <mergeCell ref="M80:P80"/>
    <mergeCell ref="Q80:S80"/>
    <mergeCell ref="T80:W80"/>
    <mergeCell ref="X80:AA80"/>
    <mergeCell ref="AB80:AE80"/>
    <mergeCell ref="M79:P79"/>
    <mergeCell ref="Q79:S79"/>
    <mergeCell ref="T79:W79"/>
    <mergeCell ref="X79:AA79"/>
    <mergeCell ref="AB79:AE79"/>
    <mergeCell ref="M82:P82"/>
    <mergeCell ref="Q82:S82"/>
    <mergeCell ref="T82:W82"/>
    <mergeCell ref="X82:AA82"/>
    <mergeCell ref="AB82:AE82"/>
    <mergeCell ref="M81:P81"/>
    <mergeCell ref="Q81:S81"/>
    <mergeCell ref="T81:W81"/>
    <mergeCell ref="X81:AA81"/>
    <mergeCell ref="AB81:AE81"/>
    <mergeCell ref="M84:P84"/>
    <mergeCell ref="Q84:S84"/>
    <mergeCell ref="T84:W84"/>
    <mergeCell ref="X84:AA84"/>
    <mergeCell ref="AB84:AE84"/>
    <mergeCell ref="M83:P83"/>
    <mergeCell ref="Q83:S83"/>
    <mergeCell ref="T83:W83"/>
    <mergeCell ref="X83:AA83"/>
    <mergeCell ref="AB83:AE83"/>
    <mergeCell ref="M86:P86"/>
    <mergeCell ref="Q86:S86"/>
    <mergeCell ref="T86:W86"/>
    <mergeCell ref="X86:AA86"/>
    <mergeCell ref="AB86:AE86"/>
    <mergeCell ref="M85:P85"/>
    <mergeCell ref="Q85:S85"/>
    <mergeCell ref="T85:W85"/>
    <mergeCell ref="X85:AA85"/>
    <mergeCell ref="AB85:AE85"/>
    <mergeCell ref="M88:P88"/>
    <mergeCell ref="Q88:S88"/>
    <mergeCell ref="T88:W88"/>
    <mergeCell ref="X88:AA88"/>
    <mergeCell ref="AB88:AE88"/>
    <mergeCell ref="M87:P87"/>
    <mergeCell ref="Q87:S87"/>
    <mergeCell ref="T87:W87"/>
    <mergeCell ref="X87:AA87"/>
    <mergeCell ref="AB87:AE87"/>
    <mergeCell ref="M90:P90"/>
    <mergeCell ref="Q90:S90"/>
    <mergeCell ref="T90:W90"/>
    <mergeCell ref="X90:AA90"/>
    <mergeCell ref="AB90:AE90"/>
    <mergeCell ref="M89:P89"/>
    <mergeCell ref="Q89:S89"/>
    <mergeCell ref="T89:W89"/>
    <mergeCell ref="X89:AA89"/>
    <mergeCell ref="AB89:AE89"/>
    <mergeCell ref="M92:P92"/>
    <mergeCell ref="Q92:S92"/>
    <mergeCell ref="T92:W92"/>
    <mergeCell ref="X92:AA92"/>
    <mergeCell ref="AB92:AE92"/>
    <mergeCell ref="M91:P91"/>
    <mergeCell ref="Q91:S91"/>
    <mergeCell ref="T91:W91"/>
    <mergeCell ref="X91:AA91"/>
    <mergeCell ref="AB91:AE91"/>
    <mergeCell ref="M94:P94"/>
    <mergeCell ref="Q94:S94"/>
    <mergeCell ref="T94:W94"/>
    <mergeCell ref="X94:AA94"/>
    <mergeCell ref="AB94:AE94"/>
    <mergeCell ref="M93:P93"/>
    <mergeCell ref="Q93:S93"/>
    <mergeCell ref="T93:W93"/>
    <mergeCell ref="X93:AA93"/>
    <mergeCell ref="AB93:AE93"/>
    <mergeCell ref="M96:P96"/>
    <mergeCell ref="Q96:S96"/>
    <mergeCell ref="T96:W96"/>
    <mergeCell ref="X96:AA96"/>
    <mergeCell ref="AB96:AE96"/>
    <mergeCell ref="M95:P95"/>
    <mergeCell ref="Q95:S95"/>
    <mergeCell ref="T95:W95"/>
    <mergeCell ref="X95:AA95"/>
    <mergeCell ref="AB95:AE95"/>
    <mergeCell ref="M98:P98"/>
    <mergeCell ref="Q98:S98"/>
    <mergeCell ref="T98:W98"/>
    <mergeCell ref="X98:AA98"/>
    <mergeCell ref="AB98:AE98"/>
    <mergeCell ref="M97:P97"/>
    <mergeCell ref="Q97:S97"/>
    <mergeCell ref="T97:W97"/>
    <mergeCell ref="X97:AA97"/>
    <mergeCell ref="AB97:AE97"/>
    <mergeCell ref="M100:P100"/>
    <mergeCell ref="Q100:S100"/>
    <mergeCell ref="T100:W100"/>
    <mergeCell ref="X100:AA100"/>
    <mergeCell ref="AB100:AE100"/>
    <mergeCell ref="M99:P99"/>
    <mergeCell ref="Q99:S99"/>
    <mergeCell ref="T99:W99"/>
    <mergeCell ref="X99:AA99"/>
    <mergeCell ref="AB99:AE9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8"/>
  <sheetViews>
    <sheetView zoomScale="57" zoomScaleNormal="57" workbookViewId="0">
      <selection activeCell="F38" sqref="F38"/>
    </sheetView>
  </sheetViews>
  <sheetFormatPr defaultRowHeight="15" x14ac:dyDescent="0.25"/>
  <cols>
    <col min="1" max="1" width="13.42578125" style="4" customWidth="1"/>
    <col min="2" max="2" width="14.7109375" customWidth="1"/>
    <col min="3" max="3" width="13" customWidth="1"/>
    <col min="4" max="4" width="13.5703125" customWidth="1"/>
    <col min="5" max="5" width="14.28515625" customWidth="1"/>
    <col min="6" max="6" width="16.140625" customWidth="1"/>
    <col min="7" max="7" width="17" customWidth="1"/>
    <col min="8" max="8" width="25.28515625" customWidth="1"/>
    <col min="9" max="9" width="20.28515625" customWidth="1"/>
    <col min="10" max="10" width="19.5703125" customWidth="1"/>
    <col min="12" max="12" width="8.140625" customWidth="1"/>
    <col min="13" max="13" width="13" customWidth="1"/>
    <col min="14" max="14" width="9" customWidth="1"/>
    <col min="15" max="15" width="12.5703125" customWidth="1"/>
    <col min="16" max="16" width="6.28515625" customWidth="1"/>
    <col min="17" max="17" width="23.85546875" customWidth="1"/>
    <col min="18" max="18" width="11.85546875" customWidth="1"/>
    <col min="19" max="19" width="9.140625" customWidth="1"/>
    <col min="20" max="20" width="13.7109375" customWidth="1"/>
    <col min="23" max="23" width="10.7109375" customWidth="1"/>
    <col min="25" max="25" width="12.85546875" customWidth="1"/>
    <col min="29" max="29" width="14" customWidth="1"/>
    <col min="33" max="33" width="14.140625" customWidth="1"/>
  </cols>
  <sheetData>
    <row r="1" spans="1:35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35" ht="15.7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M2" s="25" t="s">
        <v>12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5" ht="15.75" customHeight="1" x14ac:dyDescent="0.25">
      <c r="A3" s="3" t="s">
        <v>1</v>
      </c>
      <c r="B3" s="2" t="s">
        <v>3</v>
      </c>
      <c r="C3" s="1" t="s">
        <v>2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 spans="1:35" ht="21" x14ac:dyDescent="0.35">
      <c r="A4" s="5">
        <v>43922</v>
      </c>
      <c r="B4" s="6">
        <v>14396</v>
      </c>
      <c r="C4" s="6">
        <v>2148</v>
      </c>
      <c r="D4" s="6">
        <v>63</v>
      </c>
      <c r="E4" s="6">
        <v>106799</v>
      </c>
      <c r="F4" s="6">
        <v>15679</v>
      </c>
      <c r="G4" s="6">
        <v>277</v>
      </c>
      <c r="H4" s="6">
        <v>979</v>
      </c>
      <c r="I4" s="6">
        <v>692</v>
      </c>
      <c r="J4" s="6">
        <v>333</v>
      </c>
      <c r="M4" s="21" t="s">
        <v>17</v>
      </c>
      <c r="N4" s="21"/>
      <c r="O4" s="21"/>
      <c r="P4" s="21"/>
      <c r="Q4" s="21" t="s">
        <v>16</v>
      </c>
      <c r="R4" s="21"/>
      <c r="S4" s="21"/>
      <c r="T4" s="21" t="s">
        <v>18</v>
      </c>
      <c r="U4" s="21"/>
      <c r="V4" s="21"/>
      <c r="W4" s="21"/>
      <c r="X4" s="21" t="s">
        <v>8</v>
      </c>
      <c r="Y4" s="22"/>
      <c r="Z4" s="22"/>
      <c r="AA4" s="22"/>
      <c r="AB4" s="21" t="s">
        <v>9</v>
      </c>
      <c r="AC4" s="22"/>
      <c r="AD4" s="22"/>
      <c r="AE4" s="22"/>
    </row>
    <row r="5" spans="1:35" ht="18" thickBot="1" x14ac:dyDescent="0.35">
      <c r="A5" s="5">
        <v>43923</v>
      </c>
      <c r="B5" s="6">
        <v>18757</v>
      </c>
      <c r="C5" s="6">
        <v>2456</v>
      </c>
      <c r="D5" s="6">
        <v>79</v>
      </c>
      <c r="E5" s="6">
        <v>125556</v>
      </c>
      <c r="F5" s="6">
        <v>18135</v>
      </c>
      <c r="G5" s="6">
        <v>356</v>
      </c>
      <c r="H5" s="6">
        <v>1101</v>
      </c>
      <c r="I5" s="6">
        <v>783</v>
      </c>
      <c r="J5" s="6">
        <v>415</v>
      </c>
      <c r="M5" s="27" t="s">
        <v>13</v>
      </c>
      <c r="N5" s="27"/>
      <c r="O5" s="23">
        <f ca="1">AVERAGE(B4:B31)</f>
        <v>30878.676562480199</v>
      </c>
      <c r="P5" s="23"/>
      <c r="Q5" s="10" t="s">
        <v>13</v>
      </c>
      <c r="R5" s="23">
        <f ca="1">AVERAGE(C4:C31)</f>
        <v>3714.0926120127137</v>
      </c>
      <c r="S5" s="23"/>
      <c r="T5" s="27" t="s">
        <v>13</v>
      </c>
      <c r="U5" s="27"/>
      <c r="V5" s="23">
        <f ca="1">AVERAGE(D4:D31)</f>
        <v>99.626717335692192</v>
      </c>
      <c r="W5" s="23"/>
      <c r="X5" s="24" t="s">
        <v>13</v>
      </c>
      <c r="Y5" s="24"/>
      <c r="Z5" s="23">
        <f ca="1">AVERAGE(H4:H31)</f>
        <v>1638.897372199662</v>
      </c>
      <c r="AA5" s="23"/>
      <c r="AB5" s="24" t="s">
        <v>13</v>
      </c>
      <c r="AC5" s="24"/>
      <c r="AD5" s="23">
        <f ca="1">AVERAGE(I4:I31)</f>
        <v>972.76956569394076</v>
      </c>
      <c r="AE5" s="23"/>
    </row>
    <row r="6" spans="1:35" ht="18.75" thickTop="1" thickBot="1" x14ac:dyDescent="0.35">
      <c r="A6" s="5">
        <v>43924</v>
      </c>
      <c r="B6" s="6">
        <v>16160</v>
      </c>
      <c r="C6" s="6">
        <v>2786</v>
      </c>
      <c r="D6" s="6">
        <v>69</v>
      </c>
      <c r="E6" s="6">
        <v>141716</v>
      </c>
      <c r="F6" s="6">
        <v>20921</v>
      </c>
      <c r="G6" s="6">
        <v>425</v>
      </c>
      <c r="H6" s="6">
        <v>1251</v>
      </c>
      <c r="I6" s="6">
        <v>867</v>
      </c>
      <c r="J6" s="6">
        <v>484</v>
      </c>
      <c r="M6" s="27" t="s">
        <v>14</v>
      </c>
      <c r="N6" s="27"/>
      <c r="O6" s="23">
        <f ca="1">_xlfn.STDEV.P(B4:B31)</f>
        <v>8216.8375848422438</v>
      </c>
      <c r="P6" s="23"/>
      <c r="Q6" s="11" t="s">
        <v>14</v>
      </c>
      <c r="R6" s="23">
        <f ca="1">_xlfn.STDEV.P(C4:C31)</f>
        <v>807.49989399941512</v>
      </c>
      <c r="S6" s="23"/>
      <c r="T6" s="11" t="s">
        <v>14</v>
      </c>
      <c r="U6" s="14"/>
      <c r="V6" s="23">
        <f ca="1">_xlfn.STDEV.P(D4:D31)</f>
        <v>18.680214006493074</v>
      </c>
      <c r="W6" s="23"/>
      <c r="X6" s="24" t="s">
        <v>14</v>
      </c>
      <c r="Y6" s="24"/>
      <c r="Z6" s="23">
        <f ca="1">_xlfn.STDEV.P(H4:H31)</f>
        <v>248.09679984855248</v>
      </c>
      <c r="AA6" s="23"/>
      <c r="AB6" s="24" t="s">
        <v>14</v>
      </c>
      <c r="AC6" s="24"/>
      <c r="AD6" s="23">
        <f ca="1">_xlfn.STDEV.P(I4:I31)</f>
        <v>86.328510827845975</v>
      </c>
      <c r="AE6" s="23"/>
    </row>
    <row r="7" spans="1:35" ht="24" thickTop="1" x14ac:dyDescent="0.35">
      <c r="A7" s="5">
        <v>43925</v>
      </c>
      <c r="B7" s="6">
        <v>19664</v>
      </c>
      <c r="C7" s="6">
        <v>3013</v>
      </c>
      <c r="D7" s="6">
        <v>76</v>
      </c>
      <c r="E7" s="6">
        <v>161380</v>
      </c>
      <c r="F7" s="6">
        <v>23934</v>
      </c>
      <c r="G7" s="6">
        <v>501</v>
      </c>
      <c r="H7" s="6">
        <v>1311</v>
      </c>
      <c r="I7" s="6">
        <v>909</v>
      </c>
      <c r="J7" s="6">
        <v>786</v>
      </c>
      <c r="M7" s="29" t="s">
        <v>15</v>
      </c>
      <c r="N7" s="29"/>
      <c r="O7" s="29"/>
      <c r="P7" s="29"/>
      <c r="Q7" s="29" t="s">
        <v>15</v>
      </c>
      <c r="R7" s="29"/>
      <c r="S7" s="29"/>
      <c r="T7" s="30" t="s">
        <v>15</v>
      </c>
      <c r="U7" s="30"/>
      <c r="V7" s="30"/>
      <c r="W7" s="30"/>
      <c r="X7" s="31" t="s">
        <v>15</v>
      </c>
      <c r="Y7" s="32"/>
      <c r="Z7" s="32"/>
      <c r="AA7" s="32"/>
      <c r="AB7" s="31" t="s">
        <v>15</v>
      </c>
      <c r="AC7" s="32"/>
      <c r="AD7" s="32"/>
      <c r="AE7" s="32"/>
    </row>
    <row r="8" spans="1:35" x14ac:dyDescent="0.25">
      <c r="A8" s="5">
        <v>43926</v>
      </c>
      <c r="B8" s="6">
        <v>20065</v>
      </c>
      <c r="C8" s="6">
        <v>3135</v>
      </c>
      <c r="D8" s="6">
        <v>73</v>
      </c>
      <c r="E8" s="6">
        <v>181445</v>
      </c>
      <c r="F8" s="6">
        <v>27069</v>
      </c>
      <c r="G8" s="6">
        <v>574</v>
      </c>
      <c r="H8" s="6">
        <v>1381</v>
      </c>
      <c r="I8" s="6">
        <v>935</v>
      </c>
      <c r="J8" s="6">
        <v>1042</v>
      </c>
      <c r="M8" s="28">
        <f ca="1">NORMINV(RAND(),$O$5,$O$6)</f>
        <v>43770.644730558415</v>
      </c>
      <c r="N8" s="28"/>
      <c r="O8" s="28"/>
      <c r="P8" s="28"/>
      <c r="Q8" s="28">
        <f ca="1">NORMINV(RAND(),$R$5,$R$6)</f>
        <v>3814.8025354427132</v>
      </c>
      <c r="R8" s="28"/>
      <c r="S8" s="28"/>
      <c r="T8" s="28">
        <f ca="1">NORMINV(RAND(),$V$5,$V$6)</f>
        <v>93.326536509039101</v>
      </c>
      <c r="U8" s="28"/>
      <c r="V8" s="28"/>
      <c r="W8" s="28"/>
      <c r="X8" s="28">
        <f ca="1">NORMINV(RAND(),$Z$5,$Z$6)</f>
        <v>1838.5560155317312</v>
      </c>
      <c r="Y8" s="28"/>
      <c r="Z8" s="28"/>
      <c r="AA8" s="28"/>
      <c r="AB8" s="28">
        <f ca="1">_xlfn.NORM.INV(RAND(),$AD$5,$AD$6)</f>
        <v>891.22747439711952</v>
      </c>
      <c r="AC8" s="28"/>
      <c r="AD8" s="28"/>
      <c r="AE8" s="28"/>
      <c r="AF8" s="28"/>
      <c r="AG8" s="28"/>
      <c r="AH8" s="28"/>
      <c r="AI8" s="28"/>
    </row>
    <row r="9" spans="1:35" x14ac:dyDescent="0.25">
      <c r="A9" s="5">
        <v>43927</v>
      </c>
      <c r="B9" s="6">
        <v>21400</v>
      </c>
      <c r="C9" s="6">
        <v>3148</v>
      </c>
      <c r="D9" s="6">
        <v>75</v>
      </c>
      <c r="E9" s="6">
        <v>202845</v>
      </c>
      <c r="F9" s="6">
        <v>30217</v>
      </c>
      <c r="G9" s="6">
        <v>649</v>
      </c>
      <c r="H9" s="6">
        <v>1415</v>
      </c>
      <c r="I9" s="6">
        <v>966</v>
      </c>
      <c r="J9" s="6">
        <v>1326</v>
      </c>
      <c r="M9" s="28">
        <f t="shared" ref="M9:M72" ca="1" si="0">NORMINV(RAND(),$O$5,$O$6)</f>
        <v>26857.241518556926</v>
      </c>
      <c r="N9" s="28"/>
      <c r="O9" s="28"/>
      <c r="P9" s="28"/>
      <c r="Q9" s="28">
        <f t="shared" ref="Q9:Q72" ca="1" si="1">NORMINV(RAND(),$R$5,$R$6)</f>
        <v>2548.1940268500175</v>
      </c>
      <c r="R9" s="28"/>
      <c r="S9" s="28"/>
      <c r="T9" s="28">
        <f t="shared" ref="T9:T72" ca="1" si="2">NORMINV(RAND(),$V$5,$V$6)</f>
        <v>94.87876931166565</v>
      </c>
      <c r="U9" s="28"/>
      <c r="V9" s="28"/>
      <c r="W9" s="28"/>
      <c r="X9" s="28">
        <f t="shared" ref="X9:X72" ca="1" si="3">NORMINV(RAND(),$Z$5,$Z$6)</f>
        <v>1875.0753584941574</v>
      </c>
      <c r="Y9" s="28"/>
      <c r="Z9" s="28"/>
      <c r="AA9" s="28"/>
      <c r="AB9" s="28">
        <f t="shared" ref="AB9:AB72" ca="1" si="4">_xlfn.NORM.INV(RAND(),$AD$5,$AD$6)</f>
        <v>974.7995540964414</v>
      </c>
      <c r="AC9" s="28"/>
      <c r="AD9" s="28"/>
      <c r="AE9" s="28"/>
      <c r="AF9" s="28"/>
      <c r="AG9" s="28"/>
      <c r="AH9" s="28"/>
      <c r="AI9" s="28"/>
    </row>
    <row r="10" spans="1:35" x14ac:dyDescent="0.25">
      <c r="A10" s="5">
        <v>43928</v>
      </c>
      <c r="B10" s="6">
        <v>20023</v>
      </c>
      <c r="C10" s="6">
        <v>3892</v>
      </c>
      <c r="D10" s="6">
        <v>76</v>
      </c>
      <c r="E10" s="6">
        <v>222868</v>
      </c>
      <c r="F10" s="6">
        <v>34109</v>
      </c>
      <c r="G10" s="6">
        <v>725</v>
      </c>
      <c r="H10" s="6">
        <v>1474</v>
      </c>
      <c r="I10" s="6">
        <v>987</v>
      </c>
      <c r="J10" s="6">
        <v>1582</v>
      </c>
      <c r="M10" s="28">
        <f t="shared" ca="1" si="0"/>
        <v>43345.375382070648</v>
      </c>
      <c r="N10" s="28"/>
      <c r="O10" s="28"/>
      <c r="P10" s="28"/>
      <c r="Q10" s="28">
        <f t="shared" ca="1" si="1"/>
        <v>3044.2964701637879</v>
      </c>
      <c r="R10" s="28"/>
      <c r="S10" s="28"/>
      <c r="T10" s="28">
        <f t="shared" ca="1" si="2"/>
        <v>108.14903693803035</v>
      </c>
      <c r="U10" s="28"/>
      <c r="V10" s="28"/>
      <c r="W10" s="28"/>
      <c r="X10" s="28">
        <f t="shared" ca="1" si="3"/>
        <v>1742.8340280986445</v>
      </c>
      <c r="Y10" s="28"/>
      <c r="Z10" s="28"/>
      <c r="AA10" s="28"/>
      <c r="AB10" s="28">
        <f t="shared" ca="1" si="4"/>
        <v>911.78146282496095</v>
      </c>
      <c r="AC10" s="28"/>
      <c r="AD10" s="28"/>
      <c r="AE10" s="28"/>
      <c r="AF10" s="28"/>
      <c r="AG10" s="28"/>
      <c r="AH10" s="28"/>
      <c r="AI10" s="28"/>
    </row>
    <row r="11" spans="1:35" x14ac:dyDescent="0.25">
      <c r="A11" s="5">
        <v>43929</v>
      </c>
      <c r="B11" s="6">
        <v>24900</v>
      </c>
      <c r="C11" s="6">
        <v>4117</v>
      </c>
      <c r="D11" s="6">
        <v>87</v>
      </c>
      <c r="E11" s="6">
        <v>247768</v>
      </c>
      <c r="F11" s="6">
        <v>38226</v>
      </c>
      <c r="G11" s="6">
        <v>812</v>
      </c>
      <c r="H11" s="6">
        <v>1492</v>
      </c>
      <c r="I11" s="6">
        <v>995</v>
      </c>
      <c r="J11" s="6">
        <v>1846</v>
      </c>
      <c r="M11" s="28">
        <f t="shared" ca="1" si="0"/>
        <v>22550.01672562366</v>
      </c>
      <c r="N11" s="28"/>
      <c r="O11" s="28"/>
      <c r="P11" s="28"/>
      <c r="Q11" s="28">
        <f t="shared" ca="1" si="1"/>
        <v>3136.0477319785541</v>
      </c>
      <c r="R11" s="28"/>
      <c r="S11" s="28"/>
      <c r="T11" s="28">
        <f t="shared" ca="1" si="2"/>
        <v>85.844122169823578</v>
      </c>
      <c r="U11" s="28"/>
      <c r="V11" s="28"/>
      <c r="W11" s="28"/>
      <c r="X11" s="28">
        <f t="shared" ca="1" si="3"/>
        <v>1842.7084162992744</v>
      </c>
      <c r="Y11" s="28"/>
      <c r="Z11" s="28"/>
      <c r="AA11" s="28"/>
      <c r="AB11" s="28">
        <f t="shared" ca="1" si="4"/>
        <v>1002.5838946886042</v>
      </c>
      <c r="AC11" s="28"/>
      <c r="AD11" s="28"/>
      <c r="AE11" s="28"/>
      <c r="AF11" s="28"/>
      <c r="AG11" s="28"/>
      <c r="AH11" s="28"/>
      <c r="AI11" s="28"/>
    </row>
    <row r="12" spans="1:35" x14ac:dyDescent="0.25">
      <c r="A12" s="5">
        <v>43930</v>
      </c>
      <c r="B12" s="6">
        <v>28578</v>
      </c>
      <c r="C12" s="6">
        <v>4056</v>
      </c>
      <c r="D12" s="6">
        <v>96</v>
      </c>
      <c r="E12" s="6">
        <v>276346</v>
      </c>
      <c r="F12" s="6">
        <v>42282</v>
      </c>
      <c r="G12" s="6">
        <v>908</v>
      </c>
      <c r="H12" s="6">
        <v>1552</v>
      </c>
      <c r="I12" s="6">
        <v>1017</v>
      </c>
      <c r="J12" s="6">
        <v>2142</v>
      </c>
      <c r="M12" s="28">
        <f t="shared" ca="1" si="0"/>
        <v>40752.067455303179</v>
      </c>
      <c r="N12" s="28"/>
      <c r="O12" s="28"/>
      <c r="P12" s="28"/>
      <c r="Q12" s="28">
        <f t="shared" ca="1" si="1"/>
        <v>4947.2931880417564</v>
      </c>
      <c r="R12" s="28"/>
      <c r="S12" s="28"/>
      <c r="T12" s="28">
        <f t="shared" ca="1" si="2"/>
        <v>93.372973742704289</v>
      </c>
      <c r="U12" s="28"/>
      <c r="V12" s="28"/>
      <c r="W12" s="28"/>
      <c r="X12" s="28">
        <f t="shared" ca="1" si="3"/>
        <v>1651.9632156196162</v>
      </c>
      <c r="Y12" s="28"/>
      <c r="Z12" s="28"/>
      <c r="AA12" s="28"/>
      <c r="AB12" s="28">
        <f t="shared" ca="1" si="4"/>
        <v>811.3823330199416</v>
      </c>
      <c r="AC12" s="28"/>
      <c r="AD12" s="28"/>
      <c r="AE12" s="28"/>
      <c r="AF12" s="28"/>
      <c r="AG12" s="28"/>
      <c r="AH12" s="28"/>
      <c r="AI12" s="28"/>
    </row>
    <row r="13" spans="1:35" x14ac:dyDescent="0.25">
      <c r="A13" s="5">
        <v>43931</v>
      </c>
      <c r="B13" s="6">
        <v>30864</v>
      </c>
      <c r="C13" s="6">
        <v>4747</v>
      </c>
      <c r="D13" s="6">
        <v>98</v>
      </c>
      <c r="E13" s="6">
        <v>307210</v>
      </c>
      <c r="F13" s="6">
        <v>47023</v>
      </c>
      <c r="G13" s="6">
        <v>1006</v>
      </c>
      <c r="H13" s="6">
        <v>1667</v>
      </c>
      <c r="I13" s="6">
        <v>1062</v>
      </c>
      <c r="J13" s="6">
        <v>2423</v>
      </c>
      <c r="M13" s="28">
        <f t="shared" ca="1" si="0"/>
        <v>31498.953892449164</v>
      </c>
      <c r="N13" s="28"/>
      <c r="O13" s="28"/>
      <c r="P13" s="28"/>
      <c r="Q13" s="28">
        <f t="shared" ca="1" si="1"/>
        <v>3396.6267070915287</v>
      </c>
      <c r="R13" s="28"/>
      <c r="S13" s="28"/>
      <c r="T13" s="28">
        <f t="shared" ca="1" si="2"/>
        <v>114.46782702893336</v>
      </c>
      <c r="U13" s="28"/>
      <c r="V13" s="28"/>
      <c r="W13" s="28"/>
      <c r="X13" s="28">
        <f t="shared" ca="1" si="3"/>
        <v>1220.7810569895519</v>
      </c>
      <c r="Y13" s="28"/>
      <c r="Z13" s="28"/>
      <c r="AA13" s="28"/>
      <c r="AB13" s="28">
        <f t="shared" ca="1" si="4"/>
        <v>962.18518846703296</v>
      </c>
      <c r="AC13" s="28"/>
      <c r="AD13" s="28"/>
      <c r="AE13" s="28"/>
      <c r="AF13" s="28"/>
      <c r="AG13" s="28"/>
      <c r="AH13" s="28"/>
      <c r="AI13" s="28"/>
    </row>
    <row r="14" spans="1:35" x14ac:dyDescent="0.25">
      <c r="A14" s="5">
        <v>43932</v>
      </c>
      <c r="B14" s="6">
        <v>33170</v>
      </c>
      <c r="C14" s="6">
        <v>5138</v>
      </c>
      <c r="D14" s="6">
        <v>95</v>
      </c>
      <c r="E14" s="6">
        <v>340380</v>
      </c>
      <c r="F14" s="6">
        <v>52167</v>
      </c>
      <c r="G14" s="6">
        <v>1101</v>
      </c>
      <c r="H14" s="6">
        <v>1626</v>
      </c>
      <c r="I14" s="6">
        <v>1021</v>
      </c>
      <c r="J14" s="6">
        <v>2965</v>
      </c>
      <c r="M14" s="28">
        <f t="shared" ca="1" si="0"/>
        <v>29610.777373583547</v>
      </c>
      <c r="N14" s="28"/>
      <c r="O14" s="28"/>
      <c r="P14" s="28"/>
      <c r="Q14" s="28">
        <f t="shared" ca="1" si="1"/>
        <v>3195.9668723378959</v>
      </c>
      <c r="R14" s="28"/>
      <c r="S14" s="28"/>
      <c r="T14" s="28">
        <f t="shared" ca="1" si="2"/>
        <v>106.04953383712828</v>
      </c>
      <c r="U14" s="28"/>
      <c r="V14" s="28"/>
      <c r="W14" s="28"/>
      <c r="X14" s="28">
        <f t="shared" ca="1" si="3"/>
        <v>1868.9780292501923</v>
      </c>
      <c r="Y14" s="28"/>
      <c r="Z14" s="28"/>
      <c r="AA14" s="28"/>
      <c r="AB14" s="28">
        <f t="shared" ca="1" si="4"/>
        <v>1098.6862118965521</v>
      </c>
      <c r="AC14" s="28"/>
      <c r="AD14" s="28"/>
      <c r="AE14" s="28"/>
      <c r="AF14" s="28"/>
      <c r="AG14" s="28"/>
      <c r="AH14" s="28"/>
      <c r="AI14" s="28"/>
    </row>
    <row r="15" spans="1:35" x14ac:dyDescent="0.25">
      <c r="A15" s="5">
        <v>43933</v>
      </c>
      <c r="B15" s="6">
        <v>35720</v>
      </c>
      <c r="C15" s="6">
        <v>4789</v>
      </c>
      <c r="D15" s="6">
        <v>97</v>
      </c>
      <c r="E15" s="6">
        <v>376100</v>
      </c>
      <c r="F15" s="6">
        <v>56956</v>
      </c>
      <c r="G15" s="6">
        <v>1198</v>
      </c>
      <c r="H15" s="6">
        <v>1665</v>
      </c>
      <c r="I15" s="6">
        <v>978</v>
      </c>
      <c r="J15" s="6">
        <v>3446</v>
      </c>
      <c r="M15" s="28">
        <f t="shared" ca="1" si="0"/>
        <v>19619.273615392936</v>
      </c>
      <c r="N15" s="28"/>
      <c r="O15" s="28"/>
      <c r="P15" s="28"/>
      <c r="Q15" s="28">
        <f t="shared" ca="1" si="1"/>
        <v>3989.4220809121271</v>
      </c>
      <c r="R15" s="28"/>
      <c r="S15" s="28"/>
      <c r="T15" s="28">
        <f t="shared" ca="1" si="2"/>
        <v>90.08976429545649</v>
      </c>
      <c r="U15" s="28"/>
      <c r="V15" s="28"/>
      <c r="W15" s="28"/>
      <c r="X15" s="28">
        <f t="shared" ca="1" si="3"/>
        <v>1494.5337747300887</v>
      </c>
      <c r="Y15" s="28"/>
      <c r="Z15" s="28"/>
      <c r="AA15" s="28"/>
      <c r="AB15" s="28">
        <f t="shared" ca="1" si="4"/>
        <v>998.60760980213649</v>
      </c>
      <c r="AC15" s="28"/>
      <c r="AD15" s="28"/>
      <c r="AE15" s="28"/>
      <c r="AF15" s="28"/>
      <c r="AG15" s="28"/>
      <c r="AH15" s="28"/>
      <c r="AI15" s="28"/>
    </row>
    <row r="16" spans="1:35" x14ac:dyDescent="0.25">
      <c r="A16" s="5">
        <v>43934</v>
      </c>
      <c r="B16" s="6">
        <v>34456</v>
      </c>
      <c r="C16" s="6">
        <v>4093</v>
      </c>
      <c r="D16" s="6">
        <v>98</v>
      </c>
      <c r="E16" s="6">
        <v>410556</v>
      </c>
      <c r="F16" s="6">
        <v>61049</v>
      </c>
      <c r="G16" s="6">
        <v>1296</v>
      </c>
      <c r="H16" s="6">
        <v>1786</v>
      </c>
      <c r="I16" s="6">
        <v>1063</v>
      </c>
      <c r="J16" s="6">
        <v>3957</v>
      </c>
      <c r="M16" s="28">
        <f t="shared" ca="1" si="0"/>
        <v>44403.830249517159</v>
      </c>
      <c r="N16" s="28"/>
      <c r="O16" s="28"/>
      <c r="P16" s="28"/>
      <c r="Q16" s="28">
        <f t="shared" ca="1" si="1"/>
        <v>3764.8441089098233</v>
      </c>
      <c r="R16" s="28"/>
      <c r="S16" s="28"/>
      <c r="T16" s="28">
        <f t="shared" ca="1" si="2"/>
        <v>101.79919758362948</v>
      </c>
      <c r="U16" s="28"/>
      <c r="V16" s="28"/>
      <c r="W16" s="28"/>
      <c r="X16" s="28">
        <f t="shared" ca="1" si="3"/>
        <v>2002.7636720988719</v>
      </c>
      <c r="Y16" s="28"/>
      <c r="Z16" s="28"/>
      <c r="AA16" s="28"/>
      <c r="AB16" s="28">
        <f t="shared" ca="1" si="4"/>
        <v>978.84242332589736</v>
      </c>
      <c r="AC16" s="28"/>
      <c r="AD16" s="28"/>
      <c r="AE16" s="28"/>
      <c r="AF16" s="28"/>
      <c r="AG16" s="28"/>
      <c r="AH16" s="28"/>
      <c r="AI16" s="28"/>
    </row>
    <row r="17" spans="1:35" x14ac:dyDescent="0.25">
      <c r="A17" s="5">
        <v>43935</v>
      </c>
      <c r="B17" s="6">
        <v>33070</v>
      </c>
      <c r="C17" s="6">
        <v>4062</v>
      </c>
      <c r="D17" s="6">
        <v>107</v>
      </c>
      <c r="E17" s="6">
        <v>443626</v>
      </c>
      <c r="F17" s="6">
        <v>65111</v>
      </c>
      <c r="G17" s="6">
        <v>1403</v>
      </c>
      <c r="H17" s="6">
        <v>1809</v>
      </c>
      <c r="I17" s="6">
        <v>1087</v>
      </c>
      <c r="J17" s="6">
        <v>4799</v>
      </c>
      <c r="M17" s="28">
        <f t="shared" ca="1" si="0"/>
        <v>41839.511917059033</v>
      </c>
      <c r="N17" s="28"/>
      <c r="O17" s="28"/>
      <c r="P17" s="28"/>
      <c r="Q17" s="28">
        <f t="shared" ca="1" si="1"/>
        <v>3231.9699478927282</v>
      </c>
      <c r="R17" s="28"/>
      <c r="S17" s="28"/>
      <c r="T17" s="28">
        <f t="shared" ca="1" si="2"/>
        <v>95.927747590362472</v>
      </c>
      <c r="U17" s="28"/>
      <c r="V17" s="28"/>
      <c r="W17" s="28"/>
      <c r="X17" s="28">
        <f t="shared" ca="1" si="3"/>
        <v>1229.4196844845053</v>
      </c>
      <c r="Y17" s="28"/>
      <c r="Z17" s="28"/>
      <c r="AA17" s="28"/>
      <c r="AB17" s="28">
        <f t="shared" ca="1" si="4"/>
        <v>1026.3083687134063</v>
      </c>
      <c r="AC17" s="28"/>
      <c r="AD17" s="28"/>
      <c r="AE17" s="28"/>
      <c r="AF17" s="28"/>
      <c r="AG17" s="28"/>
      <c r="AH17" s="28"/>
      <c r="AI17" s="28"/>
    </row>
    <row r="18" spans="1:35" x14ac:dyDescent="0.25">
      <c r="A18" s="5">
        <v>43936</v>
      </c>
      <c r="B18" s="6">
        <v>34090</v>
      </c>
      <c r="C18" s="6">
        <v>4281</v>
      </c>
      <c r="D18" s="6">
        <v>115</v>
      </c>
      <c r="E18" s="6">
        <v>477716</v>
      </c>
      <c r="F18" s="6">
        <v>69392</v>
      </c>
      <c r="G18" s="6">
        <v>1518</v>
      </c>
      <c r="H18" s="6">
        <v>1820</v>
      </c>
      <c r="I18" s="6">
        <v>1052</v>
      </c>
      <c r="J18" s="6">
        <v>5674</v>
      </c>
      <c r="M18" s="28">
        <f t="shared" ca="1" si="0"/>
        <v>37579.348663041696</v>
      </c>
      <c r="N18" s="28"/>
      <c r="O18" s="28"/>
      <c r="P18" s="28"/>
      <c r="Q18" s="28">
        <f t="shared" ca="1" si="1"/>
        <v>3533.0491562359944</v>
      </c>
      <c r="R18" s="28"/>
      <c r="S18" s="28"/>
      <c r="T18" s="28">
        <f t="shared" ca="1" si="2"/>
        <v>79.140164584120939</v>
      </c>
      <c r="U18" s="28"/>
      <c r="V18" s="28"/>
      <c r="W18" s="28"/>
      <c r="X18" s="28">
        <f t="shared" ca="1" si="3"/>
        <v>1546.6148475372295</v>
      </c>
      <c r="Y18" s="28"/>
      <c r="Z18" s="28"/>
      <c r="AA18" s="28"/>
      <c r="AB18" s="28">
        <f t="shared" ca="1" si="4"/>
        <v>939.95052398915084</v>
      </c>
      <c r="AC18" s="28"/>
      <c r="AD18" s="28"/>
      <c r="AE18" s="28"/>
      <c r="AF18" s="28"/>
      <c r="AG18" s="28"/>
      <c r="AH18" s="28"/>
      <c r="AI18" s="28"/>
    </row>
    <row r="19" spans="1:35" x14ac:dyDescent="0.25">
      <c r="A19" s="5">
        <v>43937</v>
      </c>
      <c r="B19" s="6">
        <v>40427</v>
      </c>
      <c r="C19" s="6">
        <v>4801</v>
      </c>
      <c r="D19" s="6">
        <v>125</v>
      </c>
      <c r="E19" s="6">
        <v>518143</v>
      </c>
      <c r="F19" s="6">
        <v>74193</v>
      </c>
      <c r="G19" s="6">
        <v>1643</v>
      </c>
      <c r="H19" s="6">
        <v>1854</v>
      </c>
      <c r="I19" s="6">
        <v>1040</v>
      </c>
      <c r="J19" s="6">
        <v>7089</v>
      </c>
      <c r="M19" s="28">
        <f t="shared" ca="1" si="0"/>
        <v>40674.18441120474</v>
      </c>
      <c r="N19" s="28"/>
      <c r="O19" s="28"/>
      <c r="P19" s="28"/>
      <c r="Q19" s="28">
        <f t="shared" ca="1" si="1"/>
        <v>2469.0305734270892</v>
      </c>
      <c r="R19" s="28"/>
      <c r="S19" s="28"/>
      <c r="T19" s="28">
        <f t="shared" ca="1" si="2"/>
        <v>60.850163064100052</v>
      </c>
      <c r="U19" s="28"/>
      <c r="V19" s="28"/>
      <c r="W19" s="28"/>
      <c r="X19" s="28">
        <f t="shared" ca="1" si="3"/>
        <v>1180.353374011793</v>
      </c>
      <c r="Y19" s="28"/>
      <c r="Z19" s="28"/>
      <c r="AA19" s="28"/>
      <c r="AB19" s="28">
        <f t="shared" ca="1" si="4"/>
        <v>963.43695097630984</v>
      </c>
      <c r="AC19" s="28"/>
      <c r="AD19" s="28"/>
      <c r="AE19" s="28"/>
      <c r="AF19" s="28"/>
      <c r="AG19" s="28"/>
      <c r="AH19" s="28"/>
      <c r="AI19" s="28"/>
    </row>
    <row r="20" spans="1:35" x14ac:dyDescent="0.25">
      <c r="A20" s="5">
        <v>43938</v>
      </c>
      <c r="B20" s="6">
        <v>40270</v>
      </c>
      <c r="C20" s="6">
        <v>4353</v>
      </c>
      <c r="D20" s="6">
        <v>126</v>
      </c>
      <c r="E20" s="6">
        <v>558413</v>
      </c>
      <c r="F20" s="6">
        <v>78546</v>
      </c>
      <c r="G20" s="6">
        <v>1769</v>
      </c>
      <c r="H20" s="6">
        <v>1845</v>
      </c>
      <c r="I20" s="6">
        <v>1014</v>
      </c>
      <c r="J20" s="6">
        <v>8631</v>
      </c>
      <c r="M20" s="28">
        <f t="shared" ca="1" si="0"/>
        <v>31597.480874544166</v>
      </c>
      <c r="N20" s="28"/>
      <c r="O20" s="28"/>
      <c r="P20" s="28"/>
      <c r="Q20" s="28">
        <f t="shared" ca="1" si="1"/>
        <v>3721.5508455388781</v>
      </c>
      <c r="R20" s="28"/>
      <c r="S20" s="28"/>
      <c r="T20" s="28">
        <f t="shared" ca="1" si="2"/>
        <v>61.931502982152885</v>
      </c>
      <c r="U20" s="28"/>
      <c r="V20" s="28"/>
      <c r="W20" s="28"/>
      <c r="X20" s="28">
        <f t="shared" ca="1" si="3"/>
        <v>1932.4651225028367</v>
      </c>
      <c r="Y20" s="28"/>
      <c r="Z20" s="28"/>
      <c r="AA20" s="28"/>
      <c r="AB20" s="28">
        <f t="shared" ca="1" si="4"/>
        <v>1049.8022743489978</v>
      </c>
      <c r="AC20" s="28"/>
      <c r="AD20" s="28"/>
      <c r="AE20" s="28"/>
      <c r="AF20" s="28"/>
      <c r="AG20" s="28"/>
      <c r="AH20" s="28"/>
      <c r="AI20" s="28"/>
    </row>
    <row r="21" spans="1:35" x14ac:dyDescent="0.25">
      <c r="A21" s="5">
        <v>43939</v>
      </c>
      <c r="B21" s="6">
        <v>40520</v>
      </c>
      <c r="C21" s="6">
        <v>3783</v>
      </c>
      <c r="D21" s="6">
        <v>121</v>
      </c>
      <c r="E21" s="6">
        <v>598933</v>
      </c>
      <c r="F21" s="6">
        <v>82329</v>
      </c>
      <c r="G21" s="6">
        <v>1890</v>
      </c>
      <c r="H21" s="6">
        <v>1894</v>
      </c>
      <c r="I21" s="6">
        <v>1054</v>
      </c>
      <c r="J21" s="6">
        <v>10453</v>
      </c>
      <c r="M21" s="28">
        <f t="shared" ca="1" si="0"/>
        <v>28585.705219951782</v>
      </c>
      <c r="N21" s="28"/>
      <c r="O21" s="28"/>
      <c r="P21" s="28"/>
      <c r="Q21" s="28">
        <f t="shared" ca="1" si="1"/>
        <v>3389.8998809353802</v>
      </c>
      <c r="R21" s="28"/>
      <c r="S21" s="28"/>
      <c r="T21" s="28">
        <f t="shared" ca="1" si="2"/>
        <v>113.12480435202575</v>
      </c>
      <c r="U21" s="28"/>
      <c r="V21" s="28"/>
      <c r="W21" s="28"/>
      <c r="X21" s="28">
        <f t="shared" ca="1" si="3"/>
        <v>1844.0966534746378</v>
      </c>
      <c r="Y21" s="28"/>
      <c r="Z21" s="28"/>
      <c r="AA21" s="28"/>
      <c r="AB21" s="28">
        <f t="shared" ca="1" si="4"/>
        <v>1066.5255594206733</v>
      </c>
      <c r="AC21" s="28"/>
      <c r="AD21" s="28"/>
      <c r="AE21" s="28"/>
      <c r="AF21" s="28"/>
      <c r="AG21" s="28"/>
      <c r="AH21" s="28"/>
      <c r="AI21" s="28"/>
    </row>
    <row r="22" spans="1:35" x14ac:dyDescent="0.25">
      <c r="A22" s="5">
        <v>43940</v>
      </c>
      <c r="B22" s="6">
        <v>35344</v>
      </c>
      <c r="C22" s="6">
        <v>3977</v>
      </c>
      <c r="D22" s="6">
        <v>127</v>
      </c>
      <c r="E22" s="6">
        <v>634277</v>
      </c>
      <c r="F22" s="6">
        <v>86306</v>
      </c>
      <c r="G22" s="6">
        <v>2017</v>
      </c>
      <c r="H22" s="6">
        <v>1922</v>
      </c>
      <c r="I22" s="6">
        <v>1031</v>
      </c>
      <c r="J22" s="6">
        <v>11976</v>
      </c>
      <c r="M22" s="28">
        <f t="shared" ca="1" si="0"/>
        <v>22556.940402518991</v>
      </c>
      <c r="N22" s="28"/>
      <c r="O22" s="28"/>
      <c r="P22" s="28"/>
      <c r="Q22" s="28">
        <f t="shared" ca="1" si="1"/>
        <v>4796.9777233406785</v>
      </c>
      <c r="R22" s="28"/>
      <c r="S22" s="28"/>
      <c r="T22" s="28">
        <f t="shared" ca="1" si="2"/>
        <v>82.153886024776185</v>
      </c>
      <c r="U22" s="28"/>
      <c r="V22" s="28"/>
      <c r="W22" s="28"/>
      <c r="X22" s="28">
        <f t="shared" ca="1" si="3"/>
        <v>1718.2393407567974</v>
      </c>
      <c r="Y22" s="28"/>
      <c r="Z22" s="28"/>
      <c r="AA22" s="28"/>
      <c r="AB22" s="28">
        <f t="shared" ca="1" si="4"/>
        <v>1108.8116776276593</v>
      </c>
      <c r="AC22" s="28"/>
      <c r="AD22" s="28"/>
      <c r="AE22" s="28"/>
      <c r="AF22" s="28"/>
      <c r="AG22" s="28"/>
      <c r="AH22" s="28"/>
      <c r="AI22" s="28"/>
    </row>
    <row r="23" spans="1:35" x14ac:dyDescent="0.25">
      <c r="A23" s="5">
        <v>43941</v>
      </c>
      <c r="B23" s="6">
        <v>39703</v>
      </c>
      <c r="C23" s="6">
        <v>4674</v>
      </c>
      <c r="D23" s="6">
        <v>123</v>
      </c>
      <c r="E23" s="6">
        <v>673980</v>
      </c>
      <c r="F23" s="6">
        <v>90980</v>
      </c>
      <c r="G23" s="6">
        <v>2140</v>
      </c>
      <c r="H23" s="6">
        <v>1909</v>
      </c>
      <c r="I23" s="6">
        <v>1033</v>
      </c>
      <c r="J23" s="6">
        <v>13430</v>
      </c>
      <c r="M23" s="28">
        <f t="shared" ca="1" si="0"/>
        <v>25566.117440337155</v>
      </c>
      <c r="N23" s="28"/>
      <c r="O23" s="28"/>
      <c r="P23" s="28"/>
      <c r="Q23" s="28">
        <f t="shared" ca="1" si="1"/>
        <v>3914.356326195983</v>
      </c>
      <c r="R23" s="28"/>
      <c r="S23" s="28"/>
      <c r="T23" s="28">
        <f t="shared" ca="1" si="2"/>
        <v>119.46188844941381</v>
      </c>
      <c r="U23" s="28"/>
      <c r="V23" s="28"/>
      <c r="W23" s="28"/>
      <c r="X23" s="28">
        <f t="shared" ca="1" si="3"/>
        <v>1714.066177132715</v>
      </c>
      <c r="Y23" s="28"/>
      <c r="Z23" s="28"/>
      <c r="AA23" s="28"/>
      <c r="AB23" s="28">
        <f t="shared" ca="1" si="4"/>
        <v>917.27656164006748</v>
      </c>
      <c r="AC23" s="28"/>
      <c r="AD23" s="28"/>
      <c r="AE23" s="28"/>
      <c r="AF23" s="28"/>
      <c r="AG23" s="28"/>
      <c r="AH23" s="28"/>
      <c r="AI23" s="28"/>
    </row>
    <row r="24" spans="1:35" x14ac:dyDescent="0.25">
      <c r="A24" s="5">
        <v>43942</v>
      </c>
      <c r="B24" s="6">
        <v>39429</v>
      </c>
      <c r="C24" s="6">
        <v>4611</v>
      </c>
      <c r="D24" s="6">
        <v>119</v>
      </c>
      <c r="E24" s="6">
        <v>713409</v>
      </c>
      <c r="F24" s="6">
        <v>95591</v>
      </c>
      <c r="G24" s="6">
        <v>2259</v>
      </c>
      <c r="H24" s="6">
        <v>1865</v>
      </c>
      <c r="I24" s="6">
        <v>1006</v>
      </c>
      <c r="J24" s="6">
        <v>14918</v>
      </c>
      <c r="M24" s="28">
        <f t="shared" ca="1" si="0"/>
        <v>28931.560649747047</v>
      </c>
      <c r="N24" s="28"/>
      <c r="O24" s="28"/>
      <c r="P24" s="28"/>
      <c r="Q24" s="28">
        <f t="shared" ca="1" si="1"/>
        <v>3717.226491588197</v>
      </c>
      <c r="R24" s="28"/>
      <c r="S24" s="28"/>
      <c r="T24" s="28">
        <f t="shared" ca="1" si="2"/>
        <v>128.81770408859259</v>
      </c>
      <c r="U24" s="28"/>
      <c r="V24" s="28"/>
      <c r="W24" s="28"/>
      <c r="X24" s="28">
        <f t="shared" ca="1" si="3"/>
        <v>1500.5844429188012</v>
      </c>
      <c r="Y24" s="28"/>
      <c r="Z24" s="28"/>
      <c r="AA24" s="28"/>
      <c r="AB24" s="28">
        <f t="shared" ca="1" si="4"/>
        <v>1053.2452726816578</v>
      </c>
      <c r="AC24" s="28"/>
      <c r="AD24" s="28"/>
      <c r="AE24" s="28"/>
      <c r="AF24" s="28"/>
      <c r="AG24" s="28"/>
      <c r="AH24" s="28"/>
      <c r="AI24" s="28"/>
    </row>
    <row r="25" spans="1:35" x14ac:dyDescent="0.25">
      <c r="A25" s="5">
        <v>43943</v>
      </c>
      <c r="B25" s="6">
        <v>37535</v>
      </c>
      <c r="C25" s="6">
        <v>3083</v>
      </c>
      <c r="D25" s="6">
        <v>117</v>
      </c>
      <c r="E25" s="6">
        <v>750944</v>
      </c>
      <c r="F25" s="6">
        <v>98674</v>
      </c>
      <c r="G25" s="6">
        <v>2376</v>
      </c>
      <c r="H25" s="6">
        <v>1814</v>
      </c>
      <c r="I25" s="6">
        <v>985</v>
      </c>
      <c r="J25" s="6">
        <v>16477</v>
      </c>
      <c r="M25" s="28">
        <f t="shared" ca="1" si="0"/>
        <v>27924.878314738504</v>
      </c>
      <c r="N25" s="28"/>
      <c r="O25" s="28"/>
      <c r="P25" s="28"/>
      <c r="Q25" s="28">
        <f t="shared" ca="1" si="1"/>
        <v>3194.8435496300476</v>
      </c>
      <c r="R25" s="28"/>
      <c r="S25" s="28"/>
      <c r="T25" s="28">
        <f t="shared" ca="1" si="2"/>
        <v>74.161663701801572</v>
      </c>
      <c r="U25" s="28"/>
      <c r="V25" s="28"/>
      <c r="W25" s="28"/>
      <c r="X25" s="28">
        <f t="shared" ca="1" si="3"/>
        <v>2000.9420819445049</v>
      </c>
      <c r="Y25" s="28"/>
      <c r="Z25" s="28"/>
      <c r="AA25" s="28"/>
      <c r="AB25" s="28">
        <f t="shared" ca="1" si="4"/>
        <v>961.52371458317248</v>
      </c>
      <c r="AC25" s="28"/>
      <c r="AD25" s="28"/>
      <c r="AE25" s="28"/>
      <c r="AF25" s="28"/>
      <c r="AG25" s="28"/>
      <c r="AH25" s="28"/>
      <c r="AI25" s="28"/>
    </row>
    <row r="26" spans="1:35" x14ac:dyDescent="0.25">
      <c r="A26" s="5">
        <v>43944</v>
      </c>
      <c r="B26" s="6">
        <v>40962</v>
      </c>
      <c r="C26" s="6">
        <v>3116</v>
      </c>
      <c r="D26" s="6">
        <v>115</v>
      </c>
      <c r="E26" s="6">
        <v>791906</v>
      </c>
      <c r="F26" s="6">
        <v>101790</v>
      </c>
      <c r="G26" s="6">
        <v>2491</v>
      </c>
      <c r="H26" s="6">
        <v>1816</v>
      </c>
      <c r="I26" s="6">
        <v>982</v>
      </c>
      <c r="J26" s="6">
        <v>18491</v>
      </c>
      <c r="M26" s="28">
        <f t="shared" ca="1" si="0"/>
        <v>35678.926510362442</v>
      </c>
      <c r="N26" s="28"/>
      <c r="O26" s="28"/>
      <c r="P26" s="28"/>
      <c r="Q26" s="28">
        <f t="shared" ca="1" si="1"/>
        <v>3641.4519619140569</v>
      </c>
      <c r="R26" s="28"/>
      <c r="S26" s="28"/>
      <c r="T26" s="28">
        <f t="shared" ca="1" si="2"/>
        <v>124.92835259656295</v>
      </c>
      <c r="U26" s="28"/>
      <c r="V26" s="28"/>
      <c r="W26" s="28"/>
      <c r="X26" s="28">
        <f t="shared" ca="1" si="3"/>
        <v>2195.5710726394445</v>
      </c>
      <c r="Y26" s="28"/>
      <c r="Z26" s="28"/>
      <c r="AA26" s="28"/>
      <c r="AB26" s="28">
        <f t="shared" ca="1" si="4"/>
        <v>1134.8075111677122</v>
      </c>
      <c r="AC26" s="28"/>
      <c r="AD26" s="28"/>
      <c r="AE26" s="28"/>
      <c r="AF26" s="28"/>
      <c r="AG26" s="28"/>
      <c r="AH26" s="28"/>
      <c r="AI26" s="28"/>
    </row>
    <row r="27" spans="1:35" x14ac:dyDescent="0.25">
      <c r="A27" s="5">
        <v>43945</v>
      </c>
      <c r="B27" s="6">
        <v>38351</v>
      </c>
      <c r="C27" s="6">
        <v>3122</v>
      </c>
      <c r="D27" s="6">
        <v>109</v>
      </c>
      <c r="E27" s="6">
        <v>830257</v>
      </c>
      <c r="F27" s="6">
        <v>104912</v>
      </c>
      <c r="G27" s="6">
        <v>2600</v>
      </c>
      <c r="H27" s="6">
        <v>1790</v>
      </c>
      <c r="I27" s="6">
        <v>929</v>
      </c>
      <c r="J27" s="6">
        <v>21737</v>
      </c>
      <c r="M27" s="28">
        <f t="shared" ca="1" si="0"/>
        <v>29177.773857911263</v>
      </c>
      <c r="N27" s="28"/>
      <c r="O27" s="28"/>
      <c r="P27" s="28"/>
      <c r="Q27" s="28">
        <f t="shared" ca="1" si="1"/>
        <v>3677.767484035433</v>
      </c>
      <c r="R27" s="28"/>
      <c r="S27" s="28"/>
      <c r="T27" s="28">
        <f t="shared" ca="1" si="2"/>
        <v>96.587334132060008</v>
      </c>
      <c r="U27" s="28"/>
      <c r="V27" s="28"/>
      <c r="W27" s="28"/>
      <c r="X27" s="28">
        <f t="shared" ca="1" si="3"/>
        <v>1790.8195703021202</v>
      </c>
      <c r="Y27" s="28"/>
      <c r="Z27" s="28"/>
      <c r="AA27" s="28"/>
      <c r="AB27" s="28">
        <f t="shared" ca="1" si="4"/>
        <v>967.57385702771023</v>
      </c>
      <c r="AC27" s="28"/>
      <c r="AD27" s="28"/>
      <c r="AE27" s="28"/>
      <c r="AF27" s="28"/>
      <c r="AG27" s="28"/>
      <c r="AH27" s="28"/>
      <c r="AI27" s="28"/>
    </row>
    <row r="28" spans="1:35" x14ac:dyDescent="0.25">
      <c r="A28" s="5">
        <v>43946</v>
      </c>
      <c r="B28" s="6">
        <v>38308</v>
      </c>
      <c r="C28" s="6">
        <v>2861</v>
      </c>
      <c r="D28" s="6">
        <v>106</v>
      </c>
      <c r="E28" s="6">
        <v>868565</v>
      </c>
      <c r="F28" s="6">
        <v>107773</v>
      </c>
      <c r="G28" s="6">
        <v>2706</v>
      </c>
      <c r="H28" s="6">
        <v>1782</v>
      </c>
      <c r="I28" s="6">
        <v>900</v>
      </c>
      <c r="J28" s="6">
        <v>25582</v>
      </c>
      <c r="M28" s="28">
        <f t="shared" ca="1" si="0"/>
        <v>38392.74474320325</v>
      </c>
      <c r="N28" s="28"/>
      <c r="O28" s="28"/>
      <c r="P28" s="28"/>
      <c r="Q28" s="28">
        <f t="shared" ca="1" si="1"/>
        <v>2890.2496289542696</v>
      </c>
      <c r="R28" s="28"/>
      <c r="S28" s="28"/>
      <c r="T28" s="28">
        <f t="shared" ca="1" si="2"/>
        <v>87.289474955452746</v>
      </c>
      <c r="U28" s="28"/>
      <c r="V28" s="28"/>
      <c r="W28" s="28"/>
      <c r="X28" s="28">
        <f t="shared" ca="1" si="3"/>
        <v>1676.710234257029</v>
      </c>
      <c r="Y28" s="28"/>
      <c r="Z28" s="28"/>
      <c r="AA28" s="28"/>
      <c r="AB28" s="28">
        <f t="shared" ca="1" si="4"/>
        <v>978.47754663162095</v>
      </c>
      <c r="AC28" s="28"/>
      <c r="AD28" s="28"/>
      <c r="AE28" s="28"/>
      <c r="AF28" s="28"/>
      <c r="AG28" s="28"/>
      <c r="AH28" s="28"/>
      <c r="AI28" s="28"/>
    </row>
    <row r="29" spans="1:35" x14ac:dyDescent="0.25">
      <c r="A29" s="5">
        <v>43947</v>
      </c>
      <c r="B29" s="6">
        <v>30177</v>
      </c>
      <c r="C29" s="6">
        <v>2357</v>
      </c>
      <c r="D29" s="6">
        <v>99</v>
      </c>
      <c r="E29" s="6">
        <v>889742</v>
      </c>
      <c r="F29" s="6">
        <v>110130</v>
      </c>
      <c r="G29" s="6">
        <v>2805</v>
      </c>
      <c r="H29" s="6">
        <v>1776</v>
      </c>
      <c r="I29" s="6">
        <v>883</v>
      </c>
      <c r="J29" s="6">
        <v>29140</v>
      </c>
      <c r="M29" s="28">
        <f t="shared" ca="1" si="0"/>
        <v>30356.213053122319</v>
      </c>
      <c r="N29" s="28"/>
      <c r="O29" s="28"/>
      <c r="P29" s="28"/>
      <c r="Q29" s="28">
        <f t="shared" ca="1" si="1"/>
        <v>4195.1069659342447</v>
      </c>
      <c r="R29" s="28"/>
      <c r="S29" s="28"/>
      <c r="T29" s="28">
        <f t="shared" ca="1" si="2"/>
        <v>102.64446583358422</v>
      </c>
      <c r="U29" s="28"/>
      <c r="V29" s="28"/>
      <c r="W29" s="28"/>
      <c r="X29" s="28">
        <f t="shared" ca="1" si="3"/>
        <v>1522.6409227409511</v>
      </c>
      <c r="Y29" s="28"/>
      <c r="Z29" s="28"/>
      <c r="AA29" s="28"/>
      <c r="AB29" s="28">
        <f t="shared" ca="1" si="4"/>
        <v>970.62098421171311</v>
      </c>
      <c r="AC29" s="28"/>
      <c r="AD29" s="28"/>
      <c r="AE29" s="28"/>
      <c r="AF29" s="28"/>
      <c r="AG29" s="28"/>
      <c r="AH29" s="28"/>
      <c r="AI29" s="28"/>
    </row>
    <row r="30" spans="1:35" x14ac:dyDescent="0.25">
      <c r="A30" s="15">
        <v>43948</v>
      </c>
      <c r="B30" s="17">
        <f ca="1">AVERAGE('27 Nisan TAHMİN'!M8:P100)</f>
        <v>28725.996218403707</v>
      </c>
      <c r="C30" s="17">
        <f ca="1">AVERAGE('27 Nisan TAHMİN'!Q8:S100)</f>
        <v>3677.2254184316707</v>
      </c>
      <c r="D30" s="17">
        <f ca="1">AVERAGE('27 Nisan TAHMİN'!T8:W100)</f>
        <v>98.165313760725084</v>
      </c>
      <c r="E30" s="17">
        <f t="shared" ref="E30:G31" ca="1" si="5">SUM(E29,B30)</f>
        <v>918467.99621840368</v>
      </c>
      <c r="F30" s="17">
        <f t="shared" ca="1" si="5"/>
        <v>113807.22541843167</v>
      </c>
      <c r="G30" s="17">
        <f t="shared" ca="1" si="5"/>
        <v>2903.165313760725</v>
      </c>
      <c r="H30" s="17">
        <f ca="1">AVERAGE('27 Nisan TAHMİN'!X8:AA100)</f>
        <v>1632.3415854209816</v>
      </c>
      <c r="I30" s="17">
        <f ca="1">AVERAGE('27 Nisan TAHMİN'!AB8:AE100)</f>
        <v>983.77881357260208</v>
      </c>
      <c r="J30" s="17">
        <f>_xlfn.FORECAST.ETS(A30,J4:J29,A4:A29)</f>
        <v>32830.842716823106</v>
      </c>
      <c r="M30" s="28">
        <f t="shared" ca="1" si="0"/>
        <v>38882.673074887709</v>
      </c>
      <c r="N30" s="28"/>
      <c r="O30" s="28"/>
      <c r="P30" s="28"/>
      <c r="Q30" s="28">
        <f t="shared" ca="1" si="1"/>
        <v>2927.7614740904914</v>
      </c>
      <c r="R30" s="28"/>
      <c r="S30" s="28"/>
      <c r="T30" s="28">
        <f t="shared" ca="1" si="2"/>
        <v>112.96742939374167</v>
      </c>
      <c r="U30" s="28"/>
      <c r="V30" s="28"/>
      <c r="W30" s="28"/>
      <c r="X30" s="28">
        <f t="shared" ca="1" si="3"/>
        <v>2043.5598777350547</v>
      </c>
      <c r="Y30" s="28"/>
      <c r="Z30" s="28"/>
      <c r="AA30" s="28"/>
      <c r="AB30" s="28">
        <f t="shared" ca="1" si="4"/>
        <v>1024.6791742165537</v>
      </c>
      <c r="AC30" s="28"/>
      <c r="AD30" s="28"/>
      <c r="AE30" s="28"/>
      <c r="AF30" s="28"/>
      <c r="AG30" s="28"/>
      <c r="AH30" s="28"/>
      <c r="AI30" s="28"/>
    </row>
    <row r="31" spans="1:35" x14ac:dyDescent="0.25">
      <c r="A31" s="15">
        <v>43949</v>
      </c>
      <c r="B31" s="17">
        <f ca="1">AVERAGE('28 Nisan TAHMİN'!M8:P100)</f>
        <v>29537.947531041918</v>
      </c>
      <c r="C31" s="17">
        <f ca="1">AVERAGE('28 Nisan TAHMİN'!Q8:S100)</f>
        <v>3718.367717924315</v>
      </c>
      <c r="D31" s="17">
        <f ca="1">AVERAGE('28 Nisan TAHMİN'!T8:W100)</f>
        <v>100.38277163865615</v>
      </c>
      <c r="E31" s="17">
        <f t="shared" ca="1" si="5"/>
        <v>948005.94374944561</v>
      </c>
      <c r="F31" s="17">
        <f t="shared" ca="1" si="5"/>
        <v>117525.59313635598</v>
      </c>
      <c r="G31" s="17">
        <f t="shared" ca="1" si="5"/>
        <v>3003.5480853993813</v>
      </c>
      <c r="H31" s="17">
        <f ca="1">AVERAGE('28 Nisan TAHMİN'!X8:AA100)</f>
        <v>1660.7848361695483</v>
      </c>
      <c r="I31" s="17">
        <f ca="1">AVERAGE('28 Nisan TAHMİN'!AB8:AE100)</f>
        <v>982.76902585774064</v>
      </c>
      <c r="J31" s="17">
        <f>_xlfn.FORECAST.ETS(A31,J5:J30,A5:A30)</f>
        <v>36605.75587907734</v>
      </c>
      <c r="M31" s="28">
        <f t="shared" ca="1" si="0"/>
        <v>24517.906729094277</v>
      </c>
      <c r="N31" s="28"/>
      <c r="O31" s="28"/>
      <c r="P31" s="28"/>
      <c r="Q31" s="28">
        <f t="shared" ca="1" si="1"/>
        <v>3305.4094175731061</v>
      </c>
      <c r="R31" s="28"/>
      <c r="S31" s="28"/>
      <c r="T31" s="28">
        <f t="shared" ca="1" si="2"/>
        <v>114.701063219989</v>
      </c>
      <c r="U31" s="28"/>
      <c r="V31" s="28"/>
      <c r="W31" s="28"/>
      <c r="X31" s="28">
        <f t="shared" ca="1" si="3"/>
        <v>1691.5248835064162</v>
      </c>
      <c r="Y31" s="28"/>
      <c r="Z31" s="28"/>
      <c r="AA31" s="28"/>
      <c r="AB31" s="28">
        <f t="shared" ca="1" si="4"/>
        <v>961.16904977431113</v>
      </c>
      <c r="AC31" s="28"/>
      <c r="AD31" s="28"/>
      <c r="AE31" s="28"/>
      <c r="AF31" s="28"/>
      <c r="AG31" s="28"/>
      <c r="AH31" s="28"/>
      <c r="AI31" s="28"/>
    </row>
    <row r="32" spans="1:35" x14ac:dyDescent="0.25">
      <c r="A32" s="15">
        <v>43950</v>
      </c>
      <c r="B32" s="17">
        <f ca="1">AVERAGE(M8:N100)</f>
        <v>32099.001265695755</v>
      </c>
      <c r="C32" s="17">
        <f ca="1">AVERAGE(Q8:S100)</f>
        <v>3631.6207427290151</v>
      </c>
      <c r="D32" s="17">
        <f ca="1">AVERAGE(T8:W100)</f>
        <v>99.185262966041478</v>
      </c>
      <c r="E32" s="17">
        <f ca="1">SUM(E31,B38)</f>
        <v>980104.94501514139</v>
      </c>
      <c r="F32" s="17">
        <f ca="1">SUM(F31,C38)</f>
        <v>121157.213879085</v>
      </c>
      <c r="G32" s="17">
        <f ca="1">SUM(G31,D38)</f>
        <v>3102.7333483654229</v>
      </c>
      <c r="H32" s="17">
        <f ca="1">AVERAGE(X8:AA100)</f>
        <v>1676.8507395917181</v>
      </c>
      <c r="I32" s="17">
        <f ca="1">AVERAGE(AB8:AE100)</f>
        <v>974.09218173826991</v>
      </c>
      <c r="J32" s="17">
        <f>_xlfn.FORECAST.ETS(A32,J6:J31,A6:A31)</f>
        <v>40332.354883560198</v>
      </c>
      <c r="M32" s="28">
        <f t="shared" ca="1" si="0"/>
        <v>39815.088633827487</v>
      </c>
      <c r="N32" s="28"/>
      <c r="O32" s="28"/>
      <c r="P32" s="28"/>
      <c r="Q32" s="28">
        <f t="shared" ca="1" si="1"/>
        <v>3154.8342948537238</v>
      </c>
      <c r="R32" s="28"/>
      <c r="S32" s="28"/>
      <c r="T32" s="28">
        <f t="shared" ca="1" si="2"/>
        <v>70.307600930492683</v>
      </c>
      <c r="U32" s="28"/>
      <c r="V32" s="28"/>
      <c r="W32" s="28"/>
      <c r="X32" s="28">
        <f t="shared" ca="1" si="3"/>
        <v>1765.4949013153639</v>
      </c>
      <c r="Y32" s="28"/>
      <c r="Z32" s="28"/>
      <c r="AA32" s="28"/>
      <c r="AB32" s="28">
        <f t="shared" ca="1" si="4"/>
        <v>1001.6451891461448</v>
      </c>
      <c r="AC32" s="28"/>
      <c r="AD32" s="28"/>
      <c r="AE32" s="28"/>
      <c r="AF32" s="28"/>
      <c r="AG32" s="28"/>
      <c r="AH32" s="28"/>
      <c r="AI32" s="28"/>
    </row>
    <row r="33" spans="1:35" x14ac:dyDescent="0.25">
      <c r="M33" s="28">
        <f t="shared" ca="1" si="0"/>
        <v>36974.999162033753</v>
      </c>
      <c r="N33" s="28"/>
      <c r="O33" s="28"/>
      <c r="P33" s="28"/>
      <c r="Q33" s="28">
        <f t="shared" ca="1" si="1"/>
        <v>5514.6633848857018</v>
      </c>
      <c r="R33" s="28"/>
      <c r="S33" s="28"/>
      <c r="T33" s="28">
        <f t="shared" ca="1" si="2"/>
        <v>79.263449529616352</v>
      </c>
      <c r="U33" s="28"/>
      <c r="V33" s="28"/>
      <c r="W33" s="28"/>
      <c r="X33" s="28">
        <f t="shared" ca="1" si="3"/>
        <v>2249.4082716353428</v>
      </c>
      <c r="Y33" s="28"/>
      <c r="Z33" s="28"/>
      <c r="AA33" s="28"/>
      <c r="AB33" s="28">
        <f t="shared" ca="1" si="4"/>
        <v>1039.1921253134842</v>
      </c>
      <c r="AC33" s="28"/>
      <c r="AD33" s="28"/>
      <c r="AE33" s="28"/>
      <c r="AF33" s="28"/>
      <c r="AG33" s="28"/>
      <c r="AH33" s="28"/>
      <c r="AI33" s="28"/>
    </row>
    <row r="34" spans="1:35" x14ac:dyDescent="0.25">
      <c r="M34" s="28">
        <f t="shared" ca="1" si="0"/>
        <v>36558.959415402307</v>
      </c>
      <c r="N34" s="28"/>
      <c r="O34" s="28"/>
      <c r="P34" s="28"/>
      <c r="Q34" s="28">
        <f t="shared" ca="1" si="1"/>
        <v>3043.9937764657534</v>
      </c>
      <c r="R34" s="28"/>
      <c r="S34" s="28"/>
      <c r="T34" s="28">
        <f t="shared" ca="1" si="2"/>
        <v>124.13836499573543</v>
      </c>
      <c r="U34" s="28"/>
      <c r="V34" s="28"/>
      <c r="W34" s="28"/>
      <c r="X34" s="28">
        <f t="shared" ca="1" si="3"/>
        <v>1780.4265542228229</v>
      </c>
      <c r="Y34" s="28"/>
      <c r="Z34" s="28"/>
      <c r="AA34" s="28"/>
      <c r="AB34" s="28">
        <f t="shared" ca="1" si="4"/>
        <v>1020.1647175019348</v>
      </c>
      <c r="AC34" s="28"/>
      <c r="AD34" s="28"/>
      <c r="AE34" s="28"/>
      <c r="AF34" s="28"/>
      <c r="AG34" s="28"/>
      <c r="AH34" s="28"/>
      <c r="AI34" s="28"/>
    </row>
    <row r="35" spans="1:35" ht="15" customHeight="1" x14ac:dyDescent="0.25">
      <c r="A35" s="33" t="s">
        <v>11</v>
      </c>
      <c r="B35" s="33"/>
      <c r="C35" s="33"/>
      <c r="D35" s="33"/>
      <c r="E35" s="33"/>
      <c r="F35" s="33"/>
      <c r="G35" s="33"/>
      <c r="H35" s="33"/>
      <c r="I35" s="33"/>
      <c r="J35" s="33"/>
      <c r="M35" s="28">
        <f t="shared" ca="1" si="0"/>
        <v>32948.704904258702</v>
      </c>
      <c r="N35" s="28"/>
      <c r="O35" s="28"/>
      <c r="P35" s="28"/>
      <c r="Q35" s="28">
        <f t="shared" ca="1" si="1"/>
        <v>3910.5703845260077</v>
      </c>
      <c r="R35" s="28"/>
      <c r="S35" s="28"/>
      <c r="T35" s="28">
        <f t="shared" ca="1" si="2"/>
        <v>106.17374353362034</v>
      </c>
      <c r="U35" s="28"/>
      <c r="V35" s="28"/>
      <c r="W35" s="28"/>
      <c r="X35" s="28">
        <f t="shared" ca="1" si="3"/>
        <v>1686.0648436079948</v>
      </c>
      <c r="Y35" s="28"/>
      <c r="Z35" s="28"/>
      <c r="AA35" s="28"/>
      <c r="AB35" s="28">
        <f t="shared" ca="1" si="4"/>
        <v>879.15652475275181</v>
      </c>
      <c r="AC35" s="28"/>
      <c r="AD35" s="28"/>
      <c r="AE35" s="28"/>
      <c r="AF35" s="28"/>
      <c r="AG35" s="28"/>
      <c r="AH35" s="28"/>
      <c r="AI35" s="28"/>
    </row>
    <row r="36" spans="1:35" ht="15" customHeight="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M36" s="28">
        <f t="shared" ca="1" si="0"/>
        <v>36620.24258311381</v>
      </c>
      <c r="N36" s="28"/>
      <c r="O36" s="28"/>
      <c r="P36" s="28"/>
      <c r="Q36" s="28">
        <f t="shared" ca="1" si="1"/>
        <v>3686.2421190200284</v>
      </c>
      <c r="R36" s="28"/>
      <c r="S36" s="28"/>
      <c r="T36" s="28">
        <f t="shared" ca="1" si="2"/>
        <v>84.725639325000927</v>
      </c>
      <c r="U36" s="28"/>
      <c r="V36" s="28"/>
      <c r="W36" s="28"/>
      <c r="X36" s="28">
        <f t="shared" ca="1" si="3"/>
        <v>1993.6957257734639</v>
      </c>
      <c r="Y36" s="28"/>
      <c r="Z36" s="28"/>
      <c r="AA36" s="28"/>
      <c r="AB36" s="28">
        <f t="shared" ca="1" si="4"/>
        <v>870.79380463675636</v>
      </c>
      <c r="AC36" s="28"/>
      <c r="AD36" s="28"/>
      <c r="AE36" s="28"/>
      <c r="AF36" s="28"/>
      <c r="AG36" s="28"/>
      <c r="AH36" s="28"/>
      <c r="AI36" s="28"/>
    </row>
    <row r="37" spans="1:35" ht="15" customHeight="1" x14ac:dyDescent="0.25">
      <c r="A37" s="3" t="s">
        <v>1</v>
      </c>
      <c r="B37" s="2" t="s">
        <v>3</v>
      </c>
      <c r="C37" s="1" t="s">
        <v>2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1" t="s">
        <v>9</v>
      </c>
      <c r="J37" s="1" t="s">
        <v>10</v>
      </c>
      <c r="M37" s="28">
        <f t="shared" ca="1" si="0"/>
        <v>27600.543410453858</v>
      </c>
      <c r="N37" s="28"/>
      <c r="O37" s="28"/>
      <c r="P37" s="28"/>
      <c r="Q37" s="28">
        <f t="shared" ca="1" si="1"/>
        <v>3789.1047753730213</v>
      </c>
      <c r="R37" s="28"/>
      <c r="S37" s="28"/>
      <c r="T37" s="28">
        <f t="shared" ca="1" si="2"/>
        <v>114.53830231843151</v>
      </c>
      <c r="U37" s="28"/>
      <c r="V37" s="28"/>
      <c r="W37" s="28"/>
      <c r="X37" s="28">
        <f t="shared" ca="1" si="3"/>
        <v>1914.4325096327384</v>
      </c>
      <c r="Y37" s="28"/>
      <c r="Z37" s="28"/>
      <c r="AA37" s="28"/>
      <c r="AB37" s="28">
        <f t="shared" ca="1" si="4"/>
        <v>1004.8238122644242</v>
      </c>
      <c r="AC37" s="28"/>
      <c r="AD37" s="28"/>
      <c r="AE37" s="28"/>
      <c r="AF37" s="28"/>
      <c r="AG37" s="28"/>
      <c r="AH37" s="28"/>
      <c r="AI37" s="28"/>
    </row>
    <row r="38" spans="1:35" ht="24" thickBot="1" x14ac:dyDescent="0.4">
      <c r="A38" s="8">
        <v>43950</v>
      </c>
      <c r="B38" s="9">
        <f ca="1">AVERAGE(M8:N100)</f>
        <v>32099.001265695755</v>
      </c>
      <c r="C38" s="9">
        <f ca="1">AVERAGE(Q8:S100)</f>
        <v>3631.6207427290151</v>
      </c>
      <c r="D38" s="9">
        <f ca="1">AVERAGE(T8:W100)</f>
        <v>99.185262966041478</v>
      </c>
      <c r="E38" s="9">
        <f ca="1">SUM(E31,B38)</f>
        <v>980104.94501514139</v>
      </c>
      <c r="F38" s="9">
        <f ca="1">SUM(F31,C38)</f>
        <v>121157.213879085</v>
      </c>
      <c r="G38" s="9">
        <f ca="1">SUM(G31,D38)</f>
        <v>3102.7333483654229</v>
      </c>
      <c r="H38" s="9">
        <f ca="1">AVERAGE(X8:AA100)</f>
        <v>1676.8507395917181</v>
      </c>
      <c r="I38" s="9">
        <f ca="1">AVERAGE(AB8:AE100)</f>
        <v>974.09218173826991</v>
      </c>
      <c r="J38" s="9">
        <f>_xlfn.FORECAST.ETS(A38,J4:J31,A4:A31)</f>
        <v>40332.354838096675</v>
      </c>
      <c r="M38" s="28">
        <f t="shared" ca="1" si="0"/>
        <v>26389.270537214055</v>
      </c>
      <c r="N38" s="28"/>
      <c r="O38" s="28"/>
      <c r="P38" s="28"/>
      <c r="Q38" s="28">
        <f t="shared" ca="1" si="1"/>
        <v>3897.1634668748748</v>
      </c>
      <c r="R38" s="28"/>
      <c r="S38" s="28"/>
      <c r="T38" s="28">
        <f t="shared" ca="1" si="2"/>
        <v>116.62384332267015</v>
      </c>
      <c r="U38" s="28"/>
      <c r="V38" s="28"/>
      <c r="W38" s="28"/>
      <c r="X38" s="28">
        <f t="shared" ca="1" si="3"/>
        <v>1504.8542570901568</v>
      </c>
      <c r="Y38" s="28"/>
      <c r="Z38" s="28"/>
      <c r="AA38" s="28"/>
      <c r="AB38" s="28">
        <f t="shared" ca="1" si="4"/>
        <v>875.09374129367939</v>
      </c>
      <c r="AC38" s="28"/>
      <c r="AD38" s="28"/>
      <c r="AE38" s="28"/>
      <c r="AF38" s="28"/>
      <c r="AG38" s="28"/>
      <c r="AH38" s="28"/>
      <c r="AI38" s="28"/>
    </row>
    <row r="39" spans="1:35" ht="15.75" thickTop="1" x14ac:dyDescent="0.25">
      <c r="M39" s="28">
        <f t="shared" ca="1" si="0"/>
        <v>37999.504694425006</v>
      </c>
      <c r="N39" s="28"/>
      <c r="O39" s="28"/>
      <c r="P39" s="28"/>
      <c r="Q39" s="28">
        <f t="shared" ca="1" si="1"/>
        <v>4133.2875961408336</v>
      </c>
      <c r="R39" s="28"/>
      <c r="S39" s="28"/>
      <c r="T39" s="28">
        <f t="shared" ca="1" si="2"/>
        <v>129.25916176371544</v>
      </c>
      <c r="U39" s="28"/>
      <c r="V39" s="28"/>
      <c r="W39" s="28"/>
      <c r="X39" s="28">
        <f t="shared" ca="1" si="3"/>
        <v>1797.1610108332229</v>
      </c>
      <c r="Y39" s="28"/>
      <c r="Z39" s="28"/>
      <c r="AA39" s="28"/>
      <c r="AB39" s="28">
        <f t="shared" ca="1" si="4"/>
        <v>1080.3893223663015</v>
      </c>
      <c r="AC39" s="28"/>
      <c r="AD39" s="28"/>
      <c r="AE39" s="28"/>
      <c r="AF39" s="28"/>
      <c r="AG39" s="28"/>
      <c r="AH39" s="28"/>
      <c r="AI39" s="28"/>
    </row>
    <row r="40" spans="1:35" ht="15" customHeight="1" x14ac:dyDescent="0.25">
      <c r="M40" s="28">
        <f t="shared" ca="1" si="0"/>
        <v>39720.151338946562</v>
      </c>
      <c r="N40" s="28"/>
      <c r="O40" s="28"/>
      <c r="P40" s="28"/>
      <c r="Q40" s="28">
        <f t="shared" ca="1" si="1"/>
        <v>3766.581714458996</v>
      </c>
      <c r="R40" s="28"/>
      <c r="S40" s="28"/>
      <c r="T40" s="28">
        <f t="shared" ca="1" si="2"/>
        <v>106.99279279138256</v>
      </c>
      <c r="U40" s="28"/>
      <c r="V40" s="28"/>
      <c r="W40" s="28"/>
      <c r="X40" s="28">
        <f t="shared" ca="1" si="3"/>
        <v>928.35195600683699</v>
      </c>
      <c r="Y40" s="28"/>
      <c r="Z40" s="28"/>
      <c r="AA40" s="28"/>
      <c r="AB40" s="28">
        <f t="shared" ca="1" si="4"/>
        <v>1063.18444497972</v>
      </c>
      <c r="AC40" s="28"/>
      <c r="AD40" s="28"/>
      <c r="AE40" s="28"/>
      <c r="AF40" s="28"/>
      <c r="AG40" s="28"/>
      <c r="AH40" s="28"/>
      <c r="AI40" s="28"/>
    </row>
    <row r="41" spans="1:35" ht="15" customHeight="1" x14ac:dyDescent="0.25">
      <c r="M41" s="28">
        <f t="shared" ca="1" si="0"/>
        <v>35747.565678697065</v>
      </c>
      <c r="N41" s="28"/>
      <c r="O41" s="28"/>
      <c r="P41" s="28"/>
      <c r="Q41" s="28">
        <f t="shared" ca="1" si="1"/>
        <v>3923.4470567561343</v>
      </c>
      <c r="R41" s="28"/>
      <c r="S41" s="28"/>
      <c r="T41" s="28">
        <f t="shared" ca="1" si="2"/>
        <v>91.698606513586171</v>
      </c>
      <c r="U41" s="28"/>
      <c r="V41" s="28"/>
      <c r="W41" s="28"/>
      <c r="X41" s="28">
        <f t="shared" ca="1" si="3"/>
        <v>1720.101308158489</v>
      </c>
      <c r="Y41" s="28"/>
      <c r="Z41" s="28"/>
      <c r="AA41" s="28"/>
      <c r="AB41" s="28">
        <f t="shared" ca="1" si="4"/>
        <v>920.13123511680772</v>
      </c>
      <c r="AC41" s="28"/>
      <c r="AD41" s="28"/>
      <c r="AE41" s="28"/>
      <c r="AF41" s="28"/>
      <c r="AG41" s="28"/>
      <c r="AH41" s="28"/>
      <c r="AI41" s="28"/>
    </row>
    <row r="42" spans="1:35" x14ac:dyDescent="0.25">
      <c r="H42" s="7"/>
      <c r="M42" s="28">
        <f t="shared" ca="1" si="0"/>
        <v>23610.053848103424</v>
      </c>
      <c r="N42" s="28"/>
      <c r="O42" s="28"/>
      <c r="P42" s="28"/>
      <c r="Q42" s="28">
        <f t="shared" ca="1" si="1"/>
        <v>3342.29328707984</v>
      </c>
      <c r="R42" s="28"/>
      <c r="S42" s="28"/>
      <c r="T42" s="28">
        <f t="shared" ca="1" si="2"/>
        <v>113.65912475891886</v>
      </c>
      <c r="U42" s="28"/>
      <c r="V42" s="28"/>
      <c r="W42" s="28"/>
      <c r="X42" s="28">
        <f t="shared" ca="1" si="3"/>
        <v>1255.5026251135271</v>
      </c>
      <c r="Y42" s="28"/>
      <c r="Z42" s="28"/>
      <c r="AA42" s="28"/>
      <c r="AB42" s="28">
        <f t="shared" ca="1" si="4"/>
        <v>951.40241398366129</v>
      </c>
      <c r="AC42" s="28"/>
      <c r="AD42" s="28"/>
      <c r="AE42" s="28"/>
      <c r="AF42" s="28"/>
      <c r="AG42" s="28"/>
      <c r="AH42" s="28"/>
      <c r="AI42" s="28"/>
    </row>
    <row r="43" spans="1:35" x14ac:dyDescent="0.25">
      <c r="H43" s="7"/>
      <c r="M43" s="28">
        <f t="shared" ca="1" si="0"/>
        <v>36550.641382562761</v>
      </c>
      <c r="N43" s="28"/>
      <c r="O43" s="28"/>
      <c r="P43" s="28"/>
      <c r="Q43" s="28">
        <f t="shared" ca="1" si="1"/>
        <v>3307.4669796618014</v>
      </c>
      <c r="R43" s="28"/>
      <c r="S43" s="28"/>
      <c r="T43" s="28">
        <f t="shared" ca="1" si="2"/>
        <v>99.474889760076238</v>
      </c>
      <c r="U43" s="28"/>
      <c r="V43" s="28"/>
      <c r="W43" s="28"/>
      <c r="X43" s="28">
        <f t="shared" ca="1" si="3"/>
        <v>1914.5095629771824</v>
      </c>
      <c r="Y43" s="28"/>
      <c r="Z43" s="28"/>
      <c r="AA43" s="28"/>
      <c r="AB43" s="28">
        <f t="shared" ca="1" si="4"/>
        <v>1124.4204697522434</v>
      </c>
      <c r="AC43" s="28"/>
      <c r="AD43" s="28"/>
      <c r="AE43" s="28"/>
      <c r="AF43" s="28"/>
      <c r="AG43" s="28"/>
      <c r="AH43" s="28"/>
      <c r="AI43" s="28"/>
    </row>
    <row r="44" spans="1:35" x14ac:dyDescent="0.25">
      <c r="H44" s="7"/>
      <c r="M44" s="28">
        <f t="shared" ca="1" si="0"/>
        <v>28567.639844258087</v>
      </c>
      <c r="N44" s="28"/>
      <c r="O44" s="28"/>
      <c r="P44" s="28"/>
      <c r="Q44" s="28">
        <f t="shared" ca="1" si="1"/>
        <v>4373.6987187449222</v>
      </c>
      <c r="R44" s="28"/>
      <c r="S44" s="28"/>
      <c r="T44" s="28">
        <f t="shared" ca="1" si="2"/>
        <v>91.351017582523511</v>
      </c>
      <c r="U44" s="28"/>
      <c r="V44" s="28"/>
      <c r="W44" s="28"/>
      <c r="X44" s="28">
        <f t="shared" ca="1" si="3"/>
        <v>1558.1813338927752</v>
      </c>
      <c r="Y44" s="28"/>
      <c r="Z44" s="28"/>
      <c r="AA44" s="28"/>
      <c r="AB44" s="28">
        <f t="shared" ca="1" si="4"/>
        <v>913.26188897268503</v>
      </c>
      <c r="AC44" s="28"/>
      <c r="AD44" s="28"/>
      <c r="AE44" s="28"/>
      <c r="AF44" s="28"/>
      <c r="AG44" s="28"/>
      <c r="AH44" s="28"/>
      <c r="AI44" s="28"/>
    </row>
    <row r="45" spans="1:35" x14ac:dyDescent="0.25">
      <c r="H45" s="7"/>
      <c r="M45" s="28">
        <f t="shared" ca="1" si="0"/>
        <v>35414.591926002351</v>
      </c>
      <c r="N45" s="28"/>
      <c r="O45" s="28"/>
      <c r="P45" s="28"/>
      <c r="Q45" s="28">
        <f t="shared" ca="1" si="1"/>
        <v>3445.8888257209101</v>
      </c>
      <c r="R45" s="28"/>
      <c r="S45" s="28"/>
      <c r="T45" s="28">
        <f t="shared" ca="1" si="2"/>
        <v>127.04032143145328</v>
      </c>
      <c r="U45" s="28"/>
      <c r="V45" s="28"/>
      <c r="W45" s="28"/>
      <c r="X45" s="28">
        <f t="shared" ca="1" si="3"/>
        <v>1991.3809178201036</v>
      </c>
      <c r="Y45" s="28"/>
      <c r="Z45" s="28"/>
      <c r="AA45" s="28"/>
      <c r="AB45" s="28">
        <f t="shared" ca="1" si="4"/>
        <v>958.01587145053577</v>
      </c>
      <c r="AC45" s="28"/>
      <c r="AD45" s="28"/>
      <c r="AE45" s="28"/>
      <c r="AF45" s="28"/>
      <c r="AG45" s="28"/>
      <c r="AH45" s="28"/>
      <c r="AI45" s="28"/>
    </row>
    <row r="46" spans="1:35" x14ac:dyDescent="0.25">
      <c r="M46" s="28">
        <f t="shared" ca="1" si="0"/>
        <v>34645.659702530138</v>
      </c>
      <c r="N46" s="28"/>
      <c r="O46" s="28"/>
      <c r="P46" s="28"/>
      <c r="Q46" s="28">
        <f t="shared" ca="1" si="1"/>
        <v>3613.4764723823041</v>
      </c>
      <c r="R46" s="28"/>
      <c r="S46" s="28"/>
      <c r="T46" s="28">
        <f t="shared" ca="1" si="2"/>
        <v>108.30085426396531</v>
      </c>
      <c r="U46" s="28"/>
      <c r="V46" s="28"/>
      <c r="W46" s="28"/>
      <c r="X46" s="28">
        <f t="shared" ca="1" si="3"/>
        <v>1877.2157853815945</v>
      </c>
      <c r="Y46" s="28"/>
      <c r="Z46" s="28"/>
      <c r="AA46" s="28"/>
      <c r="AB46" s="28">
        <f t="shared" ca="1" si="4"/>
        <v>1026.7139996379024</v>
      </c>
      <c r="AC46" s="28"/>
      <c r="AD46" s="28"/>
      <c r="AE46" s="28"/>
      <c r="AF46" s="28"/>
      <c r="AG46" s="28"/>
      <c r="AH46" s="28"/>
      <c r="AI46" s="28"/>
    </row>
    <row r="47" spans="1:35" x14ac:dyDescent="0.25">
      <c r="M47" s="28">
        <f t="shared" ca="1" si="0"/>
        <v>21821.725428150523</v>
      </c>
      <c r="N47" s="28"/>
      <c r="O47" s="28"/>
      <c r="P47" s="28"/>
      <c r="Q47" s="28">
        <f t="shared" ca="1" si="1"/>
        <v>3740.6046626520538</v>
      </c>
      <c r="R47" s="28"/>
      <c r="S47" s="28"/>
      <c r="T47" s="28">
        <f t="shared" ca="1" si="2"/>
        <v>104.89656736192613</v>
      </c>
      <c r="U47" s="28"/>
      <c r="V47" s="28"/>
      <c r="W47" s="28"/>
      <c r="X47" s="28">
        <f t="shared" ca="1" si="3"/>
        <v>1697.5155300285633</v>
      </c>
      <c r="Y47" s="28"/>
      <c r="Z47" s="28"/>
      <c r="AA47" s="28"/>
      <c r="AB47" s="28">
        <f t="shared" ca="1" si="4"/>
        <v>907.36200279920376</v>
      </c>
      <c r="AC47" s="28"/>
      <c r="AD47" s="28"/>
      <c r="AE47" s="28"/>
      <c r="AF47" s="28"/>
      <c r="AG47" s="28"/>
      <c r="AH47" s="28"/>
      <c r="AI47" s="28"/>
    </row>
    <row r="48" spans="1:35" x14ac:dyDescent="0.25">
      <c r="M48" s="28">
        <f t="shared" ca="1" si="0"/>
        <v>36948.975743264491</v>
      </c>
      <c r="N48" s="28"/>
      <c r="O48" s="28"/>
      <c r="P48" s="28"/>
      <c r="Q48" s="28">
        <f t="shared" ca="1" si="1"/>
        <v>2034.5587231149602</v>
      </c>
      <c r="R48" s="28"/>
      <c r="S48" s="28"/>
      <c r="T48" s="28">
        <f t="shared" ca="1" si="2"/>
        <v>96.96483844130978</v>
      </c>
      <c r="U48" s="28"/>
      <c r="V48" s="28"/>
      <c r="W48" s="28"/>
      <c r="X48" s="28">
        <f t="shared" ca="1" si="3"/>
        <v>1232.4787351004936</v>
      </c>
      <c r="Y48" s="28"/>
      <c r="Z48" s="28"/>
      <c r="AA48" s="28"/>
      <c r="AB48" s="28">
        <f t="shared" ca="1" si="4"/>
        <v>830.91646016808545</v>
      </c>
      <c r="AC48" s="28"/>
      <c r="AD48" s="28"/>
      <c r="AE48" s="28"/>
      <c r="AF48" s="28"/>
      <c r="AG48" s="28"/>
      <c r="AH48" s="28"/>
      <c r="AI48" s="28"/>
    </row>
    <row r="49" spans="8:35" x14ac:dyDescent="0.25">
      <c r="M49" s="28">
        <f t="shared" ca="1" si="0"/>
        <v>30033.953699185109</v>
      </c>
      <c r="N49" s="28"/>
      <c r="O49" s="28"/>
      <c r="P49" s="28"/>
      <c r="Q49" s="28">
        <f t="shared" ca="1" si="1"/>
        <v>2933.211743085536</v>
      </c>
      <c r="R49" s="28"/>
      <c r="S49" s="28"/>
      <c r="T49" s="28">
        <f t="shared" ca="1" si="2"/>
        <v>127.57824530338266</v>
      </c>
      <c r="U49" s="28"/>
      <c r="V49" s="28"/>
      <c r="W49" s="28"/>
      <c r="X49" s="28">
        <f t="shared" ca="1" si="3"/>
        <v>1356.1212013968907</v>
      </c>
      <c r="Y49" s="28"/>
      <c r="Z49" s="28"/>
      <c r="AA49" s="28"/>
      <c r="AB49" s="28">
        <f t="shared" ca="1" si="4"/>
        <v>957.8757329252503</v>
      </c>
      <c r="AC49" s="28"/>
      <c r="AD49" s="28"/>
      <c r="AE49" s="28"/>
      <c r="AF49" s="28"/>
      <c r="AG49" s="28"/>
      <c r="AH49" s="28"/>
      <c r="AI49" s="28"/>
    </row>
    <row r="50" spans="8:35" x14ac:dyDescent="0.25">
      <c r="H50" s="7"/>
      <c r="M50" s="28">
        <f t="shared" ca="1" si="0"/>
        <v>45723.792200708311</v>
      </c>
      <c r="N50" s="28"/>
      <c r="O50" s="28"/>
      <c r="P50" s="28"/>
      <c r="Q50" s="28">
        <f t="shared" ca="1" si="1"/>
        <v>5055.4375277309373</v>
      </c>
      <c r="R50" s="28"/>
      <c r="S50" s="28"/>
      <c r="T50" s="28">
        <f t="shared" ca="1" si="2"/>
        <v>103.01011532167</v>
      </c>
      <c r="U50" s="28"/>
      <c r="V50" s="28"/>
      <c r="W50" s="28"/>
      <c r="X50" s="28">
        <f t="shared" ca="1" si="3"/>
        <v>1780.2715460015495</v>
      </c>
      <c r="Y50" s="28"/>
      <c r="Z50" s="28"/>
      <c r="AA50" s="28"/>
      <c r="AB50" s="28">
        <f t="shared" ca="1" si="4"/>
        <v>1143.9911524112824</v>
      </c>
      <c r="AC50" s="28"/>
      <c r="AD50" s="28"/>
      <c r="AE50" s="28"/>
      <c r="AF50" s="28"/>
      <c r="AG50" s="28"/>
      <c r="AH50" s="28"/>
      <c r="AI50" s="28"/>
    </row>
    <row r="51" spans="8:35" x14ac:dyDescent="0.25">
      <c r="H51" s="7"/>
      <c r="M51" s="28">
        <f t="shared" ca="1" si="0"/>
        <v>25974.292084380071</v>
      </c>
      <c r="N51" s="28"/>
      <c r="O51" s="28"/>
      <c r="P51" s="28"/>
      <c r="Q51" s="28">
        <f t="shared" ca="1" si="1"/>
        <v>4133.0229478758929</v>
      </c>
      <c r="R51" s="28"/>
      <c r="S51" s="28"/>
      <c r="T51" s="28">
        <f t="shared" ca="1" si="2"/>
        <v>110.77253869961821</v>
      </c>
      <c r="U51" s="28"/>
      <c r="V51" s="28"/>
      <c r="W51" s="28"/>
      <c r="X51" s="28">
        <f t="shared" ca="1" si="3"/>
        <v>1918.7903128386165</v>
      </c>
      <c r="Y51" s="28"/>
      <c r="Z51" s="28"/>
      <c r="AA51" s="28"/>
      <c r="AB51" s="28">
        <f t="shared" ca="1" si="4"/>
        <v>941.34890153979302</v>
      </c>
      <c r="AC51" s="28"/>
      <c r="AD51" s="28"/>
      <c r="AE51" s="28"/>
      <c r="AF51" s="28"/>
      <c r="AG51" s="28"/>
      <c r="AH51" s="28"/>
      <c r="AI51" s="28"/>
    </row>
    <row r="52" spans="8:35" x14ac:dyDescent="0.25">
      <c r="H52" s="7"/>
      <c r="M52" s="28">
        <f t="shared" ca="1" si="0"/>
        <v>21845.482630908824</v>
      </c>
      <c r="N52" s="28"/>
      <c r="O52" s="28"/>
      <c r="P52" s="28"/>
      <c r="Q52" s="28">
        <f t="shared" ca="1" si="1"/>
        <v>3574.4837664925603</v>
      </c>
      <c r="R52" s="28"/>
      <c r="S52" s="28"/>
      <c r="T52" s="28">
        <f t="shared" ca="1" si="2"/>
        <v>104.77141872807219</v>
      </c>
      <c r="U52" s="28"/>
      <c r="V52" s="28"/>
      <c r="W52" s="28"/>
      <c r="X52" s="28">
        <f t="shared" ca="1" si="3"/>
        <v>1574.7936485556138</v>
      </c>
      <c r="Y52" s="28"/>
      <c r="Z52" s="28"/>
      <c r="AA52" s="28"/>
      <c r="AB52" s="28">
        <f t="shared" ca="1" si="4"/>
        <v>908.07122278865268</v>
      </c>
      <c r="AC52" s="28"/>
      <c r="AD52" s="28"/>
      <c r="AE52" s="28"/>
      <c r="AF52" s="28"/>
      <c r="AG52" s="28"/>
      <c r="AH52" s="28"/>
      <c r="AI52" s="28"/>
    </row>
    <row r="53" spans="8:35" x14ac:dyDescent="0.25">
      <c r="H53" s="7"/>
      <c r="M53" s="28">
        <f t="shared" ca="1" si="0"/>
        <v>28511.12461215493</v>
      </c>
      <c r="N53" s="28"/>
      <c r="O53" s="28"/>
      <c r="P53" s="28"/>
      <c r="Q53" s="28">
        <f t="shared" ca="1" si="1"/>
        <v>2940.1604927986273</v>
      </c>
      <c r="R53" s="28"/>
      <c r="S53" s="28"/>
      <c r="T53" s="28">
        <f t="shared" ca="1" si="2"/>
        <v>81.817293238717212</v>
      </c>
      <c r="U53" s="28"/>
      <c r="V53" s="28"/>
      <c r="W53" s="28"/>
      <c r="X53" s="28">
        <f t="shared" ca="1" si="3"/>
        <v>1799.3700571079528</v>
      </c>
      <c r="Y53" s="28"/>
      <c r="Z53" s="28"/>
      <c r="AA53" s="28"/>
      <c r="AB53" s="28">
        <f t="shared" ca="1" si="4"/>
        <v>967.2314817879286</v>
      </c>
      <c r="AC53" s="28"/>
      <c r="AD53" s="28"/>
      <c r="AE53" s="28"/>
      <c r="AF53" s="28"/>
      <c r="AG53" s="28"/>
      <c r="AH53" s="28"/>
      <c r="AI53" s="28"/>
    </row>
    <row r="54" spans="8:35" x14ac:dyDescent="0.25">
      <c r="H54" s="7"/>
      <c r="M54" s="28">
        <f t="shared" ca="1" si="0"/>
        <v>43925.04337486103</v>
      </c>
      <c r="N54" s="28"/>
      <c r="O54" s="28"/>
      <c r="P54" s="28"/>
      <c r="Q54" s="28">
        <f t="shared" ca="1" si="1"/>
        <v>3319.5054927139308</v>
      </c>
      <c r="R54" s="28"/>
      <c r="S54" s="28"/>
      <c r="T54" s="28">
        <f t="shared" ca="1" si="2"/>
        <v>102.39987540673238</v>
      </c>
      <c r="U54" s="28"/>
      <c r="V54" s="28"/>
      <c r="W54" s="28"/>
      <c r="X54" s="28">
        <f t="shared" ca="1" si="3"/>
        <v>1677.2869236186732</v>
      </c>
      <c r="Y54" s="28"/>
      <c r="Z54" s="28"/>
      <c r="AA54" s="28"/>
      <c r="AB54" s="28">
        <f t="shared" ca="1" si="4"/>
        <v>1072.9035793982971</v>
      </c>
      <c r="AC54" s="28"/>
      <c r="AD54" s="28"/>
      <c r="AE54" s="28"/>
      <c r="AF54" s="28"/>
      <c r="AG54" s="28"/>
      <c r="AH54" s="28"/>
      <c r="AI54" s="28"/>
    </row>
    <row r="55" spans="8:35" x14ac:dyDescent="0.25">
      <c r="H55" s="7"/>
      <c r="M55" s="28">
        <f t="shared" ca="1" si="0"/>
        <v>33160.789393170067</v>
      </c>
      <c r="N55" s="28"/>
      <c r="O55" s="28"/>
      <c r="P55" s="28"/>
      <c r="Q55" s="28">
        <f t="shared" ca="1" si="1"/>
        <v>3874.7960417081417</v>
      </c>
      <c r="R55" s="28"/>
      <c r="S55" s="28"/>
      <c r="T55" s="28">
        <f t="shared" ca="1" si="2"/>
        <v>100.12211283726513</v>
      </c>
      <c r="U55" s="28"/>
      <c r="V55" s="28"/>
      <c r="W55" s="28"/>
      <c r="X55" s="28">
        <f t="shared" ca="1" si="3"/>
        <v>1699.8160031984967</v>
      </c>
      <c r="Y55" s="28"/>
      <c r="Z55" s="28"/>
      <c r="AA55" s="28"/>
      <c r="AB55" s="28">
        <f t="shared" ca="1" si="4"/>
        <v>993.35530283527669</v>
      </c>
      <c r="AC55" s="28"/>
      <c r="AD55" s="28"/>
      <c r="AE55" s="28"/>
      <c r="AF55" s="28"/>
      <c r="AG55" s="28"/>
      <c r="AH55" s="28"/>
      <c r="AI55" s="28"/>
    </row>
    <row r="56" spans="8:35" x14ac:dyDescent="0.25">
      <c r="H56" s="7"/>
      <c r="M56" s="28">
        <f t="shared" ca="1" si="0"/>
        <v>14391.714922073166</v>
      </c>
      <c r="N56" s="28"/>
      <c r="O56" s="28"/>
      <c r="P56" s="28"/>
      <c r="Q56" s="28">
        <f t="shared" ca="1" si="1"/>
        <v>3999.8561673754539</v>
      </c>
      <c r="R56" s="28"/>
      <c r="S56" s="28"/>
      <c r="T56" s="28">
        <f t="shared" ca="1" si="2"/>
        <v>106.0666927299666</v>
      </c>
      <c r="U56" s="28"/>
      <c r="V56" s="28"/>
      <c r="W56" s="28"/>
      <c r="X56" s="28">
        <f t="shared" ca="1" si="3"/>
        <v>1779.976378019318</v>
      </c>
      <c r="Y56" s="28"/>
      <c r="Z56" s="28"/>
      <c r="AA56" s="28"/>
      <c r="AB56" s="28">
        <f t="shared" ca="1" si="4"/>
        <v>922.15434816517177</v>
      </c>
      <c r="AC56" s="28"/>
      <c r="AD56" s="28"/>
      <c r="AE56" s="28"/>
      <c r="AF56" s="28"/>
      <c r="AG56" s="28"/>
      <c r="AH56" s="28"/>
      <c r="AI56" s="28"/>
    </row>
    <row r="57" spans="8:35" x14ac:dyDescent="0.25">
      <c r="H57" t="s">
        <v>19</v>
      </c>
      <c r="M57" s="28">
        <f t="shared" ca="1" si="0"/>
        <v>31626.354866636415</v>
      </c>
      <c r="N57" s="28"/>
      <c r="O57" s="28"/>
      <c r="P57" s="28"/>
      <c r="Q57" s="28">
        <f t="shared" ca="1" si="1"/>
        <v>4286.0253610680556</v>
      </c>
      <c r="R57" s="28"/>
      <c r="S57" s="28"/>
      <c r="T57" s="28">
        <f t="shared" ca="1" si="2"/>
        <v>112.3029524174236</v>
      </c>
      <c r="U57" s="28"/>
      <c r="V57" s="28"/>
      <c r="W57" s="28"/>
      <c r="X57" s="28">
        <f t="shared" ca="1" si="3"/>
        <v>1558.1806023677379</v>
      </c>
      <c r="Y57" s="28"/>
      <c r="Z57" s="28"/>
      <c r="AA57" s="28"/>
      <c r="AB57" s="28">
        <f t="shared" ca="1" si="4"/>
        <v>1052.1139761988627</v>
      </c>
      <c r="AC57" s="28"/>
      <c r="AD57" s="28"/>
      <c r="AE57" s="28"/>
      <c r="AF57" s="28"/>
      <c r="AG57" s="28"/>
      <c r="AH57" s="28"/>
      <c r="AI57" s="28"/>
    </row>
    <row r="58" spans="8:35" x14ac:dyDescent="0.25">
      <c r="M58" s="28">
        <f t="shared" ca="1" si="0"/>
        <v>28881.086877374826</v>
      </c>
      <c r="N58" s="28"/>
      <c r="O58" s="28"/>
      <c r="P58" s="28"/>
      <c r="Q58" s="28">
        <f t="shared" ca="1" si="1"/>
        <v>4264.4221102576894</v>
      </c>
      <c r="R58" s="28"/>
      <c r="S58" s="28"/>
      <c r="T58" s="28">
        <f t="shared" ca="1" si="2"/>
        <v>97.698630609845466</v>
      </c>
      <c r="U58" s="28"/>
      <c r="V58" s="28"/>
      <c r="W58" s="28"/>
      <c r="X58" s="28">
        <f t="shared" ca="1" si="3"/>
        <v>1587.8849112165813</v>
      </c>
      <c r="Y58" s="28"/>
      <c r="Z58" s="28"/>
      <c r="AA58" s="28"/>
      <c r="AB58" s="28">
        <f t="shared" ca="1" si="4"/>
        <v>999.10488417779561</v>
      </c>
      <c r="AC58" s="28"/>
      <c r="AD58" s="28"/>
      <c r="AE58" s="28"/>
      <c r="AF58" s="28"/>
      <c r="AG58" s="28"/>
      <c r="AH58" s="28"/>
      <c r="AI58" s="28"/>
    </row>
    <row r="59" spans="8:35" x14ac:dyDescent="0.25">
      <c r="M59" s="28">
        <f t="shared" ca="1" si="0"/>
        <v>21014.171640319935</v>
      </c>
      <c r="N59" s="28"/>
      <c r="O59" s="28"/>
      <c r="P59" s="28"/>
      <c r="Q59" s="28">
        <f t="shared" ca="1" si="1"/>
        <v>4316.1415832693674</v>
      </c>
      <c r="R59" s="28"/>
      <c r="S59" s="28"/>
      <c r="T59" s="28">
        <f t="shared" ca="1" si="2"/>
        <v>102.05818276580526</v>
      </c>
      <c r="U59" s="28"/>
      <c r="V59" s="28"/>
      <c r="W59" s="28"/>
      <c r="X59" s="28">
        <f t="shared" ca="1" si="3"/>
        <v>1747.3474929431341</v>
      </c>
      <c r="Y59" s="28"/>
      <c r="Z59" s="28"/>
      <c r="AA59" s="28"/>
      <c r="AB59" s="28">
        <f t="shared" ca="1" si="4"/>
        <v>1005.369203997746</v>
      </c>
      <c r="AC59" s="28"/>
      <c r="AD59" s="28"/>
      <c r="AE59" s="28"/>
      <c r="AF59" s="28"/>
      <c r="AG59" s="28"/>
      <c r="AH59" s="28"/>
      <c r="AI59" s="28"/>
    </row>
    <row r="60" spans="8:35" x14ac:dyDescent="0.25">
      <c r="M60" s="28">
        <f t="shared" ca="1" si="0"/>
        <v>51995.422244566442</v>
      </c>
      <c r="N60" s="28"/>
      <c r="O60" s="28"/>
      <c r="P60" s="28"/>
      <c r="Q60" s="28">
        <f t="shared" ca="1" si="1"/>
        <v>2781.7965008538572</v>
      </c>
      <c r="R60" s="28"/>
      <c r="S60" s="28"/>
      <c r="T60" s="28">
        <f t="shared" ca="1" si="2"/>
        <v>101.99881267000366</v>
      </c>
      <c r="U60" s="28"/>
      <c r="V60" s="28"/>
      <c r="W60" s="28"/>
      <c r="X60" s="28">
        <f t="shared" ca="1" si="3"/>
        <v>1943.7838567548779</v>
      </c>
      <c r="Y60" s="28"/>
      <c r="Z60" s="28"/>
      <c r="AA60" s="28"/>
      <c r="AB60" s="28">
        <f t="shared" ca="1" si="4"/>
        <v>1047.2555148305676</v>
      </c>
      <c r="AC60" s="28"/>
      <c r="AD60" s="28"/>
      <c r="AE60" s="28"/>
      <c r="AF60" s="28"/>
      <c r="AG60" s="28"/>
      <c r="AH60" s="28"/>
      <c r="AI60" s="28"/>
    </row>
    <row r="61" spans="8:35" x14ac:dyDescent="0.25">
      <c r="M61" s="28">
        <f t="shared" ca="1" si="0"/>
        <v>25693.765029415728</v>
      </c>
      <c r="N61" s="28"/>
      <c r="O61" s="28"/>
      <c r="P61" s="28"/>
      <c r="Q61" s="28">
        <f t="shared" ca="1" si="1"/>
        <v>3679.5095159572243</v>
      </c>
      <c r="R61" s="28"/>
      <c r="S61" s="28"/>
      <c r="T61" s="28">
        <f t="shared" ca="1" si="2"/>
        <v>98.146786572772925</v>
      </c>
      <c r="U61" s="28"/>
      <c r="V61" s="28"/>
      <c r="W61" s="28"/>
      <c r="X61" s="28">
        <f t="shared" ca="1" si="3"/>
        <v>1626.9308669688078</v>
      </c>
      <c r="Y61" s="28"/>
      <c r="Z61" s="28"/>
      <c r="AA61" s="28"/>
      <c r="AB61" s="28">
        <f t="shared" ca="1" si="4"/>
        <v>973.77507337373049</v>
      </c>
      <c r="AC61" s="28"/>
      <c r="AD61" s="28"/>
      <c r="AE61" s="28"/>
      <c r="AF61" s="28"/>
      <c r="AG61" s="28"/>
      <c r="AH61" s="28"/>
      <c r="AI61" s="28"/>
    </row>
    <row r="62" spans="8:35" x14ac:dyDescent="0.25">
      <c r="M62" s="28">
        <f t="shared" ca="1" si="0"/>
        <v>25115.021727500331</v>
      </c>
      <c r="N62" s="28"/>
      <c r="O62" s="28"/>
      <c r="P62" s="28"/>
      <c r="Q62" s="28">
        <f t="shared" ca="1" si="1"/>
        <v>3887.1539009936964</v>
      </c>
      <c r="R62" s="28"/>
      <c r="S62" s="28"/>
      <c r="T62" s="28">
        <f t="shared" ca="1" si="2"/>
        <v>79.269415680344366</v>
      </c>
      <c r="U62" s="28"/>
      <c r="V62" s="28"/>
      <c r="W62" s="28"/>
      <c r="X62" s="28">
        <f t="shared" ca="1" si="3"/>
        <v>1642.4790955147655</v>
      </c>
      <c r="Y62" s="28"/>
      <c r="Z62" s="28"/>
      <c r="AA62" s="28"/>
      <c r="AB62" s="28">
        <f t="shared" ca="1" si="4"/>
        <v>926.29566340984445</v>
      </c>
      <c r="AC62" s="28"/>
      <c r="AD62" s="28"/>
      <c r="AE62" s="28"/>
      <c r="AF62" s="28"/>
      <c r="AG62" s="28"/>
      <c r="AH62" s="28"/>
      <c r="AI62" s="28"/>
    </row>
    <row r="63" spans="8:35" x14ac:dyDescent="0.25">
      <c r="M63" s="28">
        <f t="shared" ca="1" si="0"/>
        <v>30307.447176608046</v>
      </c>
      <c r="N63" s="28"/>
      <c r="O63" s="28"/>
      <c r="P63" s="28"/>
      <c r="Q63" s="28">
        <f t="shared" ca="1" si="1"/>
        <v>4251.293663768246</v>
      </c>
      <c r="R63" s="28"/>
      <c r="S63" s="28"/>
      <c r="T63" s="28">
        <f t="shared" ca="1" si="2"/>
        <v>101.76868344857057</v>
      </c>
      <c r="U63" s="28"/>
      <c r="V63" s="28"/>
      <c r="W63" s="28"/>
      <c r="X63" s="28">
        <f t="shared" ca="1" si="3"/>
        <v>1036.9824519856302</v>
      </c>
      <c r="Y63" s="28"/>
      <c r="Z63" s="28"/>
      <c r="AA63" s="28"/>
      <c r="AB63" s="28">
        <f t="shared" ca="1" si="4"/>
        <v>1020.173912281813</v>
      </c>
      <c r="AC63" s="28"/>
      <c r="AD63" s="28"/>
      <c r="AE63" s="28"/>
      <c r="AF63" s="28"/>
      <c r="AG63" s="28"/>
      <c r="AH63" s="28"/>
      <c r="AI63" s="28"/>
    </row>
    <row r="64" spans="8:35" x14ac:dyDescent="0.25">
      <c r="M64" s="28">
        <f t="shared" ca="1" si="0"/>
        <v>28005.762013806274</v>
      </c>
      <c r="N64" s="28"/>
      <c r="O64" s="28"/>
      <c r="P64" s="28"/>
      <c r="Q64" s="28">
        <f t="shared" ca="1" si="1"/>
        <v>2433.2334896211614</v>
      </c>
      <c r="R64" s="28"/>
      <c r="S64" s="28"/>
      <c r="T64" s="28">
        <f t="shared" ca="1" si="2"/>
        <v>128.10196698553526</v>
      </c>
      <c r="U64" s="28"/>
      <c r="V64" s="28"/>
      <c r="W64" s="28"/>
      <c r="X64" s="28">
        <f t="shared" ca="1" si="3"/>
        <v>2043.8279904493393</v>
      </c>
      <c r="Y64" s="28"/>
      <c r="Z64" s="28"/>
      <c r="AA64" s="28"/>
      <c r="AB64" s="28">
        <f t="shared" ca="1" si="4"/>
        <v>968.6742243834683</v>
      </c>
      <c r="AC64" s="28"/>
      <c r="AD64" s="28"/>
      <c r="AE64" s="28"/>
      <c r="AF64" s="28"/>
      <c r="AG64" s="28"/>
      <c r="AH64" s="28"/>
      <c r="AI64" s="28"/>
    </row>
    <row r="65" spans="13:35" x14ac:dyDescent="0.25">
      <c r="M65" s="28">
        <f t="shared" ca="1" si="0"/>
        <v>22102.66318089061</v>
      </c>
      <c r="N65" s="28"/>
      <c r="O65" s="28"/>
      <c r="P65" s="28"/>
      <c r="Q65" s="28">
        <f t="shared" ca="1" si="1"/>
        <v>4727.26892575276</v>
      </c>
      <c r="R65" s="28"/>
      <c r="S65" s="28"/>
      <c r="T65" s="28">
        <f t="shared" ca="1" si="2"/>
        <v>103.71156469965308</v>
      </c>
      <c r="U65" s="28"/>
      <c r="V65" s="28"/>
      <c r="W65" s="28"/>
      <c r="X65" s="28">
        <f t="shared" ca="1" si="3"/>
        <v>1821.4503939499004</v>
      </c>
      <c r="Y65" s="28"/>
      <c r="Z65" s="28"/>
      <c r="AA65" s="28"/>
      <c r="AB65" s="28">
        <f t="shared" ca="1" si="4"/>
        <v>1009.1570955409652</v>
      </c>
      <c r="AC65" s="28"/>
      <c r="AD65" s="28"/>
      <c r="AE65" s="28"/>
      <c r="AF65" s="28"/>
      <c r="AG65" s="28"/>
      <c r="AH65" s="28"/>
      <c r="AI65" s="28"/>
    </row>
    <row r="66" spans="13:35" x14ac:dyDescent="0.25">
      <c r="M66" s="28">
        <f t="shared" ca="1" si="0"/>
        <v>22118.615171247766</v>
      </c>
      <c r="N66" s="28"/>
      <c r="O66" s="28"/>
      <c r="P66" s="28"/>
      <c r="Q66" s="28">
        <f t="shared" ca="1" si="1"/>
        <v>4557.5554264214752</v>
      </c>
      <c r="R66" s="28"/>
      <c r="S66" s="28"/>
      <c r="T66" s="28">
        <f t="shared" ca="1" si="2"/>
        <v>124.93540638452356</v>
      </c>
      <c r="U66" s="28"/>
      <c r="V66" s="28"/>
      <c r="W66" s="28"/>
      <c r="X66" s="28">
        <f t="shared" ca="1" si="3"/>
        <v>1250.9422692893172</v>
      </c>
      <c r="Y66" s="28"/>
      <c r="Z66" s="28"/>
      <c r="AA66" s="28"/>
      <c r="AB66" s="28">
        <f t="shared" ca="1" si="4"/>
        <v>970.07874241288948</v>
      </c>
      <c r="AC66" s="28"/>
      <c r="AD66" s="28"/>
      <c r="AE66" s="28"/>
      <c r="AF66" s="28"/>
      <c r="AG66" s="28"/>
      <c r="AH66" s="28"/>
      <c r="AI66" s="28"/>
    </row>
    <row r="67" spans="13:35" x14ac:dyDescent="0.25">
      <c r="M67" s="28">
        <f t="shared" ca="1" si="0"/>
        <v>24438.021337570233</v>
      </c>
      <c r="N67" s="28"/>
      <c r="O67" s="28"/>
      <c r="P67" s="28"/>
      <c r="Q67" s="28">
        <f t="shared" ca="1" si="1"/>
        <v>3330.0138019043743</v>
      </c>
      <c r="R67" s="28"/>
      <c r="S67" s="28"/>
      <c r="T67" s="28">
        <f t="shared" ca="1" si="2"/>
        <v>140.40385042217255</v>
      </c>
      <c r="U67" s="28"/>
      <c r="V67" s="28"/>
      <c r="W67" s="28"/>
      <c r="X67" s="28">
        <f t="shared" ca="1" si="3"/>
        <v>2017.9606029451877</v>
      </c>
      <c r="Y67" s="28"/>
      <c r="Z67" s="28"/>
      <c r="AA67" s="28"/>
      <c r="AB67" s="28">
        <f t="shared" ca="1" si="4"/>
        <v>961.79315562001204</v>
      </c>
      <c r="AC67" s="28"/>
      <c r="AD67" s="28"/>
      <c r="AE67" s="28"/>
      <c r="AF67" s="28"/>
      <c r="AG67" s="28"/>
      <c r="AH67" s="28"/>
      <c r="AI67" s="28"/>
    </row>
    <row r="68" spans="13:35" x14ac:dyDescent="0.25">
      <c r="M68" s="28">
        <f t="shared" ca="1" si="0"/>
        <v>40573.263000851352</v>
      </c>
      <c r="N68" s="28"/>
      <c r="O68" s="28"/>
      <c r="P68" s="28"/>
      <c r="Q68" s="28">
        <f t="shared" ca="1" si="1"/>
        <v>4360.2061502198549</v>
      </c>
      <c r="R68" s="28"/>
      <c r="S68" s="28"/>
      <c r="T68" s="28">
        <f t="shared" ca="1" si="2"/>
        <v>102.20949114514134</v>
      </c>
      <c r="U68" s="28"/>
      <c r="V68" s="28"/>
      <c r="W68" s="28"/>
      <c r="X68" s="28">
        <f t="shared" ca="1" si="3"/>
        <v>1171.3286771994838</v>
      </c>
      <c r="Y68" s="28"/>
      <c r="Z68" s="28"/>
      <c r="AA68" s="28"/>
      <c r="AB68" s="28">
        <f t="shared" ca="1" si="4"/>
        <v>810.2808568322306</v>
      </c>
      <c r="AC68" s="28"/>
      <c r="AD68" s="28"/>
      <c r="AE68" s="28"/>
      <c r="AF68" s="28"/>
      <c r="AG68" s="28"/>
      <c r="AH68" s="28"/>
      <c r="AI68" s="28"/>
    </row>
    <row r="69" spans="13:35" x14ac:dyDescent="0.25">
      <c r="M69" s="28">
        <f t="shared" ca="1" si="0"/>
        <v>21858.472046643819</v>
      </c>
      <c r="N69" s="28"/>
      <c r="O69" s="28"/>
      <c r="P69" s="28"/>
      <c r="Q69" s="28">
        <f t="shared" ca="1" si="1"/>
        <v>4213.0205510734841</v>
      </c>
      <c r="R69" s="28"/>
      <c r="S69" s="28"/>
      <c r="T69" s="28">
        <f t="shared" ca="1" si="2"/>
        <v>51.516960095269212</v>
      </c>
      <c r="U69" s="28"/>
      <c r="V69" s="28"/>
      <c r="W69" s="28"/>
      <c r="X69" s="28">
        <f t="shared" ca="1" si="3"/>
        <v>1669.7993778997634</v>
      </c>
      <c r="Y69" s="28"/>
      <c r="Z69" s="28"/>
      <c r="AA69" s="28"/>
      <c r="AB69" s="28">
        <f t="shared" ca="1" si="4"/>
        <v>983.06940586160158</v>
      </c>
      <c r="AC69" s="28"/>
      <c r="AD69" s="28"/>
      <c r="AE69" s="28"/>
      <c r="AF69" s="28"/>
      <c r="AG69" s="28"/>
      <c r="AH69" s="28"/>
      <c r="AI69" s="28"/>
    </row>
    <row r="70" spans="13:35" x14ac:dyDescent="0.25">
      <c r="M70" s="28">
        <f t="shared" ca="1" si="0"/>
        <v>45669.00512176592</v>
      </c>
      <c r="N70" s="28"/>
      <c r="O70" s="28"/>
      <c r="P70" s="28"/>
      <c r="Q70" s="28">
        <f t="shared" ca="1" si="1"/>
        <v>3807.9162727979569</v>
      </c>
      <c r="R70" s="28"/>
      <c r="S70" s="28"/>
      <c r="T70" s="28">
        <f t="shared" ca="1" si="2"/>
        <v>99.646026849691523</v>
      </c>
      <c r="U70" s="28"/>
      <c r="V70" s="28"/>
      <c r="W70" s="28"/>
      <c r="X70" s="28">
        <f t="shared" ca="1" si="3"/>
        <v>1923.2367133086923</v>
      </c>
      <c r="Y70" s="28"/>
      <c r="Z70" s="28"/>
      <c r="AA70" s="28"/>
      <c r="AB70" s="28">
        <f t="shared" ca="1" si="4"/>
        <v>1032.1767230458513</v>
      </c>
      <c r="AC70" s="28"/>
      <c r="AD70" s="28"/>
      <c r="AE70" s="28"/>
      <c r="AF70" s="28"/>
      <c r="AG70" s="28"/>
      <c r="AH70" s="28"/>
      <c r="AI70" s="28"/>
    </row>
    <row r="71" spans="13:35" x14ac:dyDescent="0.25">
      <c r="M71" s="28">
        <f t="shared" ca="1" si="0"/>
        <v>22675.824535886699</v>
      </c>
      <c r="N71" s="28"/>
      <c r="O71" s="28"/>
      <c r="P71" s="28"/>
      <c r="Q71" s="28">
        <f t="shared" ca="1" si="1"/>
        <v>3876.6278909290349</v>
      </c>
      <c r="R71" s="28"/>
      <c r="S71" s="28"/>
      <c r="T71" s="28">
        <f t="shared" ca="1" si="2"/>
        <v>93.464175479712608</v>
      </c>
      <c r="U71" s="28"/>
      <c r="V71" s="28"/>
      <c r="W71" s="28"/>
      <c r="X71" s="28">
        <f t="shared" ca="1" si="3"/>
        <v>2045.8396251482741</v>
      </c>
      <c r="Y71" s="28"/>
      <c r="Z71" s="28"/>
      <c r="AA71" s="28"/>
      <c r="AB71" s="28">
        <f t="shared" ca="1" si="4"/>
        <v>969.06868266247341</v>
      </c>
      <c r="AC71" s="28"/>
      <c r="AD71" s="28"/>
      <c r="AE71" s="28"/>
      <c r="AF71" s="28"/>
      <c r="AG71" s="28"/>
      <c r="AH71" s="28"/>
      <c r="AI71" s="28"/>
    </row>
    <row r="72" spans="13:35" x14ac:dyDescent="0.25">
      <c r="M72" s="28">
        <f t="shared" ca="1" si="0"/>
        <v>40656.901166539494</v>
      </c>
      <c r="N72" s="28"/>
      <c r="O72" s="28"/>
      <c r="P72" s="28"/>
      <c r="Q72" s="28">
        <f t="shared" ca="1" si="1"/>
        <v>3937.6047056648199</v>
      </c>
      <c r="R72" s="28"/>
      <c r="S72" s="28"/>
      <c r="T72" s="28">
        <f t="shared" ca="1" si="2"/>
        <v>105.11723869340362</v>
      </c>
      <c r="U72" s="28"/>
      <c r="V72" s="28"/>
      <c r="W72" s="28"/>
      <c r="X72" s="28">
        <f t="shared" ca="1" si="3"/>
        <v>1996.4369770523326</v>
      </c>
      <c r="Y72" s="28"/>
      <c r="Z72" s="28"/>
      <c r="AA72" s="28"/>
      <c r="AB72" s="28">
        <f t="shared" ca="1" si="4"/>
        <v>1019.9451653174026</v>
      </c>
      <c r="AC72" s="28"/>
      <c r="AD72" s="28"/>
      <c r="AE72" s="28"/>
      <c r="AF72" s="28"/>
      <c r="AG72" s="28"/>
      <c r="AH72" s="28"/>
      <c r="AI72" s="28"/>
    </row>
    <row r="73" spans="13:35" x14ac:dyDescent="0.25">
      <c r="M73" s="28">
        <f t="shared" ref="M73:M100" ca="1" si="6">NORMINV(RAND(),$O$5,$O$6)</f>
        <v>25557.789056413043</v>
      </c>
      <c r="N73" s="28"/>
      <c r="O73" s="28"/>
      <c r="P73" s="28"/>
      <c r="Q73" s="28">
        <f t="shared" ref="Q73:Q100" ca="1" si="7">NORMINV(RAND(),$R$5,$R$6)</f>
        <v>3309.6587896259757</v>
      </c>
      <c r="R73" s="28"/>
      <c r="S73" s="28"/>
      <c r="T73" s="28">
        <f t="shared" ref="T73:T100" ca="1" si="8">NORMINV(RAND(),$V$5,$V$6)</f>
        <v>88.064227621121404</v>
      </c>
      <c r="U73" s="28"/>
      <c r="V73" s="28"/>
      <c r="W73" s="28"/>
      <c r="X73" s="28">
        <f t="shared" ref="X73:X100" ca="1" si="9">NORMINV(RAND(),$Z$5,$Z$6)</f>
        <v>1337.274540917723</v>
      </c>
      <c r="Y73" s="28"/>
      <c r="Z73" s="28"/>
      <c r="AA73" s="28"/>
      <c r="AB73" s="28">
        <f t="shared" ref="AB73:AB100" ca="1" si="10">_xlfn.NORM.INV(RAND(),$AD$5,$AD$6)</f>
        <v>891.08860918935716</v>
      </c>
      <c r="AC73" s="28"/>
      <c r="AD73" s="28"/>
      <c r="AE73" s="28"/>
      <c r="AF73" s="28"/>
      <c r="AG73" s="28"/>
      <c r="AH73" s="28"/>
      <c r="AI73" s="28"/>
    </row>
    <row r="74" spans="13:35" x14ac:dyDescent="0.25">
      <c r="M74" s="28">
        <f t="shared" ca="1" si="6"/>
        <v>33090.353553238696</v>
      </c>
      <c r="N74" s="28"/>
      <c r="O74" s="28"/>
      <c r="P74" s="28"/>
      <c r="Q74" s="28">
        <f t="shared" ca="1" si="7"/>
        <v>3528.05056752678</v>
      </c>
      <c r="R74" s="28"/>
      <c r="S74" s="28"/>
      <c r="T74" s="28">
        <f t="shared" ca="1" si="8"/>
        <v>86.016490915741144</v>
      </c>
      <c r="U74" s="28"/>
      <c r="V74" s="28"/>
      <c r="W74" s="28"/>
      <c r="X74" s="28">
        <f t="shared" ca="1" si="9"/>
        <v>1856.1127486914668</v>
      </c>
      <c r="Y74" s="28"/>
      <c r="Z74" s="28"/>
      <c r="AA74" s="28"/>
      <c r="AB74" s="28">
        <f t="shared" ca="1" si="10"/>
        <v>1072.7475826942969</v>
      </c>
      <c r="AC74" s="28"/>
      <c r="AD74" s="28"/>
      <c r="AE74" s="28"/>
      <c r="AF74" s="28"/>
      <c r="AG74" s="28"/>
      <c r="AH74" s="28"/>
      <c r="AI74" s="28"/>
    </row>
    <row r="75" spans="13:35" x14ac:dyDescent="0.25">
      <c r="M75" s="28">
        <f t="shared" ca="1" si="6"/>
        <v>25061.866760104982</v>
      </c>
      <c r="N75" s="28"/>
      <c r="O75" s="28"/>
      <c r="P75" s="28"/>
      <c r="Q75" s="28">
        <f t="shared" ca="1" si="7"/>
        <v>2193.8115009248622</v>
      </c>
      <c r="R75" s="28"/>
      <c r="S75" s="28"/>
      <c r="T75" s="28">
        <f t="shared" ca="1" si="8"/>
        <v>120.51651430822258</v>
      </c>
      <c r="U75" s="28"/>
      <c r="V75" s="28"/>
      <c r="W75" s="28"/>
      <c r="X75" s="28">
        <f t="shared" ca="1" si="9"/>
        <v>1705.646886003753</v>
      </c>
      <c r="Y75" s="28"/>
      <c r="Z75" s="28"/>
      <c r="AA75" s="28"/>
      <c r="AB75" s="28">
        <f t="shared" ca="1" si="10"/>
        <v>843.75395099547484</v>
      </c>
      <c r="AC75" s="28"/>
      <c r="AD75" s="28"/>
      <c r="AE75" s="28"/>
      <c r="AF75" s="28"/>
      <c r="AG75" s="28"/>
      <c r="AH75" s="28"/>
      <c r="AI75" s="28"/>
    </row>
    <row r="76" spans="13:35" x14ac:dyDescent="0.25">
      <c r="M76" s="28">
        <f t="shared" ca="1" si="6"/>
        <v>29926.136674151836</v>
      </c>
      <c r="N76" s="28"/>
      <c r="O76" s="28"/>
      <c r="P76" s="28"/>
      <c r="Q76" s="28">
        <f t="shared" ca="1" si="7"/>
        <v>3900.254787345079</v>
      </c>
      <c r="R76" s="28"/>
      <c r="S76" s="28"/>
      <c r="T76" s="28">
        <f t="shared" ca="1" si="8"/>
        <v>81.940611399689857</v>
      </c>
      <c r="U76" s="28"/>
      <c r="V76" s="28"/>
      <c r="W76" s="28"/>
      <c r="X76" s="28">
        <f t="shared" ca="1" si="9"/>
        <v>1747.874253445533</v>
      </c>
      <c r="Y76" s="28"/>
      <c r="Z76" s="28"/>
      <c r="AA76" s="28"/>
      <c r="AB76" s="28">
        <f t="shared" ca="1" si="10"/>
        <v>987.33486386073218</v>
      </c>
      <c r="AC76" s="28"/>
      <c r="AD76" s="28"/>
      <c r="AE76" s="28"/>
      <c r="AF76" s="28"/>
      <c r="AG76" s="28"/>
      <c r="AH76" s="28"/>
      <c r="AI76" s="28"/>
    </row>
    <row r="77" spans="13:35" x14ac:dyDescent="0.25">
      <c r="M77" s="28">
        <f t="shared" ca="1" si="6"/>
        <v>34709.725526778879</v>
      </c>
      <c r="N77" s="28"/>
      <c r="O77" s="28"/>
      <c r="P77" s="28"/>
      <c r="Q77" s="28">
        <f t="shared" ca="1" si="7"/>
        <v>4128.2279551671691</v>
      </c>
      <c r="R77" s="28"/>
      <c r="S77" s="28"/>
      <c r="T77" s="28">
        <f t="shared" ca="1" si="8"/>
        <v>88.455604781571793</v>
      </c>
      <c r="U77" s="28"/>
      <c r="V77" s="28"/>
      <c r="W77" s="28"/>
      <c r="X77" s="28">
        <f t="shared" ca="1" si="9"/>
        <v>1298.8903484449015</v>
      </c>
      <c r="Y77" s="28"/>
      <c r="Z77" s="28"/>
      <c r="AA77" s="28"/>
      <c r="AB77" s="28">
        <f t="shared" ca="1" si="10"/>
        <v>1098.1659766644548</v>
      </c>
      <c r="AC77" s="28"/>
      <c r="AD77" s="28"/>
      <c r="AE77" s="28"/>
      <c r="AF77" s="28"/>
      <c r="AG77" s="28"/>
      <c r="AH77" s="28"/>
      <c r="AI77" s="28"/>
    </row>
    <row r="78" spans="13:35" x14ac:dyDescent="0.25">
      <c r="M78" s="28">
        <f t="shared" ca="1" si="6"/>
        <v>48183.43166939629</v>
      </c>
      <c r="N78" s="28"/>
      <c r="O78" s="28"/>
      <c r="P78" s="28"/>
      <c r="Q78" s="28">
        <f t="shared" ca="1" si="7"/>
        <v>3811.4261432393901</v>
      </c>
      <c r="R78" s="28"/>
      <c r="S78" s="28"/>
      <c r="T78" s="28">
        <f t="shared" ca="1" si="8"/>
        <v>66.96125718542902</v>
      </c>
      <c r="U78" s="28"/>
      <c r="V78" s="28"/>
      <c r="W78" s="28"/>
      <c r="X78" s="28">
        <f t="shared" ca="1" si="9"/>
        <v>1783.4538407027349</v>
      </c>
      <c r="Y78" s="28"/>
      <c r="Z78" s="28"/>
      <c r="AA78" s="28"/>
      <c r="AB78" s="28">
        <f t="shared" ca="1" si="10"/>
        <v>965.19350863919817</v>
      </c>
      <c r="AC78" s="28"/>
      <c r="AD78" s="28"/>
      <c r="AE78" s="28"/>
      <c r="AF78" s="28"/>
      <c r="AG78" s="28"/>
      <c r="AH78" s="28"/>
      <c r="AI78" s="28"/>
    </row>
    <row r="79" spans="13:35" x14ac:dyDescent="0.25">
      <c r="M79" s="28">
        <f t="shared" ca="1" si="6"/>
        <v>52855.202303166647</v>
      </c>
      <c r="N79" s="28"/>
      <c r="O79" s="28"/>
      <c r="P79" s="28"/>
      <c r="Q79" s="28">
        <f t="shared" ca="1" si="7"/>
        <v>4749.3885739812831</v>
      </c>
      <c r="R79" s="28"/>
      <c r="S79" s="28"/>
      <c r="T79" s="28">
        <f t="shared" ca="1" si="8"/>
        <v>124.18834445406023</v>
      </c>
      <c r="U79" s="28"/>
      <c r="V79" s="28"/>
      <c r="W79" s="28"/>
      <c r="X79" s="28">
        <f t="shared" ca="1" si="9"/>
        <v>1613.7066490191005</v>
      </c>
      <c r="Y79" s="28"/>
      <c r="Z79" s="28"/>
      <c r="AA79" s="28"/>
      <c r="AB79" s="28">
        <f t="shared" ca="1" si="10"/>
        <v>903.80224968570235</v>
      </c>
      <c r="AC79" s="28"/>
      <c r="AD79" s="28"/>
      <c r="AE79" s="28"/>
      <c r="AF79" s="28"/>
      <c r="AG79" s="28"/>
      <c r="AH79" s="28"/>
      <c r="AI79" s="28"/>
    </row>
    <row r="80" spans="13:35" x14ac:dyDescent="0.25">
      <c r="M80" s="28">
        <f t="shared" ca="1" si="6"/>
        <v>37462.900764874474</v>
      </c>
      <c r="N80" s="28"/>
      <c r="O80" s="28"/>
      <c r="P80" s="28"/>
      <c r="Q80" s="28">
        <f t="shared" ca="1" si="7"/>
        <v>2844.462598873286</v>
      </c>
      <c r="R80" s="28"/>
      <c r="S80" s="28"/>
      <c r="T80" s="28">
        <f t="shared" ca="1" si="8"/>
        <v>92.825783614970462</v>
      </c>
      <c r="U80" s="28"/>
      <c r="V80" s="28"/>
      <c r="W80" s="28"/>
      <c r="X80" s="28">
        <f t="shared" ca="1" si="9"/>
        <v>2113.6383029751428</v>
      </c>
      <c r="Y80" s="28"/>
      <c r="Z80" s="28"/>
      <c r="AA80" s="28"/>
      <c r="AB80" s="28">
        <f t="shared" ca="1" si="10"/>
        <v>989.00574932257359</v>
      </c>
      <c r="AC80" s="28"/>
      <c r="AD80" s="28"/>
      <c r="AE80" s="28"/>
      <c r="AF80" s="28"/>
      <c r="AG80" s="28"/>
      <c r="AH80" s="28"/>
      <c r="AI80" s="28"/>
    </row>
    <row r="81" spans="13:35" x14ac:dyDescent="0.25">
      <c r="M81" s="28">
        <f t="shared" ca="1" si="6"/>
        <v>36738.099186261978</v>
      </c>
      <c r="N81" s="28"/>
      <c r="O81" s="28"/>
      <c r="P81" s="28"/>
      <c r="Q81" s="28">
        <f t="shared" ca="1" si="7"/>
        <v>3075.2785574639429</v>
      </c>
      <c r="R81" s="28"/>
      <c r="S81" s="28"/>
      <c r="T81" s="28">
        <f t="shared" ca="1" si="8"/>
        <v>81.654500220119587</v>
      </c>
      <c r="U81" s="28"/>
      <c r="V81" s="28"/>
      <c r="W81" s="28"/>
      <c r="X81" s="28">
        <f t="shared" ca="1" si="9"/>
        <v>1819.7906795256563</v>
      </c>
      <c r="Y81" s="28"/>
      <c r="Z81" s="28"/>
      <c r="AA81" s="28"/>
      <c r="AB81" s="28">
        <f t="shared" ca="1" si="10"/>
        <v>929.8134324202631</v>
      </c>
      <c r="AC81" s="28"/>
      <c r="AD81" s="28"/>
      <c r="AE81" s="28"/>
      <c r="AF81" s="28"/>
      <c r="AG81" s="28"/>
      <c r="AH81" s="28"/>
      <c r="AI81" s="28"/>
    </row>
    <row r="82" spans="13:35" x14ac:dyDescent="0.25">
      <c r="M82" s="28">
        <f t="shared" ca="1" si="6"/>
        <v>20500.461896362445</v>
      </c>
      <c r="N82" s="28"/>
      <c r="O82" s="28"/>
      <c r="P82" s="28"/>
      <c r="Q82" s="28">
        <f t="shared" ca="1" si="7"/>
        <v>3545.3338346712085</v>
      </c>
      <c r="R82" s="28"/>
      <c r="S82" s="28"/>
      <c r="T82" s="28">
        <f t="shared" ca="1" si="8"/>
        <v>71.965860508362596</v>
      </c>
      <c r="U82" s="28"/>
      <c r="V82" s="28"/>
      <c r="W82" s="28"/>
      <c r="X82" s="28">
        <f t="shared" ca="1" si="9"/>
        <v>1311.6381571447116</v>
      </c>
      <c r="Y82" s="28"/>
      <c r="Z82" s="28"/>
      <c r="AA82" s="28"/>
      <c r="AB82" s="28">
        <f t="shared" ca="1" si="10"/>
        <v>954.74861954271205</v>
      </c>
      <c r="AC82" s="28"/>
      <c r="AD82" s="28"/>
      <c r="AE82" s="28"/>
      <c r="AF82" s="28"/>
      <c r="AG82" s="28"/>
      <c r="AH82" s="28"/>
      <c r="AI82" s="28"/>
    </row>
    <row r="83" spans="13:35" x14ac:dyDescent="0.25">
      <c r="M83" s="28">
        <f t="shared" ca="1" si="6"/>
        <v>51941.907771239989</v>
      </c>
      <c r="N83" s="28"/>
      <c r="O83" s="28"/>
      <c r="P83" s="28"/>
      <c r="Q83" s="28">
        <f t="shared" ca="1" si="7"/>
        <v>2864.7661097215878</v>
      </c>
      <c r="R83" s="28"/>
      <c r="S83" s="28"/>
      <c r="T83" s="28">
        <f t="shared" ca="1" si="8"/>
        <v>122.35517876004542</v>
      </c>
      <c r="U83" s="28"/>
      <c r="V83" s="28"/>
      <c r="W83" s="28"/>
      <c r="X83" s="28">
        <f t="shared" ca="1" si="9"/>
        <v>1542.8018128496471</v>
      </c>
      <c r="Y83" s="28"/>
      <c r="Z83" s="28"/>
      <c r="AA83" s="28"/>
      <c r="AB83" s="28">
        <f t="shared" ca="1" si="10"/>
        <v>967.00022951606752</v>
      </c>
      <c r="AC83" s="28"/>
      <c r="AD83" s="28"/>
      <c r="AE83" s="28"/>
      <c r="AF83" s="28"/>
      <c r="AG83" s="28"/>
      <c r="AH83" s="28"/>
      <c r="AI83" s="28"/>
    </row>
    <row r="84" spans="13:35" x14ac:dyDescent="0.25">
      <c r="M84" s="28">
        <f t="shared" ca="1" si="6"/>
        <v>25648.304046694266</v>
      </c>
      <c r="N84" s="28"/>
      <c r="O84" s="28"/>
      <c r="P84" s="28"/>
      <c r="Q84" s="28">
        <f t="shared" ca="1" si="7"/>
        <v>2966.3971989013326</v>
      </c>
      <c r="R84" s="28"/>
      <c r="S84" s="28"/>
      <c r="T84" s="28">
        <f t="shared" ca="1" si="8"/>
        <v>77.281778871205489</v>
      </c>
      <c r="U84" s="28"/>
      <c r="V84" s="28"/>
      <c r="W84" s="28"/>
      <c r="X84" s="28">
        <f t="shared" ca="1" si="9"/>
        <v>1447.0355367845377</v>
      </c>
      <c r="Y84" s="28"/>
      <c r="Z84" s="28"/>
      <c r="AA84" s="28"/>
      <c r="AB84" s="28">
        <f t="shared" ca="1" si="10"/>
        <v>1009.83081169244</v>
      </c>
      <c r="AC84" s="28"/>
      <c r="AD84" s="28"/>
      <c r="AE84" s="28"/>
      <c r="AF84" s="28"/>
      <c r="AG84" s="28"/>
      <c r="AH84" s="28"/>
      <c r="AI84" s="28"/>
    </row>
    <row r="85" spans="13:35" x14ac:dyDescent="0.25">
      <c r="M85" s="28">
        <f t="shared" ca="1" si="6"/>
        <v>50410.368549540697</v>
      </c>
      <c r="N85" s="28"/>
      <c r="O85" s="28"/>
      <c r="P85" s="28"/>
      <c r="Q85" s="28">
        <f t="shared" ca="1" si="7"/>
        <v>3431.4145430068197</v>
      </c>
      <c r="R85" s="28"/>
      <c r="S85" s="28"/>
      <c r="T85" s="28">
        <f t="shared" ca="1" si="8"/>
        <v>105.39798465062043</v>
      </c>
      <c r="U85" s="28"/>
      <c r="V85" s="28"/>
      <c r="W85" s="28"/>
      <c r="X85" s="28">
        <f t="shared" ca="1" si="9"/>
        <v>1701.1498806532607</v>
      </c>
      <c r="Y85" s="28"/>
      <c r="Z85" s="28"/>
      <c r="AA85" s="28"/>
      <c r="AB85" s="28">
        <f t="shared" ca="1" si="10"/>
        <v>953.36378119147639</v>
      </c>
      <c r="AC85" s="28"/>
      <c r="AD85" s="28"/>
      <c r="AE85" s="28"/>
      <c r="AF85" s="28"/>
      <c r="AG85" s="28"/>
      <c r="AH85" s="28"/>
      <c r="AI85" s="28"/>
    </row>
    <row r="86" spans="13:35" x14ac:dyDescent="0.25">
      <c r="M86" s="28">
        <f t="shared" ca="1" si="6"/>
        <v>27792.223203207432</v>
      </c>
      <c r="N86" s="28"/>
      <c r="O86" s="28"/>
      <c r="P86" s="28"/>
      <c r="Q86" s="28">
        <f t="shared" ca="1" si="7"/>
        <v>2819.2329750080485</v>
      </c>
      <c r="R86" s="28"/>
      <c r="S86" s="28"/>
      <c r="T86" s="28">
        <f t="shared" ca="1" si="8"/>
        <v>90.933452807355366</v>
      </c>
      <c r="U86" s="28"/>
      <c r="V86" s="28"/>
      <c r="W86" s="28"/>
      <c r="X86" s="28">
        <f t="shared" ca="1" si="9"/>
        <v>1736.7806374708841</v>
      </c>
      <c r="Y86" s="28"/>
      <c r="Z86" s="28"/>
      <c r="AA86" s="28"/>
      <c r="AB86" s="28">
        <f t="shared" ca="1" si="10"/>
        <v>852.92357813040189</v>
      </c>
      <c r="AC86" s="28"/>
      <c r="AD86" s="28"/>
      <c r="AE86" s="28"/>
      <c r="AF86" s="28"/>
      <c r="AG86" s="28"/>
      <c r="AH86" s="28"/>
      <c r="AI86" s="28"/>
    </row>
    <row r="87" spans="13:35" x14ac:dyDescent="0.25">
      <c r="M87" s="28">
        <f t="shared" ca="1" si="6"/>
        <v>30613.188180487312</v>
      </c>
      <c r="N87" s="28"/>
      <c r="O87" s="28"/>
      <c r="P87" s="28"/>
      <c r="Q87" s="28">
        <f t="shared" ca="1" si="7"/>
        <v>4223.3247801478547</v>
      </c>
      <c r="R87" s="28"/>
      <c r="S87" s="28"/>
      <c r="T87" s="28">
        <f t="shared" ca="1" si="8"/>
        <v>90.953667305392997</v>
      </c>
      <c r="U87" s="28"/>
      <c r="V87" s="28"/>
      <c r="W87" s="28"/>
      <c r="X87" s="28">
        <f t="shared" ca="1" si="9"/>
        <v>1221.7425705389117</v>
      </c>
      <c r="Y87" s="28"/>
      <c r="Z87" s="28"/>
      <c r="AA87" s="28"/>
      <c r="AB87" s="28">
        <f t="shared" ca="1" si="10"/>
        <v>927.62060762078704</v>
      </c>
      <c r="AC87" s="28"/>
      <c r="AD87" s="28"/>
      <c r="AE87" s="28"/>
      <c r="AF87" s="28"/>
      <c r="AG87" s="28"/>
      <c r="AH87" s="28"/>
      <c r="AI87" s="28"/>
    </row>
    <row r="88" spans="13:35" x14ac:dyDescent="0.25">
      <c r="M88" s="28">
        <f t="shared" ca="1" si="6"/>
        <v>20287.211595517587</v>
      </c>
      <c r="N88" s="28"/>
      <c r="O88" s="28"/>
      <c r="P88" s="28"/>
      <c r="Q88" s="28">
        <f t="shared" ca="1" si="7"/>
        <v>4364.180521562731</v>
      </c>
      <c r="R88" s="28"/>
      <c r="S88" s="28"/>
      <c r="T88" s="28">
        <f t="shared" ca="1" si="8"/>
        <v>108.00836484310823</v>
      </c>
      <c r="U88" s="28"/>
      <c r="V88" s="28"/>
      <c r="W88" s="28"/>
      <c r="X88" s="28">
        <f t="shared" ca="1" si="9"/>
        <v>2022.9291843741034</v>
      </c>
      <c r="Y88" s="28"/>
      <c r="Z88" s="28"/>
      <c r="AA88" s="28"/>
      <c r="AB88" s="28">
        <f t="shared" ca="1" si="10"/>
        <v>868.08874437983695</v>
      </c>
      <c r="AC88" s="28"/>
      <c r="AD88" s="28"/>
      <c r="AE88" s="28"/>
      <c r="AF88" s="28"/>
      <c r="AG88" s="28"/>
      <c r="AH88" s="28"/>
      <c r="AI88" s="28"/>
    </row>
    <row r="89" spans="13:35" x14ac:dyDescent="0.25">
      <c r="M89" s="28">
        <f t="shared" ca="1" si="6"/>
        <v>33304.420917787917</v>
      </c>
      <c r="N89" s="28"/>
      <c r="O89" s="28"/>
      <c r="P89" s="28"/>
      <c r="Q89" s="28">
        <f t="shared" ca="1" si="7"/>
        <v>4030.2724146232199</v>
      </c>
      <c r="R89" s="28"/>
      <c r="S89" s="28"/>
      <c r="T89" s="28">
        <f t="shared" ca="1" si="8"/>
        <v>95.988021688817071</v>
      </c>
      <c r="U89" s="28"/>
      <c r="V89" s="28"/>
      <c r="W89" s="28"/>
      <c r="X89" s="28">
        <f t="shared" ca="1" si="9"/>
        <v>1356.6463327635763</v>
      </c>
      <c r="Y89" s="28"/>
      <c r="Z89" s="28"/>
      <c r="AA89" s="28"/>
      <c r="AB89" s="28">
        <f t="shared" ca="1" si="10"/>
        <v>1028.2016064880293</v>
      </c>
      <c r="AC89" s="28"/>
      <c r="AD89" s="28"/>
      <c r="AE89" s="28"/>
      <c r="AF89" s="28"/>
      <c r="AG89" s="28"/>
      <c r="AH89" s="28"/>
      <c r="AI89" s="28"/>
    </row>
    <row r="90" spans="13:35" x14ac:dyDescent="0.25">
      <c r="M90" s="28">
        <f t="shared" ca="1" si="6"/>
        <v>32996.70263857158</v>
      </c>
      <c r="N90" s="28"/>
      <c r="O90" s="28"/>
      <c r="P90" s="28"/>
      <c r="Q90" s="28">
        <f t="shared" ca="1" si="7"/>
        <v>2055.7843278994605</v>
      </c>
      <c r="R90" s="28"/>
      <c r="S90" s="28"/>
      <c r="T90" s="28">
        <f t="shared" ca="1" si="8"/>
        <v>109.77769323021866</v>
      </c>
      <c r="U90" s="28"/>
      <c r="V90" s="28"/>
      <c r="W90" s="28"/>
      <c r="X90" s="28">
        <f t="shared" ca="1" si="9"/>
        <v>1684.8949255562379</v>
      </c>
      <c r="Y90" s="28"/>
      <c r="Z90" s="28"/>
      <c r="AA90" s="28"/>
      <c r="AB90" s="28">
        <f t="shared" ca="1" si="10"/>
        <v>1025.9037009093151</v>
      </c>
      <c r="AC90" s="28"/>
      <c r="AD90" s="28"/>
      <c r="AE90" s="28"/>
      <c r="AF90" s="28"/>
      <c r="AG90" s="28"/>
      <c r="AH90" s="28"/>
      <c r="AI90" s="28"/>
    </row>
    <row r="91" spans="13:35" x14ac:dyDescent="0.25">
      <c r="M91" s="28">
        <f t="shared" ca="1" si="6"/>
        <v>27146.30729635221</v>
      </c>
      <c r="N91" s="28"/>
      <c r="O91" s="28"/>
      <c r="P91" s="28"/>
      <c r="Q91" s="28">
        <f t="shared" ca="1" si="7"/>
        <v>3451.6974227725268</v>
      </c>
      <c r="R91" s="28"/>
      <c r="S91" s="28"/>
      <c r="T91" s="28">
        <f t="shared" ca="1" si="8"/>
        <v>81.912935828456853</v>
      </c>
      <c r="U91" s="28"/>
      <c r="V91" s="28"/>
      <c r="W91" s="28"/>
      <c r="X91" s="28">
        <f t="shared" ca="1" si="9"/>
        <v>1191.8017351661765</v>
      </c>
      <c r="Y91" s="28"/>
      <c r="Z91" s="28"/>
      <c r="AA91" s="28"/>
      <c r="AB91" s="28">
        <f t="shared" ca="1" si="10"/>
        <v>832.17939121817426</v>
      </c>
      <c r="AC91" s="28"/>
      <c r="AD91" s="28"/>
      <c r="AE91" s="28"/>
      <c r="AF91" s="28"/>
      <c r="AG91" s="28"/>
      <c r="AH91" s="28"/>
      <c r="AI91" s="28"/>
    </row>
    <row r="92" spans="13:35" x14ac:dyDescent="0.25">
      <c r="M92" s="28">
        <f t="shared" ca="1" si="6"/>
        <v>14614.611511931367</v>
      </c>
      <c r="N92" s="28"/>
      <c r="O92" s="28"/>
      <c r="P92" s="28"/>
      <c r="Q92" s="28">
        <f t="shared" ca="1" si="7"/>
        <v>2400.5491047540204</v>
      </c>
      <c r="R92" s="28"/>
      <c r="S92" s="28"/>
      <c r="T92" s="28">
        <f t="shared" ca="1" si="8"/>
        <v>134.73045701760628</v>
      </c>
      <c r="U92" s="28"/>
      <c r="V92" s="28"/>
      <c r="W92" s="28"/>
      <c r="X92" s="28">
        <f t="shared" ca="1" si="9"/>
        <v>1494.0094736140763</v>
      </c>
      <c r="Y92" s="28"/>
      <c r="Z92" s="28"/>
      <c r="AA92" s="28"/>
      <c r="AB92" s="28">
        <f t="shared" ca="1" si="10"/>
        <v>930.61559911096788</v>
      </c>
      <c r="AC92" s="28"/>
      <c r="AD92" s="28"/>
      <c r="AE92" s="28"/>
      <c r="AF92" s="28"/>
      <c r="AG92" s="28"/>
      <c r="AH92" s="28"/>
      <c r="AI92" s="28"/>
    </row>
    <row r="93" spans="13:35" x14ac:dyDescent="0.25">
      <c r="M93" s="28">
        <f t="shared" ca="1" si="6"/>
        <v>37421.990862977509</v>
      </c>
      <c r="N93" s="28"/>
      <c r="O93" s="28"/>
      <c r="P93" s="28"/>
      <c r="Q93" s="28">
        <f t="shared" ca="1" si="7"/>
        <v>2624.0501209647705</v>
      </c>
      <c r="R93" s="28"/>
      <c r="S93" s="28"/>
      <c r="T93" s="28">
        <f t="shared" ca="1" si="8"/>
        <v>80.331957220171859</v>
      </c>
      <c r="U93" s="28"/>
      <c r="V93" s="28"/>
      <c r="W93" s="28"/>
      <c r="X93" s="28">
        <f t="shared" ca="1" si="9"/>
        <v>1832.6228442680285</v>
      </c>
      <c r="Y93" s="28"/>
      <c r="Z93" s="28"/>
      <c r="AA93" s="28"/>
      <c r="AB93" s="28">
        <f t="shared" ca="1" si="10"/>
        <v>819.64522043400166</v>
      </c>
      <c r="AC93" s="28"/>
      <c r="AD93" s="28"/>
      <c r="AE93" s="28"/>
      <c r="AF93" s="28"/>
      <c r="AG93" s="28"/>
      <c r="AH93" s="28"/>
      <c r="AI93" s="28"/>
    </row>
    <row r="94" spans="13:35" x14ac:dyDescent="0.25">
      <c r="M94" s="28">
        <f t="shared" ca="1" si="6"/>
        <v>39844.780628055305</v>
      </c>
      <c r="N94" s="28"/>
      <c r="O94" s="28"/>
      <c r="P94" s="28"/>
      <c r="Q94" s="28">
        <f t="shared" ca="1" si="7"/>
        <v>5044.3958665046312</v>
      </c>
      <c r="R94" s="28"/>
      <c r="S94" s="28"/>
      <c r="T94" s="28">
        <f t="shared" ca="1" si="8"/>
        <v>101.48524354600511</v>
      </c>
      <c r="U94" s="28"/>
      <c r="V94" s="28"/>
      <c r="W94" s="28"/>
      <c r="X94" s="28">
        <f t="shared" ca="1" si="9"/>
        <v>1625.4471878786205</v>
      </c>
      <c r="Y94" s="28"/>
      <c r="Z94" s="28"/>
      <c r="AA94" s="28"/>
      <c r="AB94" s="28">
        <f t="shared" ca="1" si="10"/>
        <v>1080.7886778665356</v>
      </c>
      <c r="AC94" s="28"/>
      <c r="AD94" s="28"/>
      <c r="AE94" s="28"/>
      <c r="AF94" s="28"/>
      <c r="AG94" s="28"/>
      <c r="AH94" s="28"/>
      <c r="AI94" s="28"/>
    </row>
    <row r="95" spans="13:35" x14ac:dyDescent="0.25">
      <c r="M95" s="28">
        <f t="shared" ca="1" si="6"/>
        <v>24618.878097795314</v>
      </c>
      <c r="N95" s="28"/>
      <c r="O95" s="28"/>
      <c r="P95" s="28"/>
      <c r="Q95" s="28">
        <f t="shared" ca="1" si="7"/>
        <v>2508.1107969074983</v>
      </c>
      <c r="R95" s="28"/>
      <c r="S95" s="28"/>
      <c r="T95" s="28">
        <f t="shared" ca="1" si="8"/>
        <v>78.774184952131364</v>
      </c>
      <c r="U95" s="28"/>
      <c r="V95" s="28"/>
      <c r="W95" s="28"/>
      <c r="X95" s="28">
        <f t="shared" ca="1" si="9"/>
        <v>1770.6165972242572</v>
      </c>
      <c r="Y95" s="28"/>
      <c r="Z95" s="28"/>
      <c r="AA95" s="28"/>
      <c r="AB95" s="28">
        <f t="shared" ca="1" si="10"/>
        <v>915.59542370839665</v>
      </c>
      <c r="AC95" s="28"/>
      <c r="AD95" s="28"/>
      <c r="AE95" s="28"/>
      <c r="AF95" s="28"/>
      <c r="AG95" s="28"/>
      <c r="AH95" s="28"/>
      <c r="AI95" s="28"/>
    </row>
    <row r="96" spans="13:35" x14ac:dyDescent="0.25">
      <c r="M96" s="28">
        <f t="shared" ca="1" si="6"/>
        <v>19248.829318968455</v>
      </c>
      <c r="N96" s="28"/>
      <c r="O96" s="28"/>
      <c r="P96" s="28"/>
      <c r="Q96" s="28">
        <f t="shared" ca="1" si="7"/>
        <v>3441.3662590010276</v>
      </c>
      <c r="R96" s="28"/>
      <c r="S96" s="28"/>
      <c r="T96" s="28">
        <f t="shared" ca="1" si="8"/>
        <v>98.967534742509159</v>
      </c>
      <c r="U96" s="28"/>
      <c r="V96" s="28"/>
      <c r="W96" s="28"/>
      <c r="X96" s="28">
        <f t="shared" ca="1" si="9"/>
        <v>1391.1816090338591</v>
      </c>
      <c r="Y96" s="28"/>
      <c r="Z96" s="28"/>
      <c r="AA96" s="28"/>
      <c r="AB96" s="28">
        <f t="shared" ca="1" si="10"/>
        <v>981.57316888690946</v>
      </c>
      <c r="AC96" s="28"/>
      <c r="AD96" s="28"/>
      <c r="AE96" s="28"/>
      <c r="AF96" s="28"/>
      <c r="AG96" s="28"/>
      <c r="AH96" s="28"/>
      <c r="AI96" s="28"/>
    </row>
    <row r="97" spans="13:35" x14ac:dyDescent="0.25">
      <c r="M97" s="28">
        <f t="shared" ca="1" si="6"/>
        <v>22514.04739723511</v>
      </c>
      <c r="N97" s="28"/>
      <c r="O97" s="28"/>
      <c r="P97" s="28"/>
      <c r="Q97" s="28">
        <f t="shared" ca="1" si="7"/>
        <v>3429.8309793369062</v>
      </c>
      <c r="R97" s="28"/>
      <c r="S97" s="28"/>
      <c r="T97" s="28">
        <f t="shared" ca="1" si="8"/>
        <v>107.26597761721749</v>
      </c>
      <c r="U97" s="28"/>
      <c r="V97" s="28"/>
      <c r="W97" s="28"/>
      <c r="X97" s="28">
        <f t="shared" ca="1" si="9"/>
        <v>1682.7091172613864</v>
      </c>
      <c r="Y97" s="28"/>
      <c r="Z97" s="28"/>
      <c r="AA97" s="28"/>
      <c r="AB97" s="28">
        <f t="shared" ca="1" si="10"/>
        <v>1058.1381814468125</v>
      </c>
      <c r="AC97" s="28"/>
      <c r="AD97" s="28"/>
      <c r="AE97" s="28"/>
      <c r="AF97" s="28"/>
      <c r="AG97" s="28"/>
      <c r="AH97" s="28"/>
      <c r="AI97" s="28"/>
    </row>
    <row r="98" spans="13:35" x14ac:dyDescent="0.25">
      <c r="M98" s="28">
        <f t="shared" ca="1" si="6"/>
        <v>28565.922213224938</v>
      </c>
      <c r="N98" s="28"/>
      <c r="O98" s="28"/>
      <c r="P98" s="28"/>
      <c r="Q98" s="28">
        <f t="shared" ca="1" si="7"/>
        <v>4973.3822966859334</v>
      </c>
      <c r="R98" s="28"/>
      <c r="S98" s="28"/>
      <c r="T98" s="28">
        <f t="shared" ca="1" si="8"/>
        <v>92.367833569598815</v>
      </c>
      <c r="U98" s="28"/>
      <c r="V98" s="28"/>
      <c r="W98" s="28"/>
      <c r="X98" s="28">
        <f t="shared" ca="1" si="9"/>
        <v>1431.1993356009382</v>
      </c>
      <c r="Y98" s="28"/>
      <c r="Z98" s="28"/>
      <c r="AA98" s="28"/>
      <c r="AB98" s="28">
        <f t="shared" ca="1" si="10"/>
        <v>943.68947183001205</v>
      </c>
      <c r="AC98" s="28"/>
      <c r="AD98" s="28"/>
      <c r="AE98" s="28"/>
      <c r="AF98" s="28"/>
      <c r="AG98" s="28"/>
      <c r="AH98" s="28"/>
      <c r="AI98" s="28"/>
    </row>
    <row r="99" spans="13:35" x14ac:dyDescent="0.25">
      <c r="M99" s="28">
        <f t="shared" ca="1" si="6"/>
        <v>30300.923838368079</v>
      </c>
      <c r="N99" s="28"/>
      <c r="O99" s="28"/>
      <c r="P99" s="28"/>
      <c r="Q99" s="28">
        <f t="shared" ca="1" si="7"/>
        <v>3498.3816399811626</v>
      </c>
      <c r="R99" s="28"/>
      <c r="S99" s="28"/>
      <c r="T99" s="28">
        <f t="shared" ca="1" si="8"/>
        <v>76.183942538989726</v>
      </c>
      <c r="U99" s="28"/>
      <c r="V99" s="28"/>
      <c r="W99" s="28"/>
      <c r="X99" s="28">
        <f t="shared" ca="1" si="9"/>
        <v>1596.295615672102</v>
      </c>
      <c r="Y99" s="28"/>
      <c r="Z99" s="28"/>
      <c r="AA99" s="28"/>
      <c r="AB99" s="28">
        <f t="shared" ca="1" si="10"/>
        <v>943.19591265401789</v>
      </c>
      <c r="AC99" s="28"/>
      <c r="AD99" s="28"/>
      <c r="AE99" s="28"/>
      <c r="AF99" s="28"/>
      <c r="AG99" s="28"/>
      <c r="AH99" s="28"/>
      <c r="AI99" s="28"/>
    </row>
    <row r="100" spans="13:35" x14ac:dyDescent="0.25">
      <c r="M100" s="28">
        <f t="shared" ca="1" si="6"/>
        <v>44948.077157911444</v>
      </c>
      <c r="N100" s="28"/>
      <c r="O100" s="28"/>
      <c r="P100" s="28"/>
      <c r="Q100" s="28">
        <f t="shared" ca="1" si="7"/>
        <v>4865.4129891390148</v>
      </c>
      <c r="R100" s="28"/>
      <c r="S100" s="28"/>
      <c r="T100" s="28">
        <f t="shared" ca="1" si="8"/>
        <v>81.961089448253503</v>
      </c>
      <c r="U100" s="28"/>
      <c r="V100" s="28"/>
      <c r="W100" s="28"/>
      <c r="X100" s="28">
        <f t="shared" ca="1" si="9"/>
        <v>1965.8123210698807</v>
      </c>
      <c r="Y100" s="28"/>
      <c r="Z100" s="28"/>
      <c r="AA100" s="28"/>
      <c r="AB100" s="28">
        <f t="shared" ca="1" si="10"/>
        <v>940.32704609547272</v>
      </c>
      <c r="AC100" s="28"/>
      <c r="AD100" s="28"/>
      <c r="AE100" s="28"/>
      <c r="AF100" s="28"/>
      <c r="AG100" s="28"/>
      <c r="AH100" s="28"/>
      <c r="AI100" s="28"/>
    </row>
    <row r="101" spans="13:35" x14ac:dyDescent="0.25">
      <c r="X101" s="7"/>
      <c r="AB101" s="7"/>
      <c r="AD101" s="7"/>
    </row>
    <row r="102" spans="13:35" x14ac:dyDescent="0.25">
      <c r="X102" s="7"/>
      <c r="AB102" s="7"/>
      <c r="AD102" s="7"/>
    </row>
    <row r="103" spans="13:35" x14ac:dyDescent="0.25">
      <c r="X103" s="7"/>
      <c r="AB103" s="7"/>
      <c r="AD103" s="7"/>
    </row>
    <row r="104" spans="13:35" x14ac:dyDescent="0.25">
      <c r="X104" s="7"/>
      <c r="AB104" s="7"/>
      <c r="AD104" s="7"/>
    </row>
    <row r="105" spans="13:35" x14ac:dyDescent="0.25">
      <c r="X105" s="7"/>
      <c r="AB105" s="7"/>
      <c r="AD105" s="7"/>
    </row>
    <row r="106" spans="13:35" x14ac:dyDescent="0.25">
      <c r="AD106" s="7"/>
    </row>
    <row r="107" spans="13:35" x14ac:dyDescent="0.25">
      <c r="AD107" s="7"/>
    </row>
    <row r="108" spans="13:35" x14ac:dyDescent="0.25">
      <c r="AD108" s="7"/>
    </row>
    <row r="109" spans="13:35" x14ac:dyDescent="0.25">
      <c r="AD109" s="7"/>
    </row>
    <row r="110" spans="13:35" x14ac:dyDescent="0.25">
      <c r="AD110" s="7"/>
    </row>
    <row r="111" spans="13:35" x14ac:dyDescent="0.25">
      <c r="AD111" s="7"/>
    </row>
    <row r="112" spans="13:35" x14ac:dyDescent="0.25">
      <c r="AD112" s="7"/>
    </row>
    <row r="113" spans="30:30" x14ac:dyDescent="0.25">
      <c r="AD113" s="7"/>
    </row>
    <row r="114" spans="30:30" x14ac:dyDescent="0.25">
      <c r="AD114" s="7"/>
    </row>
    <row r="115" spans="30:30" x14ac:dyDescent="0.25">
      <c r="AD115" s="7"/>
    </row>
    <row r="116" spans="30:30" x14ac:dyDescent="0.25">
      <c r="AD116" s="7"/>
    </row>
    <row r="117" spans="30:30" x14ac:dyDescent="0.25">
      <c r="AD117" s="7"/>
    </row>
    <row r="118" spans="30:30" x14ac:dyDescent="0.25">
      <c r="AD118" s="7"/>
    </row>
    <row r="119" spans="30:30" x14ac:dyDescent="0.25">
      <c r="AD119" s="7"/>
    </row>
    <row r="120" spans="30:30" x14ac:dyDescent="0.25">
      <c r="AD120" s="7"/>
    </row>
    <row r="121" spans="30:30" x14ac:dyDescent="0.25">
      <c r="AD121" s="7"/>
    </row>
    <row r="122" spans="30:30" x14ac:dyDescent="0.25">
      <c r="AD122" s="7"/>
    </row>
    <row r="123" spans="30:30" x14ac:dyDescent="0.25">
      <c r="AD123" s="7"/>
    </row>
    <row r="124" spans="30:30" x14ac:dyDescent="0.25">
      <c r="AD124" s="7"/>
    </row>
    <row r="125" spans="30:30" x14ac:dyDescent="0.25">
      <c r="AD125" s="7"/>
    </row>
    <row r="126" spans="30:30" x14ac:dyDescent="0.25">
      <c r="AD126" s="7"/>
    </row>
    <row r="127" spans="30:30" x14ac:dyDescent="0.25">
      <c r="AD127" s="7"/>
    </row>
    <row r="128" spans="30:30" x14ac:dyDescent="0.25">
      <c r="AD128" s="7"/>
    </row>
    <row r="129" spans="30:30" x14ac:dyDescent="0.25">
      <c r="AD129" s="7"/>
    </row>
    <row r="130" spans="30:30" x14ac:dyDescent="0.25">
      <c r="AD130" s="7"/>
    </row>
    <row r="131" spans="30:30" x14ac:dyDescent="0.25">
      <c r="AD131" s="7"/>
    </row>
    <row r="132" spans="30:30" x14ac:dyDescent="0.25">
      <c r="AD132" s="7"/>
    </row>
    <row r="133" spans="30:30" x14ac:dyDescent="0.25">
      <c r="AD133" s="7"/>
    </row>
    <row r="134" spans="30:30" x14ac:dyDescent="0.25">
      <c r="AD134" s="7"/>
    </row>
    <row r="135" spans="30:30" x14ac:dyDescent="0.25">
      <c r="AD135" s="7"/>
    </row>
    <row r="136" spans="30:30" x14ac:dyDescent="0.25">
      <c r="AD136" s="7"/>
    </row>
    <row r="137" spans="30:30" x14ac:dyDescent="0.25">
      <c r="AD137" s="7"/>
    </row>
    <row r="138" spans="30:30" x14ac:dyDescent="0.25">
      <c r="AD138" s="7"/>
    </row>
    <row r="139" spans="30:30" x14ac:dyDescent="0.25">
      <c r="AD139" s="7"/>
    </row>
    <row r="140" spans="30:30" x14ac:dyDescent="0.25">
      <c r="AD140" s="7"/>
    </row>
    <row r="141" spans="30:30" x14ac:dyDescent="0.25">
      <c r="AD141" s="7"/>
    </row>
    <row r="142" spans="30:30" x14ac:dyDescent="0.25">
      <c r="AD142" s="7"/>
    </row>
    <row r="143" spans="30:30" x14ac:dyDescent="0.25">
      <c r="AD143" s="7"/>
    </row>
    <row r="144" spans="30:30" x14ac:dyDescent="0.25">
      <c r="AD144" s="7"/>
    </row>
    <row r="145" spans="30:30" x14ac:dyDescent="0.25">
      <c r="AD145" s="7"/>
    </row>
    <row r="146" spans="30:30" x14ac:dyDescent="0.25">
      <c r="AD146" s="7"/>
    </row>
    <row r="147" spans="30:30" x14ac:dyDescent="0.25">
      <c r="AD147" s="7"/>
    </row>
    <row r="148" spans="30:30" x14ac:dyDescent="0.25">
      <c r="AD148" s="7"/>
    </row>
    <row r="149" spans="30:30" x14ac:dyDescent="0.25">
      <c r="AD149" s="7"/>
    </row>
    <row r="150" spans="30:30" x14ac:dyDescent="0.25">
      <c r="AD150" s="7"/>
    </row>
    <row r="151" spans="30:30" x14ac:dyDescent="0.25">
      <c r="AD151" s="7"/>
    </row>
    <row r="152" spans="30:30" x14ac:dyDescent="0.25">
      <c r="AD152" s="7"/>
    </row>
    <row r="153" spans="30:30" x14ac:dyDescent="0.25">
      <c r="AD153" s="7"/>
    </row>
    <row r="154" spans="30:30" x14ac:dyDescent="0.25">
      <c r="AD154" s="7"/>
    </row>
    <row r="155" spans="30:30" x14ac:dyDescent="0.25">
      <c r="AD155" s="7"/>
    </row>
    <row r="156" spans="30:30" x14ac:dyDescent="0.25">
      <c r="AD156" s="7"/>
    </row>
    <row r="157" spans="30:30" x14ac:dyDescent="0.25">
      <c r="AD157" s="7"/>
    </row>
    <row r="158" spans="30:30" x14ac:dyDescent="0.25">
      <c r="AD158" s="7"/>
    </row>
    <row r="159" spans="30:30" x14ac:dyDescent="0.25">
      <c r="AD159" s="7"/>
    </row>
    <row r="160" spans="30:30" x14ac:dyDescent="0.25">
      <c r="AD160" s="7"/>
    </row>
    <row r="161" spans="30:30" x14ac:dyDescent="0.25">
      <c r="AD161" s="7"/>
    </row>
    <row r="162" spans="30:30" x14ac:dyDescent="0.25">
      <c r="AD162" s="7"/>
    </row>
    <row r="163" spans="30:30" x14ac:dyDescent="0.25">
      <c r="AD163" s="7"/>
    </row>
    <row r="164" spans="30:30" x14ac:dyDescent="0.25">
      <c r="AD164" s="7"/>
    </row>
    <row r="165" spans="30:30" x14ac:dyDescent="0.25">
      <c r="AD165" s="7"/>
    </row>
    <row r="166" spans="30:30" x14ac:dyDescent="0.25">
      <c r="AD166" s="7"/>
    </row>
    <row r="167" spans="30:30" x14ac:dyDescent="0.25">
      <c r="AD167" s="7"/>
    </row>
    <row r="168" spans="30:30" x14ac:dyDescent="0.25">
      <c r="AD168" s="7"/>
    </row>
    <row r="169" spans="30:30" x14ac:dyDescent="0.25">
      <c r="AD169" s="7"/>
    </row>
    <row r="170" spans="30:30" x14ac:dyDescent="0.25">
      <c r="AD170" s="7"/>
    </row>
    <row r="171" spans="30:30" x14ac:dyDescent="0.25">
      <c r="AD171" s="7"/>
    </row>
    <row r="172" spans="30:30" x14ac:dyDescent="0.25">
      <c r="AD172" s="7"/>
    </row>
    <row r="173" spans="30:30" x14ac:dyDescent="0.25">
      <c r="AD173" s="7"/>
    </row>
    <row r="174" spans="30:30" x14ac:dyDescent="0.25">
      <c r="AD174" s="7"/>
    </row>
    <row r="175" spans="30:30" x14ac:dyDescent="0.25">
      <c r="AD175" s="7"/>
    </row>
    <row r="176" spans="30:30" x14ac:dyDescent="0.25">
      <c r="AD176" s="7"/>
    </row>
    <row r="177" spans="30:30" x14ac:dyDescent="0.25">
      <c r="AD177" s="7"/>
    </row>
    <row r="178" spans="30:30" x14ac:dyDescent="0.25">
      <c r="AD178" s="7"/>
    </row>
    <row r="179" spans="30:30" x14ac:dyDescent="0.25">
      <c r="AD179" s="7"/>
    </row>
    <row r="180" spans="30:30" x14ac:dyDescent="0.25">
      <c r="AD180" s="7"/>
    </row>
    <row r="181" spans="30:30" x14ac:dyDescent="0.25">
      <c r="AD181" s="7"/>
    </row>
    <row r="182" spans="30:30" x14ac:dyDescent="0.25">
      <c r="AD182" s="7"/>
    </row>
    <row r="183" spans="30:30" x14ac:dyDescent="0.25">
      <c r="AD183" s="7"/>
    </row>
    <row r="184" spans="30:30" x14ac:dyDescent="0.25">
      <c r="AD184" s="7"/>
    </row>
    <row r="185" spans="30:30" x14ac:dyDescent="0.25">
      <c r="AD185" s="7"/>
    </row>
    <row r="186" spans="30:30" x14ac:dyDescent="0.25">
      <c r="AD186" s="7"/>
    </row>
    <row r="187" spans="30:30" x14ac:dyDescent="0.25">
      <c r="AD187" s="7"/>
    </row>
    <row r="188" spans="30:30" x14ac:dyDescent="0.25">
      <c r="AD188" s="7"/>
    </row>
    <row r="189" spans="30:30" x14ac:dyDescent="0.25">
      <c r="AD189" s="7"/>
    </row>
    <row r="190" spans="30:30" x14ac:dyDescent="0.25">
      <c r="AD190" s="7"/>
    </row>
    <row r="191" spans="30:30" x14ac:dyDescent="0.25">
      <c r="AD191" s="7"/>
    </row>
    <row r="192" spans="30:30" x14ac:dyDescent="0.25">
      <c r="AD192" s="7"/>
    </row>
    <row r="193" spans="30:30" x14ac:dyDescent="0.25">
      <c r="AD193" s="7"/>
    </row>
    <row r="194" spans="30:30" x14ac:dyDescent="0.25">
      <c r="AD194" s="7"/>
    </row>
    <row r="195" spans="30:30" x14ac:dyDescent="0.25">
      <c r="AD195" s="7"/>
    </row>
    <row r="196" spans="30:30" x14ac:dyDescent="0.25">
      <c r="AD196" s="7"/>
    </row>
    <row r="197" spans="30:30" x14ac:dyDescent="0.25">
      <c r="AD197" s="7"/>
    </row>
    <row r="198" spans="30:30" x14ac:dyDescent="0.25">
      <c r="AD198" s="7"/>
    </row>
    <row r="199" spans="30:30" x14ac:dyDescent="0.25">
      <c r="AD199" s="7"/>
    </row>
    <row r="200" spans="30:30" x14ac:dyDescent="0.25">
      <c r="AD200" s="7"/>
    </row>
    <row r="201" spans="30:30" x14ac:dyDescent="0.25">
      <c r="AD201" s="7"/>
    </row>
    <row r="202" spans="30:30" x14ac:dyDescent="0.25">
      <c r="AD202" s="7"/>
    </row>
    <row r="203" spans="30:30" x14ac:dyDescent="0.25">
      <c r="AD203" s="7"/>
    </row>
    <row r="204" spans="30:30" x14ac:dyDescent="0.25">
      <c r="AD204" s="7"/>
    </row>
    <row r="205" spans="30:30" x14ac:dyDescent="0.25">
      <c r="AD205" s="7"/>
    </row>
    <row r="206" spans="30:30" x14ac:dyDescent="0.25">
      <c r="AD206" s="7"/>
    </row>
    <row r="207" spans="30:30" x14ac:dyDescent="0.25">
      <c r="AD207" s="7"/>
    </row>
    <row r="208" spans="30:30" x14ac:dyDescent="0.25">
      <c r="AD208" s="7"/>
    </row>
    <row r="209" spans="30:30" x14ac:dyDescent="0.25">
      <c r="AD209" s="7"/>
    </row>
    <row r="210" spans="30:30" x14ac:dyDescent="0.25">
      <c r="AD210" s="7"/>
    </row>
    <row r="211" spans="30:30" x14ac:dyDescent="0.25">
      <c r="AD211" s="7"/>
    </row>
    <row r="212" spans="30:30" x14ac:dyDescent="0.25">
      <c r="AD212" s="7"/>
    </row>
    <row r="213" spans="30:30" x14ac:dyDescent="0.25">
      <c r="AD213" s="7"/>
    </row>
    <row r="214" spans="30:30" x14ac:dyDescent="0.25">
      <c r="AD214" s="7"/>
    </row>
    <row r="215" spans="30:30" x14ac:dyDescent="0.25">
      <c r="AD215" s="7"/>
    </row>
    <row r="216" spans="30:30" x14ac:dyDescent="0.25">
      <c r="AD216" s="7"/>
    </row>
    <row r="217" spans="30:30" x14ac:dyDescent="0.25">
      <c r="AD217" s="7"/>
    </row>
    <row r="218" spans="30:30" x14ac:dyDescent="0.25">
      <c r="AD218" s="7"/>
    </row>
  </sheetData>
  <mergeCells count="588">
    <mergeCell ref="AB4:AE4"/>
    <mergeCell ref="Z5:AA5"/>
    <mergeCell ref="AB5:AC5"/>
    <mergeCell ref="AD5:AE5"/>
    <mergeCell ref="M2:AE3"/>
    <mergeCell ref="M5:N5"/>
    <mergeCell ref="O5:P5"/>
    <mergeCell ref="R5:S5"/>
    <mergeCell ref="T5:U5"/>
    <mergeCell ref="V5:W5"/>
    <mergeCell ref="X5:Y5"/>
    <mergeCell ref="A1:J2"/>
    <mergeCell ref="M4:P4"/>
    <mergeCell ref="Q4:S4"/>
    <mergeCell ref="T4:W4"/>
    <mergeCell ref="X4:AA4"/>
    <mergeCell ref="M8:P8"/>
    <mergeCell ref="Q8:S8"/>
    <mergeCell ref="T8:W8"/>
    <mergeCell ref="X8:AA8"/>
    <mergeCell ref="AB8:AE8"/>
    <mergeCell ref="AF8:AI8"/>
    <mergeCell ref="Z6:AA6"/>
    <mergeCell ref="AB6:AC6"/>
    <mergeCell ref="AD6:AE6"/>
    <mergeCell ref="M7:P7"/>
    <mergeCell ref="Q7:S7"/>
    <mergeCell ref="T7:W7"/>
    <mergeCell ref="X7:AA7"/>
    <mergeCell ref="AB7:AE7"/>
    <mergeCell ref="M6:N6"/>
    <mergeCell ref="O6:P6"/>
    <mergeCell ref="R6:S6"/>
    <mergeCell ref="V6:W6"/>
    <mergeCell ref="X6:Y6"/>
    <mergeCell ref="M10:P10"/>
    <mergeCell ref="Q10:S10"/>
    <mergeCell ref="T10:W10"/>
    <mergeCell ref="X10:AA10"/>
    <mergeCell ref="AB10:AE10"/>
    <mergeCell ref="AF10:AI10"/>
    <mergeCell ref="M9:P9"/>
    <mergeCell ref="Q9:S9"/>
    <mergeCell ref="T9:W9"/>
    <mergeCell ref="X9:AA9"/>
    <mergeCell ref="AB9:AE9"/>
    <mergeCell ref="AF9:AI9"/>
    <mergeCell ref="M12:P12"/>
    <mergeCell ref="Q12:S12"/>
    <mergeCell ref="T12:W12"/>
    <mergeCell ref="X12:AA12"/>
    <mergeCell ref="AB12:AE12"/>
    <mergeCell ref="AF12:AI12"/>
    <mergeCell ref="M11:P11"/>
    <mergeCell ref="Q11:S11"/>
    <mergeCell ref="T11:W11"/>
    <mergeCell ref="X11:AA11"/>
    <mergeCell ref="AB11:AE11"/>
    <mergeCell ref="AF11:AI11"/>
    <mergeCell ref="M14:P14"/>
    <mergeCell ref="Q14:S14"/>
    <mergeCell ref="T14:W14"/>
    <mergeCell ref="X14:AA14"/>
    <mergeCell ref="AB14:AE14"/>
    <mergeCell ref="AF14:AI14"/>
    <mergeCell ref="M13:P13"/>
    <mergeCell ref="Q13:S13"/>
    <mergeCell ref="T13:W13"/>
    <mergeCell ref="X13:AA13"/>
    <mergeCell ref="AB13:AE13"/>
    <mergeCell ref="AF13:AI13"/>
    <mergeCell ref="M16:P16"/>
    <mergeCell ref="Q16:S16"/>
    <mergeCell ref="T16:W16"/>
    <mergeCell ref="X16:AA16"/>
    <mergeCell ref="AB16:AE16"/>
    <mergeCell ref="AF16:AI16"/>
    <mergeCell ref="M15:P15"/>
    <mergeCell ref="Q15:S15"/>
    <mergeCell ref="T15:W15"/>
    <mergeCell ref="X15:AA15"/>
    <mergeCell ref="AB15:AE15"/>
    <mergeCell ref="AF15:AI15"/>
    <mergeCell ref="M18:P18"/>
    <mergeCell ref="Q18:S18"/>
    <mergeCell ref="T18:W18"/>
    <mergeCell ref="X18:AA18"/>
    <mergeCell ref="AB18:AE18"/>
    <mergeCell ref="AF18:AI18"/>
    <mergeCell ref="M17:P17"/>
    <mergeCell ref="Q17:S17"/>
    <mergeCell ref="T17:W17"/>
    <mergeCell ref="X17:AA17"/>
    <mergeCell ref="AB17:AE17"/>
    <mergeCell ref="AF17:AI17"/>
    <mergeCell ref="M20:P20"/>
    <mergeCell ref="Q20:S20"/>
    <mergeCell ref="T20:W20"/>
    <mergeCell ref="X20:AA20"/>
    <mergeCell ref="AB20:AE20"/>
    <mergeCell ref="AF20:AI20"/>
    <mergeCell ref="M19:P19"/>
    <mergeCell ref="Q19:S19"/>
    <mergeCell ref="T19:W19"/>
    <mergeCell ref="X19:AA19"/>
    <mergeCell ref="AB19:AE19"/>
    <mergeCell ref="AF19:AI19"/>
    <mergeCell ref="M22:P22"/>
    <mergeCell ref="Q22:S22"/>
    <mergeCell ref="T22:W22"/>
    <mergeCell ref="X22:AA22"/>
    <mergeCell ref="AB22:AE22"/>
    <mergeCell ref="AF22:AI22"/>
    <mergeCell ref="M21:P21"/>
    <mergeCell ref="Q21:S21"/>
    <mergeCell ref="T21:W21"/>
    <mergeCell ref="X21:AA21"/>
    <mergeCell ref="AB21:AE21"/>
    <mergeCell ref="AF21:AI21"/>
    <mergeCell ref="M24:P24"/>
    <mergeCell ref="Q24:S24"/>
    <mergeCell ref="T24:W24"/>
    <mergeCell ref="X24:AA24"/>
    <mergeCell ref="AB24:AE24"/>
    <mergeCell ref="AF24:AI24"/>
    <mergeCell ref="M23:P23"/>
    <mergeCell ref="Q23:S23"/>
    <mergeCell ref="T23:W23"/>
    <mergeCell ref="X23:AA23"/>
    <mergeCell ref="AB23:AE23"/>
    <mergeCell ref="AF23:AI23"/>
    <mergeCell ref="M26:P26"/>
    <mergeCell ref="Q26:S26"/>
    <mergeCell ref="T26:W26"/>
    <mergeCell ref="X26:AA26"/>
    <mergeCell ref="AB26:AE26"/>
    <mergeCell ref="AF26:AI26"/>
    <mergeCell ref="M25:P25"/>
    <mergeCell ref="Q25:S25"/>
    <mergeCell ref="T25:W25"/>
    <mergeCell ref="X25:AA25"/>
    <mergeCell ref="AB25:AE25"/>
    <mergeCell ref="AF25:AI25"/>
    <mergeCell ref="M28:P28"/>
    <mergeCell ref="Q28:S28"/>
    <mergeCell ref="T28:W28"/>
    <mergeCell ref="X28:AA28"/>
    <mergeCell ref="AB28:AE28"/>
    <mergeCell ref="AF28:AI28"/>
    <mergeCell ref="M27:P27"/>
    <mergeCell ref="Q27:S27"/>
    <mergeCell ref="T27:W27"/>
    <mergeCell ref="X27:AA27"/>
    <mergeCell ref="AB27:AE27"/>
    <mergeCell ref="AF27:AI27"/>
    <mergeCell ref="M30:P30"/>
    <mergeCell ref="Q30:S30"/>
    <mergeCell ref="T30:W30"/>
    <mergeCell ref="X30:AA30"/>
    <mergeCell ref="AB30:AE30"/>
    <mergeCell ref="AF30:AI30"/>
    <mergeCell ref="M29:P29"/>
    <mergeCell ref="Q29:S29"/>
    <mergeCell ref="T29:W29"/>
    <mergeCell ref="X29:AA29"/>
    <mergeCell ref="AB29:AE29"/>
    <mergeCell ref="AF29:AI29"/>
    <mergeCell ref="M32:P32"/>
    <mergeCell ref="Q32:S32"/>
    <mergeCell ref="T32:W32"/>
    <mergeCell ref="X32:AA32"/>
    <mergeCell ref="AB32:AE32"/>
    <mergeCell ref="AF32:AI32"/>
    <mergeCell ref="M31:P31"/>
    <mergeCell ref="Q31:S31"/>
    <mergeCell ref="T31:W31"/>
    <mergeCell ref="X31:AA31"/>
    <mergeCell ref="AB31:AE31"/>
    <mergeCell ref="AF31:AI31"/>
    <mergeCell ref="AF33:AI33"/>
    <mergeCell ref="M34:P34"/>
    <mergeCell ref="Q34:S34"/>
    <mergeCell ref="T34:W34"/>
    <mergeCell ref="X34:AA34"/>
    <mergeCell ref="AB34:AE34"/>
    <mergeCell ref="AF34:AI34"/>
    <mergeCell ref="M33:P33"/>
    <mergeCell ref="Q33:S33"/>
    <mergeCell ref="T33:W33"/>
    <mergeCell ref="X33:AA33"/>
    <mergeCell ref="AB33:AE33"/>
    <mergeCell ref="M36:P36"/>
    <mergeCell ref="Q36:S36"/>
    <mergeCell ref="T36:W36"/>
    <mergeCell ref="X36:AA36"/>
    <mergeCell ref="AB36:AE36"/>
    <mergeCell ref="AF36:AI36"/>
    <mergeCell ref="M35:P35"/>
    <mergeCell ref="Q35:S35"/>
    <mergeCell ref="T35:W35"/>
    <mergeCell ref="X35:AA35"/>
    <mergeCell ref="AB35:AE35"/>
    <mergeCell ref="AF35:AI35"/>
    <mergeCell ref="M38:P38"/>
    <mergeCell ref="Q38:S38"/>
    <mergeCell ref="T38:W38"/>
    <mergeCell ref="X38:AA38"/>
    <mergeCell ref="AB38:AE38"/>
    <mergeCell ref="AF38:AI38"/>
    <mergeCell ref="M37:P37"/>
    <mergeCell ref="Q37:S37"/>
    <mergeCell ref="T37:W37"/>
    <mergeCell ref="X37:AA37"/>
    <mergeCell ref="AB37:AE37"/>
    <mergeCell ref="AF37:AI37"/>
    <mergeCell ref="M40:P40"/>
    <mergeCell ref="Q40:S40"/>
    <mergeCell ref="T40:W40"/>
    <mergeCell ref="X40:AA40"/>
    <mergeCell ref="AB40:AE40"/>
    <mergeCell ref="AF40:AI40"/>
    <mergeCell ref="M39:P39"/>
    <mergeCell ref="Q39:S39"/>
    <mergeCell ref="T39:W39"/>
    <mergeCell ref="X39:AA39"/>
    <mergeCell ref="AB39:AE39"/>
    <mergeCell ref="AF39:AI39"/>
    <mergeCell ref="M42:P42"/>
    <mergeCell ref="Q42:S42"/>
    <mergeCell ref="T42:W42"/>
    <mergeCell ref="X42:AA42"/>
    <mergeCell ref="AB42:AE42"/>
    <mergeCell ref="AF42:AI42"/>
    <mergeCell ref="M41:P41"/>
    <mergeCell ref="Q41:S41"/>
    <mergeCell ref="T41:W41"/>
    <mergeCell ref="X41:AA41"/>
    <mergeCell ref="AB41:AE41"/>
    <mergeCell ref="AF41:AI41"/>
    <mergeCell ref="M44:P44"/>
    <mergeCell ref="Q44:S44"/>
    <mergeCell ref="T44:W44"/>
    <mergeCell ref="X44:AA44"/>
    <mergeCell ref="AB44:AE44"/>
    <mergeCell ref="AF44:AI44"/>
    <mergeCell ref="M43:P43"/>
    <mergeCell ref="Q43:S43"/>
    <mergeCell ref="T43:W43"/>
    <mergeCell ref="X43:AA43"/>
    <mergeCell ref="AB43:AE43"/>
    <mergeCell ref="AF43:AI43"/>
    <mergeCell ref="M46:P46"/>
    <mergeCell ref="Q46:S46"/>
    <mergeCell ref="T46:W46"/>
    <mergeCell ref="X46:AA46"/>
    <mergeCell ref="AB46:AE46"/>
    <mergeCell ref="AF46:AI46"/>
    <mergeCell ref="M45:P45"/>
    <mergeCell ref="Q45:S45"/>
    <mergeCell ref="T45:W45"/>
    <mergeCell ref="X45:AA45"/>
    <mergeCell ref="AB45:AE45"/>
    <mergeCell ref="AF45:AI45"/>
    <mergeCell ref="M48:P48"/>
    <mergeCell ref="Q48:S48"/>
    <mergeCell ref="T48:W48"/>
    <mergeCell ref="X48:AA48"/>
    <mergeCell ref="AB48:AE48"/>
    <mergeCell ref="AF48:AI48"/>
    <mergeCell ref="M47:P47"/>
    <mergeCell ref="Q47:S47"/>
    <mergeCell ref="T47:W47"/>
    <mergeCell ref="X47:AA47"/>
    <mergeCell ref="AB47:AE47"/>
    <mergeCell ref="AF47:AI47"/>
    <mergeCell ref="M50:P50"/>
    <mergeCell ref="Q50:S50"/>
    <mergeCell ref="T50:W50"/>
    <mergeCell ref="X50:AA50"/>
    <mergeCell ref="AB50:AE50"/>
    <mergeCell ref="AF50:AI50"/>
    <mergeCell ref="M49:P49"/>
    <mergeCell ref="Q49:S49"/>
    <mergeCell ref="T49:W49"/>
    <mergeCell ref="X49:AA49"/>
    <mergeCell ref="AB49:AE49"/>
    <mergeCell ref="AF49:AI49"/>
    <mergeCell ref="M52:P52"/>
    <mergeCell ref="Q52:S52"/>
    <mergeCell ref="T52:W52"/>
    <mergeCell ref="X52:AA52"/>
    <mergeCell ref="AB52:AE52"/>
    <mergeCell ref="AF52:AI52"/>
    <mergeCell ref="M51:P51"/>
    <mergeCell ref="Q51:S51"/>
    <mergeCell ref="T51:W51"/>
    <mergeCell ref="X51:AA51"/>
    <mergeCell ref="AB51:AE51"/>
    <mergeCell ref="AF51:AI51"/>
    <mergeCell ref="M54:P54"/>
    <mergeCell ref="Q54:S54"/>
    <mergeCell ref="T54:W54"/>
    <mergeCell ref="X54:AA54"/>
    <mergeCell ref="AB54:AE54"/>
    <mergeCell ref="AF54:AI54"/>
    <mergeCell ref="M53:P53"/>
    <mergeCell ref="Q53:S53"/>
    <mergeCell ref="T53:W53"/>
    <mergeCell ref="X53:AA53"/>
    <mergeCell ref="AB53:AE53"/>
    <mergeCell ref="AF53:AI53"/>
    <mergeCell ref="M56:P56"/>
    <mergeCell ref="Q56:S56"/>
    <mergeCell ref="T56:W56"/>
    <mergeCell ref="X56:AA56"/>
    <mergeCell ref="AB56:AE56"/>
    <mergeCell ref="AF56:AI56"/>
    <mergeCell ref="M55:P55"/>
    <mergeCell ref="Q55:S55"/>
    <mergeCell ref="T55:W55"/>
    <mergeCell ref="X55:AA55"/>
    <mergeCell ref="AB55:AE55"/>
    <mergeCell ref="AF55:AI55"/>
    <mergeCell ref="M58:P58"/>
    <mergeCell ref="Q58:S58"/>
    <mergeCell ref="T58:W58"/>
    <mergeCell ref="X58:AA58"/>
    <mergeCell ref="AB58:AE58"/>
    <mergeCell ref="AF58:AI58"/>
    <mergeCell ref="M57:P57"/>
    <mergeCell ref="Q57:S57"/>
    <mergeCell ref="T57:W57"/>
    <mergeCell ref="X57:AA57"/>
    <mergeCell ref="AB57:AE57"/>
    <mergeCell ref="AF57:AI57"/>
    <mergeCell ref="M60:P60"/>
    <mergeCell ref="Q60:S60"/>
    <mergeCell ref="T60:W60"/>
    <mergeCell ref="X60:AA60"/>
    <mergeCell ref="AB60:AE60"/>
    <mergeCell ref="AF60:AI60"/>
    <mergeCell ref="M59:P59"/>
    <mergeCell ref="Q59:S59"/>
    <mergeCell ref="T59:W59"/>
    <mergeCell ref="X59:AA59"/>
    <mergeCell ref="AB59:AE59"/>
    <mergeCell ref="AF59:AI59"/>
    <mergeCell ref="M62:P62"/>
    <mergeCell ref="Q62:S62"/>
    <mergeCell ref="T62:W62"/>
    <mergeCell ref="X62:AA62"/>
    <mergeCell ref="AB62:AE62"/>
    <mergeCell ref="AF62:AI62"/>
    <mergeCell ref="M61:P61"/>
    <mergeCell ref="Q61:S61"/>
    <mergeCell ref="T61:W61"/>
    <mergeCell ref="X61:AA61"/>
    <mergeCell ref="AB61:AE61"/>
    <mergeCell ref="AF61:AI61"/>
    <mergeCell ref="M64:P64"/>
    <mergeCell ref="Q64:S64"/>
    <mergeCell ref="T64:W64"/>
    <mergeCell ref="X64:AA64"/>
    <mergeCell ref="AB64:AE64"/>
    <mergeCell ref="AF64:AI64"/>
    <mergeCell ref="M63:P63"/>
    <mergeCell ref="Q63:S63"/>
    <mergeCell ref="T63:W63"/>
    <mergeCell ref="X63:AA63"/>
    <mergeCell ref="AB63:AE63"/>
    <mergeCell ref="AF63:AI63"/>
    <mergeCell ref="M66:P66"/>
    <mergeCell ref="Q66:S66"/>
    <mergeCell ref="T66:W66"/>
    <mergeCell ref="X66:AA66"/>
    <mergeCell ref="AB66:AE66"/>
    <mergeCell ref="AF66:AI66"/>
    <mergeCell ref="M65:P65"/>
    <mergeCell ref="Q65:S65"/>
    <mergeCell ref="T65:W65"/>
    <mergeCell ref="X65:AA65"/>
    <mergeCell ref="AB65:AE65"/>
    <mergeCell ref="AF65:AI65"/>
    <mergeCell ref="M68:P68"/>
    <mergeCell ref="Q68:S68"/>
    <mergeCell ref="T68:W68"/>
    <mergeCell ref="X68:AA68"/>
    <mergeCell ref="AB68:AE68"/>
    <mergeCell ref="AF68:AI68"/>
    <mergeCell ref="M67:P67"/>
    <mergeCell ref="Q67:S67"/>
    <mergeCell ref="T67:W67"/>
    <mergeCell ref="X67:AA67"/>
    <mergeCell ref="AB67:AE67"/>
    <mergeCell ref="AF67:AI67"/>
    <mergeCell ref="M70:P70"/>
    <mergeCell ref="Q70:S70"/>
    <mergeCell ref="T70:W70"/>
    <mergeCell ref="X70:AA70"/>
    <mergeCell ref="AB70:AE70"/>
    <mergeCell ref="AF70:AI70"/>
    <mergeCell ref="M69:P69"/>
    <mergeCell ref="Q69:S69"/>
    <mergeCell ref="T69:W69"/>
    <mergeCell ref="X69:AA69"/>
    <mergeCell ref="AB69:AE69"/>
    <mergeCell ref="AF69:AI69"/>
    <mergeCell ref="M72:P72"/>
    <mergeCell ref="Q72:S72"/>
    <mergeCell ref="T72:W72"/>
    <mergeCell ref="X72:AA72"/>
    <mergeCell ref="AB72:AE72"/>
    <mergeCell ref="AF72:AI72"/>
    <mergeCell ref="M71:P71"/>
    <mergeCell ref="Q71:S71"/>
    <mergeCell ref="T71:W71"/>
    <mergeCell ref="X71:AA71"/>
    <mergeCell ref="AB71:AE71"/>
    <mergeCell ref="AF71:AI71"/>
    <mergeCell ref="M74:P74"/>
    <mergeCell ref="Q74:S74"/>
    <mergeCell ref="T74:W74"/>
    <mergeCell ref="X74:AA74"/>
    <mergeCell ref="AB74:AE74"/>
    <mergeCell ref="AF74:AI74"/>
    <mergeCell ref="M73:P73"/>
    <mergeCell ref="Q73:S73"/>
    <mergeCell ref="T73:W73"/>
    <mergeCell ref="X73:AA73"/>
    <mergeCell ref="AB73:AE73"/>
    <mergeCell ref="AF73:AI73"/>
    <mergeCell ref="M76:P76"/>
    <mergeCell ref="Q76:S76"/>
    <mergeCell ref="T76:W76"/>
    <mergeCell ref="X76:AA76"/>
    <mergeCell ref="AB76:AE76"/>
    <mergeCell ref="AF76:AI76"/>
    <mergeCell ref="M75:P75"/>
    <mergeCell ref="Q75:S75"/>
    <mergeCell ref="T75:W75"/>
    <mergeCell ref="X75:AA75"/>
    <mergeCell ref="AB75:AE75"/>
    <mergeCell ref="AF75:AI75"/>
    <mergeCell ref="M78:P78"/>
    <mergeCell ref="Q78:S78"/>
    <mergeCell ref="T78:W78"/>
    <mergeCell ref="X78:AA78"/>
    <mergeCell ref="AB78:AE78"/>
    <mergeCell ref="AF78:AI78"/>
    <mergeCell ref="M77:P77"/>
    <mergeCell ref="Q77:S77"/>
    <mergeCell ref="T77:W77"/>
    <mergeCell ref="X77:AA77"/>
    <mergeCell ref="AB77:AE77"/>
    <mergeCell ref="AF77:AI77"/>
    <mergeCell ref="M80:P80"/>
    <mergeCell ref="Q80:S80"/>
    <mergeCell ref="T80:W80"/>
    <mergeCell ref="X80:AA80"/>
    <mergeCell ref="AB80:AE80"/>
    <mergeCell ref="AF80:AI80"/>
    <mergeCell ref="M79:P79"/>
    <mergeCell ref="Q79:S79"/>
    <mergeCell ref="T79:W79"/>
    <mergeCell ref="X79:AA79"/>
    <mergeCell ref="AB79:AE79"/>
    <mergeCell ref="AF79:AI79"/>
    <mergeCell ref="M82:P82"/>
    <mergeCell ref="Q82:S82"/>
    <mergeCell ref="T82:W82"/>
    <mergeCell ref="X82:AA82"/>
    <mergeCell ref="AB82:AE82"/>
    <mergeCell ref="AF82:AI82"/>
    <mergeCell ref="M81:P81"/>
    <mergeCell ref="Q81:S81"/>
    <mergeCell ref="T81:W81"/>
    <mergeCell ref="X81:AA81"/>
    <mergeCell ref="AB81:AE81"/>
    <mergeCell ref="AF81:AI81"/>
    <mergeCell ref="M84:P84"/>
    <mergeCell ref="Q84:S84"/>
    <mergeCell ref="T84:W84"/>
    <mergeCell ref="X84:AA84"/>
    <mergeCell ref="AB84:AE84"/>
    <mergeCell ref="AF84:AI84"/>
    <mergeCell ref="M83:P83"/>
    <mergeCell ref="Q83:S83"/>
    <mergeCell ref="T83:W83"/>
    <mergeCell ref="X83:AA83"/>
    <mergeCell ref="AB83:AE83"/>
    <mergeCell ref="AF83:AI83"/>
    <mergeCell ref="M86:P86"/>
    <mergeCell ref="Q86:S86"/>
    <mergeCell ref="T86:W86"/>
    <mergeCell ref="X86:AA86"/>
    <mergeCell ref="AB86:AE86"/>
    <mergeCell ref="AF86:AI86"/>
    <mergeCell ref="M85:P85"/>
    <mergeCell ref="Q85:S85"/>
    <mergeCell ref="T85:W85"/>
    <mergeCell ref="X85:AA85"/>
    <mergeCell ref="AB85:AE85"/>
    <mergeCell ref="AF85:AI85"/>
    <mergeCell ref="M88:P88"/>
    <mergeCell ref="Q88:S88"/>
    <mergeCell ref="T88:W88"/>
    <mergeCell ref="X88:AA88"/>
    <mergeCell ref="AB88:AE88"/>
    <mergeCell ref="AF88:AI88"/>
    <mergeCell ref="M87:P87"/>
    <mergeCell ref="Q87:S87"/>
    <mergeCell ref="T87:W87"/>
    <mergeCell ref="X87:AA87"/>
    <mergeCell ref="AB87:AE87"/>
    <mergeCell ref="AF87:AI87"/>
    <mergeCell ref="M90:P90"/>
    <mergeCell ref="Q90:S90"/>
    <mergeCell ref="T90:W90"/>
    <mergeCell ref="X90:AA90"/>
    <mergeCell ref="AB90:AE90"/>
    <mergeCell ref="AF90:AI90"/>
    <mergeCell ref="M89:P89"/>
    <mergeCell ref="Q89:S89"/>
    <mergeCell ref="T89:W89"/>
    <mergeCell ref="X89:AA89"/>
    <mergeCell ref="AB89:AE89"/>
    <mergeCell ref="AF89:AI89"/>
    <mergeCell ref="M92:P92"/>
    <mergeCell ref="Q92:S92"/>
    <mergeCell ref="T92:W92"/>
    <mergeCell ref="X92:AA92"/>
    <mergeCell ref="AB92:AE92"/>
    <mergeCell ref="AF92:AI92"/>
    <mergeCell ref="M91:P91"/>
    <mergeCell ref="Q91:S91"/>
    <mergeCell ref="T91:W91"/>
    <mergeCell ref="X91:AA91"/>
    <mergeCell ref="AB91:AE91"/>
    <mergeCell ref="AF91:AI91"/>
    <mergeCell ref="M94:P94"/>
    <mergeCell ref="Q94:S94"/>
    <mergeCell ref="T94:W94"/>
    <mergeCell ref="X94:AA94"/>
    <mergeCell ref="AB94:AE94"/>
    <mergeCell ref="AF94:AI94"/>
    <mergeCell ref="M93:P93"/>
    <mergeCell ref="Q93:S93"/>
    <mergeCell ref="T93:W93"/>
    <mergeCell ref="X93:AA93"/>
    <mergeCell ref="AB93:AE93"/>
    <mergeCell ref="AF93:AI93"/>
    <mergeCell ref="AF97:AI97"/>
    <mergeCell ref="M96:P96"/>
    <mergeCell ref="Q96:S96"/>
    <mergeCell ref="T96:W96"/>
    <mergeCell ref="X96:AA96"/>
    <mergeCell ref="AB96:AE96"/>
    <mergeCell ref="AF96:AI96"/>
    <mergeCell ref="M95:P95"/>
    <mergeCell ref="Q95:S95"/>
    <mergeCell ref="T95:W95"/>
    <mergeCell ref="X95:AA95"/>
    <mergeCell ref="AB95:AE95"/>
    <mergeCell ref="AF95:AI95"/>
    <mergeCell ref="A35:J36"/>
    <mergeCell ref="M100:P100"/>
    <mergeCell ref="Q100:S100"/>
    <mergeCell ref="T100:W100"/>
    <mergeCell ref="X100:AA100"/>
    <mergeCell ref="AB100:AE100"/>
    <mergeCell ref="AF100:AI100"/>
    <mergeCell ref="M99:P99"/>
    <mergeCell ref="Q99:S99"/>
    <mergeCell ref="T99:W99"/>
    <mergeCell ref="X99:AA99"/>
    <mergeCell ref="AB99:AE99"/>
    <mergeCell ref="AF99:AI99"/>
    <mergeCell ref="M98:P98"/>
    <mergeCell ref="Q98:S98"/>
    <mergeCell ref="T98:W98"/>
    <mergeCell ref="X98:AA98"/>
    <mergeCell ref="AB98:AE98"/>
    <mergeCell ref="AF98:AI98"/>
    <mergeCell ref="M97:P97"/>
    <mergeCell ref="Q97:S97"/>
    <mergeCell ref="T97:W97"/>
    <mergeCell ref="X97:AA97"/>
    <mergeCell ref="AB97:AE9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8"/>
  <sheetViews>
    <sheetView zoomScale="57" zoomScaleNormal="57" workbookViewId="0">
      <selection activeCell="L14" sqref="L14"/>
    </sheetView>
  </sheetViews>
  <sheetFormatPr defaultRowHeight="15" x14ac:dyDescent="0.25"/>
  <cols>
    <col min="1" max="1" width="13.42578125" style="4" customWidth="1"/>
    <col min="2" max="2" width="14.7109375" customWidth="1"/>
    <col min="3" max="3" width="13" customWidth="1"/>
    <col min="4" max="4" width="13.5703125" customWidth="1"/>
    <col min="5" max="5" width="20" customWidth="1"/>
    <col min="6" max="6" width="16.140625" customWidth="1"/>
    <col min="7" max="7" width="17" customWidth="1"/>
    <col min="8" max="8" width="25.28515625" customWidth="1"/>
    <col min="9" max="9" width="20.28515625" customWidth="1"/>
    <col min="10" max="10" width="19.5703125" customWidth="1"/>
    <col min="12" max="12" width="8.140625" customWidth="1"/>
    <col min="13" max="13" width="13" customWidth="1"/>
    <col min="14" max="14" width="9" customWidth="1"/>
    <col min="15" max="15" width="12.5703125" customWidth="1"/>
    <col min="16" max="16" width="6.28515625" customWidth="1"/>
    <col min="17" max="17" width="23.85546875" customWidth="1"/>
    <col min="18" max="18" width="11.85546875" customWidth="1"/>
    <col min="19" max="19" width="9.140625" customWidth="1"/>
    <col min="20" max="20" width="13.7109375" customWidth="1"/>
    <col min="23" max="23" width="10.7109375" customWidth="1"/>
    <col min="25" max="25" width="12.85546875" customWidth="1"/>
    <col min="29" max="29" width="14" customWidth="1"/>
    <col min="32" max="32" width="6.140625" customWidth="1"/>
    <col min="33" max="33" width="9.140625" customWidth="1"/>
    <col min="34" max="35" width="9.140625" hidden="1" customWidth="1"/>
  </cols>
  <sheetData>
    <row r="1" spans="1:3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31" ht="15.7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M2" s="25" t="s">
        <v>12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ht="15.75" customHeight="1" x14ac:dyDescent="0.25">
      <c r="A3" s="3" t="s">
        <v>1</v>
      </c>
      <c r="B3" s="2" t="s">
        <v>3</v>
      </c>
      <c r="C3" s="1" t="s">
        <v>2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 spans="1:31" ht="21" x14ac:dyDescent="0.35">
      <c r="A4" s="5">
        <v>43922</v>
      </c>
      <c r="B4" s="6">
        <v>14396</v>
      </c>
      <c r="C4" s="6">
        <v>2148</v>
      </c>
      <c r="D4" s="6">
        <v>63</v>
      </c>
      <c r="E4" s="6">
        <v>106799</v>
      </c>
      <c r="F4" s="6">
        <v>15679</v>
      </c>
      <c r="G4" s="6">
        <v>277</v>
      </c>
      <c r="H4" s="6">
        <v>979</v>
      </c>
      <c r="I4" s="6">
        <v>692</v>
      </c>
      <c r="J4" s="6">
        <v>333</v>
      </c>
      <c r="M4" s="21" t="s">
        <v>17</v>
      </c>
      <c r="N4" s="21"/>
      <c r="O4" s="21"/>
      <c r="P4" s="21"/>
      <c r="Q4" s="21" t="s">
        <v>16</v>
      </c>
      <c r="R4" s="21"/>
      <c r="S4" s="21"/>
      <c r="T4" s="21" t="s">
        <v>18</v>
      </c>
      <c r="U4" s="21"/>
      <c r="V4" s="21"/>
      <c r="W4" s="21"/>
      <c r="X4" s="21" t="s">
        <v>8</v>
      </c>
      <c r="Y4" s="22"/>
      <c r="Z4" s="22"/>
      <c r="AA4" s="22"/>
      <c r="AB4" s="21" t="s">
        <v>9</v>
      </c>
      <c r="AC4" s="22"/>
      <c r="AD4" s="22"/>
      <c r="AE4" s="22"/>
    </row>
    <row r="5" spans="1:31" ht="18" thickBot="1" x14ac:dyDescent="0.35">
      <c r="A5" s="5">
        <v>43923</v>
      </c>
      <c r="B5" s="6">
        <v>18757</v>
      </c>
      <c r="C5" s="6">
        <v>2456</v>
      </c>
      <c r="D5" s="6">
        <v>79</v>
      </c>
      <c r="E5" s="6">
        <v>125556</v>
      </c>
      <c r="F5" s="6">
        <v>18135</v>
      </c>
      <c r="G5" s="6">
        <v>356</v>
      </c>
      <c r="H5" s="6">
        <v>1101</v>
      </c>
      <c r="I5" s="6">
        <v>783</v>
      </c>
      <c r="J5" s="6">
        <v>415</v>
      </c>
      <c r="M5" s="27" t="s">
        <v>13</v>
      </c>
      <c r="N5" s="27"/>
      <c r="O5" s="23">
        <f ca="1">AVERAGE(B4:B32)</f>
        <v>30920.756724660048</v>
      </c>
      <c r="P5" s="23"/>
      <c r="Q5" s="10" t="s">
        <v>13</v>
      </c>
      <c r="R5" s="23">
        <f ca="1">AVERAGE(C4:C32)</f>
        <v>3711.2487544512069</v>
      </c>
      <c r="S5" s="23"/>
      <c r="T5" s="27" t="s">
        <v>13</v>
      </c>
      <c r="U5" s="27"/>
      <c r="V5" s="23">
        <f ca="1">AVERAGE(D4:D32)</f>
        <v>99.611494771221473</v>
      </c>
      <c r="W5" s="23"/>
      <c r="X5" s="24" t="s">
        <v>13</v>
      </c>
      <c r="Y5" s="24"/>
      <c r="Z5" s="23">
        <f ca="1">AVERAGE(H4:H32)</f>
        <v>1640.2061090062846</v>
      </c>
      <c r="AA5" s="23"/>
      <c r="AB5" s="24" t="s">
        <v>13</v>
      </c>
      <c r="AC5" s="24"/>
      <c r="AD5" s="23">
        <f ca="1">AVERAGE(I4:I32)</f>
        <v>972.81517314374526</v>
      </c>
      <c r="AE5" s="23"/>
    </row>
    <row r="6" spans="1:31" ht="18.75" thickTop="1" thickBot="1" x14ac:dyDescent="0.35">
      <c r="A6" s="5">
        <v>43924</v>
      </c>
      <c r="B6" s="6">
        <v>16160</v>
      </c>
      <c r="C6" s="6">
        <v>2786</v>
      </c>
      <c r="D6" s="6">
        <v>69</v>
      </c>
      <c r="E6" s="6">
        <v>141716</v>
      </c>
      <c r="F6" s="6">
        <v>20921</v>
      </c>
      <c r="G6" s="6">
        <v>425</v>
      </c>
      <c r="H6" s="6">
        <v>1251</v>
      </c>
      <c r="I6" s="6">
        <v>867</v>
      </c>
      <c r="J6" s="6">
        <v>484</v>
      </c>
      <c r="M6" s="27" t="s">
        <v>14</v>
      </c>
      <c r="N6" s="27"/>
      <c r="O6" s="23">
        <f ca="1">_xlfn.STDEV.P(B4:B32)</f>
        <v>8076.994998565664</v>
      </c>
      <c r="P6" s="23"/>
      <c r="Q6" s="11" t="s">
        <v>14</v>
      </c>
      <c r="R6" s="23">
        <f ca="1">_xlfn.STDEV.P(C4:C32)</f>
        <v>793.59803248217816</v>
      </c>
      <c r="S6" s="23"/>
      <c r="T6" s="11" t="s">
        <v>14</v>
      </c>
      <c r="U6" s="14"/>
      <c r="V6" s="23">
        <f ca="1">_xlfn.STDEV.P(D4:D32)</f>
        <v>18.355492677038399</v>
      </c>
      <c r="W6" s="23"/>
      <c r="X6" s="24" t="s">
        <v>14</v>
      </c>
      <c r="Y6" s="24"/>
      <c r="Z6" s="23">
        <f ca="1">_xlfn.STDEV.P(H4:H32)</f>
        <v>243.88008682831196</v>
      </c>
      <c r="AA6" s="23"/>
      <c r="AB6" s="24" t="s">
        <v>14</v>
      </c>
      <c r="AC6" s="24"/>
      <c r="AD6" s="23">
        <f ca="1">_xlfn.STDEV.P(I4:I32)</f>
        <v>84.827374176588691</v>
      </c>
      <c r="AE6" s="23"/>
    </row>
    <row r="7" spans="1:31" ht="24" thickTop="1" x14ac:dyDescent="0.35">
      <c r="A7" s="5">
        <v>43925</v>
      </c>
      <c r="B7" s="6">
        <v>19664</v>
      </c>
      <c r="C7" s="6">
        <v>3013</v>
      </c>
      <c r="D7" s="6">
        <v>76</v>
      </c>
      <c r="E7" s="6">
        <v>161380</v>
      </c>
      <c r="F7" s="6">
        <v>23934</v>
      </c>
      <c r="G7" s="6">
        <v>501</v>
      </c>
      <c r="H7" s="6">
        <v>1311</v>
      </c>
      <c r="I7" s="6">
        <v>909</v>
      </c>
      <c r="J7" s="6">
        <v>786</v>
      </c>
      <c r="M7" s="29" t="s">
        <v>15</v>
      </c>
      <c r="N7" s="29"/>
      <c r="O7" s="29"/>
      <c r="P7" s="29"/>
      <c r="Q7" s="29" t="s">
        <v>15</v>
      </c>
      <c r="R7" s="29"/>
      <c r="S7" s="29"/>
      <c r="T7" s="30" t="s">
        <v>15</v>
      </c>
      <c r="U7" s="30"/>
      <c r="V7" s="30"/>
      <c r="W7" s="30"/>
      <c r="X7" s="31" t="s">
        <v>15</v>
      </c>
      <c r="Y7" s="32"/>
      <c r="Z7" s="32"/>
      <c r="AA7" s="32"/>
      <c r="AB7" s="31" t="s">
        <v>15</v>
      </c>
      <c r="AC7" s="32"/>
      <c r="AD7" s="32"/>
      <c r="AE7" s="32"/>
    </row>
    <row r="8" spans="1:31" x14ac:dyDescent="0.25">
      <c r="A8" s="5">
        <v>43926</v>
      </c>
      <c r="B8" s="6">
        <v>20065</v>
      </c>
      <c r="C8" s="6">
        <v>3135</v>
      </c>
      <c r="D8" s="6">
        <v>73</v>
      </c>
      <c r="E8" s="6">
        <v>181445</v>
      </c>
      <c r="F8" s="6">
        <v>27069</v>
      </c>
      <c r="G8" s="6">
        <v>574</v>
      </c>
      <c r="H8" s="6">
        <v>1381</v>
      </c>
      <c r="I8" s="6">
        <v>935</v>
      </c>
      <c r="J8" s="6">
        <v>1042</v>
      </c>
      <c r="M8" s="28">
        <f ca="1">NORMINV(RAND(),$O$5,$O$6)</f>
        <v>45860.978193859133</v>
      </c>
      <c r="N8" s="28"/>
      <c r="O8" s="28"/>
      <c r="P8" s="28"/>
      <c r="Q8" s="28">
        <f ca="1">NORMINV(RAND(),$R$5,$R$6)</f>
        <v>3112.5797475227396</v>
      </c>
      <c r="R8" s="28"/>
      <c r="S8" s="28"/>
      <c r="T8" s="28">
        <f ca="1">NORMINV(RAND(),$V$5,$V$6)</f>
        <v>94.548407268201828</v>
      </c>
      <c r="U8" s="28"/>
      <c r="V8" s="28"/>
      <c r="W8" s="28"/>
      <c r="X8" s="28">
        <f ca="1">NORMINV(RAND(),$Z$5,$Z$6)</f>
        <v>1545.0000773727577</v>
      </c>
      <c r="Y8" s="28"/>
      <c r="Z8" s="28"/>
      <c r="AA8" s="28"/>
      <c r="AB8" s="28">
        <f ca="1">_xlfn.NORM.INV(RAND(),$AD$5,$AD$6)</f>
        <v>1014.1356252960912</v>
      </c>
      <c r="AC8" s="28"/>
      <c r="AD8" s="28"/>
      <c r="AE8" s="28"/>
    </row>
    <row r="9" spans="1:31" x14ac:dyDescent="0.25">
      <c r="A9" s="5">
        <v>43927</v>
      </c>
      <c r="B9" s="6">
        <v>21400</v>
      </c>
      <c r="C9" s="6">
        <v>3148</v>
      </c>
      <c r="D9" s="6">
        <v>75</v>
      </c>
      <c r="E9" s="6">
        <v>202845</v>
      </c>
      <c r="F9" s="6">
        <v>30217</v>
      </c>
      <c r="G9" s="6">
        <v>649</v>
      </c>
      <c r="H9" s="6">
        <v>1415</v>
      </c>
      <c r="I9" s="6">
        <v>966</v>
      </c>
      <c r="J9" s="6">
        <v>1326</v>
      </c>
      <c r="M9" s="28">
        <f t="shared" ref="M9:M72" ca="1" si="0">NORMINV(RAND(),$O$5,$O$6)</f>
        <v>27713.617361342051</v>
      </c>
      <c r="N9" s="28"/>
      <c r="O9" s="28"/>
      <c r="P9" s="28"/>
      <c r="Q9" s="28">
        <f t="shared" ref="Q9:Q72" ca="1" si="1">NORMINV(RAND(),$R$5,$R$6)</f>
        <v>2213.0126190758374</v>
      </c>
      <c r="R9" s="28"/>
      <c r="S9" s="28"/>
      <c r="T9" s="28">
        <f t="shared" ref="T9:T72" ca="1" si="2">NORMINV(RAND(),$V$5,$V$6)</f>
        <v>111.72389911439535</v>
      </c>
      <c r="U9" s="28"/>
      <c r="V9" s="28"/>
      <c r="W9" s="28"/>
      <c r="X9" s="28">
        <f t="shared" ref="X9:X72" ca="1" si="3">NORMINV(RAND(),$Z$5,$Z$6)</f>
        <v>1849.5236939625042</v>
      </c>
      <c r="Y9" s="28"/>
      <c r="Z9" s="28"/>
      <c r="AA9" s="28"/>
      <c r="AB9" s="28">
        <f t="shared" ref="AB9:AB72" ca="1" si="4">_xlfn.NORM.INV(RAND(),$AD$5,$AD$6)</f>
        <v>1046.0224063439448</v>
      </c>
      <c r="AC9" s="28"/>
      <c r="AD9" s="28"/>
      <c r="AE9" s="28"/>
    </row>
    <row r="10" spans="1:31" x14ac:dyDescent="0.25">
      <c r="A10" s="5">
        <v>43928</v>
      </c>
      <c r="B10" s="6">
        <v>20023</v>
      </c>
      <c r="C10" s="6">
        <v>3892</v>
      </c>
      <c r="D10" s="6">
        <v>76</v>
      </c>
      <c r="E10" s="6">
        <v>222868</v>
      </c>
      <c r="F10" s="6">
        <v>34109</v>
      </c>
      <c r="G10" s="6">
        <v>725</v>
      </c>
      <c r="H10" s="6">
        <v>1474</v>
      </c>
      <c r="I10" s="6">
        <v>987</v>
      </c>
      <c r="J10" s="6">
        <v>1582</v>
      </c>
      <c r="M10" s="28">
        <f t="shared" ca="1" si="0"/>
        <v>33742.245940894056</v>
      </c>
      <c r="N10" s="28"/>
      <c r="O10" s="28"/>
      <c r="P10" s="28"/>
      <c r="Q10" s="28">
        <f t="shared" ca="1" si="1"/>
        <v>4419.1723147358316</v>
      </c>
      <c r="R10" s="28"/>
      <c r="S10" s="28"/>
      <c r="T10" s="28">
        <f t="shared" ca="1" si="2"/>
        <v>75.096676545649999</v>
      </c>
      <c r="U10" s="28"/>
      <c r="V10" s="28"/>
      <c r="W10" s="28"/>
      <c r="X10" s="28">
        <f t="shared" ca="1" si="3"/>
        <v>2093.5094415646795</v>
      </c>
      <c r="Y10" s="28"/>
      <c r="Z10" s="28"/>
      <c r="AA10" s="28"/>
      <c r="AB10" s="28">
        <f t="shared" ca="1" si="4"/>
        <v>1063.7131027894222</v>
      </c>
      <c r="AC10" s="28"/>
      <c r="AD10" s="28"/>
      <c r="AE10" s="28"/>
    </row>
    <row r="11" spans="1:31" x14ac:dyDescent="0.25">
      <c r="A11" s="5">
        <v>43929</v>
      </c>
      <c r="B11" s="6">
        <v>24900</v>
      </c>
      <c r="C11" s="6">
        <v>4117</v>
      </c>
      <c r="D11" s="6">
        <v>87</v>
      </c>
      <c r="E11" s="6">
        <v>247768</v>
      </c>
      <c r="F11" s="6">
        <v>38226</v>
      </c>
      <c r="G11" s="6">
        <v>812</v>
      </c>
      <c r="H11" s="6">
        <v>1492</v>
      </c>
      <c r="I11" s="6">
        <v>995</v>
      </c>
      <c r="J11" s="6">
        <v>1846</v>
      </c>
      <c r="M11" s="28">
        <f t="shared" ca="1" si="0"/>
        <v>25676.155789142074</v>
      </c>
      <c r="N11" s="28"/>
      <c r="O11" s="28"/>
      <c r="P11" s="28"/>
      <c r="Q11" s="28">
        <f t="shared" ca="1" si="1"/>
        <v>3934.0574468493378</v>
      </c>
      <c r="R11" s="28"/>
      <c r="S11" s="28"/>
      <c r="T11" s="28">
        <f t="shared" ca="1" si="2"/>
        <v>135.59313720330209</v>
      </c>
      <c r="U11" s="28"/>
      <c r="V11" s="28"/>
      <c r="W11" s="28"/>
      <c r="X11" s="28">
        <f t="shared" ca="1" si="3"/>
        <v>1857.3456992432134</v>
      </c>
      <c r="Y11" s="28"/>
      <c r="Z11" s="28"/>
      <c r="AA11" s="28"/>
      <c r="AB11" s="28">
        <f t="shared" ca="1" si="4"/>
        <v>816.60917946825498</v>
      </c>
      <c r="AC11" s="28"/>
      <c r="AD11" s="28"/>
      <c r="AE11" s="28"/>
    </row>
    <row r="12" spans="1:31" x14ac:dyDescent="0.25">
      <c r="A12" s="5">
        <v>43930</v>
      </c>
      <c r="B12" s="6">
        <v>28578</v>
      </c>
      <c r="C12" s="6">
        <v>4056</v>
      </c>
      <c r="D12" s="6">
        <v>96</v>
      </c>
      <c r="E12" s="6">
        <v>276346</v>
      </c>
      <c r="F12" s="6">
        <v>42282</v>
      </c>
      <c r="G12" s="6">
        <v>908</v>
      </c>
      <c r="H12" s="6">
        <v>1552</v>
      </c>
      <c r="I12" s="6">
        <v>1017</v>
      </c>
      <c r="J12" s="6">
        <v>2142</v>
      </c>
      <c r="M12" s="28">
        <f t="shared" ca="1" si="0"/>
        <v>27048.145205998735</v>
      </c>
      <c r="N12" s="28"/>
      <c r="O12" s="28"/>
      <c r="P12" s="28"/>
      <c r="Q12" s="28">
        <f t="shared" ca="1" si="1"/>
        <v>3695.295768063655</v>
      </c>
      <c r="R12" s="28"/>
      <c r="S12" s="28"/>
      <c r="T12" s="28">
        <f t="shared" ca="1" si="2"/>
        <v>86.352372396762888</v>
      </c>
      <c r="U12" s="28"/>
      <c r="V12" s="28"/>
      <c r="W12" s="28"/>
      <c r="X12" s="28">
        <f t="shared" ca="1" si="3"/>
        <v>2061.0630575304176</v>
      </c>
      <c r="Y12" s="28"/>
      <c r="Z12" s="28"/>
      <c r="AA12" s="28"/>
      <c r="AB12" s="28">
        <f t="shared" ca="1" si="4"/>
        <v>790.64730404640409</v>
      </c>
      <c r="AC12" s="28"/>
      <c r="AD12" s="28"/>
      <c r="AE12" s="28"/>
    </row>
    <row r="13" spans="1:31" x14ac:dyDescent="0.25">
      <c r="A13" s="5">
        <v>43931</v>
      </c>
      <c r="B13" s="6">
        <v>30864</v>
      </c>
      <c r="C13" s="6">
        <v>4747</v>
      </c>
      <c r="D13" s="6">
        <v>98</v>
      </c>
      <c r="E13" s="6">
        <v>307210</v>
      </c>
      <c r="F13" s="6">
        <v>47023</v>
      </c>
      <c r="G13" s="6">
        <v>1006</v>
      </c>
      <c r="H13" s="6">
        <v>1667</v>
      </c>
      <c r="I13" s="6">
        <v>1062</v>
      </c>
      <c r="J13" s="6">
        <v>2423</v>
      </c>
      <c r="M13" s="28">
        <f t="shared" ca="1" si="0"/>
        <v>17026.391869122905</v>
      </c>
      <c r="N13" s="28"/>
      <c r="O13" s="28"/>
      <c r="P13" s="28"/>
      <c r="Q13" s="28">
        <f t="shared" ca="1" si="1"/>
        <v>4135.6822538898623</v>
      </c>
      <c r="R13" s="28"/>
      <c r="S13" s="28"/>
      <c r="T13" s="28">
        <f t="shared" ca="1" si="2"/>
        <v>78.480055981199413</v>
      </c>
      <c r="U13" s="28"/>
      <c r="V13" s="28"/>
      <c r="W13" s="28"/>
      <c r="X13" s="28">
        <f t="shared" ca="1" si="3"/>
        <v>1353.9865742876116</v>
      </c>
      <c r="Y13" s="28"/>
      <c r="Z13" s="28"/>
      <c r="AA13" s="28"/>
      <c r="AB13" s="28">
        <f t="shared" ca="1" si="4"/>
        <v>714.6863356563706</v>
      </c>
      <c r="AC13" s="28"/>
      <c r="AD13" s="28"/>
      <c r="AE13" s="28"/>
    </row>
    <row r="14" spans="1:31" x14ac:dyDescent="0.25">
      <c r="A14" s="5">
        <v>43932</v>
      </c>
      <c r="B14" s="6">
        <v>33170</v>
      </c>
      <c r="C14" s="6">
        <v>5138</v>
      </c>
      <c r="D14" s="6">
        <v>95</v>
      </c>
      <c r="E14" s="6">
        <v>340380</v>
      </c>
      <c r="F14" s="6">
        <v>52167</v>
      </c>
      <c r="G14" s="6">
        <v>1101</v>
      </c>
      <c r="H14" s="6">
        <v>1626</v>
      </c>
      <c r="I14" s="6">
        <v>1021</v>
      </c>
      <c r="J14" s="6">
        <v>2965</v>
      </c>
      <c r="M14" s="28">
        <f t="shared" ca="1" si="0"/>
        <v>21366.96896128793</v>
      </c>
      <c r="N14" s="28"/>
      <c r="O14" s="28"/>
      <c r="P14" s="28"/>
      <c r="Q14" s="28">
        <f t="shared" ca="1" si="1"/>
        <v>3585.6638654449644</v>
      </c>
      <c r="R14" s="28"/>
      <c r="S14" s="28"/>
      <c r="T14" s="28">
        <f t="shared" ca="1" si="2"/>
        <v>104.80605788146333</v>
      </c>
      <c r="U14" s="28"/>
      <c r="V14" s="28"/>
      <c r="W14" s="28"/>
      <c r="X14" s="28">
        <f t="shared" ca="1" si="3"/>
        <v>1919.6282695818722</v>
      </c>
      <c r="Y14" s="28"/>
      <c r="Z14" s="28"/>
      <c r="AA14" s="28"/>
      <c r="AB14" s="28">
        <f t="shared" ca="1" si="4"/>
        <v>1149.2115040254264</v>
      </c>
      <c r="AC14" s="28"/>
      <c r="AD14" s="28"/>
      <c r="AE14" s="28"/>
    </row>
    <row r="15" spans="1:31" x14ac:dyDescent="0.25">
      <c r="A15" s="5">
        <v>43933</v>
      </c>
      <c r="B15" s="6">
        <v>35720</v>
      </c>
      <c r="C15" s="6">
        <v>4789</v>
      </c>
      <c r="D15" s="6">
        <v>97</v>
      </c>
      <c r="E15" s="6">
        <v>376100</v>
      </c>
      <c r="F15" s="6">
        <v>56956</v>
      </c>
      <c r="G15" s="6">
        <v>1198</v>
      </c>
      <c r="H15" s="6">
        <v>1665</v>
      </c>
      <c r="I15" s="6">
        <v>978</v>
      </c>
      <c r="J15" s="6">
        <v>3446</v>
      </c>
      <c r="M15" s="28">
        <f t="shared" ca="1" si="0"/>
        <v>29351.332254809571</v>
      </c>
      <c r="N15" s="28"/>
      <c r="O15" s="28"/>
      <c r="P15" s="28"/>
      <c r="Q15" s="28">
        <f t="shared" ca="1" si="1"/>
        <v>4355.936143408424</v>
      </c>
      <c r="R15" s="28"/>
      <c r="S15" s="28"/>
      <c r="T15" s="28">
        <f t="shared" ca="1" si="2"/>
        <v>88.009568595413157</v>
      </c>
      <c r="U15" s="28"/>
      <c r="V15" s="28"/>
      <c r="W15" s="28"/>
      <c r="X15" s="28">
        <f t="shared" ca="1" si="3"/>
        <v>1355.5931222605511</v>
      </c>
      <c r="Y15" s="28"/>
      <c r="Z15" s="28"/>
      <c r="AA15" s="28"/>
      <c r="AB15" s="28">
        <f t="shared" ca="1" si="4"/>
        <v>948.17794774487288</v>
      </c>
      <c r="AC15" s="28"/>
      <c r="AD15" s="28"/>
      <c r="AE15" s="28"/>
    </row>
    <row r="16" spans="1:31" x14ac:dyDescent="0.25">
      <c r="A16" s="5">
        <v>43934</v>
      </c>
      <c r="B16" s="6">
        <v>34456</v>
      </c>
      <c r="C16" s="6">
        <v>4093</v>
      </c>
      <c r="D16" s="6">
        <v>98</v>
      </c>
      <c r="E16" s="6">
        <v>410556</v>
      </c>
      <c r="F16" s="6">
        <v>61049</v>
      </c>
      <c r="G16" s="6">
        <v>1296</v>
      </c>
      <c r="H16" s="6">
        <v>1786</v>
      </c>
      <c r="I16" s="6">
        <v>1063</v>
      </c>
      <c r="J16" s="6">
        <v>3957</v>
      </c>
      <c r="M16" s="28">
        <f t="shared" ca="1" si="0"/>
        <v>36650.466426331361</v>
      </c>
      <c r="N16" s="28"/>
      <c r="O16" s="28"/>
      <c r="P16" s="28"/>
      <c r="Q16" s="28">
        <f t="shared" ca="1" si="1"/>
        <v>4278.3465137407675</v>
      </c>
      <c r="R16" s="28"/>
      <c r="S16" s="28"/>
      <c r="T16" s="28">
        <f t="shared" ca="1" si="2"/>
        <v>89.821167347718841</v>
      </c>
      <c r="U16" s="28"/>
      <c r="V16" s="28"/>
      <c r="W16" s="28"/>
      <c r="X16" s="28">
        <f t="shared" ca="1" si="3"/>
        <v>2124.6464495315677</v>
      </c>
      <c r="Y16" s="28"/>
      <c r="Z16" s="28"/>
      <c r="AA16" s="28"/>
      <c r="AB16" s="28">
        <f t="shared" ca="1" si="4"/>
        <v>959.34401147255358</v>
      </c>
      <c r="AC16" s="28"/>
      <c r="AD16" s="28"/>
      <c r="AE16" s="28"/>
    </row>
    <row r="17" spans="1:31" x14ac:dyDescent="0.25">
      <c r="A17" s="5">
        <v>43935</v>
      </c>
      <c r="B17" s="6">
        <v>33070</v>
      </c>
      <c r="C17" s="6">
        <v>4062</v>
      </c>
      <c r="D17" s="6">
        <v>107</v>
      </c>
      <c r="E17" s="6">
        <v>443626</v>
      </c>
      <c r="F17" s="6">
        <v>65111</v>
      </c>
      <c r="G17" s="6">
        <v>1403</v>
      </c>
      <c r="H17" s="6">
        <v>1809</v>
      </c>
      <c r="I17" s="6">
        <v>1087</v>
      </c>
      <c r="J17" s="6">
        <v>4799</v>
      </c>
      <c r="M17" s="28">
        <f t="shared" ca="1" si="0"/>
        <v>19251.149109010123</v>
      </c>
      <c r="N17" s="28"/>
      <c r="O17" s="28"/>
      <c r="P17" s="28"/>
      <c r="Q17" s="28">
        <f t="shared" ca="1" si="1"/>
        <v>2365.4464534761828</v>
      </c>
      <c r="R17" s="28"/>
      <c r="S17" s="28"/>
      <c r="T17" s="28">
        <f t="shared" ca="1" si="2"/>
        <v>135.85049511846532</v>
      </c>
      <c r="U17" s="28"/>
      <c r="V17" s="28"/>
      <c r="W17" s="28"/>
      <c r="X17" s="28">
        <f t="shared" ca="1" si="3"/>
        <v>1542.0896819374461</v>
      </c>
      <c r="Y17" s="28"/>
      <c r="Z17" s="28"/>
      <c r="AA17" s="28"/>
      <c r="AB17" s="28">
        <f t="shared" ca="1" si="4"/>
        <v>929.05680912038167</v>
      </c>
      <c r="AC17" s="28"/>
      <c r="AD17" s="28"/>
      <c r="AE17" s="28"/>
    </row>
    <row r="18" spans="1:31" x14ac:dyDescent="0.25">
      <c r="A18" s="5">
        <v>43936</v>
      </c>
      <c r="B18" s="6">
        <v>34090</v>
      </c>
      <c r="C18" s="6">
        <v>4281</v>
      </c>
      <c r="D18" s="6">
        <v>115</v>
      </c>
      <c r="E18" s="6">
        <v>477716</v>
      </c>
      <c r="F18" s="6">
        <v>69392</v>
      </c>
      <c r="G18" s="6">
        <v>1518</v>
      </c>
      <c r="H18" s="6">
        <v>1820</v>
      </c>
      <c r="I18" s="6">
        <v>1052</v>
      </c>
      <c r="J18" s="6">
        <v>5674</v>
      </c>
      <c r="M18" s="28">
        <f t="shared" ca="1" si="0"/>
        <v>31731.468134106479</v>
      </c>
      <c r="N18" s="28"/>
      <c r="O18" s="28"/>
      <c r="P18" s="28"/>
      <c r="Q18" s="28">
        <f t="shared" ca="1" si="1"/>
        <v>2524.2081011305622</v>
      </c>
      <c r="R18" s="28"/>
      <c r="S18" s="28"/>
      <c r="T18" s="28">
        <f t="shared" ca="1" si="2"/>
        <v>114.40991822589639</v>
      </c>
      <c r="U18" s="28"/>
      <c r="V18" s="28"/>
      <c r="W18" s="28"/>
      <c r="X18" s="28">
        <f t="shared" ca="1" si="3"/>
        <v>1660.7514836866339</v>
      </c>
      <c r="Y18" s="28"/>
      <c r="Z18" s="28"/>
      <c r="AA18" s="28"/>
      <c r="AB18" s="28">
        <f t="shared" ca="1" si="4"/>
        <v>1242.6350817686161</v>
      </c>
      <c r="AC18" s="28"/>
      <c r="AD18" s="28"/>
      <c r="AE18" s="28"/>
    </row>
    <row r="19" spans="1:31" x14ac:dyDescent="0.25">
      <c r="A19" s="5">
        <v>43937</v>
      </c>
      <c r="B19" s="6">
        <v>40427</v>
      </c>
      <c r="C19" s="6">
        <v>4801</v>
      </c>
      <c r="D19" s="6">
        <v>125</v>
      </c>
      <c r="E19" s="6">
        <v>518143</v>
      </c>
      <c r="F19" s="6">
        <v>74193</v>
      </c>
      <c r="G19" s="6">
        <v>1643</v>
      </c>
      <c r="H19" s="6">
        <v>1854</v>
      </c>
      <c r="I19" s="6">
        <v>1040</v>
      </c>
      <c r="J19" s="6">
        <v>7089</v>
      </c>
      <c r="M19" s="28">
        <f t="shared" ca="1" si="0"/>
        <v>28000.214226410862</v>
      </c>
      <c r="N19" s="28"/>
      <c r="O19" s="28"/>
      <c r="P19" s="28"/>
      <c r="Q19" s="28">
        <f t="shared" ca="1" si="1"/>
        <v>2419.1737255427579</v>
      </c>
      <c r="R19" s="28"/>
      <c r="S19" s="28"/>
      <c r="T19" s="28">
        <f t="shared" ca="1" si="2"/>
        <v>97.533652169017671</v>
      </c>
      <c r="U19" s="28"/>
      <c r="V19" s="28"/>
      <c r="W19" s="28"/>
      <c r="X19" s="28">
        <f t="shared" ca="1" si="3"/>
        <v>1616.7228107488297</v>
      </c>
      <c r="Y19" s="28"/>
      <c r="Z19" s="28"/>
      <c r="AA19" s="28"/>
      <c r="AB19" s="28">
        <f t="shared" ca="1" si="4"/>
        <v>836.74607022072314</v>
      </c>
      <c r="AC19" s="28"/>
      <c r="AD19" s="28"/>
      <c r="AE19" s="28"/>
    </row>
    <row r="20" spans="1:31" x14ac:dyDescent="0.25">
      <c r="A20" s="5">
        <v>43938</v>
      </c>
      <c r="B20" s="6">
        <v>40270</v>
      </c>
      <c r="C20" s="6">
        <v>4353</v>
      </c>
      <c r="D20" s="6">
        <v>126</v>
      </c>
      <c r="E20" s="6">
        <v>558413</v>
      </c>
      <c r="F20" s="6">
        <v>78546</v>
      </c>
      <c r="G20" s="6">
        <v>1769</v>
      </c>
      <c r="H20" s="6">
        <v>1845</v>
      </c>
      <c r="I20" s="6">
        <v>1014</v>
      </c>
      <c r="J20" s="6">
        <v>8631</v>
      </c>
      <c r="M20" s="28">
        <f t="shared" ca="1" si="0"/>
        <v>33953.911591904034</v>
      </c>
      <c r="N20" s="28"/>
      <c r="O20" s="28"/>
      <c r="P20" s="28"/>
      <c r="Q20" s="28">
        <f t="shared" ca="1" si="1"/>
        <v>3988.9323919901854</v>
      </c>
      <c r="R20" s="28"/>
      <c r="S20" s="28"/>
      <c r="T20" s="28">
        <f t="shared" ca="1" si="2"/>
        <v>111.32020192282255</v>
      </c>
      <c r="U20" s="28"/>
      <c r="V20" s="28"/>
      <c r="W20" s="28"/>
      <c r="X20" s="28">
        <f t="shared" ca="1" si="3"/>
        <v>2128.0258606884699</v>
      </c>
      <c r="Y20" s="28"/>
      <c r="Z20" s="28"/>
      <c r="AA20" s="28"/>
      <c r="AB20" s="28">
        <f t="shared" ca="1" si="4"/>
        <v>841.32917709343974</v>
      </c>
      <c r="AC20" s="28"/>
      <c r="AD20" s="28"/>
      <c r="AE20" s="28"/>
    </row>
    <row r="21" spans="1:31" x14ac:dyDescent="0.25">
      <c r="A21" s="5">
        <v>43939</v>
      </c>
      <c r="B21" s="6">
        <v>40520</v>
      </c>
      <c r="C21" s="6">
        <v>3783</v>
      </c>
      <c r="D21" s="6">
        <v>121</v>
      </c>
      <c r="E21" s="6">
        <v>598933</v>
      </c>
      <c r="F21" s="6">
        <v>82329</v>
      </c>
      <c r="G21" s="6">
        <v>1890</v>
      </c>
      <c r="H21" s="6">
        <v>1894</v>
      </c>
      <c r="I21" s="6">
        <v>1054</v>
      </c>
      <c r="J21" s="6">
        <v>10453</v>
      </c>
      <c r="M21" s="28">
        <f t="shared" ca="1" si="0"/>
        <v>27618.285387232921</v>
      </c>
      <c r="N21" s="28"/>
      <c r="O21" s="28"/>
      <c r="P21" s="28"/>
      <c r="Q21" s="28">
        <f t="shared" ca="1" si="1"/>
        <v>4928.2415785043868</v>
      </c>
      <c r="R21" s="28"/>
      <c r="S21" s="28"/>
      <c r="T21" s="28">
        <f t="shared" ca="1" si="2"/>
        <v>106.51127163522058</v>
      </c>
      <c r="U21" s="28"/>
      <c r="V21" s="28"/>
      <c r="W21" s="28"/>
      <c r="X21" s="28">
        <f t="shared" ca="1" si="3"/>
        <v>1500.3289760580833</v>
      </c>
      <c r="Y21" s="28"/>
      <c r="Z21" s="28"/>
      <c r="AA21" s="28"/>
      <c r="AB21" s="28">
        <f t="shared" ca="1" si="4"/>
        <v>1021.3685817175392</v>
      </c>
      <c r="AC21" s="28"/>
      <c r="AD21" s="28"/>
      <c r="AE21" s="28"/>
    </row>
    <row r="22" spans="1:31" x14ac:dyDescent="0.25">
      <c r="A22" s="5">
        <v>43940</v>
      </c>
      <c r="B22" s="6">
        <v>35344</v>
      </c>
      <c r="C22" s="6">
        <v>3977</v>
      </c>
      <c r="D22" s="6">
        <v>127</v>
      </c>
      <c r="E22" s="6">
        <v>634277</v>
      </c>
      <c r="F22" s="6">
        <v>86306</v>
      </c>
      <c r="G22" s="6">
        <v>2017</v>
      </c>
      <c r="H22" s="6">
        <v>1922</v>
      </c>
      <c r="I22" s="6">
        <v>1031</v>
      </c>
      <c r="J22" s="6">
        <v>11976</v>
      </c>
      <c r="M22" s="28">
        <f t="shared" ca="1" si="0"/>
        <v>27933.012407081798</v>
      </c>
      <c r="N22" s="28"/>
      <c r="O22" s="28"/>
      <c r="P22" s="28"/>
      <c r="Q22" s="28">
        <f t="shared" ca="1" si="1"/>
        <v>2689.0774049339934</v>
      </c>
      <c r="R22" s="28"/>
      <c r="S22" s="28"/>
      <c r="T22" s="28">
        <f t="shared" ca="1" si="2"/>
        <v>85.83100028564337</v>
      </c>
      <c r="U22" s="28"/>
      <c r="V22" s="28"/>
      <c r="W22" s="28"/>
      <c r="X22" s="28">
        <f t="shared" ca="1" si="3"/>
        <v>1894.0985652191005</v>
      </c>
      <c r="Y22" s="28"/>
      <c r="Z22" s="28"/>
      <c r="AA22" s="28"/>
      <c r="AB22" s="28">
        <f t="shared" ca="1" si="4"/>
        <v>1015.0785117470945</v>
      </c>
      <c r="AC22" s="28"/>
      <c r="AD22" s="28"/>
      <c r="AE22" s="28"/>
    </row>
    <row r="23" spans="1:31" x14ac:dyDescent="0.25">
      <c r="A23" s="5">
        <v>43941</v>
      </c>
      <c r="B23" s="6">
        <v>39703</v>
      </c>
      <c r="C23" s="6">
        <v>4674</v>
      </c>
      <c r="D23" s="6">
        <v>123</v>
      </c>
      <c r="E23" s="6">
        <v>673980</v>
      </c>
      <c r="F23" s="6">
        <v>90980</v>
      </c>
      <c r="G23" s="6">
        <v>2140</v>
      </c>
      <c r="H23" s="6">
        <v>1909</v>
      </c>
      <c r="I23" s="6">
        <v>1033</v>
      </c>
      <c r="J23" s="6">
        <v>13430</v>
      </c>
      <c r="M23" s="28">
        <f t="shared" ca="1" si="0"/>
        <v>31967.001279321565</v>
      </c>
      <c r="N23" s="28"/>
      <c r="O23" s="28"/>
      <c r="P23" s="28"/>
      <c r="Q23" s="28">
        <f t="shared" ca="1" si="1"/>
        <v>3492.9312753690001</v>
      </c>
      <c r="R23" s="28"/>
      <c r="S23" s="28"/>
      <c r="T23" s="28">
        <f t="shared" ca="1" si="2"/>
        <v>132.58004612159675</v>
      </c>
      <c r="U23" s="28"/>
      <c r="V23" s="28"/>
      <c r="W23" s="28"/>
      <c r="X23" s="28">
        <f t="shared" ca="1" si="3"/>
        <v>1598.691379732333</v>
      </c>
      <c r="Y23" s="28"/>
      <c r="Z23" s="28"/>
      <c r="AA23" s="28"/>
      <c r="AB23" s="28">
        <f t="shared" ca="1" si="4"/>
        <v>837.87908263623888</v>
      </c>
      <c r="AC23" s="28"/>
      <c r="AD23" s="28"/>
      <c r="AE23" s="28"/>
    </row>
    <row r="24" spans="1:31" x14ac:dyDescent="0.25">
      <c r="A24" s="5">
        <v>43942</v>
      </c>
      <c r="B24" s="6">
        <v>39429</v>
      </c>
      <c r="C24" s="6">
        <v>4611</v>
      </c>
      <c r="D24" s="6">
        <v>119</v>
      </c>
      <c r="E24" s="6">
        <v>713409</v>
      </c>
      <c r="F24" s="6">
        <v>95591</v>
      </c>
      <c r="G24" s="6">
        <v>2259</v>
      </c>
      <c r="H24" s="6">
        <v>1865</v>
      </c>
      <c r="I24" s="6">
        <v>1006</v>
      </c>
      <c r="J24" s="6">
        <v>14918</v>
      </c>
      <c r="M24" s="28">
        <f t="shared" ca="1" si="0"/>
        <v>25292.451486523474</v>
      </c>
      <c r="N24" s="28"/>
      <c r="O24" s="28"/>
      <c r="P24" s="28"/>
      <c r="Q24" s="28">
        <f t="shared" ca="1" si="1"/>
        <v>4024.6946956846891</v>
      </c>
      <c r="R24" s="28"/>
      <c r="S24" s="28"/>
      <c r="T24" s="28">
        <f t="shared" ca="1" si="2"/>
        <v>132.84375401285516</v>
      </c>
      <c r="U24" s="28"/>
      <c r="V24" s="28"/>
      <c r="W24" s="28"/>
      <c r="X24" s="28">
        <f t="shared" ca="1" si="3"/>
        <v>1877.7573209401526</v>
      </c>
      <c r="Y24" s="28"/>
      <c r="Z24" s="28"/>
      <c r="AA24" s="28"/>
      <c r="AB24" s="28">
        <f t="shared" ca="1" si="4"/>
        <v>1067.4217493592903</v>
      </c>
      <c r="AC24" s="28"/>
      <c r="AD24" s="28"/>
      <c r="AE24" s="28"/>
    </row>
    <row r="25" spans="1:31" x14ac:dyDescent="0.25">
      <c r="A25" s="5">
        <v>43943</v>
      </c>
      <c r="B25" s="6">
        <v>37535</v>
      </c>
      <c r="C25" s="6">
        <v>3083</v>
      </c>
      <c r="D25" s="6">
        <v>117</v>
      </c>
      <c r="E25" s="6">
        <v>750944</v>
      </c>
      <c r="F25" s="6">
        <v>98674</v>
      </c>
      <c r="G25" s="6">
        <v>2376</v>
      </c>
      <c r="H25" s="6">
        <v>1814</v>
      </c>
      <c r="I25" s="6">
        <v>985</v>
      </c>
      <c r="J25" s="6">
        <v>16477</v>
      </c>
      <c r="M25" s="28">
        <f t="shared" ca="1" si="0"/>
        <v>25880.660408617994</v>
      </c>
      <c r="N25" s="28"/>
      <c r="O25" s="28"/>
      <c r="P25" s="28"/>
      <c r="Q25" s="28">
        <f t="shared" ca="1" si="1"/>
        <v>3967.9922435232538</v>
      </c>
      <c r="R25" s="28"/>
      <c r="S25" s="28"/>
      <c r="T25" s="28">
        <f t="shared" ca="1" si="2"/>
        <v>101.96914321942535</v>
      </c>
      <c r="U25" s="28"/>
      <c r="V25" s="28"/>
      <c r="W25" s="28"/>
      <c r="X25" s="28">
        <f t="shared" ca="1" si="3"/>
        <v>1543.145677767207</v>
      </c>
      <c r="Y25" s="28"/>
      <c r="Z25" s="28"/>
      <c r="AA25" s="28"/>
      <c r="AB25" s="28">
        <f t="shared" ca="1" si="4"/>
        <v>939.49424833801379</v>
      </c>
      <c r="AC25" s="28"/>
      <c r="AD25" s="28"/>
      <c r="AE25" s="28"/>
    </row>
    <row r="26" spans="1:31" x14ac:dyDescent="0.25">
      <c r="A26" s="5">
        <v>43944</v>
      </c>
      <c r="B26" s="6">
        <v>40962</v>
      </c>
      <c r="C26" s="6">
        <v>3116</v>
      </c>
      <c r="D26" s="6">
        <v>115</v>
      </c>
      <c r="E26" s="6">
        <v>791906</v>
      </c>
      <c r="F26" s="6">
        <v>101790</v>
      </c>
      <c r="G26" s="6">
        <v>2491</v>
      </c>
      <c r="H26" s="6">
        <v>1816</v>
      </c>
      <c r="I26" s="6">
        <v>982</v>
      </c>
      <c r="J26" s="6">
        <v>18491</v>
      </c>
      <c r="M26" s="28">
        <f t="shared" ca="1" si="0"/>
        <v>34106.519594418503</v>
      </c>
      <c r="N26" s="28"/>
      <c r="O26" s="28"/>
      <c r="P26" s="28"/>
      <c r="Q26" s="28">
        <f t="shared" ca="1" si="1"/>
        <v>4617.5815504528555</v>
      </c>
      <c r="R26" s="28"/>
      <c r="S26" s="28"/>
      <c r="T26" s="28">
        <f t="shared" ca="1" si="2"/>
        <v>101.07938545140458</v>
      </c>
      <c r="U26" s="28"/>
      <c r="V26" s="28"/>
      <c r="W26" s="28"/>
      <c r="X26" s="28">
        <f t="shared" ca="1" si="3"/>
        <v>1897.9909720082726</v>
      </c>
      <c r="Y26" s="28"/>
      <c r="Z26" s="28"/>
      <c r="AA26" s="28"/>
      <c r="AB26" s="28">
        <f t="shared" ca="1" si="4"/>
        <v>982.46795923993807</v>
      </c>
      <c r="AC26" s="28"/>
      <c r="AD26" s="28"/>
      <c r="AE26" s="28"/>
    </row>
    <row r="27" spans="1:31" x14ac:dyDescent="0.25">
      <c r="A27" s="5">
        <v>43945</v>
      </c>
      <c r="B27" s="6">
        <v>38351</v>
      </c>
      <c r="C27" s="6">
        <v>3122</v>
      </c>
      <c r="D27" s="6">
        <v>109</v>
      </c>
      <c r="E27" s="6">
        <v>830257</v>
      </c>
      <c r="F27" s="6">
        <v>104912</v>
      </c>
      <c r="G27" s="6">
        <v>2600</v>
      </c>
      <c r="H27" s="6">
        <v>1790</v>
      </c>
      <c r="I27" s="6">
        <v>929</v>
      </c>
      <c r="J27" s="6">
        <v>21737</v>
      </c>
      <c r="M27" s="28">
        <f t="shared" ca="1" si="0"/>
        <v>21774.736436894444</v>
      </c>
      <c r="N27" s="28"/>
      <c r="O27" s="28"/>
      <c r="P27" s="28"/>
      <c r="Q27" s="28">
        <f t="shared" ca="1" si="1"/>
        <v>3919.2101793184115</v>
      </c>
      <c r="R27" s="28"/>
      <c r="S27" s="28"/>
      <c r="T27" s="28">
        <f t="shared" ca="1" si="2"/>
        <v>95.146508261774159</v>
      </c>
      <c r="U27" s="28"/>
      <c r="V27" s="28"/>
      <c r="W27" s="28"/>
      <c r="X27" s="28">
        <f t="shared" ca="1" si="3"/>
        <v>1661.6546640032368</v>
      </c>
      <c r="Y27" s="28"/>
      <c r="Z27" s="28"/>
      <c r="AA27" s="28"/>
      <c r="AB27" s="28">
        <f t="shared" ca="1" si="4"/>
        <v>884.34986190064831</v>
      </c>
      <c r="AC27" s="28"/>
      <c r="AD27" s="28"/>
      <c r="AE27" s="28"/>
    </row>
    <row r="28" spans="1:31" x14ac:dyDescent="0.25">
      <c r="A28" s="5">
        <v>43946</v>
      </c>
      <c r="B28" s="6">
        <v>38308</v>
      </c>
      <c r="C28" s="6">
        <v>2861</v>
      </c>
      <c r="D28" s="6">
        <v>106</v>
      </c>
      <c r="E28" s="6">
        <v>868565</v>
      </c>
      <c r="F28" s="6">
        <v>107773</v>
      </c>
      <c r="G28" s="6">
        <v>2706</v>
      </c>
      <c r="H28" s="6">
        <v>1782</v>
      </c>
      <c r="I28" s="6">
        <v>900</v>
      </c>
      <c r="J28" s="6">
        <v>25582</v>
      </c>
      <c r="M28" s="28">
        <f t="shared" ca="1" si="0"/>
        <v>37953.19332716395</v>
      </c>
      <c r="N28" s="28"/>
      <c r="O28" s="28"/>
      <c r="P28" s="28"/>
      <c r="Q28" s="28">
        <f t="shared" ca="1" si="1"/>
        <v>2525.3526731932679</v>
      </c>
      <c r="R28" s="28"/>
      <c r="S28" s="28"/>
      <c r="T28" s="28">
        <f t="shared" ca="1" si="2"/>
        <v>98.422312012035846</v>
      </c>
      <c r="U28" s="28"/>
      <c r="V28" s="28"/>
      <c r="W28" s="28"/>
      <c r="X28" s="28">
        <f t="shared" ca="1" si="3"/>
        <v>1605.2912300781352</v>
      </c>
      <c r="Y28" s="28"/>
      <c r="Z28" s="28"/>
      <c r="AA28" s="28"/>
      <c r="AB28" s="28">
        <f t="shared" ca="1" si="4"/>
        <v>823.3430079296993</v>
      </c>
      <c r="AC28" s="28"/>
      <c r="AD28" s="28"/>
      <c r="AE28" s="28"/>
    </row>
    <row r="29" spans="1:31" x14ac:dyDescent="0.25">
      <c r="A29" s="5">
        <v>43947</v>
      </c>
      <c r="B29" s="6">
        <v>30177</v>
      </c>
      <c r="C29" s="6">
        <v>2357</v>
      </c>
      <c r="D29" s="6">
        <v>99</v>
      </c>
      <c r="E29" s="6">
        <v>889742</v>
      </c>
      <c r="F29" s="6">
        <v>110130</v>
      </c>
      <c r="G29" s="6">
        <v>2805</v>
      </c>
      <c r="H29" s="6">
        <v>1776</v>
      </c>
      <c r="I29" s="6">
        <v>883</v>
      </c>
      <c r="J29" s="6">
        <v>29140</v>
      </c>
      <c r="M29" s="28">
        <f t="shared" ca="1" si="0"/>
        <v>29850.970418535413</v>
      </c>
      <c r="N29" s="28"/>
      <c r="O29" s="28"/>
      <c r="P29" s="28"/>
      <c r="Q29" s="28">
        <f t="shared" ca="1" si="1"/>
        <v>4948.3991875289412</v>
      </c>
      <c r="R29" s="28"/>
      <c r="S29" s="28"/>
      <c r="T29" s="28">
        <f t="shared" ca="1" si="2"/>
        <v>102.8627751410432</v>
      </c>
      <c r="U29" s="28"/>
      <c r="V29" s="28"/>
      <c r="W29" s="28"/>
      <c r="X29" s="28">
        <f t="shared" ca="1" si="3"/>
        <v>1333.10561874931</v>
      </c>
      <c r="Y29" s="28"/>
      <c r="Z29" s="28"/>
      <c r="AA29" s="28"/>
      <c r="AB29" s="28">
        <f t="shared" ca="1" si="4"/>
        <v>975.15706288997421</v>
      </c>
      <c r="AC29" s="28"/>
      <c r="AD29" s="28"/>
      <c r="AE29" s="28"/>
    </row>
    <row r="30" spans="1:31" x14ac:dyDescent="0.25">
      <c r="A30" s="15">
        <v>43948</v>
      </c>
      <c r="B30" s="17">
        <f ca="1">AVERAGE('27 Nisan TAHMİN'!M8:P100)</f>
        <v>28725.996218403707</v>
      </c>
      <c r="C30" s="17">
        <f ca="1">AVERAGE('27 Nisan TAHMİN'!Q8:S100)</f>
        <v>3677.2254184316707</v>
      </c>
      <c r="D30" s="17">
        <f ca="1">AVERAGE('27 Nisan TAHMİN'!T8:W100)</f>
        <v>98.165313760725084</v>
      </c>
      <c r="E30" s="17">
        <f t="shared" ref="E30:G32" ca="1" si="5">SUM(E29,B30)</f>
        <v>918467.99621840368</v>
      </c>
      <c r="F30" s="17">
        <f t="shared" ca="1" si="5"/>
        <v>113807.22541843167</v>
      </c>
      <c r="G30" s="17">
        <f t="shared" ca="1" si="5"/>
        <v>2903.165313760725</v>
      </c>
      <c r="H30" s="17">
        <f ca="1">AVERAGE('27 Nisan TAHMİN'!X8:AA100)</f>
        <v>1632.3415854209816</v>
      </c>
      <c r="I30" s="17">
        <f ca="1">AVERAGE('27 Nisan TAHMİN'!AB8:AE100)</f>
        <v>983.77881357260208</v>
      </c>
      <c r="J30" s="17">
        <f>_xlfn.FORECAST.ETS(A30,J4:J29,A4:A29)</f>
        <v>32830.842716823106</v>
      </c>
      <c r="M30" s="28">
        <f t="shared" ca="1" si="0"/>
        <v>39790.012711881092</v>
      </c>
      <c r="N30" s="28"/>
      <c r="O30" s="28"/>
      <c r="P30" s="28"/>
      <c r="Q30" s="28">
        <f t="shared" ca="1" si="1"/>
        <v>3835.6905406934379</v>
      </c>
      <c r="R30" s="28"/>
      <c r="S30" s="28"/>
      <c r="T30" s="28">
        <f t="shared" ca="1" si="2"/>
        <v>111.56678527795374</v>
      </c>
      <c r="U30" s="28"/>
      <c r="V30" s="28"/>
      <c r="W30" s="28"/>
      <c r="X30" s="28">
        <f t="shared" ca="1" si="3"/>
        <v>1965.803868911355</v>
      </c>
      <c r="Y30" s="28"/>
      <c r="Z30" s="28"/>
      <c r="AA30" s="28"/>
      <c r="AB30" s="28">
        <f t="shared" ca="1" si="4"/>
        <v>967.49573369259099</v>
      </c>
      <c r="AC30" s="28"/>
      <c r="AD30" s="28"/>
      <c r="AE30" s="28"/>
    </row>
    <row r="31" spans="1:31" x14ac:dyDescent="0.25">
      <c r="A31" s="15">
        <v>43949</v>
      </c>
      <c r="B31" s="17">
        <f ca="1">AVERAGE('28 Nisan TAHMİN'!M8:P100)</f>
        <v>29537.947531041918</v>
      </c>
      <c r="C31" s="17">
        <f ca="1">AVERAGE('28 Nisan TAHMİN'!Q8:S100)</f>
        <v>3718.367717924315</v>
      </c>
      <c r="D31" s="17">
        <f ca="1">AVERAGE('28 Nisan TAHMİN'!T8:W100)</f>
        <v>100.38277163865615</v>
      </c>
      <c r="E31" s="17">
        <f t="shared" ca="1" si="5"/>
        <v>948005.94374944561</v>
      </c>
      <c r="F31" s="17">
        <f t="shared" ca="1" si="5"/>
        <v>117525.59313635598</v>
      </c>
      <c r="G31" s="17">
        <f t="shared" ca="1" si="5"/>
        <v>3003.5480853993813</v>
      </c>
      <c r="H31" s="17">
        <f ca="1">AVERAGE('28 Nisan TAHMİN'!X8:AA100)</f>
        <v>1660.7848361695483</v>
      </c>
      <c r="I31" s="17">
        <f ca="1">AVERAGE('28 Nisan TAHMİN'!AB8:AE100)</f>
        <v>982.76902585774064</v>
      </c>
      <c r="J31" s="17">
        <f t="shared" ref="J31:J32" si="6">_xlfn.FORECAST.ETS(A31,J5:J30,A5:A30)</f>
        <v>36605.75587907734</v>
      </c>
      <c r="M31" s="28">
        <f t="shared" ca="1" si="0"/>
        <v>29831.702131339898</v>
      </c>
      <c r="N31" s="28"/>
      <c r="O31" s="28"/>
      <c r="P31" s="28"/>
      <c r="Q31" s="28">
        <f t="shared" ca="1" si="1"/>
        <v>4734.4035777197987</v>
      </c>
      <c r="R31" s="28"/>
      <c r="S31" s="28"/>
      <c r="T31" s="28">
        <f t="shared" ca="1" si="2"/>
        <v>64.4550545345122</v>
      </c>
      <c r="U31" s="28"/>
      <c r="V31" s="28"/>
      <c r="W31" s="28"/>
      <c r="X31" s="28">
        <f t="shared" ca="1" si="3"/>
        <v>1473.0415543533718</v>
      </c>
      <c r="Y31" s="28"/>
      <c r="Z31" s="28"/>
      <c r="AA31" s="28"/>
      <c r="AB31" s="28">
        <f t="shared" ca="1" si="4"/>
        <v>925.82909777465011</v>
      </c>
      <c r="AC31" s="28"/>
      <c r="AD31" s="28"/>
      <c r="AE31" s="28"/>
    </row>
    <row r="32" spans="1:31" x14ac:dyDescent="0.25">
      <c r="A32" s="15">
        <v>43950</v>
      </c>
      <c r="B32" s="17">
        <f ca="1">AVERAGE('29 Nisan TAHMİN'!M8:P100)</f>
        <v>32099.001265695755</v>
      </c>
      <c r="C32" s="17">
        <f ca="1">AVERAGE('29 Nisan TAHMİN'!Q8:S100)</f>
        <v>3631.6207427290151</v>
      </c>
      <c r="D32" s="17">
        <f ca="1">AVERAGE('29 Nisan TAHMİN'!T8:W100)</f>
        <v>99.185262966041478</v>
      </c>
      <c r="E32" s="17">
        <f t="shared" ca="1" si="5"/>
        <v>980104.94501514139</v>
      </c>
      <c r="F32" s="17">
        <f t="shared" ca="1" si="5"/>
        <v>121157.213879085</v>
      </c>
      <c r="G32" s="17">
        <f t="shared" ca="1" si="5"/>
        <v>3102.7333483654229</v>
      </c>
      <c r="H32" s="17">
        <f ca="1">AVERAGE('29 Nisan TAHMİN'!X8:AA100)</f>
        <v>1676.8507395917181</v>
      </c>
      <c r="I32" s="17">
        <f ca="1">AVERAGE('29 Nisan TAHMİN'!AB8:AE100)</f>
        <v>974.09218173826991</v>
      </c>
      <c r="J32" s="17">
        <f t="shared" si="6"/>
        <v>40332.354883560198</v>
      </c>
      <c r="M32" s="28">
        <f t="shared" ca="1" si="0"/>
        <v>23949.099889065827</v>
      </c>
      <c r="N32" s="28"/>
      <c r="O32" s="28"/>
      <c r="P32" s="28"/>
      <c r="Q32" s="28">
        <f t="shared" ca="1" si="1"/>
        <v>3442.4600453242592</v>
      </c>
      <c r="R32" s="28"/>
      <c r="S32" s="28"/>
      <c r="T32" s="28">
        <f t="shared" ca="1" si="2"/>
        <v>88.491223248993109</v>
      </c>
      <c r="U32" s="28"/>
      <c r="V32" s="28"/>
      <c r="W32" s="28"/>
      <c r="X32" s="28">
        <f t="shared" ca="1" si="3"/>
        <v>1324.2534969335206</v>
      </c>
      <c r="Y32" s="28"/>
      <c r="Z32" s="28"/>
      <c r="AA32" s="28"/>
      <c r="AB32" s="28">
        <f t="shared" ca="1" si="4"/>
        <v>939.53172599120444</v>
      </c>
      <c r="AC32" s="28"/>
      <c r="AD32" s="28"/>
      <c r="AE32" s="28"/>
    </row>
    <row r="33" spans="1:31" x14ac:dyDescent="0.25">
      <c r="A33" s="15">
        <v>43951</v>
      </c>
      <c r="B33" s="17">
        <f ca="1">AVERAGE(M8:N100)</f>
        <v>29826.205787475683</v>
      </c>
      <c r="C33" s="17">
        <f ca="1">AVERAGE(Q8:S100)</f>
        <v>3637.0021922904948</v>
      </c>
      <c r="D33" s="17">
        <f ca="1">AVERAGE(T8:W100)</f>
        <v>99.320606171838051</v>
      </c>
      <c r="E33" s="17">
        <f ca="1">SUM(E32,B38)</f>
        <v>1009931.1508026171</v>
      </c>
      <c r="F33" s="17">
        <f ca="1">SUM(F32,C38)</f>
        <v>124794.2160713755</v>
      </c>
      <c r="G33" s="17">
        <f ca="1">SUM(G32,D38)</f>
        <v>3202.0539545372608</v>
      </c>
      <c r="H33" s="17">
        <f ca="1">AVERAGE(X8:AA100)</f>
        <v>1658.3822175281339</v>
      </c>
      <c r="I33" s="17">
        <f ca="1">AVERAGE(AB8:AE100)</f>
        <v>968.49218149778528</v>
      </c>
      <c r="J33" s="17">
        <f>_xlfn.FORECAST.ETS(A38,J4:J32,A4:A32)</f>
        <v>44303.978952622507</v>
      </c>
      <c r="M33" s="28">
        <f t="shared" ca="1" si="0"/>
        <v>32187.207233875444</v>
      </c>
      <c r="N33" s="28"/>
      <c r="O33" s="28"/>
      <c r="P33" s="28"/>
      <c r="Q33" s="28">
        <f t="shared" ca="1" si="1"/>
        <v>2863.7862359317346</v>
      </c>
      <c r="R33" s="28"/>
      <c r="S33" s="28"/>
      <c r="T33" s="28">
        <f t="shared" ca="1" si="2"/>
        <v>86.277150558276674</v>
      </c>
      <c r="U33" s="28"/>
      <c r="V33" s="28"/>
      <c r="W33" s="28"/>
      <c r="X33" s="28">
        <f t="shared" ca="1" si="3"/>
        <v>1801.1841135829036</v>
      </c>
      <c r="Y33" s="28"/>
      <c r="Z33" s="28"/>
      <c r="AA33" s="28"/>
      <c r="AB33" s="28">
        <f t="shared" ca="1" si="4"/>
        <v>1091.7040345683395</v>
      </c>
      <c r="AC33" s="28"/>
      <c r="AD33" s="28"/>
      <c r="AE33" s="28"/>
    </row>
    <row r="34" spans="1:31" x14ac:dyDescent="0.25">
      <c r="M34" s="28">
        <f t="shared" ca="1" si="0"/>
        <v>25223.730044415628</v>
      </c>
      <c r="N34" s="28"/>
      <c r="O34" s="28"/>
      <c r="P34" s="28"/>
      <c r="Q34" s="28">
        <f t="shared" ca="1" si="1"/>
        <v>3854.6613268917904</v>
      </c>
      <c r="R34" s="28"/>
      <c r="S34" s="28"/>
      <c r="T34" s="28">
        <f t="shared" ca="1" si="2"/>
        <v>105.25201283823345</v>
      </c>
      <c r="U34" s="28"/>
      <c r="V34" s="28"/>
      <c r="W34" s="28"/>
      <c r="X34" s="28">
        <f t="shared" ca="1" si="3"/>
        <v>1561.5432173194222</v>
      </c>
      <c r="Y34" s="28"/>
      <c r="Z34" s="28"/>
      <c r="AA34" s="28"/>
      <c r="AB34" s="28">
        <f t="shared" ca="1" si="4"/>
        <v>773.9773407041414</v>
      </c>
      <c r="AC34" s="28"/>
      <c r="AD34" s="28"/>
      <c r="AE34" s="28"/>
    </row>
    <row r="35" spans="1:31" x14ac:dyDescent="0.25">
      <c r="A35" s="33" t="s">
        <v>11</v>
      </c>
      <c r="B35" s="33"/>
      <c r="C35" s="33"/>
      <c r="D35" s="33"/>
      <c r="E35" s="33"/>
      <c r="F35" s="33"/>
      <c r="G35" s="33"/>
      <c r="H35" s="33"/>
      <c r="I35" s="33"/>
      <c r="J35" s="33"/>
      <c r="M35" s="28">
        <f t="shared" ca="1" si="0"/>
        <v>22004.86741282342</v>
      </c>
      <c r="N35" s="28"/>
      <c r="O35" s="28"/>
      <c r="P35" s="28"/>
      <c r="Q35" s="28">
        <f t="shared" ca="1" si="1"/>
        <v>4003.5157221960953</v>
      </c>
      <c r="R35" s="28"/>
      <c r="S35" s="28"/>
      <c r="T35" s="28">
        <f t="shared" ca="1" si="2"/>
        <v>120.65478918087038</v>
      </c>
      <c r="U35" s="28"/>
      <c r="V35" s="28"/>
      <c r="W35" s="28"/>
      <c r="X35" s="28">
        <f t="shared" ca="1" si="3"/>
        <v>1300.0947590058088</v>
      </c>
      <c r="Y35" s="28"/>
      <c r="Z35" s="28"/>
      <c r="AA35" s="28"/>
      <c r="AB35" s="28">
        <f t="shared" ca="1" si="4"/>
        <v>996.65795222297663</v>
      </c>
      <c r="AC35" s="28"/>
      <c r="AD35" s="28"/>
      <c r="AE35" s="28"/>
    </row>
    <row r="36" spans="1:3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M36" s="28">
        <f t="shared" ca="1" si="0"/>
        <v>29812.02552687599</v>
      </c>
      <c r="N36" s="28"/>
      <c r="O36" s="28"/>
      <c r="P36" s="28"/>
      <c r="Q36" s="28">
        <f t="shared" ca="1" si="1"/>
        <v>3800.2147487683937</v>
      </c>
      <c r="R36" s="28"/>
      <c r="S36" s="28"/>
      <c r="T36" s="28">
        <f t="shared" ca="1" si="2"/>
        <v>130.37203310100929</v>
      </c>
      <c r="U36" s="28"/>
      <c r="V36" s="28"/>
      <c r="W36" s="28"/>
      <c r="X36" s="28">
        <f t="shared" ca="1" si="3"/>
        <v>1872.6665789245435</v>
      </c>
      <c r="Y36" s="28"/>
      <c r="Z36" s="28"/>
      <c r="AA36" s="28"/>
      <c r="AB36" s="28">
        <f t="shared" ca="1" si="4"/>
        <v>1006.218121299509</v>
      </c>
      <c r="AC36" s="28"/>
      <c r="AD36" s="28"/>
      <c r="AE36" s="28"/>
    </row>
    <row r="37" spans="1:31" ht="15" customHeight="1" x14ac:dyDescent="0.25">
      <c r="A37" s="3" t="s">
        <v>1</v>
      </c>
      <c r="B37" s="2" t="s">
        <v>3</v>
      </c>
      <c r="C37" s="1" t="s">
        <v>2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1" t="s">
        <v>9</v>
      </c>
      <c r="J37" s="1" t="s">
        <v>10</v>
      </c>
      <c r="M37" s="28">
        <f t="shared" ca="1" si="0"/>
        <v>31064.502409413079</v>
      </c>
      <c r="N37" s="28"/>
      <c r="O37" s="28"/>
      <c r="P37" s="28"/>
      <c r="Q37" s="28">
        <f t="shared" ca="1" si="1"/>
        <v>3582.6588619000381</v>
      </c>
      <c r="R37" s="28"/>
      <c r="S37" s="28"/>
      <c r="T37" s="28">
        <f t="shared" ca="1" si="2"/>
        <v>102.62740820872392</v>
      </c>
      <c r="U37" s="28"/>
      <c r="V37" s="28"/>
      <c r="W37" s="28"/>
      <c r="X37" s="28">
        <f t="shared" ca="1" si="3"/>
        <v>1693.0356206353326</v>
      </c>
      <c r="Y37" s="28"/>
      <c r="Z37" s="28"/>
      <c r="AA37" s="28"/>
      <c r="AB37" s="28">
        <f t="shared" ca="1" si="4"/>
        <v>1018.172609144406</v>
      </c>
      <c r="AC37" s="28"/>
      <c r="AD37" s="28"/>
      <c r="AE37" s="28"/>
    </row>
    <row r="38" spans="1:31" ht="24" thickBot="1" x14ac:dyDescent="0.4">
      <c r="A38" s="8">
        <v>43951</v>
      </c>
      <c r="B38" s="9">
        <f ca="1">AVERAGE(M8:N100)</f>
        <v>29826.205787475683</v>
      </c>
      <c r="C38" s="9">
        <f ca="1">AVERAGE(Q8:S100)</f>
        <v>3637.0021922904948</v>
      </c>
      <c r="D38" s="9">
        <f ca="1">AVERAGE(T8:W100)</f>
        <v>99.320606171838051</v>
      </c>
      <c r="E38" s="9">
        <f ca="1">SUM(E32,B38)</f>
        <v>1009931.1508026171</v>
      </c>
      <c r="F38" s="9">
        <f ca="1">SUM(F32,C38)</f>
        <v>124794.2160713755</v>
      </c>
      <c r="G38" s="9">
        <f ca="1">SUM(G32,D38)</f>
        <v>3202.0539545372608</v>
      </c>
      <c r="H38" s="9">
        <f ca="1">AVERAGE(X8:AA100)</f>
        <v>1658.3822175281339</v>
      </c>
      <c r="I38" s="9">
        <f ca="1">AVERAGE(AB8:AE100)</f>
        <v>968.49218149778528</v>
      </c>
      <c r="J38" s="9">
        <f>_xlfn.FORECAST.ETS(A38,J4:J32,A4:A32)</f>
        <v>44303.978952622507</v>
      </c>
      <c r="M38" s="28">
        <f t="shared" ca="1" si="0"/>
        <v>42841.892217688437</v>
      </c>
      <c r="N38" s="28"/>
      <c r="O38" s="28"/>
      <c r="P38" s="28"/>
      <c r="Q38" s="28">
        <f t="shared" ca="1" si="1"/>
        <v>4929.227905718406</v>
      </c>
      <c r="R38" s="28"/>
      <c r="S38" s="28"/>
      <c r="T38" s="28">
        <f t="shared" ca="1" si="2"/>
        <v>83.332055350556431</v>
      </c>
      <c r="U38" s="28"/>
      <c r="V38" s="28"/>
      <c r="W38" s="28"/>
      <c r="X38" s="28">
        <f t="shared" ca="1" si="3"/>
        <v>1851.668986600941</v>
      </c>
      <c r="Y38" s="28"/>
      <c r="Z38" s="28"/>
      <c r="AA38" s="28"/>
      <c r="AB38" s="28">
        <f t="shared" ca="1" si="4"/>
        <v>950.85571662521022</v>
      </c>
      <c r="AC38" s="28"/>
      <c r="AD38" s="28"/>
      <c r="AE38" s="28"/>
    </row>
    <row r="39" spans="1:31" ht="15.75" thickTop="1" x14ac:dyDescent="0.25">
      <c r="M39" s="28">
        <f t="shared" ca="1" si="0"/>
        <v>40121.5683778733</v>
      </c>
      <c r="N39" s="28"/>
      <c r="O39" s="28"/>
      <c r="P39" s="28"/>
      <c r="Q39" s="28">
        <f t="shared" ca="1" si="1"/>
        <v>3075.9738789227422</v>
      </c>
      <c r="R39" s="28"/>
      <c r="S39" s="28"/>
      <c r="T39" s="28">
        <f t="shared" ca="1" si="2"/>
        <v>101.29656781924314</v>
      </c>
      <c r="U39" s="28"/>
      <c r="V39" s="28"/>
      <c r="W39" s="28"/>
      <c r="X39" s="28">
        <f t="shared" ca="1" si="3"/>
        <v>1530.3843540622224</v>
      </c>
      <c r="Y39" s="28"/>
      <c r="Z39" s="28"/>
      <c r="AA39" s="28"/>
      <c r="AB39" s="28">
        <f t="shared" ca="1" si="4"/>
        <v>888.56992922606776</v>
      </c>
      <c r="AC39" s="28"/>
      <c r="AD39" s="28"/>
      <c r="AE39" s="28"/>
    </row>
    <row r="40" spans="1:31" x14ac:dyDescent="0.25">
      <c r="M40" s="28">
        <f t="shared" ca="1" si="0"/>
        <v>13447.060673423239</v>
      </c>
      <c r="N40" s="28"/>
      <c r="O40" s="28"/>
      <c r="P40" s="28"/>
      <c r="Q40" s="28">
        <f t="shared" ca="1" si="1"/>
        <v>3703.737237856617</v>
      </c>
      <c r="R40" s="28"/>
      <c r="S40" s="28"/>
      <c r="T40" s="28">
        <f t="shared" ca="1" si="2"/>
        <v>86.441802665425058</v>
      </c>
      <c r="U40" s="28"/>
      <c r="V40" s="28"/>
      <c r="W40" s="28"/>
      <c r="X40" s="28">
        <f t="shared" ca="1" si="3"/>
        <v>1602.3760610260301</v>
      </c>
      <c r="Y40" s="28"/>
      <c r="Z40" s="28"/>
      <c r="AA40" s="28"/>
      <c r="AB40" s="28">
        <f t="shared" ca="1" si="4"/>
        <v>926.66625722435674</v>
      </c>
      <c r="AC40" s="28"/>
      <c r="AD40" s="28"/>
      <c r="AE40" s="28"/>
    </row>
    <row r="41" spans="1:31" x14ac:dyDescent="0.25">
      <c r="M41" s="28">
        <f t="shared" ca="1" si="0"/>
        <v>20345.198023868699</v>
      </c>
      <c r="N41" s="28"/>
      <c r="O41" s="28"/>
      <c r="P41" s="28"/>
      <c r="Q41" s="28">
        <f t="shared" ca="1" si="1"/>
        <v>3311.4037104840845</v>
      </c>
      <c r="R41" s="28"/>
      <c r="S41" s="28"/>
      <c r="T41" s="28">
        <f t="shared" ca="1" si="2"/>
        <v>106.85009645840211</v>
      </c>
      <c r="U41" s="28"/>
      <c r="V41" s="28"/>
      <c r="W41" s="28"/>
      <c r="X41" s="28">
        <f t="shared" ca="1" si="3"/>
        <v>1725.1576185749718</v>
      </c>
      <c r="Y41" s="28"/>
      <c r="Z41" s="28"/>
      <c r="AA41" s="28"/>
      <c r="AB41" s="28">
        <f t="shared" ca="1" si="4"/>
        <v>986.98863840311071</v>
      </c>
      <c r="AC41" s="28"/>
      <c r="AD41" s="28"/>
      <c r="AE41" s="28"/>
    </row>
    <row r="42" spans="1:31" x14ac:dyDescent="0.25">
      <c r="M42" s="28">
        <f t="shared" ca="1" si="0"/>
        <v>26630.286325652822</v>
      </c>
      <c r="N42" s="28"/>
      <c r="O42" s="28"/>
      <c r="P42" s="28"/>
      <c r="Q42" s="28">
        <f t="shared" ca="1" si="1"/>
        <v>3843.5212871272784</v>
      </c>
      <c r="R42" s="28"/>
      <c r="S42" s="28"/>
      <c r="T42" s="28">
        <f t="shared" ca="1" si="2"/>
        <v>118.83758258065649</v>
      </c>
      <c r="U42" s="28"/>
      <c r="V42" s="28"/>
      <c r="W42" s="28"/>
      <c r="X42" s="28">
        <f t="shared" ca="1" si="3"/>
        <v>1741.0814156800025</v>
      </c>
      <c r="Y42" s="28"/>
      <c r="Z42" s="28"/>
      <c r="AA42" s="28"/>
      <c r="AB42" s="28">
        <f t="shared" ca="1" si="4"/>
        <v>933.26011523065677</v>
      </c>
      <c r="AC42" s="28"/>
      <c r="AD42" s="28"/>
      <c r="AE42" s="28"/>
    </row>
    <row r="43" spans="1:31" x14ac:dyDescent="0.25">
      <c r="M43" s="28">
        <f t="shared" ca="1" si="0"/>
        <v>37435.773458393625</v>
      </c>
      <c r="N43" s="28"/>
      <c r="O43" s="28"/>
      <c r="P43" s="28"/>
      <c r="Q43" s="28">
        <f t="shared" ca="1" si="1"/>
        <v>3116.8457401968526</v>
      </c>
      <c r="R43" s="28"/>
      <c r="S43" s="28"/>
      <c r="T43" s="28">
        <f t="shared" ca="1" si="2"/>
        <v>78.286949712183471</v>
      </c>
      <c r="U43" s="28"/>
      <c r="V43" s="28"/>
      <c r="W43" s="28"/>
      <c r="X43" s="28">
        <f t="shared" ca="1" si="3"/>
        <v>1351.3429192598073</v>
      </c>
      <c r="Y43" s="28"/>
      <c r="Z43" s="28"/>
      <c r="AA43" s="28"/>
      <c r="AB43" s="28">
        <f t="shared" ca="1" si="4"/>
        <v>892.0142121303063</v>
      </c>
      <c r="AC43" s="28"/>
      <c r="AD43" s="28"/>
      <c r="AE43" s="28"/>
    </row>
    <row r="44" spans="1:31" x14ac:dyDescent="0.25">
      <c r="M44" s="28">
        <f t="shared" ca="1" si="0"/>
        <v>41147.791465390197</v>
      </c>
      <c r="N44" s="28"/>
      <c r="O44" s="28"/>
      <c r="P44" s="28"/>
      <c r="Q44" s="28">
        <f t="shared" ca="1" si="1"/>
        <v>3208.5109037162829</v>
      </c>
      <c r="R44" s="28"/>
      <c r="S44" s="28"/>
      <c r="T44" s="28">
        <f t="shared" ca="1" si="2"/>
        <v>94.470140572432754</v>
      </c>
      <c r="U44" s="28"/>
      <c r="V44" s="28"/>
      <c r="W44" s="28"/>
      <c r="X44" s="28">
        <f t="shared" ca="1" si="3"/>
        <v>1355.2778395690016</v>
      </c>
      <c r="Y44" s="28"/>
      <c r="Z44" s="28"/>
      <c r="AA44" s="28"/>
      <c r="AB44" s="28">
        <f t="shared" ca="1" si="4"/>
        <v>1159.3066214162677</v>
      </c>
      <c r="AC44" s="28"/>
      <c r="AD44" s="28"/>
      <c r="AE44" s="28"/>
    </row>
    <row r="45" spans="1:31" x14ac:dyDescent="0.25">
      <c r="M45" s="28">
        <f t="shared" ca="1" si="0"/>
        <v>26010.537700256762</v>
      </c>
      <c r="N45" s="28"/>
      <c r="O45" s="28"/>
      <c r="P45" s="28"/>
      <c r="Q45" s="28">
        <f t="shared" ca="1" si="1"/>
        <v>4695.4417887352174</v>
      </c>
      <c r="R45" s="28"/>
      <c r="S45" s="28"/>
      <c r="T45" s="28">
        <f t="shared" ca="1" si="2"/>
        <v>134.92762400265849</v>
      </c>
      <c r="U45" s="28"/>
      <c r="V45" s="28"/>
      <c r="W45" s="28"/>
      <c r="X45" s="28">
        <f t="shared" ca="1" si="3"/>
        <v>1871.1655222846446</v>
      </c>
      <c r="Y45" s="28"/>
      <c r="Z45" s="28"/>
      <c r="AA45" s="28"/>
      <c r="AB45" s="28">
        <f t="shared" ca="1" si="4"/>
        <v>878.04324219900877</v>
      </c>
      <c r="AC45" s="28"/>
      <c r="AD45" s="28"/>
      <c r="AE45" s="28"/>
    </row>
    <row r="46" spans="1:31" x14ac:dyDescent="0.25">
      <c r="M46" s="28">
        <f t="shared" ca="1" si="0"/>
        <v>36858.641333920146</v>
      </c>
      <c r="N46" s="28"/>
      <c r="O46" s="28"/>
      <c r="P46" s="28"/>
      <c r="Q46" s="28">
        <f t="shared" ca="1" si="1"/>
        <v>2523.7466270450136</v>
      </c>
      <c r="R46" s="28"/>
      <c r="S46" s="28"/>
      <c r="T46" s="28">
        <f t="shared" ca="1" si="2"/>
        <v>90.206343290051535</v>
      </c>
      <c r="U46" s="28"/>
      <c r="V46" s="28"/>
      <c r="W46" s="28"/>
      <c r="X46" s="28">
        <f t="shared" ca="1" si="3"/>
        <v>1648.123105785694</v>
      </c>
      <c r="Y46" s="28"/>
      <c r="Z46" s="28"/>
      <c r="AA46" s="28"/>
      <c r="AB46" s="28">
        <f t="shared" ca="1" si="4"/>
        <v>1031.9125863465606</v>
      </c>
      <c r="AC46" s="28"/>
      <c r="AD46" s="28"/>
      <c r="AE46" s="28"/>
    </row>
    <row r="47" spans="1:31" x14ac:dyDescent="0.25">
      <c r="M47" s="28">
        <f t="shared" ca="1" si="0"/>
        <v>22582.214171130363</v>
      </c>
      <c r="N47" s="28"/>
      <c r="O47" s="28"/>
      <c r="P47" s="28"/>
      <c r="Q47" s="28">
        <f t="shared" ca="1" si="1"/>
        <v>3763.2726794366395</v>
      </c>
      <c r="R47" s="28"/>
      <c r="S47" s="28"/>
      <c r="T47" s="28">
        <f t="shared" ca="1" si="2"/>
        <v>110.50572068038632</v>
      </c>
      <c r="U47" s="28"/>
      <c r="V47" s="28"/>
      <c r="W47" s="28"/>
      <c r="X47" s="28">
        <f t="shared" ca="1" si="3"/>
        <v>1946.3628722974188</v>
      </c>
      <c r="Y47" s="28"/>
      <c r="Z47" s="28"/>
      <c r="AA47" s="28"/>
      <c r="AB47" s="28">
        <f t="shared" ca="1" si="4"/>
        <v>816.63011813735</v>
      </c>
      <c r="AC47" s="28"/>
      <c r="AD47" s="28"/>
      <c r="AE47" s="28"/>
    </row>
    <row r="48" spans="1:31" x14ac:dyDescent="0.25">
      <c r="M48" s="28">
        <f t="shared" ca="1" si="0"/>
        <v>24646.439057414846</v>
      </c>
      <c r="N48" s="28"/>
      <c r="O48" s="28"/>
      <c r="P48" s="28"/>
      <c r="Q48" s="28">
        <f t="shared" ca="1" si="1"/>
        <v>4797.5342698547602</v>
      </c>
      <c r="R48" s="28"/>
      <c r="S48" s="28"/>
      <c r="T48" s="28">
        <f t="shared" ca="1" si="2"/>
        <v>101.29867649895193</v>
      </c>
      <c r="U48" s="28"/>
      <c r="V48" s="28"/>
      <c r="W48" s="28"/>
      <c r="X48" s="28">
        <f t="shared" ca="1" si="3"/>
        <v>1164.2201376070495</v>
      </c>
      <c r="Y48" s="28"/>
      <c r="Z48" s="28"/>
      <c r="AA48" s="28"/>
      <c r="AB48" s="28">
        <f t="shared" ca="1" si="4"/>
        <v>953.72519889927742</v>
      </c>
      <c r="AC48" s="28"/>
      <c r="AD48" s="28"/>
      <c r="AE48" s="28"/>
    </row>
    <row r="49" spans="8:31" x14ac:dyDescent="0.25">
      <c r="M49" s="28">
        <f t="shared" ca="1" si="0"/>
        <v>11400.027128875216</v>
      </c>
      <c r="N49" s="28"/>
      <c r="O49" s="28"/>
      <c r="P49" s="28"/>
      <c r="Q49" s="28">
        <f t="shared" ca="1" si="1"/>
        <v>2299.1690262387442</v>
      </c>
      <c r="R49" s="28"/>
      <c r="S49" s="28"/>
      <c r="T49" s="28">
        <f t="shared" ca="1" si="2"/>
        <v>95.922210876920872</v>
      </c>
      <c r="U49" s="28"/>
      <c r="V49" s="28"/>
      <c r="W49" s="28"/>
      <c r="X49" s="28">
        <f t="shared" ca="1" si="3"/>
        <v>1366.6305516620007</v>
      </c>
      <c r="Y49" s="28"/>
      <c r="Z49" s="28"/>
      <c r="AA49" s="28"/>
      <c r="AB49" s="28">
        <f t="shared" ca="1" si="4"/>
        <v>976.25835410840762</v>
      </c>
      <c r="AC49" s="28"/>
      <c r="AD49" s="28"/>
      <c r="AE49" s="28"/>
    </row>
    <row r="50" spans="8:31" x14ac:dyDescent="0.25">
      <c r="M50" s="28">
        <f t="shared" ca="1" si="0"/>
        <v>24460.451768026011</v>
      </c>
      <c r="N50" s="28"/>
      <c r="O50" s="28"/>
      <c r="P50" s="28"/>
      <c r="Q50" s="28">
        <f t="shared" ca="1" si="1"/>
        <v>4391.622825262174</v>
      </c>
      <c r="R50" s="28"/>
      <c r="S50" s="28"/>
      <c r="T50" s="28">
        <f t="shared" ca="1" si="2"/>
        <v>108.10687545314811</v>
      </c>
      <c r="U50" s="28"/>
      <c r="V50" s="28"/>
      <c r="W50" s="28"/>
      <c r="X50" s="28">
        <f t="shared" ca="1" si="3"/>
        <v>1202.0325876924016</v>
      </c>
      <c r="Y50" s="28"/>
      <c r="Z50" s="28"/>
      <c r="AA50" s="28"/>
      <c r="AB50" s="28">
        <f t="shared" ca="1" si="4"/>
        <v>1038.1503034697573</v>
      </c>
      <c r="AC50" s="28"/>
      <c r="AD50" s="28"/>
      <c r="AE50" s="28"/>
    </row>
    <row r="51" spans="8:31" x14ac:dyDescent="0.25">
      <c r="H51" s="7"/>
      <c r="M51" s="28">
        <f t="shared" ca="1" si="0"/>
        <v>22975.135482514932</v>
      </c>
      <c r="N51" s="28"/>
      <c r="O51" s="28"/>
      <c r="P51" s="28"/>
      <c r="Q51" s="28">
        <f t="shared" ca="1" si="1"/>
        <v>4129.1187656276797</v>
      </c>
      <c r="R51" s="28"/>
      <c r="S51" s="28"/>
      <c r="T51" s="28">
        <f t="shared" ca="1" si="2"/>
        <v>80.865389631082905</v>
      </c>
      <c r="U51" s="28"/>
      <c r="V51" s="28"/>
      <c r="W51" s="28"/>
      <c r="X51" s="28">
        <f t="shared" ca="1" si="3"/>
        <v>1637.5801107002519</v>
      </c>
      <c r="Y51" s="28"/>
      <c r="Z51" s="28"/>
      <c r="AA51" s="28"/>
      <c r="AB51" s="28">
        <f t="shared" ca="1" si="4"/>
        <v>935.35851816313016</v>
      </c>
      <c r="AC51" s="28"/>
      <c r="AD51" s="28"/>
      <c r="AE51" s="28"/>
    </row>
    <row r="52" spans="8:31" x14ac:dyDescent="0.25">
      <c r="H52" s="7"/>
      <c r="M52" s="28">
        <f t="shared" ca="1" si="0"/>
        <v>38702.572693420887</v>
      </c>
      <c r="N52" s="28"/>
      <c r="O52" s="28"/>
      <c r="P52" s="28"/>
      <c r="Q52" s="28">
        <f t="shared" ca="1" si="1"/>
        <v>2456.1447250380611</v>
      </c>
      <c r="R52" s="28"/>
      <c r="S52" s="28"/>
      <c r="T52" s="28">
        <f t="shared" ca="1" si="2"/>
        <v>72.413757652284346</v>
      </c>
      <c r="U52" s="28"/>
      <c r="V52" s="28"/>
      <c r="W52" s="28"/>
      <c r="X52" s="28">
        <f t="shared" ca="1" si="3"/>
        <v>1671.8185404409769</v>
      </c>
      <c r="Y52" s="28"/>
      <c r="Z52" s="28"/>
      <c r="AA52" s="28"/>
      <c r="AB52" s="28">
        <f t="shared" ca="1" si="4"/>
        <v>1085.4984830523747</v>
      </c>
      <c r="AC52" s="28"/>
      <c r="AD52" s="28"/>
      <c r="AE52" s="28"/>
    </row>
    <row r="53" spans="8:31" x14ac:dyDescent="0.25">
      <c r="H53" s="7"/>
      <c r="M53" s="28">
        <f t="shared" ca="1" si="0"/>
        <v>29057.692635015752</v>
      </c>
      <c r="N53" s="28"/>
      <c r="O53" s="28"/>
      <c r="P53" s="28"/>
      <c r="Q53" s="28">
        <f t="shared" ca="1" si="1"/>
        <v>3655.8799070950604</v>
      </c>
      <c r="R53" s="28"/>
      <c r="S53" s="28"/>
      <c r="T53" s="28">
        <f t="shared" ca="1" si="2"/>
        <v>124.09888594021689</v>
      </c>
      <c r="U53" s="28"/>
      <c r="V53" s="28"/>
      <c r="W53" s="28"/>
      <c r="X53" s="28">
        <f t="shared" ca="1" si="3"/>
        <v>1869.011999130096</v>
      </c>
      <c r="Y53" s="28"/>
      <c r="Z53" s="28"/>
      <c r="AA53" s="28"/>
      <c r="AB53" s="28">
        <f t="shared" ca="1" si="4"/>
        <v>957.55578725598332</v>
      </c>
      <c r="AC53" s="28"/>
      <c r="AD53" s="28"/>
      <c r="AE53" s="28"/>
    </row>
    <row r="54" spans="8:31" x14ac:dyDescent="0.25">
      <c r="H54" s="7"/>
      <c r="M54" s="28">
        <f t="shared" ca="1" si="0"/>
        <v>40092.65866321823</v>
      </c>
      <c r="N54" s="28"/>
      <c r="O54" s="28"/>
      <c r="P54" s="28"/>
      <c r="Q54" s="28">
        <f t="shared" ca="1" si="1"/>
        <v>3412.3913037213902</v>
      </c>
      <c r="R54" s="28"/>
      <c r="S54" s="28"/>
      <c r="T54" s="28">
        <f t="shared" ca="1" si="2"/>
        <v>82.990655286332014</v>
      </c>
      <c r="U54" s="28"/>
      <c r="V54" s="28"/>
      <c r="W54" s="28"/>
      <c r="X54" s="28">
        <f t="shared" ca="1" si="3"/>
        <v>2272.1161346255244</v>
      </c>
      <c r="Y54" s="28"/>
      <c r="Z54" s="28"/>
      <c r="AA54" s="28"/>
      <c r="AB54" s="28">
        <f t="shared" ca="1" si="4"/>
        <v>1142.373051572104</v>
      </c>
      <c r="AC54" s="28"/>
      <c r="AD54" s="28"/>
      <c r="AE54" s="28"/>
    </row>
    <row r="55" spans="8:31" x14ac:dyDescent="0.25">
      <c r="H55" s="7"/>
      <c r="M55" s="28">
        <f t="shared" ca="1" si="0"/>
        <v>32107.307166405099</v>
      </c>
      <c r="N55" s="28"/>
      <c r="O55" s="28"/>
      <c r="P55" s="28"/>
      <c r="Q55" s="28">
        <f t="shared" ca="1" si="1"/>
        <v>2454.8585144052386</v>
      </c>
      <c r="R55" s="28"/>
      <c r="S55" s="28"/>
      <c r="T55" s="28">
        <f t="shared" ca="1" si="2"/>
        <v>122.98459792700856</v>
      </c>
      <c r="U55" s="28"/>
      <c r="V55" s="28"/>
      <c r="W55" s="28"/>
      <c r="X55" s="28">
        <f t="shared" ca="1" si="3"/>
        <v>1768.2138405876294</v>
      </c>
      <c r="Y55" s="28"/>
      <c r="Z55" s="28"/>
      <c r="AA55" s="28"/>
      <c r="AB55" s="28">
        <f t="shared" ca="1" si="4"/>
        <v>909.71906305397124</v>
      </c>
      <c r="AC55" s="28"/>
      <c r="AD55" s="28"/>
      <c r="AE55" s="28"/>
    </row>
    <row r="56" spans="8:31" x14ac:dyDescent="0.25">
      <c r="H56" s="7"/>
      <c r="M56" s="28">
        <f t="shared" ca="1" si="0"/>
        <v>45886.221207164286</v>
      </c>
      <c r="N56" s="28"/>
      <c r="O56" s="28"/>
      <c r="P56" s="28"/>
      <c r="Q56" s="28">
        <f t="shared" ca="1" si="1"/>
        <v>4345.4562071297396</v>
      </c>
      <c r="R56" s="28"/>
      <c r="S56" s="28"/>
      <c r="T56" s="28">
        <f t="shared" ca="1" si="2"/>
        <v>126.63215754297418</v>
      </c>
      <c r="U56" s="28"/>
      <c r="V56" s="28"/>
      <c r="W56" s="28"/>
      <c r="X56" s="28">
        <f t="shared" ca="1" si="3"/>
        <v>1351.9590386286948</v>
      </c>
      <c r="Y56" s="28"/>
      <c r="Z56" s="28"/>
      <c r="AA56" s="28"/>
      <c r="AB56" s="28">
        <f t="shared" ca="1" si="4"/>
        <v>967.48788450865936</v>
      </c>
      <c r="AC56" s="28"/>
      <c r="AD56" s="28"/>
      <c r="AE56" s="28"/>
    </row>
    <row r="57" spans="8:31" x14ac:dyDescent="0.25">
      <c r="H57" s="7"/>
      <c r="M57" s="28">
        <f t="shared" ca="1" si="0"/>
        <v>30914.806405954605</v>
      </c>
      <c r="N57" s="28"/>
      <c r="O57" s="28"/>
      <c r="P57" s="28"/>
      <c r="Q57" s="28">
        <f t="shared" ca="1" si="1"/>
        <v>3916.8898269357774</v>
      </c>
      <c r="R57" s="28"/>
      <c r="S57" s="28"/>
      <c r="T57" s="28">
        <f t="shared" ca="1" si="2"/>
        <v>103.86691575797687</v>
      </c>
      <c r="U57" s="28"/>
      <c r="V57" s="28"/>
      <c r="W57" s="28"/>
      <c r="X57" s="28">
        <f t="shared" ca="1" si="3"/>
        <v>1201.5455586481251</v>
      </c>
      <c r="Y57" s="28"/>
      <c r="Z57" s="28"/>
      <c r="AA57" s="28"/>
      <c r="AB57" s="28">
        <f t="shared" ca="1" si="4"/>
        <v>869.4548448299297</v>
      </c>
      <c r="AC57" s="28"/>
      <c r="AD57" s="28"/>
      <c r="AE57" s="28"/>
    </row>
    <row r="58" spans="8:31" x14ac:dyDescent="0.25">
      <c r="H58" s="7"/>
      <c r="M58" s="28">
        <f t="shared" ca="1" si="0"/>
        <v>17898.865764816041</v>
      </c>
      <c r="N58" s="28"/>
      <c r="O58" s="28"/>
      <c r="P58" s="28"/>
      <c r="Q58" s="28">
        <f t="shared" ca="1" si="1"/>
        <v>3276.6969521533142</v>
      </c>
      <c r="R58" s="28"/>
      <c r="S58" s="28"/>
      <c r="T58" s="28">
        <f t="shared" ca="1" si="2"/>
        <v>86.49404810674605</v>
      </c>
      <c r="U58" s="28"/>
      <c r="V58" s="28"/>
      <c r="W58" s="28"/>
      <c r="X58" s="28">
        <f t="shared" ca="1" si="3"/>
        <v>1237.6426832702107</v>
      </c>
      <c r="Y58" s="28"/>
      <c r="Z58" s="28"/>
      <c r="AA58" s="28"/>
      <c r="AB58" s="28">
        <f t="shared" ca="1" si="4"/>
        <v>841.83631799832665</v>
      </c>
      <c r="AC58" s="28"/>
      <c r="AD58" s="28"/>
      <c r="AE58" s="28"/>
    </row>
    <row r="59" spans="8:31" x14ac:dyDescent="0.25">
      <c r="H59" s="7"/>
      <c r="M59" s="28">
        <f t="shared" ca="1" si="0"/>
        <v>46372.812907870371</v>
      </c>
      <c r="N59" s="28"/>
      <c r="O59" s="28"/>
      <c r="P59" s="28"/>
      <c r="Q59" s="28">
        <f t="shared" ca="1" si="1"/>
        <v>2850.805166103205</v>
      </c>
      <c r="R59" s="28"/>
      <c r="S59" s="28"/>
      <c r="T59" s="28">
        <f t="shared" ca="1" si="2"/>
        <v>90.178387633235857</v>
      </c>
      <c r="U59" s="28"/>
      <c r="V59" s="28"/>
      <c r="W59" s="28"/>
      <c r="X59" s="28">
        <f t="shared" ca="1" si="3"/>
        <v>1744.0925074328211</v>
      </c>
      <c r="Y59" s="28"/>
      <c r="Z59" s="28"/>
      <c r="AA59" s="28"/>
      <c r="AB59" s="28">
        <f t="shared" ca="1" si="4"/>
        <v>791.22941585847707</v>
      </c>
      <c r="AC59" s="28"/>
      <c r="AD59" s="28"/>
      <c r="AE59" s="28"/>
    </row>
    <row r="60" spans="8:31" x14ac:dyDescent="0.25">
      <c r="H60" s="7"/>
      <c r="M60" s="28">
        <f t="shared" ca="1" si="0"/>
        <v>20676.249847577172</v>
      </c>
      <c r="N60" s="28"/>
      <c r="O60" s="28"/>
      <c r="P60" s="28"/>
      <c r="Q60" s="28">
        <f t="shared" ca="1" si="1"/>
        <v>4498.7792583854271</v>
      </c>
      <c r="R60" s="28"/>
      <c r="S60" s="28"/>
      <c r="T60" s="28">
        <f t="shared" ca="1" si="2"/>
        <v>108.62955396909888</v>
      </c>
      <c r="U60" s="28"/>
      <c r="V60" s="28"/>
      <c r="W60" s="28"/>
      <c r="X60" s="28">
        <f t="shared" ca="1" si="3"/>
        <v>2245.8538721776076</v>
      </c>
      <c r="Y60" s="28"/>
      <c r="Z60" s="28"/>
      <c r="AA60" s="28"/>
      <c r="AB60" s="28">
        <f t="shared" ca="1" si="4"/>
        <v>883.54999743151313</v>
      </c>
      <c r="AC60" s="28"/>
      <c r="AD60" s="28"/>
      <c r="AE60" s="28"/>
    </row>
    <row r="61" spans="8:31" x14ac:dyDescent="0.25">
      <c r="H61" s="7"/>
      <c r="M61" s="28">
        <f t="shared" ca="1" si="0"/>
        <v>47729.121717543254</v>
      </c>
      <c r="N61" s="28"/>
      <c r="O61" s="28"/>
      <c r="P61" s="28"/>
      <c r="Q61" s="28">
        <f t="shared" ca="1" si="1"/>
        <v>4126.5317682860441</v>
      </c>
      <c r="R61" s="28"/>
      <c r="S61" s="28"/>
      <c r="T61" s="28">
        <f t="shared" ca="1" si="2"/>
        <v>111.95620100327773</v>
      </c>
      <c r="U61" s="28"/>
      <c r="V61" s="28"/>
      <c r="W61" s="28"/>
      <c r="X61" s="28">
        <f t="shared" ca="1" si="3"/>
        <v>1198.8587172616628</v>
      </c>
      <c r="Y61" s="28"/>
      <c r="Z61" s="28"/>
      <c r="AA61" s="28"/>
      <c r="AB61" s="28">
        <f t="shared" ca="1" si="4"/>
        <v>796.43189482332389</v>
      </c>
      <c r="AC61" s="28"/>
      <c r="AD61" s="28"/>
      <c r="AE61" s="28"/>
    </row>
    <row r="62" spans="8:31" x14ac:dyDescent="0.25">
      <c r="H62" s="7"/>
      <c r="M62" s="28">
        <f t="shared" ca="1" si="0"/>
        <v>12615.884476607014</v>
      </c>
      <c r="N62" s="28"/>
      <c r="O62" s="28"/>
      <c r="P62" s="28"/>
      <c r="Q62" s="28">
        <f t="shared" ca="1" si="1"/>
        <v>1985.5371147756573</v>
      </c>
      <c r="R62" s="28"/>
      <c r="S62" s="28"/>
      <c r="T62" s="28">
        <f t="shared" ca="1" si="2"/>
        <v>116.61775057175791</v>
      </c>
      <c r="U62" s="28"/>
      <c r="V62" s="28"/>
      <c r="W62" s="28"/>
      <c r="X62" s="28">
        <f t="shared" ca="1" si="3"/>
        <v>1544.2129392516927</v>
      </c>
      <c r="Y62" s="28"/>
      <c r="Z62" s="28"/>
      <c r="AA62" s="28"/>
      <c r="AB62" s="28">
        <f t="shared" ca="1" si="4"/>
        <v>1036.9672131404971</v>
      </c>
      <c r="AC62" s="28"/>
      <c r="AD62" s="28"/>
      <c r="AE62" s="28"/>
    </row>
    <row r="63" spans="8:31" x14ac:dyDescent="0.25">
      <c r="M63" s="28">
        <f t="shared" ca="1" si="0"/>
        <v>50072.265398325057</v>
      </c>
      <c r="N63" s="28"/>
      <c r="O63" s="28"/>
      <c r="P63" s="28"/>
      <c r="Q63" s="28">
        <f t="shared" ca="1" si="1"/>
        <v>4323.1010894425381</v>
      </c>
      <c r="R63" s="28"/>
      <c r="S63" s="28"/>
      <c r="T63" s="28">
        <f t="shared" ca="1" si="2"/>
        <v>119.63893107980728</v>
      </c>
      <c r="U63" s="28"/>
      <c r="V63" s="28"/>
      <c r="W63" s="28"/>
      <c r="X63" s="28">
        <f t="shared" ca="1" si="3"/>
        <v>1733.7381227053031</v>
      </c>
      <c r="Y63" s="28"/>
      <c r="Z63" s="28"/>
      <c r="AA63" s="28"/>
      <c r="AB63" s="28">
        <f t="shared" ca="1" si="4"/>
        <v>925.14759422767975</v>
      </c>
      <c r="AC63" s="28"/>
      <c r="AD63" s="28"/>
      <c r="AE63" s="28"/>
    </row>
    <row r="64" spans="8:31" x14ac:dyDescent="0.25">
      <c r="M64" s="28">
        <f t="shared" ca="1" si="0"/>
        <v>31928.233107209529</v>
      </c>
      <c r="N64" s="28"/>
      <c r="O64" s="28"/>
      <c r="P64" s="28"/>
      <c r="Q64" s="28">
        <f t="shared" ca="1" si="1"/>
        <v>2533.5872199126457</v>
      </c>
      <c r="R64" s="28"/>
      <c r="S64" s="28"/>
      <c r="T64" s="28">
        <f t="shared" ca="1" si="2"/>
        <v>88.145186923969476</v>
      </c>
      <c r="U64" s="28"/>
      <c r="V64" s="28"/>
      <c r="W64" s="28"/>
      <c r="X64" s="28">
        <f t="shared" ca="1" si="3"/>
        <v>1430.8897393466634</v>
      </c>
      <c r="Y64" s="28"/>
      <c r="Z64" s="28"/>
      <c r="AA64" s="28"/>
      <c r="AB64" s="28">
        <f t="shared" ca="1" si="4"/>
        <v>818.87361960447095</v>
      </c>
      <c r="AC64" s="28"/>
      <c r="AD64" s="28"/>
      <c r="AE64" s="28"/>
    </row>
    <row r="65" spans="13:31" x14ac:dyDescent="0.25">
      <c r="M65" s="28">
        <f t="shared" ca="1" si="0"/>
        <v>16031.59464371606</v>
      </c>
      <c r="N65" s="28"/>
      <c r="O65" s="28"/>
      <c r="P65" s="28"/>
      <c r="Q65" s="28">
        <f t="shared" ca="1" si="1"/>
        <v>2392.3525309955876</v>
      </c>
      <c r="R65" s="28"/>
      <c r="S65" s="28"/>
      <c r="T65" s="28">
        <f t="shared" ca="1" si="2"/>
        <v>104.16015080547579</v>
      </c>
      <c r="U65" s="28"/>
      <c r="V65" s="28"/>
      <c r="W65" s="28"/>
      <c r="X65" s="28">
        <f t="shared" ca="1" si="3"/>
        <v>1397.7197538737846</v>
      </c>
      <c r="Y65" s="28"/>
      <c r="Z65" s="28"/>
      <c r="AA65" s="28"/>
      <c r="AB65" s="28">
        <f t="shared" ca="1" si="4"/>
        <v>1033.4768135246763</v>
      </c>
      <c r="AC65" s="28"/>
      <c r="AD65" s="28"/>
      <c r="AE65" s="28"/>
    </row>
    <row r="66" spans="13:31" x14ac:dyDescent="0.25">
      <c r="M66" s="28">
        <f t="shared" ca="1" si="0"/>
        <v>31400.490725256652</v>
      </c>
      <c r="N66" s="28"/>
      <c r="O66" s="28"/>
      <c r="P66" s="28"/>
      <c r="Q66" s="28">
        <f t="shared" ca="1" si="1"/>
        <v>3099.8199129543209</v>
      </c>
      <c r="R66" s="28"/>
      <c r="S66" s="28"/>
      <c r="T66" s="28">
        <f t="shared" ca="1" si="2"/>
        <v>63.982069503384849</v>
      </c>
      <c r="U66" s="28"/>
      <c r="V66" s="28"/>
      <c r="W66" s="28"/>
      <c r="X66" s="28">
        <f t="shared" ca="1" si="3"/>
        <v>2057.6484290654776</v>
      </c>
      <c r="Y66" s="28"/>
      <c r="Z66" s="28"/>
      <c r="AA66" s="28"/>
      <c r="AB66" s="28">
        <f t="shared" ca="1" si="4"/>
        <v>1034.5876662393553</v>
      </c>
      <c r="AC66" s="28"/>
      <c r="AD66" s="28"/>
      <c r="AE66" s="28"/>
    </row>
    <row r="67" spans="13:31" x14ac:dyDescent="0.25">
      <c r="M67" s="28">
        <f t="shared" ca="1" si="0"/>
        <v>23027.376105243311</v>
      </c>
      <c r="N67" s="28"/>
      <c r="O67" s="28"/>
      <c r="P67" s="28"/>
      <c r="Q67" s="28">
        <f t="shared" ca="1" si="1"/>
        <v>3472.8239559883336</v>
      </c>
      <c r="R67" s="28"/>
      <c r="S67" s="28"/>
      <c r="T67" s="28">
        <f t="shared" ca="1" si="2"/>
        <v>108.17022844424463</v>
      </c>
      <c r="U67" s="28"/>
      <c r="V67" s="28"/>
      <c r="W67" s="28"/>
      <c r="X67" s="28">
        <f t="shared" ca="1" si="3"/>
        <v>1733.1008910707446</v>
      </c>
      <c r="Y67" s="28"/>
      <c r="Z67" s="28"/>
      <c r="AA67" s="28"/>
      <c r="AB67" s="28">
        <f t="shared" ca="1" si="4"/>
        <v>979.22500279965448</v>
      </c>
      <c r="AC67" s="28"/>
      <c r="AD67" s="28"/>
      <c r="AE67" s="28"/>
    </row>
    <row r="68" spans="13:31" x14ac:dyDescent="0.25">
      <c r="M68" s="28">
        <f t="shared" ca="1" si="0"/>
        <v>27395.944539421205</v>
      </c>
      <c r="N68" s="28"/>
      <c r="O68" s="28"/>
      <c r="P68" s="28"/>
      <c r="Q68" s="28">
        <f t="shared" ca="1" si="1"/>
        <v>3990.4368745158977</v>
      </c>
      <c r="R68" s="28"/>
      <c r="S68" s="28"/>
      <c r="T68" s="28">
        <f t="shared" ca="1" si="2"/>
        <v>97.787042939130217</v>
      </c>
      <c r="U68" s="28"/>
      <c r="V68" s="28"/>
      <c r="W68" s="28"/>
      <c r="X68" s="28">
        <f t="shared" ca="1" si="3"/>
        <v>1520.2043541035966</v>
      </c>
      <c r="Y68" s="28"/>
      <c r="Z68" s="28"/>
      <c r="AA68" s="28"/>
      <c r="AB68" s="28">
        <f t="shared" ca="1" si="4"/>
        <v>1063.4812520106088</v>
      </c>
      <c r="AC68" s="28"/>
      <c r="AD68" s="28"/>
      <c r="AE68" s="28"/>
    </row>
    <row r="69" spans="13:31" x14ac:dyDescent="0.25">
      <c r="M69" s="28">
        <f t="shared" ca="1" si="0"/>
        <v>24086.550499554007</v>
      </c>
      <c r="N69" s="28"/>
      <c r="O69" s="28"/>
      <c r="P69" s="28"/>
      <c r="Q69" s="28">
        <f t="shared" ca="1" si="1"/>
        <v>3379.4486592115832</v>
      </c>
      <c r="R69" s="28"/>
      <c r="S69" s="28"/>
      <c r="T69" s="28">
        <f t="shared" ca="1" si="2"/>
        <v>116.7647234420117</v>
      </c>
      <c r="U69" s="28"/>
      <c r="V69" s="28"/>
      <c r="W69" s="28"/>
      <c r="X69" s="28">
        <f t="shared" ca="1" si="3"/>
        <v>1297.9700888918596</v>
      </c>
      <c r="Y69" s="28"/>
      <c r="Z69" s="28"/>
      <c r="AA69" s="28"/>
      <c r="AB69" s="28">
        <f t="shared" ca="1" si="4"/>
        <v>950.37705333682516</v>
      </c>
      <c r="AC69" s="28"/>
      <c r="AD69" s="28"/>
      <c r="AE69" s="28"/>
    </row>
    <row r="70" spans="13:31" x14ac:dyDescent="0.25">
      <c r="M70" s="28">
        <f t="shared" ca="1" si="0"/>
        <v>19540.435502284508</v>
      </c>
      <c r="N70" s="28"/>
      <c r="O70" s="28"/>
      <c r="P70" s="28"/>
      <c r="Q70" s="28">
        <f t="shared" ca="1" si="1"/>
        <v>4108.7946752600701</v>
      </c>
      <c r="R70" s="28"/>
      <c r="S70" s="28"/>
      <c r="T70" s="28">
        <f t="shared" ca="1" si="2"/>
        <v>84.933384306538557</v>
      </c>
      <c r="U70" s="28"/>
      <c r="V70" s="28"/>
      <c r="W70" s="28"/>
      <c r="X70" s="28">
        <f t="shared" ca="1" si="3"/>
        <v>1774.9960854352116</v>
      </c>
      <c r="Y70" s="28"/>
      <c r="Z70" s="28"/>
      <c r="AA70" s="28"/>
      <c r="AB70" s="28">
        <f t="shared" ca="1" si="4"/>
        <v>853.66633758116757</v>
      </c>
      <c r="AC70" s="28"/>
      <c r="AD70" s="28"/>
      <c r="AE70" s="28"/>
    </row>
    <row r="71" spans="13:31" x14ac:dyDescent="0.25">
      <c r="M71" s="28">
        <f t="shared" ca="1" si="0"/>
        <v>28403.679269451382</v>
      </c>
      <c r="N71" s="28"/>
      <c r="O71" s="28"/>
      <c r="P71" s="28"/>
      <c r="Q71" s="28">
        <f t="shared" ca="1" si="1"/>
        <v>2879.8895243260845</v>
      </c>
      <c r="R71" s="28"/>
      <c r="S71" s="28"/>
      <c r="T71" s="28">
        <f t="shared" ca="1" si="2"/>
        <v>133.90376350912226</v>
      </c>
      <c r="U71" s="28"/>
      <c r="V71" s="28"/>
      <c r="W71" s="28"/>
      <c r="X71" s="28">
        <f t="shared" ca="1" si="3"/>
        <v>2067.2563208271335</v>
      </c>
      <c r="Y71" s="28"/>
      <c r="Z71" s="28"/>
      <c r="AA71" s="28"/>
      <c r="AB71" s="28">
        <f t="shared" ca="1" si="4"/>
        <v>1045.324821006092</v>
      </c>
      <c r="AC71" s="28"/>
      <c r="AD71" s="28"/>
      <c r="AE71" s="28"/>
    </row>
    <row r="72" spans="13:31" x14ac:dyDescent="0.25">
      <c r="M72" s="28">
        <f t="shared" ca="1" si="0"/>
        <v>35654.164233308613</v>
      </c>
      <c r="N72" s="28"/>
      <c r="O72" s="28"/>
      <c r="P72" s="28"/>
      <c r="Q72" s="28">
        <f t="shared" ca="1" si="1"/>
        <v>4336.4786335485969</v>
      </c>
      <c r="R72" s="28"/>
      <c r="S72" s="28"/>
      <c r="T72" s="28">
        <f t="shared" ca="1" si="2"/>
        <v>79.919552762403768</v>
      </c>
      <c r="U72" s="28"/>
      <c r="V72" s="28"/>
      <c r="W72" s="28"/>
      <c r="X72" s="28">
        <f t="shared" ca="1" si="3"/>
        <v>1654.4560578161393</v>
      </c>
      <c r="Y72" s="28"/>
      <c r="Z72" s="28"/>
      <c r="AA72" s="28"/>
      <c r="AB72" s="28">
        <f t="shared" ca="1" si="4"/>
        <v>1076.3906873534249</v>
      </c>
      <c r="AC72" s="28"/>
      <c r="AD72" s="28"/>
      <c r="AE72" s="28"/>
    </row>
    <row r="73" spans="13:31" x14ac:dyDescent="0.25">
      <c r="M73" s="28">
        <f t="shared" ref="M73:M100" ca="1" si="7">NORMINV(RAND(),$O$5,$O$6)</f>
        <v>38765.485659151527</v>
      </c>
      <c r="N73" s="28"/>
      <c r="O73" s="28"/>
      <c r="P73" s="28"/>
      <c r="Q73" s="28">
        <f t="shared" ref="Q73:Q100" ca="1" si="8">NORMINV(RAND(),$R$5,$R$6)</f>
        <v>3258.9402883516204</v>
      </c>
      <c r="R73" s="28"/>
      <c r="S73" s="28"/>
      <c r="T73" s="28">
        <f t="shared" ref="T73:T100" ca="1" si="9">NORMINV(RAND(),$V$5,$V$6)</f>
        <v>109.12251377309332</v>
      </c>
      <c r="U73" s="28"/>
      <c r="V73" s="28"/>
      <c r="W73" s="28"/>
      <c r="X73" s="28">
        <f t="shared" ref="X73:X100" ca="1" si="10">NORMINV(RAND(),$Z$5,$Z$6)</f>
        <v>2007.6078817827993</v>
      </c>
      <c r="Y73" s="28"/>
      <c r="Z73" s="28"/>
      <c r="AA73" s="28"/>
      <c r="AB73" s="28">
        <f t="shared" ref="AB73:AB100" ca="1" si="11">_xlfn.NORM.INV(RAND(),$AD$5,$AD$6)</f>
        <v>1110.6298990588948</v>
      </c>
      <c r="AC73" s="28"/>
      <c r="AD73" s="28"/>
      <c r="AE73" s="28"/>
    </row>
    <row r="74" spans="13:31" x14ac:dyDescent="0.25">
      <c r="M74" s="28">
        <f t="shared" ca="1" si="7"/>
        <v>16928.20675947229</v>
      </c>
      <c r="N74" s="28"/>
      <c r="O74" s="28"/>
      <c r="P74" s="28"/>
      <c r="Q74" s="28">
        <f t="shared" ca="1" si="8"/>
        <v>4345.30696527495</v>
      </c>
      <c r="R74" s="28"/>
      <c r="S74" s="28"/>
      <c r="T74" s="28">
        <f t="shared" ca="1" si="9"/>
        <v>65.355974192118083</v>
      </c>
      <c r="U74" s="28"/>
      <c r="V74" s="28"/>
      <c r="W74" s="28"/>
      <c r="X74" s="28">
        <f t="shared" ca="1" si="10"/>
        <v>1580.0138042193969</v>
      </c>
      <c r="Y74" s="28"/>
      <c r="Z74" s="28"/>
      <c r="AA74" s="28"/>
      <c r="AB74" s="28">
        <f t="shared" ca="1" si="11"/>
        <v>1088.7762075289404</v>
      </c>
      <c r="AC74" s="28"/>
      <c r="AD74" s="28"/>
      <c r="AE74" s="28"/>
    </row>
    <row r="75" spans="13:31" x14ac:dyDescent="0.25">
      <c r="M75" s="28">
        <f t="shared" ca="1" si="7"/>
        <v>43332.740402455063</v>
      </c>
      <c r="N75" s="28"/>
      <c r="O75" s="28"/>
      <c r="P75" s="28"/>
      <c r="Q75" s="28">
        <f t="shared" ca="1" si="8"/>
        <v>2699.1873908226839</v>
      </c>
      <c r="R75" s="28"/>
      <c r="S75" s="28"/>
      <c r="T75" s="28">
        <f t="shared" ca="1" si="9"/>
        <v>100.40885843673846</v>
      </c>
      <c r="U75" s="28"/>
      <c r="V75" s="28"/>
      <c r="W75" s="28"/>
      <c r="X75" s="28">
        <f t="shared" ca="1" si="10"/>
        <v>1182.4036308598877</v>
      </c>
      <c r="Y75" s="28"/>
      <c r="Z75" s="28"/>
      <c r="AA75" s="28"/>
      <c r="AB75" s="28">
        <f t="shared" ca="1" si="11"/>
        <v>884.40773669664964</v>
      </c>
      <c r="AC75" s="28"/>
      <c r="AD75" s="28"/>
      <c r="AE75" s="28"/>
    </row>
    <row r="76" spans="13:31" x14ac:dyDescent="0.25">
      <c r="M76" s="28">
        <f t="shared" ca="1" si="7"/>
        <v>33068.775533972032</v>
      </c>
      <c r="N76" s="28"/>
      <c r="O76" s="28"/>
      <c r="P76" s="28"/>
      <c r="Q76" s="28">
        <f t="shared" ca="1" si="8"/>
        <v>3002.8811297449101</v>
      </c>
      <c r="R76" s="28"/>
      <c r="S76" s="28"/>
      <c r="T76" s="28">
        <f t="shared" ca="1" si="9"/>
        <v>107.64606906306761</v>
      </c>
      <c r="U76" s="28"/>
      <c r="V76" s="28"/>
      <c r="W76" s="28"/>
      <c r="X76" s="28">
        <f t="shared" ca="1" si="10"/>
        <v>1225.5024903793474</v>
      </c>
      <c r="Y76" s="28"/>
      <c r="Z76" s="28"/>
      <c r="AA76" s="28"/>
      <c r="AB76" s="28">
        <f t="shared" ca="1" si="11"/>
        <v>796.31102164702725</v>
      </c>
      <c r="AC76" s="28"/>
      <c r="AD76" s="28"/>
      <c r="AE76" s="28"/>
    </row>
    <row r="77" spans="13:31" x14ac:dyDescent="0.25">
      <c r="M77" s="28">
        <f t="shared" ca="1" si="7"/>
        <v>36380.162178402534</v>
      </c>
      <c r="N77" s="28"/>
      <c r="O77" s="28"/>
      <c r="P77" s="28"/>
      <c r="Q77" s="28">
        <f t="shared" ca="1" si="8"/>
        <v>2769.5259482744837</v>
      </c>
      <c r="R77" s="28"/>
      <c r="S77" s="28"/>
      <c r="T77" s="28">
        <f t="shared" ca="1" si="9"/>
        <v>89.567160051065059</v>
      </c>
      <c r="U77" s="28"/>
      <c r="V77" s="28"/>
      <c r="W77" s="28"/>
      <c r="X77" s="28">
        <f t="shared" ca="1" si="10"/>
        <v>2020.3704689536328</v>
      </c>
      <c r="Y77" s="28"/>
      <c r="Z77" s="28"/>
      <c r="AA77" s="28"/>
      <c r="AB77" s="28">
        <f t="shared" ca="1" si="11"/>
        <v>1207.6948240255299</v>
      </c>
      <c r="AC77" s="28"/>
      <c r="AD77" s="28"/>
      <c r="AE77" s="28"/>
    </row>
    <row r="78" spans="13:31" x14ac:dyDescent="0.25">
      <c r="M78" s="28">
        <f t="shared" ca="1" si="7"/>
        <v>38863.021139710167</v>
      </c>
      <c r="N78" s="28"/>
      <c r="O78" s="28"/>
      <c r="P78" s="28"/>
      <c r="Q78" s="28">
        <f t="shared" ca="1" si="8"/>
        <v>2937.5857287705408</v>
      </c>
      <c r="R78" s="28"/>
      <c r="S78" s="28"/>
      <c r="T78" s="28">
        <f t="shared" ca="1" si="9"/>
        <v>104.19532247481789</v>
      </c>
      <c r="U78" s="28"/>
      <c r="V78" s="28"/>
      <c r="W78" s="28"/>
      <c r="X78" s="28">
        <f t="shared" ca="1" si="10"/>
        <v>1668.4365910476831</v>
      </c>
      <c r="Y78" s="28"/>
      <c r="Z78" s="28"/>
      <c r="AA78" s="28"/>
      <c r="AB78" s="28">
        <f t="shared" ca="1" si="11"/>
        <v>1093.9632378068873</v>
      </c>
      <c r="AC78" s="28"/>
      <c r="AD78" s="28"/>
      <c r="AE78" s="28"/>
    </row>
    <row r="79" spans="13:31" x14ac:dyDescent="0.25">
      <c r="M79" s="28">
        <f t="shared" ca="1" si="7"/>
        <v>26765.696665126212</v>
      </c>
      <c r="N79" s="28"/>
      <c r="O79" s="28"/>
      <c r="P79" s="28"/>
      <c r="Q79" s="28">
        <f t="shared" ca="1" si="8"/>
        <v>3945.3945021126265</v>
      </c>
      <c r="R79" s="28"/>
      <c r="S79" s="28"/>
      <c r="T79" s="28">
        <f t="shared" ca="1" si="9"/>
        <v>98.119153941454186</v>
      </c>
      <c r="U79" s="28"/>
      <c r="V79" s="28"/>
      <c r="W79" s="28"/>
      <c r="X79" s="28">
        <f t="shared" ca="1" si="10"/>
        <v>1991.2473517574797</v>
      </c>
      <c r="Y79" s="28"/>
      <c r="Z79" s="28"/>
      <c r="AA79" s="28"/>
      <c r="AB79" s="28">
        <f t="shared" ca="1" si="11"/>
        <v>943.89856548812133</v>
      </c>
      <c r="AC79" s="28"/>
      <c r="AD79" s="28"/>
      <c r="AE79" s="28"/>
    </row>
    <row r="80" spans="13:31" x14ac:dyDescent="0.25">
      <c r="M80" s="28">
        <f t="shared" ca="1" si="7"/>
        <v>19120.906316408655</v>
      </c>
      <c r="N80" s="28"/>
      <c r="O80" s="28"/>
      <c r="P80" s="28"/>
      <c r="Q80" s="28">
        <f t="shared" ca="1" si="8"/>
        <v>4270.1087112788</v>
      </c>
      <c r="R80" s="28"/>
      <c r="S80" s="28"/>
      <c r="T80" s="28">
        <f t="shared" ca="1" si="9"/>
        <v>88.839758584542736</v>
      </c>
      <c r="U80" s="28"/>
      <c r="V80" s="28"/>
      <c r="W80" s="28"/>
      <c r="X80" s="28">
        <f t="shared" ca="1" si="10"/>
        <v>2190.970586502774</v>
      </c>
      <c r="Y80" s="28"/>
      <c r="Z80" s="28"/>
      <c r="AA80" s="28"/>
      <c r="AB80" s="28">
        <f t="shared" ca="1" si="11"/>
        <v>874.7350792404186</v>
      </c>
      <c r="AC80" s="28"/>
      <c r="AD80" s="28"/>
      <c r="AE80" s="28"/>
    </row>
    <row r="81" spans="13:31" x14ac:dyDescent="0.25">
      <c r="M81" s="28">
        <f t="shared" ca="1" si="7"/>
        <v>16370.654149474422</v>
      </c>
      <c r="N81" s="28"/>
      <c r="O81" s="28"/>
      <c r="P81" s="28"/>
      <c r="Q81" s="28">
        <f t="shared" ca="1" si="8"/>
        <v>2731.6551197347594</v>
      </c>
      <c r="R81" s="28"/>
      <c r="S81" s="28"/>
      <c r="T81" s="28">
        <f t="shared" ca="1" si="9"/>
        <v>99.989965080204186</v>
      </c>
      <c r="U81" s="28"/>
      <c r="V81" s="28"/>
      <c r="W81" s="28"/>
      <c r="X81" s="28">
        <f t="shared" ca="1" si="10"/>
        <v>1200.9640166584084</v>
      </c>
      <c r="Y81" s="28"/>
      <c r="Z81" s="28"/>
      <c r="AA81" s="28"/>
      <c r="AB81" s="28">
        <f t="shared" ca="1" si="11"/>
        <v>915.3919203299298</v>
      </c>
      <c r="AC81" s="28"/>
      <c r="AD81" s="28"/>
      <c r="AE81" s="28"/>
    </row>
    <row r="82" spans="13:31" x14ac:dyDescent="0.25">
      <c r="M82" s="28">
        <f t="shared" ca="1" si="7"/>
        <v>36967.308101981253</v>
      </c>
      <c r="N82" s="28"/>
      <c r="O82" s="28"/>
      <c r="P82" s="28"/>
      <c r="Q82" s="28">
        <f t="shared" ca="1" si="8"/>
        <v>4288.6721630310221</v>
      </c>
      <c r="R82" s="28"/>
      <c r="S82" s="28"/>
      <c r="T82" s="28">
        <f t="shared" ca="1" si="9"/>
        <v>98.673628326775244</v>
      </c>
      <c r="U82" s="28"/>
      <c r="V82" s="28"/>
      <c r="W82" s="28"/>
      <c r="X82" s="28">
        <f t="shared" ca="1" si="10"/>
        <v>1861.2276208283652</v>
      </c>
      <c r="Y82" s="28"/>
      <c r="Z82" s="28"/>
      <c r="AA82" s="28"/>
      <c r="AB82" s="28">
        <f t="shared" ca="1" si="11"/>
        <v>1066.8509933928299</v>
      </c>
      <c r="AC82" s="28"/>
      <c r="AD82" s="28"/>
      <c r="AE82" s="28"/>
    </row>
    <row r="83" spans="13:31" x14ac:dyDescent="0.25">
      <c r="M83" s="28">
        <f t="shared" ca="1" si="7"/>
        <v>24481.732728509967</v>
      </c>
      <c r="N83" s="28"/>
      <c r="O83" s="28"/>
      <c r="P83" s="28"/>
      <c r="Q83" s="28">
        <f t="shared" ca="1" si="8"/>
        <v>4184.2322571934656</v>
      </c>
      <c r="R83" s="28"/>
      <c r="S83" s="28"/>
      <c r="T83" s="28">
        <f t="shared" ca="1" si="9"/>
        <v>67.733710702107658</v>
      </c>
      <c r="U83" s="28"/>
      <c r="V83" s="28"/>
      <c r="W83" s="28"/>
      <c r="X83" s="28">
        <f t="shared" ca="1" si="10"/>
        <v>1523.274177322895</v>
      </c>
      <c r="Y83" s="28"/>
      <c r="Z83" s="28"/>
      <c r="AA83" s="28"/>
      <c r="AB83" s="28">
        <f t="shared" ca="1" si="11"/>
        <v>956.34953366897309</v>
      </c>
      <c r="AC83" s="28"/>
      <c r="AD83" s="28"/>
      <c r="AE83" s="28"/>
    </row>
    <row r="84" spans="13:31" x14ac:dyDescent="0.25">
      <c r="M84" s="28">
        <f t="shared" ca="1" si="7"/>
        <v>22234.873411039491</v>
      </c>
      <c r="N84" s="28"/>
      <c r="O84" s="28"/>
      <c r="P84" s="28"/>
      <c r="Q84" s="28">
        <f t="shared" ca="1" si="8"/>
        <v>3332.7445862908762</v>
      </c>
      <c r="R84" s="28"/>
      <c r="S84" s="28"/>
      <c r="T84" s="28">
        <f t="shared" ca="1" si="9"/>
        <v>103.95769852270143</v>
      </c>
      <c r="U84" s="28"/>
      <c r="V84" s="28"/>
      <c r="W84" s="28"/>
      <c r="X84" s="28">
        <f t="shared" ca="1" si="10"/>
        <v>1866.5933189801417</v>
      </c>
      <c r="Y84" s="28"/>
      <c r="Z84" s="28"/>
      <c r="AA84" s="28"/>
      <c r="AB84" s="28">
        <f t="shared" ca="1" si="11"/>
        <v>1025.3789617027064</v>
      </c>
      <c r="AC84" s="28"/>
      <c r="AD84" s="28"/>
      <c r="AE84" s="28"/>
    </row>
    <row r="85" spans="13:31" x14ac:dyDescent="0.25">
      <c r="M85" s="28">
        <f t="shared" ca="1" si="7"/>
        <v>19894.675847770508</v>
      </c>
      <c r="N85" s="28"/>
      <c r="O85" s="28"/>
      <c r="P85" s="28"/>
      <c r="Q85" s="28">
        <f t="shared" ca="1" si="8"/>
        <v>4382.9594250494401</v>
      </c>
      <c r="R85" s="28"/>
      <c r="S85" s="28"/>
      <c r="T85" s="28">
        <f t="shared" ca="1" si="9"/>
        <v>104.87325045506765</v>
      </c>
      <c r="U85" s="28"/>
      <c r="V85" s="28"/>
      <c r="W85" s="28"/>
      <c r="X85" s="28">
        <f t="shared" ca="1" si="10"/>
        <v>2014.1618689540001</v>
      </c>
      <c r="Y85" s="28"/>
      <c r="Z85" s="28"/>
      <c r="AA85" s="28"/>
      <c r="AB85" s="28">
        <f t="shared" ca="1" si="11"/>
        <v>1005.7351465633782</v>
      </c>
      <c r="AC85" s="28"/>
      <c r="AD85" s="28"/>
      <c r="AE85" s="28"/>
    </row>
    <row r="86" spans="13:31" x14ac:dyDescent="0.25">
      <c r="M86" s="28">
        <f t="shared" ca="1" si="7"/>
        <v>27011.104057472821</v>
      </c>
      <c r="N86" s="28"/>
      <c r="O86" s="28"/>
      <c r="P86" s="28"/>
      <c r="Q86" s="28">
        <f t="shared" ca="1" si="8"/>
        <v>5618.3818951531393</v>
      </c>
      <c r="R86" s="28"/>
      <c r="S86" s="28"/>
      <c r="T86" s="28">
        <f t="shared" ca="1" si="9"/>
        <v>96.267645926026304</v>
      </c>
      <c r="U86" s="28"/>
      <c r="V86" s="28"/>
      <c r="W86" s="28"/>
      <c r="X86" s="28">
        <f t="shared" ca="1" si="10"/>
        <v>1514.6470295316446</v>
      </c>
      <c r="Y86" s="28"/>
      <c r="Z86" s="28"/>
      <c r="AA86" s="28"/>
      <c r="AB86" s="28">
        <f t="shared" ca="1" si="11"/>
        <v>915.23203425141094</v>
      </c>
      <c r="AC86" s="28"/>
      <c r="AD86" s="28"/>
      <c r="AE86" s="28"/>
    </row>
    <row r="87" spans="13:31" x14ac:dyDescent="0.25">
      <c r="M87" s="28">
        <f t="shared" ca="1" si="7"/>
        <v>36911.923963044035</v>
      </c>
      <c r="N87" s="28"/>
      <c r="O87" s="28"/>
      <c r="P87" s="28"/>
      <c r="Q87" s="28">
        <f t="shared" ca="1" si="8"/>
        <v>3189.7587166542367</v>
      </c>
      <c r="R87" s="28"/>
      <c r="S87" s="28"/>
      <c r="T87" s="28">
        <f t="shared" ca="1" si="9"/>
        <v>113.70399520694519</v>
      </c>
      <c r="U87" s="28"/>
      <c r="V87" s="28"/>
      <c r="W87" s="28"/>
      <c r="X87" s="28">
        <f t="shared" ca="1" si="10"/>
        <v>1766.3281557665302</v>
      </c>
      <c r="Y87" s="28"/>
      <c r="Z87" s="28"/>
      <c r="AA87" s="28"/>
      <c r="AB87" s="28">
        <f t="shared" ca="1" si="11"/>
        <v>984.52647575845299</v>
      </c>
      <c r="AC87" s="28"/>
      <c r="AD87" s="28"/>
      <c r="AE87" s="28"/>
    </row>
    <row r="88" spans="13:31" x14ac:dyDescent="0.25">
      <c r="M88" s="28">
        <f t="shared" ca="1" si="7"/>
        <v>32853.93389134296</v>
      </c>
      <c r="N88" s="28"/>
      <c r="O88" s="28"/>
      <c r="P88" s="28"/>
      <c r="Q88" s="28">
        <f t="shared" ca="1" si="8"/>
        <v>4164.1932117051874</v>
      </c>
      <c r="R88" s="28"/>
      <c r="S88" s="28"/>
      <c r="T88" s="28">
        <f t="shared" ca="1" si="9"/>
        <v>102.48450518075089</v>
      </c>
      <c r="U88" s="28"/>
      <c r="V88" s="28"/>
      <c r="W88" s="28"/>
      <c r="X88" s="28">
        <f t="shared" ca="1" si="10"/>
        <v>1313.5031404231256</v>
      </c>
      <c r="Y88" s="28"/>
      <c r="Z88" s="28"/>
      <c r="AA88" s="28"/>
      <c r="AB88" s="28">
        <f t="shared" ca="1" si="11"/>
        <v>1079.0443079838997</v>
      </c>
      <c r="AC88" s="28"/>
      <c r="AD88" s="28"/>
      <c r="AE88" s="28"/>
    </row>
    <row r="89" spans="13:31" x14ac:dyDescent="0.25">
      <c r="M89" s="28">
        <f t="shared" ca="1" si="7"/>
        <v>38360.580091915363</v>
      </c>
      <c r="N89" s="28"/>
      <c r="O89" s="28"/>
      <c r="P89" s="28"/>
      <c r="Q89" s="28">
        <f t="shared" ca="1" si="8"/>
        <v>4630.3258993192558</v>
      </c>
      <c r="R89" s="28"/>
      <c r="S89" s="28"/>
      <c r="T89" s="28">
        <f t="shared" ca="1" si="9"/>
        <v>81.259126045315611</v>
      </c>
      <c r="U89" s="28"/>
      <c r="V89" s="28"/>
      <c r="W89" s="28"/>
      <c r="X89" s="28">
        <f t="shared" ca="1" si="10"/>
        <v>1916.7732274509767</v>
      </c>
      <c r="Y89" s="28"/>
      <c r="Z89" s="28"/>
      <c r="AA89" s="28"/>
      <c r="AB89" s="28">
        <f t="shared" ca="1" si="11"/>
        <v>1082.0182251756969</v>
      </c>
      <c r="AC89" s="28"/>
      <c r="AD89" s="28"/>
      <c r="AE89" s="28"/>
    </row>
    <row r="90" spans="13:31" x14ac:dyDescent="0.25">
      <c r="M90" s="28">
        <f t="shared" ca="1" si="7"/>
        <v>33403.506869751589</v>
      </c>
      <c r="N90" s="28"/>
      <c r="O90" s="28"/>
      <c r="P90" s="28"/>
      <c r="Q90" s="28">
        <f t="shared" ca="1" si="8"/>
        <v>2496.0908969728753</v>
      </c>
      <c r="R90" s="28"/>
      <c r="S90" s="28"/>
      <c r="T90" s="28">
        <f t="shared" ca="1" si="9"/>
        <v>98.155142941507265</v>
      </c>
      <c r="U90" s="28"/>
      <c r="V90" s="28"/>
      <c r="W90" s="28"/>
      <c r="X90" s="28">
        <f t="shared" ca="1" si="10"/>
        <v>1745.9814373517884</v>
      </c>
      <c r="Y90" s="28"/>
      <c r="Z90" s="28"/>
      <c r="AA90" s="28"/>
      <c r="AB90" s="28">
        <f t="shared" ca="1" si="11"/>
        <v>880.31345784333757</v>
      </c>
      <c r="AC90" s="28"/>
      <c r="AD90" s="28"/>
      <c r="AE90" s="28"/>
    </row>
    <row r="91" spans="13:31" x14ac:dyDescent="0.25">
      <c r="M91" s="28">
        <f t="shared" ca="1" si="7"/>
        <v>34829.804587634972</v>
      </c>
      <c r="N91" s="28"/>
      <c r="O91" s="28"/>
      <c r="P91" s="28"/>
      <c r="Q91" s="28">
        <f t="shared" ca="1" si="8"/>
        <v>2970.0988275603286</v>
      </c>
      <c r="R91" s="28"/>
      <c r="S91" s="28"/>
      <c r="T91" s="28">
        <f t="shared" ca="1" si="9"/>
        <v>111.8307593861927</v>
      </c>
      <c r="U91" s="28"/>
      <c r="V91" s="28"/>
      <c r="W91" s="28"/>
      <c r="X91" s="28">
        <f t="shared" ca="1" si="10"/>
        <v>1607.2647530568486</v>
      </c>
      <c r="Y91" s="28"/>
      <c r="Z91" s="28"/>
      <c r="AA91" s="28"/>
      <c r="AB91" s="28">
        <f t="shared" ca="1" si="11"/>
        <v>1058.6699989561882</v>
      </c>
      <c r="AC91" s="28"/>
      <c r="AD91" s="28"/>
      <c r="AE91" s="28"/>
    </row>
    <row r="92" spans="13:31" x14ac:dyDescent="0.25">
      <c r="M92" s="28">
        <f t="shared" ca="1" si="7"/>
        <v>30275.616405351993</v>
      </c>
      <c r="N92" s="28"/>
      <c r="O92" s="28"/>
      <c r="P92" s="28"/>
      <c r="Q92" s="28">
        <f t="shared" ca="1" si="8"/>
        <v>3426.9346477745053</v>
      </c>
      <c r="R92" s="28"/>
      <c r="S92" s="28"/>
      <c r="T92" s="28">
        <f t="shared" ca="1" si="9"/>
        <v>86.793035902412967</v>
      </c>
      <c r="U92" s="28"/>
      <c r="V92" s="28"/>
      <c r="W92" s="28"/>
      <c r="X92" s="28">
        <f t="shared" ca="1" si="10"/>
        <v>1184.8951880536681</v>
      </c>
      <c r="Y92" s="28"/>
      <c r="Z92" s="28"/>
      <c r="AA92" s="28"/>
      <c r="AB92" s="28">
        <f t="shared" ca="1" si="11"/>
        <v>966.83249225709483</v>
      </c>
      <c r="AC92" s="28"/>
      <c r="AD92" s="28"/>
      <c r="AE92" s="28"/>
    </row>
    <row r="93" spans="13:31" x14ac:dyDescent="0.25">
      <c r="M93" s="28">
        <f t="shared" ca="1" si="7"/>
        <v>42396.118670764132</v>
      </c>
      <c r="N93" s="28"/>
      <c r="O93" s="28"/>
      <c r="P93" s="28"/>
      <c r="Q93" s="28">
        <f t="shared" ca="1" si="8"/>
        <v>3991.8664421615349</v>
      </c>
      <c r="R93" s="28"/>
      <c r="S93" s="28"/>
      <c r="T93" s="28">
        <f t="shared" ca="1" si="9"/>
        <v>83.972322470382508</v>
      </c>
      <c r="U93" s="28"/>
      <c r="V93" s="28"/>
      <c r="W93" s="28"/>
      <c r="X93" s="28">
        <f t="shared" ca="1" si="10"/>
        <v>1519.6888656636415</v>
      </c>
      <c r="Y93" s="28"/>
      <c r="Z93" s="28"/>
      <c r="AA93" s="28"/>
      <c r="AB93" s="28">
        <f t="shared" ca="1" si="11"/>
        <v>1107.785679114048</v>
      </c>
      <c r="AC93" s="28"/>
      <c r="AD93" s="28"/>
      <c r="AE93" s="28"/>
    </row>
    <row r="94" spans="13:31" x14ac:dyDescent="0.25">
      <c r="M94" s="28">
        <f t="shared" ca="1" si="7"/>
        <v>30369.395040518215</v>
      </c>
      <c r="N94" s="28"/>
      <c r="O94" s="28"/>
      <c r="P94" s="28"/>
      <c r="Q94" s="28">
        <f t="shared" ca="1" si="8"/>
        <v>3794.1663415478824</v>
      </c>
      <c r="R94" s="28"/>
      <c r="S94" s="28"/>
      <c r="T94" s="28">
        <f t="shared" ca="1" si="9"/>
        <v>56.999553371586742</v>
      </c>
      <c r="U94" s="28"/>
      <c r="V94" s="28"/>
      <c r="W94" s="28"/>
      <c r="X94" s="28">
        <f t="shared" ca="1" si="10"/>
        <v>1510.9557393332066</v>
      </c>
      <c r="Y94" s="28"/>
      <c r="Z94" s="28"/>
      <c r="AA94" s="28"/>
      <c r="AB94" s="28">
        <f t="shared" ca="1" si="11"/>
        <v>1144.611642637808</v>
      </c>
      <c r="AC94" s="28"/>
      <c r="AD94" s="28"/>
      <c r="AE94" s="28"/>
    </row>
    <row r="95" spans="13:31" x14ac:dyDescent="0.25">
      <c r="M95" s="28">
        <f t="shared" ca="1" si="7"/>
        <v>40060.502174069399</v>
      </c>
      <c r="N95" s="28"/>
      <c r="O95" s="28"/>
      <c r="P95" s="28"/>
      <c r="Q95" s="28">
        <f t="shared" ca="1" si="8"/>
        <v>4752.305908293778</v>
      </c>
      <c r="R95" s="28"/>
      <c r="S95" s="28"/>
      <c r="T95" s="28">
        <f t="shared" ca="1" si="9"/>
        <v>89.590832195884957</v>
      </c>
      <c r="U95" s="28"/>
      <c r="V95" s="28"/>
      <c r="W95" s="28"/>
      <c r="X95" s="28">
        <f t="shared" ca="1" si="10"/>
        <v>1872.6365204880551</v>
      </c>
      <c r="Y95" s="28"/>
      <c r="Z95" s="28"/>
      <c r="AA95" s="28"/>
      <c r="AB95" s="28">
        <f t="shared" ca="1" si="11"/>
        <v>994.08543971971915</v>
      </c>
      <c r="AC95" s="28"/>
      <c r="AD95" s="28"/>
      <c r="AE95" s="28"/>
    </row>
    <row r="96" spans="13:31" x14ac:dyDescent="0.25">
      <c r="M96" s="28">
        <f t="shared" ca="1" si="7"/>
        <v>21805.186834334563</v>
      </c>
      <c r="N96" s="28"/>
      <c r="O96" s="28"/>
      <c r="P96" s="28"/>
      <c r="Q96" s="28">
        <f t="shared" ca="1" si="8"/>
        <v>3696.9080323725652</v>
      </c>
      <c r="R96" s="28"/>
      <c r="S96" s="28"/>
      <c r="T96" s="28">
        <f t="shared" ca="1" si="9"/>
        <v>84.454001477148466</v>
      </c>
      <c r="U96" s="28"/>
      <c r="V96" s="28"/>
      <c r="W96" s="28"/>
      <c r="X96" s="28">
        <f t="shared" ca="1" si="10"/>
        <v>1738.2294600409971</v>
      </c>
      <c r="Y96" s="28"/>
      <c r="Z96" s="28"/>
      <c r="AA96" s="28"/>
      <c r="AB96" s="28">
        <f t="shared" ca="1" si="11"/>
        <v>946.91160875283254</v>
      </c>
      <c r="AC96" s="28"/>
      <c r="AD96" s="28"/>
      <c r="AE96" s="28"/>
    </row>
    <row r="97" spans="13:31" x14ac:dyDescent="0.25">
      <c r="M97" s="28">
        <f t="shared" ca="1" si="7"/>
        <v>44676.346160460685</v>
      </c>
      <c r="N97" s="28"/>
      <c r="O97" s="28"/>
      <c r="P97" s="28"/>
      <c r="Q97" s="28">
        <f t="shared" ca="1" si="8"/>
        <v>3917.9590580005511</v>
      </c>
      <c r="R97" s="28"/>
      <c r="S97" s="28"/>
      <c r="T97" s="28">
        <f t="shared" ca="1" si="9"/>
        <v>79.345323691688662</v>
      </c>
      <c r="U97" s="28"/>
      <c r="V97" s="28"/>
      <c r="W97" s="28"/>
      <c r="X97" s="28">
        <f t="shared" ca="1" si="10"/>
        <v>1568.9761945211899</v>
      </c>
      <c r="Y97" s="28"/>
      <c r="Z97" s="28"/>
      <c r="AA97" s="28"/>
      <c r="AB97" s="28">
        <f t="shared" ca="1" si="11"/>
        <v>941.95696637737638</v>
      </c>
      <c r="AC97" s="28"/>
      <c r="AD97" s="28"/>
      <c r="AE97" s="28"/>
    </row>
    <row r="98" spans="13:31" x14ac:dyDescent="0.25">
      <c r="M98" s="28">
        <f t="shared" ca="1" si="7"/>
        <v>17702.562581081591</v>
      </c>
      <c r="N98" s="28"/>
      <c r="O98" s="28"/>
      <c r="P98" s="28"/>
      <c r="Q98" s="28">
        <f t="shared" ca="1" si="8"/>
        <v>3889.6037432736339</v>
      </c>
      <c r="R98" s="28"/>
      <c r="S98" s="28"/>
      <c r="T98" s="28">
        <f t="shared" ca="1" si="9"/>
        <v>103.7900800853578</v>
      </c>
      <c r="U98" s="28"/>
      <c r="V98" s="28"/>
      <c r="W98" s="28"/>
      <c r="X98" s="28">
        <f t="shared" ca="1" si="10"/>
        <v>2170.5221001299187</v>
      </c>
      <c r="Y98" s="28"/>
      <c r="Z98" s="28"/>
      <c r="AA98" s="28"/>
      <c r="AB98" s="28">
        <f t="shared" ca="1" si="11"/>
        <v>995.7420909515605</v>
      </c>
      <c r="AC98" s="28"/>
      <c r="AD98" s="28"/>
      <c r="AE98" s="28"/>
    </row>
    <row r="99" spans="13:31" x14ac:dyDescent="0.25">
      <c r="M99" s="28">
        <f t="shared" ca="1" si="7"/>
        <v>30850.038411014972</v>
      </c>
      <c r="N99" s="28"/>
      <c r="O99" s="28"/>
      <c r="P99" s="28"/>
      <c r="Q99" s="28">
        <f t="shared" ca="1" si="8"/>
        <v>4033.2013713513647</v>
      </c>
      <c r="R99" s="28"/>
      <c r="S99" s="28"/>
      <c r="T99" s="28">
        <f t="shared" ca="1" si="9"/>
        <v>93.803598124507957</v>
      </c>
      <c r="U99" s="28"/>
      <c r="V99" s="28"/>
      <c r="W99" s="28"/>
      <c r="X99" s="28">
        <f t="shared" ca="1" si="10"/>
        <v>1368.4477272562945</v>
      </c>
      <c r="Y99" s="28"/>
      <c r="Z99" s="28"/>
      <c r="AA99" s="28"/>
      <c r="AB99" s="28">
        <f t="shared" ca="1" si="11"/>
        <v>1135.3056319186583</v>
      </c>
      <c r="AC99" s="28"/>
      <c r="AD99" s="28"/>
      <c r="AE99" s="28"/>
    </row>
    <row r="100" spans="13:31" x14ac:dyDescent="0.25">
      <c r="M100" s="28">
        <f t="shared" ca="1" si="7"/>
        <v>25045.311739516055</v>
      </c>
      <c r="N100" s="28"/>
      <c r="O100" s="28"/>
      <c r="P100" s="28"/>
      <c r="Q100" s="28">
        <f t="shared" ca="1" si="8"/>
        <v>3976.0050157326796</v>
      </c>
      <c r="R100" s="28"/>
      <c r="S100" s="28"/>
      <c r="T100" s="28">
        <f t="shared" ca="1" si="9"/>
        <v>89.779144812500192</v>
      </c>
      <c r="U100" s="28"/>
      <c r="V100" s="28"/>
      <c r="W100" s="28"/>
      <c r="X100" s="28">
        <f t="shared" ca="1" si="10"/>
        <v>1319.63928878971</v>
      </c>
      <c r="Y100" s="28"/>
      <c r="Z100" s="28"/>
      <c r="AA100" s="28"/>
      <c r="AB100" s="28">
        <f t="shared" ca="1" si="11"/>
        <v>817.75785145427733</v>
      </c>
      <c r="AC100" s="28"/>
      <c r="AD100" s="28"/>
      <c r="AE100" s="28"/>
    </row>
    <row r="101" spans="13:31" x14ac:dyDescent="0.25">
      <c r="X101" s="7"/>
      <c r="AB101" s="7"/>
      <c r="AD101" s="7"/>
    </row>
    <row r="102" spans="13:31" x14ac:dyDescent="0.25">
      <c r="X102" s="7"/>
      <c r="AB102" s="7"/>
      <c r="AD102" s="7"/>
    </row>
    <row r="103" spans="13:31" x14ac:dyDescent="0.25">
      <c r="X103" s="7"/>
      <c r="AB103" s="7"/>
      <c r="AD103" s="7"/>
    </row>
    <row r="104" spans="13:31" x14ac:dyDescent="0.25">
      <c r="X104" s="7"/>
      <c r="AB104" s="7"/>
      <c r="AD104" s="7"/>
    </row>
    <row r="105" spans="13:31" x14ac:dyDescent="0.25">
      <c r="X105" s="7"/>
      <c r="AB105" s="7"/>
      <c r="AD105" s="7"/>
    </row>
    <row r="106" spans="13:31" x14ac:dyDescent="0.25">
      <c r="AD106" s="7"/>
    </row>
    <row r="107" spans="13:31" x14ac:dyDescent="0.25">
      <c r="AD107" s="7"/>
    </row>
    <row r="108" spans="13:31" x14ac:dyDescent="0.25">
      <c r="AD108" s="7"/>
    </row>
    <row r="109" spans="13:31" x14ac:dyDescent="0.25">
      <c r="AD109" s="7"/>
    </row>
    <row r="110" spans="13:31" x14ac:dyDescent="0.25">
      <c r="AD110" s="7"/>
    </row>
    <row r="111" spans="13:31" x14ac:dyDescent="0.25">
      <c r="AD111" s="7"/>
    </row>
    <row r="112" spans="13:31" x14ac:dyDescent="0.25">
      <c r="AD112" s="7"/>
    </row>
    <row r="113" spans="30:30" x14ac:dyDescent="0.25">
      <c r="AD113" s="7"/>
    </row>
    <row r="114" spans="30:30" x14ac:dyDescent="0.25">
      <c r="AD114" s="7"/>
    </row>
    <row r="115" spans="30:30" x14ac:dyDescent="0.25">
      <c r="AD115" s="7"/>
    </row>
    <row r="116" spans="30:30" x14ac:dyDescent="0.25">
      <c r="AD116" s="7"/>
    </row>
    <row r="117" spans="30:30" x14ac:dyDescent="0.25">
      <c r="AD117" s="7"/>
    </row>
    <row r="118" spans="30:30" x14ac:dyDescent="0.25">
      <c r="AD118" s="7"/>
    </row>
    <row r="119" spans="30:30" x14ac:dyDescent="0.25">
      <c r="AD119" s="7"/>
    </row>
    <row r="120" spans="30:30" x14ac:dyDescent="0.25">
      <c r="AD120" s="7"/>
    </row>
    <row r="121" spans="30:30" x14ac:dyDescent="0.25">
      <c r="AD121" s="7"/>
    </row>
    <row r="122" spans="30:30" x14ac:dyDescent="0.25">
      <c r="AD122" s="7"/>
    </row>
    <row r="123" spans="30:30" x14ac:dyDescent="0.25">
      <c r="AD123" s="7"/>
    </row>
    <row r="124" spans="30:30" x14ac:dyDescent="0.25">
      <c r="AD124" s="7"/>
    </row>
    <row r="125" spans="30:30" x14ac:dyDescent="0.25">
      <c r="AD125" s="7"/>
    </row>
    <row r="126" spans="30:30" x14ac:dyDescent="0.25">
      <c r="AD126" s="7"/>
    </row>
    <row r="127" spans="30:30" x14ac:dyDescent="0.25">
      <c r="AD127" s="7"/>
    </row>
    <row r="128" spans="30:30" x14ac:dyDescent="0.25">
      <c r="AD128" s="7"/>
    </row>
    <row r="129" spans="30:30" x14ac:dyDescent="0.25">
      <c r="AD129" s="7"/>
    </row>
    <row r="130" spans="30:30" x14ac:dyDescent="0.25">
      <c r="AD130" s="7"/>
    </row>
    <row r="131" spans="30:30" x14ac:dyDescent="0.25">
      <c r="AD131" s="7"/>
    </row>
    <row r="132" spans="30:30" x14ac:dyDescent="0.25">
      <c r="AD132" s="7"/>
    </row>
    <row r="133" spans="30:30" x14ac:dyDescent="0.25">
      <c r="AD133" s="7"/>
    </row>
    <row r="134" spans="30:30" x14ac:dyDescent="0.25">
      <c r="AD134" s="7"/>
    </row>
    <row r="135" spans="30:30" x14ac:dyDescent="0.25">
      <c r="AD135" s="7"/>
    </row>
    <row r="136" spans="30:30" x14ac:dyDescent="0.25">
      <c r="AD136" s="7"/>
    </row>
    <row r="137" spans="30:30" x14ac:dyDescent="0.25">
      <c r="AD137" s="7"/>
    </row>
    <row r="138" spans="30:30" x14ac:dyDescent="0.25">
      <c r="AD138" s="7"/>
    </row>
    <row r="139" spans="30:30" x14ac:dyDescent="0.25">
      <c r="AD139" s="7"/>
    </row>
    <row r="140" spans="30:30" x14ac:dyDescent="0.25">
      <c r="AD140" s="7"/>
    </row>
    <row r="141" spans="30:30" x14ac:dyDescent="0.25">
      <c r="AD141" s="7"/>
    </row>
    <row r="142" spans="30:30" x14ac:dyDescent="0.25">
      <c r="AD142" s="7"/>
    </row>
    <row r="143" spans="30:30" x14ac:dyDescent="0.25">
      <c r="AD143" s="7"/>
    </row>
    <row r="144" spans="30:30" x14ac:dyDescent="0.25">
      <c r="AD144" s="7"/>
    </row>
    <row r="145" spans="30:30" x14ac:dyDescent="0.25">
      <c r="AD145" s="7"/>
    </row>
    <row r="146" spans="30:30" x14ac:dyDescent="0.25">
      <c r="AD146" s="7"/>
    </row>
    <row r="147" spans="30:30" x14ac:dyDescent="0.25">
      <c r="AD147" s="7"/>
    </row>
    <row r="148" spans="30:30" x14ac:dyDescent="0.25">
      <c r="AD148" s="7"/>
    </row>
    <row r="149" spans="30:30" x14ac:dyDescent="0.25">
      <c r="AD149" s="7"/>
    </row>
    <row r="150" spans="30:30" x14ac:dyDescent="0.25">
      <c r="AD150" s="7"/>
    </row>
    <row r="151" spans="30:30" x14ac:dyDescent="0.25">
      <c r="AD151" s="7"/>
    </row>
    <row r="152" spans="30:30" x14ac:dyDescent="0.25">
      <c r="AD152" s="7"/>
    </row>
    <row r="153" spans="30:30" x14ac:dyDescent="0.25">
      <c r="AD153" s="7"/>
    </row>
    <row r="154" spans="30:30" x14ac:dyDescent="0.25">
      <c r="AD154" s="7"/>
    </row>
    <row r="155" spans="30:30" x14ac:dyDescent="0.25">
      <c r="AD155" s="7"/>
    </row>
    <row r="156" spans="30:30" x14ac:dyDescent="0.25">
      <c r="AD156" s="7"/>
    </row>
    <row r="157" spans="30:30" x14ac:dyDescent="0.25">
      <c r="AD157" s="7"/>
    </row>
    <row r="158" spans="30:30" x14ac:dyDescent="0.25">
      <c r="AD158" s="7"/>
    </row>
    <row r="159" spans="30:30" x14ac:dyDescent="0.25">
      <c r="AD159" s="7"/>
    </row>
    <row r="160" spans="30:30" x14ac:dyDescent="0.25">
      <c r="AD160" s="7"/>
    </row>
    <row r="161" spans="30:30" x14ac:dyDescent="0.25">
      <c r="AD161" s="7"/>
    </row>
    <row r="162" spans="30:30" x14ac:dyDescent="0.25">
      <c r="AD162" s="7"/>
    </row>
    <row r="163" spans="30:30" x14ac:dyDescent="0.25">
      <c r="AD163" s="7"/>
    </row>
    <row r="164" spans="30:30" x14ac:dyDescent="0.25">
      <c r="AD164" s="7"/>
    </row>
    <row r="165" spans="30:30" x14ac:dyDescent="0.25">
      <c r="AD165" s="7"/>
    </row>
    <row r="166" spans="30:30" x14ac:dyDescent="0.25">
      <c r="AD166" s="7"/>
    </row>
    <row r="167" spans="30:30" x14ac:dyDescent="0.25">
      <c r="AD167" s="7"/>
    </row>
    <row r="168" spans="30:30" x14ac:dyDescent="0.25">
      <c r="AD168" s="7"/>
    </row>
    <row r="169" spans="30:30" x14ac:dyDescent="0.25">
      <c r="AD169" s="7"/>
    </row>
    <row r="170" spans="30:30" x14ac:dyDescent="0.25">
      <c r="AD170" s="7"/>
    </row>
    <row r="171" spans="30:30" x14ac:dyDescent="0.25">
      <c r="AD171" s="7"/>
    </row>
    <row r="172" spans="30:30" x14ac:dyDescent="0.25">
      <c r="AD172" s="7"/>
    </row>
    <row r="173" spans="30:30" x14ac:dyDescent="0.25">
      <c r="AD173" s="7"/>
    </row>
    <row r="174" spans="30:30" x14ac:dyDescent="0.25">
      <c r="AD174" s="7"/>
    </row>
    <row r="175" spans="30:30" x14ac:dyDescent="0.25">
      <c r="AD175" s="7"/>
    </row>
    <row r="176" spans="30:30" x14ac:dyDescent="0.25">
      <c r="AD176" s="7"/>
    </row>
    <row r="177" spans="30:30" x14ac:dyDescent="0.25">
      <c r="AD177" s="7"/>
    </row>
    <row r="178" spans="30:30" x14ac:dyDescent="0.25">
      <c r="AD178" s="7"/>
    </row>
    <row r="179" spans="30:30" x14ac:dyDescent="0.25">
      <c r="AD179" s="7"/>
    </row>
    <row r="180" spans="30:30" x14ac:dyDescent="0.25">
      <c r="AD180" s="7"/>
    </row>
    <row r="181" spans="30:30" x14ac:dyDescent="0.25">
      <c r="AD181" s="7"/>
    </row>
    <row r="182" spans="30:30" x14ac:dyDescent="0.25">
      <c r="AD182" s="7"/>
    </row>
    <row r="183" spans="30:30" x14ac:dyDescent="0.25">
      <c r="AD183" s="7"/>
    </row>
    <row r="184" spans="30:30" x14ac:dyDescent="0.25">
      <c r="AD184" s="7"/>
    </row>
    <row r="185" spans="30:30" x14ac:dyDescent="0.25">
      <c r="AD185" s="7"/>
    </row>
    <row r="186" spans="30:30" x14ac:dyDescent="0.25">
      <c r="AD186" s="7"/>
    </row>
    <row r="187" spans="30:30" x14ac:dyDescent="0.25">
      <c r="AD187" s="7"/>
    </row>
    <row r="188" spans="30:30" x14ac:dyDescent="0.25">
      <c r="AD188" s="7"/>
    </row>
    <row r="189" spans="30:30" x14ac:dyDescent="0.25">
      <c r="AD189" s="7"/>
    </row>
    <row r="190" spans="30:30" x14ac:dyDescent="0.25">
      <c r="AD190" s="7"/>
    </row>
    <row r="191" spans="30:30" x14ac:dyDescent="0.25">
      <c r="AD191" s="7"/>
    </row>
    <row r="192" spans="30:30" x14ac:dyDescent="0.25">
      <c r="AD192" s="7"/>
    </row>
    <row r="193" spans="30:30" x14ac:dyDescent="0.25">
      <c r="AD193" s="7"/>
    </row>
    <row r="194" spans="30:30" x14ac:dyDescent="0.25">
      <c r="AD194" s="7"/>
    </row>
    <row r="195" spans="30:30" x14ac:dyDescent="0.25">
      <c r="AD195" s="7"/>
    </row>
    <row r="196" spans="30:30" x14ac:dyDescent="0.25">
      <c r="AD196" s="7"/>
    </row>
    <row r="197" spans="30:30" x14ac:dyDescent="0.25">
      <c r="AD197" s="7"/>
    </row>
    <row r="198" spans="30:30" x14ac:dyDescent="0.25">
      <c r="AD198" s="7"/>
    </row>
    <row r="199" spans="30:30" x14ac:dyDescent="0.25">
      <c r="AD199" s="7"/>
    </row>
    <row r="200" spans="30:30" x14ac:dyDescent="0.25">
      <c r="AD200" s="7"/>
    </row>
    <row r="201" spans="30:30" x14ac:dyDescent="0.25">
      <c r="AD201" s="7"/>
    </row>
    <row r="202" spans="30:30" x14ac:dyDescent="0.25">
      <c r="AD202" s="7"/>
    </row>
    <row r="203" spans="30:30" x14ac:dyDescent="0.25">
      <c r="AD203" s="7"/>
    </row>
    <row r="204" spans="30:30" x14ac:dyDescent="0.25">
      <c r="AD204" s="7"/>
    </row>
    <row r="205" spans="30:30" x14ac:dyDescent="0.25">
      <c r="AD205" s="7"/>
    </row>
    <row r="206" spans="30:30" x14ac:dyDescent="0.25">
      <c r="AD206" s="7"/>
    </row>
    <row r="207" spans="30:30" x14ac:dyDescent="0.25">
      <c r="AD207" s="7"/>
    </row>
    <row r="208" spans="30:30" x14ac:dyDescent="0.25">
      <c r="AD208" s="7"/>
    </row>
    <row r="209" spans="30:30" x14ac:dyDescent="0.25">
      <c r="AD209" s="7"/>
    </row>
    <row r="210" spans="30:30" x14ac:dyDescent="0.25">
      <c r="AD210" s="7"/>
    </row>
    <row r="211" spans="30:30" x14ac:dyDescent="0.25">
      <c r="AD211" s="7"/>
    </row>
    <row r="212" spans="30:30" x14ac:dyDescent="0.25">
      <c r="AD212" s="7"/>
    </row>
    <row r="213" spans="30:30" x14ac:dyDescent="0.25">
      <c r="AD213" s="7"/>
    </row>
    <row r="214" spans="30:30" x14ac:dyDescent="0.25">
      <c r="AD214" s="7"/>
    </row>
    <row r="215" spans="30:30" x14ac:dyDescent="0.25">
      <c r="AD215" s="7"/>
    </row>
    <row r="216" spans="30:30" x14ac:dyDescent="0.25">
      <c r="AD216" s="7"/>
    </row>
    <row r="217" spans="30:30" x14ac:dyDescent="0.25">
      <c r="AD217" s="7"/>
    </row>
    <row r="218" spans="30:30" x14ac:dyDescent="0.25">
      <c r="AD218" s="7"/>
    </row>
  </sheetData>
  <mergeCells count="495">
    <mergeCell ref="AB4:AE4"/>
    <mergeCell ref="Z5:AA5"/>
    <mergeCell ref="AB5:AC5"/>
    <mergeCell ref="AD5:AE5"/>
    <mergeCell ref="M2:AE3"/>
    <mergeCell ref="M5:N5"/>
    <mergeCell ref="O5:P5"/>
    <mergeCell ref="R5:S5"/>
    <mergeCell ref="T5:U5"/>
    <mergeCell ref="V5:W5"/>
    <mergeCell ref="X5:Y5"/>
    <mergeCell ref="A1:J2"/>
    <mergeCell ref="M4:P4"/>
    <mergeCell ref="Q4:S4"/>
    <mergeCell ref="T4:W4"/>
    <mergeCell ref="X4:AA4"/>
    <mergeCell ref="M8:P8"/>
    <mergeCell ref="Q8:S8"/>
    <mergeCell ref="T8:W8"/>
    <mergeCell ref="X8:AA8"/>
    <mergeCell ref="AB8:AE8"/>
    <mergeCell ref="Z6:AA6"/>
    <mergeCell ref="AB6:AC6"/>
    <mergeCell ref="AD6:AE6"/>
    <mergeCell ref="M7:P7"/>
    <mergeCell ref="Q7:S7"/>
    <mergeCell ref="T7:W7"/>
    <mergeCell ref="X7:AA7"/>
    <mergeCell ref="AB7:AE7"/>
    <mergeCell ref="M6:N6"/>
    <mergeCell ref="O6:P6"/>
    <mergeCell ref="R6:S6"/>
    <mergeCell ref="V6:W6"/>
    <mergeCell ref="X6:Y6"/>
    <mergeCell ref="M10:P10"/>
    <mergeCell ref="Q10:S10"/>
    <mergeCell ref="T10:W10"/>
    <mergeCell ref="X10:AA10"/>
    <mergeCell ref="AB10:AE10"/>
    <mergeCell ref="M9:P9"/>
    <mergeCell ref="Q9:S9"/>
    <mergeCell ref="T9:W9"/>
    <mergeCell ref="X9:AA9"/>
    <mergeCell ref="AB9:AE9"/>
    <mergeCell ref="M12:P12"/>
    <mergeCell ref="Q12:S12"/>
    <mergeCell ref="T12:W12"/>
    <mergeCell ref="X12:AA12"/>
    <mergeCell ref="AB12:AE12"/>
    <mergeCell ref="M11:P11"/>
    <mergeCell ref="Q11:S11"/>
    <mergeCell ref="T11:W11"/>
    <mergeCell ref="X11:AA11"/>
    <mergeCell ref="AB11:AE11"/>
    <mergeCell ref="M14:P14"/>
    <mergeCell ref="Q14:S14"/>
    <mergeCell ref="T14:W14"/>
    <mergeCell ref="X14:AA14"/>
    <mergeCell ref="AB14:AE14"/>
    <mergeCell ref="M13:P13"/>
    <mergeCell ref="Q13:S13"/>
    <mergeCell ref="T13:W13"/>
    <mergeCell ref="X13:AA13"/>
    <mergeCell ref="AB13:AE13"/>
    <mergeCell ref="M16:P16"/>
    <mergeCell ref="Q16:S16"/>
    <mergeCell ref="T16:W16"/>
    <mergeCell ref="X16:AA16"/>
    <mergeCell ref="AB16:AE16"/>
    <mergeCell ref="M15:P15"/>
    <mergeCell ref="Q15:S15"/>
    <mergeCell ref="T15:W15"/>
    <mergeCell ref="X15:AA15"/>
    <mergeCell ref="AB15:AE15"/>
    <mergeCell ref="M18:P18"/>
    <mergeCell ref="Q18:S18"/>
    <mergeCell ref="T18:W18"/>
    <mergeCell ref="X18:AA18"/>
    <mergeCell ref="AB18:AE18"/>
    <mergeCell ref="M17:P17"/>
    <mergeCell ref="Q17:S17"/>
    <mergeCell ref="T17:W17"/>
    <mergeCell ref="X17:AA17"/>
    <mergeCell ref="AB17:AE17"/>
    <mergeCell ref="M20:P20"/>
    <mergeCell ref="Q20:S20"/>
    <mergeCell ref="T20:W20"/>
    <mergeCell ref="X20:AA20"/>
    <mergeCell ref="AB20:AE20"/>
    <mergeCell ref="M19:P19"/>
    <mergeCell ref="Q19:S19"/>
    <mergeCell ref="T19:W19"/>
    <mergeCell ref="X19:AA19"/>
    <mergeCell ref="AB19:AE19"/>
    <mergeCell ref="M22:P22"/>
    <mergeCell ref="Q22:S22"/>
    <mergeCell ref="T22:W22"/>
    <mergeCell ref="X22:AA22"/>
    <mergeCell ref="AB22:AE22"/>
    <mergeCell ref="M21:P21"/>
    <mergeCell ref="Q21:S21"/>
    <mergeCell ref="T21:W21"/>
    <mergeCell ref="X21:AA21"/>
    <mergeCell ref="AB21:AE21"/>
    <mergeCell ref="M24:P24"/>
    <mergeCell ref="Q24:S24"/>
    <mergeCell ref="T24:W24"/>
    <mergeCell ref="X24:AA24"/>
    <mergeCell ref="AB24:AE24"/>
    <mergeCell ref="M23:P23"/>
    <mergeCell ref="Q23:S23"/>
    <mergeCell ref="T23:W23"/>
    <mergeCell ref="X23:AA23"/>
    <mergeCell ref="AB23:AE23"/>
    <mergeCell ref="M26:P26"/>
    <mergeCell ref="Q26:S26"/>
    <mergeCell ref="T26:W26"/>
    <mergeCell ref="X26:AA26"/>
    <mergeCell ref="AB26:AE26"/>
    <mergeCell ref="M25:P25"/>
    <mergeCell ref="Q25:S25"/>
    <mergeCell ref="T25:W25"/>
    <mergeCell ref="X25:AA25"/>
    <mergeCell ref="AB25:AE25"/>
    <mergeCell ref="M28:P28"/>
    <mergeCell ref="Q28:S28"/>
    <mergeCell ref="T28:W28"/>
    <mergeCell ref="X28:AA28"/>
    <mergeCell ref="AB28:AE28"/>
    <mergeCell ref="M27:P27"/>
    <mergeCell ref="Q27:S27"/>
    <mergeCell ref="T27:W27"/>
    <mergeCell ref="X27:AA27"/>
    <mergeCell ref="AB27:AE27"/>
    <mergeCell ref="M30:P30"/>
    <mergeCell ref="Q30:S30"/>
    <mergeCell ref="T30:W30"/>
    <mergeCell ref="X30:AA30"/>
    <mergeCell ref="AB30:AE30"/>
    <mergeCell ref="M29:P29"/>
    <mergeCell ref="Q29:S29"/>
    <mergeCell ref="T29:W29"/>
    <mergeCell ref="X29:AA29"/>
    <mergeCell ref="AB29:AE29"/>
    <mergeCell ref="M32:P32"/>
    <mergeCell ref="Q32:S32"/>
    <mergeCell ref="T32:W32"/>
    <mergeCell ref="X32:AA32"/>
    <mergeCell ref="AB32:AE32"/>
    <mergeCell ref="M31:P31"/>
    <mergeCell ref="Q31:S31"/>
    <mergeCell ref="T31:W31"/>
    <mergeCell ref="X31:AA31"/>
    <mergeCell ref="AB31:AE31"/>
    <mergeCell ref="M34:P34"/>
    <mergeCell ref="Q34:S34"/>
    <mergeCell ref="T34:W34"/>
    <mergeCell ref="X34:AA34"/>
    <mergeCell ref="AB34:AE34"/>
    <mergeCell ref="A35:J36"/>
    <mergeCell ref="M33:P33"/>
    <mergeCell ref="Q33:S33"/>
    <mergeCell ref="T33:W33"/>
    <mergeCell ref="X33:AA33"/>
    <mergeCell ref="AB33:AE33"/>
    <mergeCell ref="M36:P36"/>
    <mergeCell ref="Q36:S36"/>
    <mergeCell ref="T36:W36"/>
    <mergeCell ref="X36:AA36"/>
    <mergeCell ref="AB36:AE36"/>
    <mergeCell ref="M35:P35"/>
    <mergeCell ref="Q35:S35"/>
    <mergeCell ref="T35:W35"/>
    <mergeCell ref="X35:AA35"/>
    <mergeCell ref="AB35:AE35"/>
    <mergeCell ref="M38:P38"/>
    <mergeCell ref="Q38:S38"/>
    <mergeCell ref="T38:W38"/>
    <mergeCell ref="X38:AA38"/>
    <mergeCell ref="AB38:AE38"/>
    <mergeCell ref="M37:P37"/>
    <mergeCell ref="Q37:S37"/>
    <mergeCell ref="T37:W37"/>
    <mergeCell ref="X37:AA37"/>
    <mergeCell ref="AB37:AE37"/>
    <mergeCell ref="M40:P40"/>
    <mergeCell ref="Q40:S40"/>
    <mergeCell ref="T40:W40"/>
    <mergeCell ref="X40:AA40"/>
    <mergeCell ref="AB40:AE40"/>
    <mergeCell ref="M39:P39"/>
    <mergeCell ref="Q39:S39"/>
    <mergeCell ref="T39:W39"/>
    <mergeCell ref="X39:AA39"/>
    <mergeCell ref="AB39:AE39"/>
    <mergeCell ref="M42:P42"/>
    <mergeCell ref="Q42:S42"/>
    <mergeCell ref="T42:W42"/>
    <mergeCell ref="X42:AA42"/>
    <mergeCell ref="AB42:AE42"/>
    <mergeCell ref="M41:P41"/>
    <mergeCell ref="Q41:S41"/>
    <mergeCell ref="T41:W41"/>
    <mergeCell ref="X41:AA41"/>
    <mergeCell ref="AB41:AE41"/>
    <mergeCell ref="M44:P44"/>
    <mergeCell ref="Q44:S44"/>
    <mergeCell ref="T44:W44"/>
    <mergeCell ref="X44:AA44"/>
    <mergeCell ref="AB44:AE44"/>
    <mergeCell ref="M43:P43"/>
    <mergeCell ref="Q43:S43"/>
    <mergeCell ref="T43:W43"/>
    <mergeCell ref="X43:AA43"/>
    <mergeCell ref="AB43:AE43"/>
    <mergeCell ref="M46:P46"/>
    <mergeCell ref="Q46:S46"/>
    <mergeCell ref="T46:W46"/>
    <mergeCell ref="X46:AA46"/>
    <mergeCell ref="AB46:AE46"/>
    <mergeCell ref="M45:P45"/>
    <mergeCell ref="Q45:S45"/>
    <mergeCell ref="T45:W45"/>
    <mergeCell ref="X45:AA45"/>
    <mergeCell ref="AB45:AE45"/>
    <mergeCell ref="M48:P48"/>
    <mergeCell ref="Q48:S48"/>
    <mergeCell ref="T48:W48"/>
    <mergeCell ref="X48:AA48"/>
    <mergeCell ref="AB48:AE48"/>
    <mergeCell ref="M47:P47"/>
    <mergeCell ref="Q47:S47"/>
    <mergeCell ref="T47:W47"/>
    <mergeCell ref="X47:AA47"/>
    <mergeCell ref="AB47:AE47"/>
    <mergeCell ref="M50:P50"/>
    <mergeCell ref="Q50:S50"/>
    <mergeCell ref="T50:W50"/>
    <mergeCell ref="X50:AA50"/>
    <mergeCell ref="AB50:AE50"/>
    <mergeCell ref="M49:P49"/>
    <mergeCell ref="Q49:S49"/>
    <mergeCell ref="T49:W49"/>
    <mergeCell ref="X49:AA49"/>
    <mergeCell ref="AB49:AE49"/>
    <mergeCell ref="M52:P52"/>
    <mergeCell ref="Q52:S52"/>
    <mergeCell ref="T52:W52"/>
    <mergeCell ref="X52:AA52"/>
    <mergeCell ref="AB52:AE52"/>
    <mergeCell ref="M51:P51"/>
    <mergeCell ref="Q51:S51"/>
    <mergeCell ref="T51:W51"/>
    <mergeCell ref="X51:AA51"/>
    <mergeCell ref="AB51:AE51"/>
    <mergeCell ref="M54:P54"/>
    <mergeCell ref="Q54:S54"/>
    <mergeCell ref="T54:W54"/>
    <mergeCell ref="X54:AA54"/>
    <mergeCell ref="AB54:AE54"/>
    <mergeCell ref="M53:P53"/>
    <mergeCell ref="Q53:S53"/>
    <mergeCell ref="T53:W53"/>
    <mergeCell ref="X53:AA53"/>
    <mergeCell ref="AB53:AE53"/>
    <mergeCell ref="M56:P56"/>
    <mergeCell ref="Q56:S56"/>
    <mergeCell ref="T56:W56"/>
    <mergeCell ref="X56:AA56"/>
    <mergeCell ref="AB56:AE56"/>
    <mergeCell ref="M55:P55"/>
    <mergeCell ref="Q55:S55"/>
    <mergeCell ref="T55:W55"/>
    <mergeCell ref="X55:AA55"/>
    <mergeCell ref="AB55:AE55"/>
    <mergeCell ref="M58:P58"/>
    <mergeCell ref="Q58:S58"/>
    <mergeCell ref="T58:W58"/>
    <mergeCell ref="X58:AA58"/>
    <mergeCell ref="AB58:AE58"/>
    <mergeCell ref="M57:P57"/>
    <mergeCell ref="Q57:S57"/>
    <mergeCell ref="T57:W57"/>
    <mergeCell ref="X57:AA57"/>
    <mergeCell ref="AB57:AE57"/>
    <mergeCell ref="M60:P60"/>
    <mergeCell ref="Q60:S60"/>
    <mergeCell ref="T60:W60"/>
    <mergeCell ref="X60:AA60"/>
    <mergeCell ref="AB60:AE60"/>
    <mergeCell ref="M59:P59"/>
    <mergeCell ref="Q59:S59"/>
    <mergeCell ref="T59:W59"/>
    <mergeCell ref="X59:AA59"/>
    <mergeCell ref="AB59:AE59"/>
    <mergeCell ref="M62:P62"/>
    <mergeCell ref="Q62:S62"/>
    <mergeCell ref="T62:W62"/>
    <mergeCell ref="X62:AA62"/>
    <mergeCell ref="AB62:AE62"/>
    <mergeCell ref="M61:P61"/>
    <mergeCell ref="Q61:S61"/>
    <mergeCell ref="T61:W61"/>
    <mergeCell ref="X61:AA61"/>
    <mergeCell ref="AB61:AE61"/>
    <mergeCell ref="M64:P64"/>
    <mergeCell ref="Q64:S64"/>
    <mergeCell ref="T64:W64"/>
    <mergeCell ref="X64:AA64"/>
    <mergeCell ref="AB64:AE64"/>
    <mergeCell ref="M63:P63"/>
    <mergeCell ref="Q63:S63"/>
    <mergeCell ref="T63:W63"/>
    <mergeCell ref="X63:AA63"/>
    <mergeCell ref="AB63:AE63"/>
    <mergeCell ref="M66:P66"/>
    <mergeCell ref="Q66:S66"/>
    <mergeCell ref="T66:W66"/>
    <mergeCell ref="X66:AA66"/>
    <mergeCell ref="AB66:AE66"/>
    <mergeCell ref="M65:P65"/>
    <mergeCell ref="Q65:S65"/>
    <mergeCell ref="T65:W65"/>
    <mergeCell ref="X65:AA65"/>
    <mergeCell ref="AB65:AE65"/>
    <mergeCell ref="M68:P68"/>
    <mergeCell ref="Q68:S68"/>
    <mergeCell ref="T68:W68"/>
    <mergeCell ref="X68:AA68"/>
    <mergeCell ref="AB68:AE68"/>
    <mergeCell ref="M67:P67"/>
    <mergeCell ref="Q67:S67"/>
    <mergeCell ref="T67:W67"/>
    <mergeCell ref="X67:AA67"/>
    <mergeCell ref="AB67:AE67"/>
    <mergeCell ref="M70:P70"/>
    <mergeCell ref="Q70:S70"/>
    <mergeCell ref="T70:W70"/>
    <mergeCell ref="X70:AA70"/>
    <mergeCell ref="AB70:AE70"/>
    <mergeCell ref="M69:P69"/>
    <mergeCell ref="Q69:S69"/>
    <mergeCell ref="T69:W69"/>
    <mergeCell ref="X69:AA69"/>
    <mergeCell ref="AB69:AE69"/>
    <mergeCell ref="M72:P72"/>
    <mergeCell ref="Q72:S72"/>
    <mergeCell ref="T72:W72"/>
    <mergeCell ref="X72:AA72"/>
    <mergeCell ref="AB72:AE72"/>
    <mergeCell ref="M71:P71"/>
    <mergeCell ref="Q71:S71"/>
    <mergeCell ref="T71:W71"/>
    <mergeCell ref="X71:AA71"/>
    <mergeCell ref="AB71:AE71"/>
    <mergeCell ref="M74:P74"/>
    <mergeCell ref="Q74:S74"/>
    <mergeCell ref="T74:W74"/>
    <mergeCell ref="X74:AA74"/>
    <mergeCell ref="AB74:AE74"/>
    <mergeCell ref="M73:P73"/>
    <mergeCell ref="Q73:S73"/>
    <mergeCell ref="T73:W73"/>
    <mergeCell ref="X73:AA73"/>
    <mergeCell ref="AB73:AE73"/>
    <mergeCell ref="M76:P76"/>
    <mergeCell ref="Q76:S76"/>
    <mergeCell ref="T76:W76"/>
    <mergeCell ref="X76:AA76"/>
    <mergeCell ref="AB76:AE76"/>
    <mergeCell ref="M75:P75"/>
    <mergeCell ref="Q75:S75"/>
    <mergeCell ref="T75:W75"/>
    <mergeCell ref="X75:AA75"/>
    <mergeCell ref="AB75:AE75"/>
    <mergeCell ref="M78:P78"/>
    <mergeCell ref="Q78:S78"/>
    <mergeCell ref="T78:W78"/>
    <mergeCell ref="X78:AA78"/>
    <mergeCell ref="AB78:AE78"/>
    <mergeCell ref="M77:P77"/>
    <mergeCell ref="Q77:S77"/>
    <mergeCell ref="T77:W77"/>
    <mergeCell ref="X77:AA77"/>
    <mergeCell ref="AB77:AE77"/>
    <mergeCell ref="M80:P80"/>
    <mergeCell ref="Q80:S80"/>
    <mergeCell ref="T80:W80"/>
    <mergeCell ref="X80:AA80"/>
    <mergeCell ref="AB80:AE80"/>
    <mergeCell ref="M79:P79"/>
    <mergeCell ref="Q79:S79"/>
    <mergeCell ref="T79:W79"/>
    <mergeCell ref="X79:AA79"/>
    <mergeCell ref="AB79:AE79"/>
    <mergeCell ref="M82:P82"/>
    <mergeCell ref="Q82:S82"/>
    <mergeCell ref="T82:W82"/>
    <mergeCell ref="X82:AA82"/>
    <mergeCell ref="AB82:AE82"/>
    <mergeCell ref="M81:P81"/>
    <mergeCell ref="Q81:S81"/>
    <mergeCell ref="T81:W81"/>
    <mergeCell ref="X81:AA81"/>
    <mergeCell ref="AB81:AE81"/>
    <mergeCell ref="M84:P84"/>
    <mergeCell ref="Q84:S84"/>
    <mergeCell ref="T84:W84"/>
    <mergeCell ref="X84:AA84"/>
    <mergeCell ref="AB84:AE84"/>
    <mergeCell ref="M83:P83"/>
    <mergeCell ref="Q83:S83"/>
    <mergeCell ref="T83:W83"/>
    <mergeCell ref="X83:AA83"/>
    <mergeCell ref="AB83:AE83"/>
    <mergeCell ref="M86:P86"/>
    <mergeCell ref="Q86:S86"/>
    <mergeCell ref="T86:W86"/>
    <mergeCell ref="X86:AA86"/>
    <mergeCell ref="AB86:AE86"/>
    <mergeCell ref="M85:P85"/>
    <mergeCell ref="Q85:S85"/>
    <mergeCell ref="T85:W85"/>
    <mergeCell ref="X85:AA85"/>
    <mergeCell ref="AB85:AE85"/>
    <mergeCell ref="M88:P88"/>
    <mergeCell ref="Q88:S88"/>
    <mergeCell ref="T88:W88"/>
    <mergeCell ref="X88:AA88"/>
    <mergeCell ref="AB88:AE88"/>
    <mergeCell ref="M87:P87"/>
    <mergeCell ref="Q87:S87"/>
    <mergeCell ref="T87:W87"/>
    <mergeCell ref="X87:AA87"/>
    <mergeCell ref="AB87:AE87"/>
    <mergeCell ref="M90:P90"/>
    <mergeCell ref="Q90:S90"/>
    <mergeCell ref="T90:W90"/>
    <mergeCell ref="X90:AA90"/>
    <mergeCell ref="AB90:AE90"/>
    <mergeCell ref="M89:P89"/>
    <mergeCell ref="Q89:S89"/>
    <mergeCell ref="T89:W89"/>
    <mergeCell ref="X89:AA89"/>
    <mergeCell ref="AB89:AE89"/>
    <mergeCell ref="M92:P92"/>
    <mergeCell ref="Q92:S92"/>
    <mergeCell ref="T92:W92"/>
    <mergeCell ref="X92:AA92"/>
    <mergeCell ref="AB92:AE92"/>
    <mergeCell ref="M91:P91"/>
    <mergeCell ref="Q91:S91"/>
    <mergeCell ref="T91:W91"/>
    <mergeCell ref="X91:AA91"/>
    <mergeCell ref="AB91:AE91"/>
    <mergeCell ref="M94:P94"/>
    <mergeCell ref="Q94:S94"/>
    <mergeCell ref="T94:W94"/>
    <mergeCell ref="X94:AA94"/>
    <mergeCell ref="AB94:AE94"/>
    <mergeCell ref="M93:P93"/>
    <mergeCell ref="Q93:S93"/>
    <mergeCell ref="T93:W93"/>
    <mergeCell ref="X93:AA93"/>
    <mergeCell ref="AB93:AE93"/>
    <mergeCell ref="M96:P96"/>
    <mergeCell ref="Q96:S96"/>
    <mergeCell ref="T96:W96"/>
    <mergeCell ref="X96:AA96"/>
    <mergeCell ref="AB96:AE96"/>
    <mergeCell ref="M95:P95"/>
    <mergeCell ref="Q95:S95"/>
    <mergeCell ref="T95:W95"/>
    <mergeCell ref="X95:AA95"/>
    <mergeCell ref="AB95:AE95"/>
    <mergeCell ref="M98:P98"/>
    <mergeCell ref="Q98:S98"/>
    <mergeCell ref="T98:W98"/>
    <mergeCell ref="X98:AA98"/>
    <mergeCell ref="AB98:AE98"/>
    <mergeCell ref="M97:P97"/>
    <mergeCell ref="Q97:S97"/>
    <mergeCell ref="T97:W97"/>
    <mergeCell ref="X97:AA97"/>
    <mergeCell ref="AB97:AE97"/>
    <mergeCell ref="M100:P100"/>
    <mergeCell ref="Q100:S100"/>
    <mergeCell ref="T100:W100"/>
    <mergeCell ref="X100:AA100"/>
    <mergeCell ref="AB100:AE100"/>
    <mergeCell ref="M99:P99"/>
    <mergeCell ref="Q99:S99"/>
    <mergeCell ref="T99:W99"/>
    <mergeCell ref="X99:AA99"/>
    <mergeCell ref="AB99:AE9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26 Nisan TAHMİN </vt:lpstr>
      <vt:lpstr>27 Nisan TAHMİN</vt:lpstr>
      <vt:lpstr>28 Nisan TAHMİN</vt:lpstr>
      <vt:lpstr>29 Nisan TAHMİN</vt:lpstr>
      <vt:lpstr>30 Nisan TAHMİN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Saliha</dc:creator>
  <cp:lastModifiedBy>Saliha</cp:lastModifiedBy>
  <dcterms:created xsi:type="dcterms:W3CDTF">2020-04-25T18:01:45Z</dcterms:created>
  <dcterms:modified xsi:type="dcterms:W3CDTF">2020-04-26T20:34:59Z</dcterms:modified>
</cp:coreProperties>
</file>