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-Proje Bilgileri" sheetId="1" state="visible" r:id="rId1"/>
    <sheet xmlns:r="http://schemas.openxmlformats.org/officeDocument/2006/relationships" name="2-Montaj Malzemeleri" sheetId="2" state="visible" r:id="rId2"/>
    <sheet xmlns:r="http://schemas.openxmlformats.org/officeDocument/2006/relationships" name="3-Direk Malzemeleri" sheetId="3" state="visible" r:id="rId3"/>
    <sheet xmlns:r="http://schemas.openxmlformats.org/officeDocument/2006/relationships" name="4-Müştemilat Malzemeleri" sheetId="4" state="visible" r:id="rId4"/>
    <sheet xmlns:r="http://schemas.openxmlformats.org/officeDocument/2006/relationships" name="5-Maliyet Hesaplam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2F5597"/>
      <sz val="16"/>
    </font>
    <font>
      <b val="1"/>
      <color rgb="00000000"/>
      <sz val="11"/>
    </font>
    <font>
      <b val="1"/>
      <color rgb="00FFFFFF"/>
      <sz val="12"/>
    </font>
    <font>
      <b val="1"/>
    </font>
  </fonts>
  <fills count="6">
    <fill>
      <patternFill/>
    </fill>
    <fill>
      <patternFill patternType="gray125"/>
    </fill>
    <fill>
      <patternFill patternType="solid">
        <fgColor rgb="00FFF2CC"/>
        <bgColor rgb="00FFF2CC"/>
      </patternFill>
    </fill>
    <fill>
      <patternFill patternType="solid">
        <fgColor rgb="002F5597"/>
        <bgColor rgb="002F5597"/>
      </patternFill>
    </fill>
    <fill>
      <patternFill patternType="solid">
        <fgColor rgb="00E2EFDA"/>
        <bgColor rgb="00E2EFDA"/>
      </patternFill>
    </fill>
    <fill>
      <patternFill patternType="solid">
        <fgColor rgb="00B4C7E7"/>
        <bgColor rgb="00B4C7E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0" fillId="2" borderId="1" pivotButton="0" quotePrefix="0" xfId="0"/>
    <xf numFmtId="0" fontId="2" fillId="0" borderId="0" pivotButton="0" quotePrefix="0" xfId="0"/>
    <xf numFmtId="0" fontId="3" fillId="3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4" borderId="1" pivotButton="0" quotePrefix="0" xfId="0"/>
    <xf numFmtId="0" fontId="2" fillId="5" borderId="1" pivotButton="0" quotePrefix="0" xfId="0"/>
    <xf numFmtId="0" fontId="4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SERA PROJESİ GENEL BİLGİLER</t>
        </is>
      </c>
    </row>
    <row r="3">
      <c r="A3" t="inlineStr"/>
      <c r="B3" s="2" t="inlineStr"/>
      <c r="C3" t="inlineStr"/>
      <c r="D3" t="inlineStr"/>
      <c r="E3" t="inlineStr"/>
    </row>
    <row r="4">
      <c r="A4" s="3" t="inlineStr">
        <is>
          <t>Proje Adı:</t>
        </is>
      </c>
      <c r="B4" s="2" t="inlineStr"/>
      <c r="C4" t="inlineStr"/>
      <c r="D4" t="inlineStr"/>
      <c r="E4" t="inlineStr"/>
    </row>
    <row r="5">
      <c r="A5" s="3" t="inlineStr">
        <is>
          <t>Proje Kodu:</t>
        </is>
      </c>
      <c r="B5" s="2" t="inlineStr"/>
      <c r="C5" t="inlineStr"/>
      <c r="D5" t="inlineStr"/>
      <c r="E5" t="inlineStr"/>
    </row>
    <row r="6">
      <c r="A6" s="3" t="inlineStr">
        <is>
          <t>Müşteri:</t>
        </is>
      </c>
      <c r="B6" s="2" t="inlineStr"/>
      <c r="C6" t="inlineStr"/>
      <c r="D6" t="inlineStr"/>
      <c r="E6" t="inlineStr"/>
    </row>
    <row r="7">
      <c r="A7" s="3" t="inlineStr">
        <is>
          <t>Tarih:</t>
        </is>
      </c>
      <c r="B7" s="2" t="inlineStr"/>
      <c r="C7" t="inlineStr"/>
      <c r="D7" t="inlineStr"/>
      <c r="E7" t="inlineStr"/>
    </row>
    <row r="8">
      <c r="A8" s="3" t="inlineStr">
        <is>
          <t>Hazırlayan:</t>
        </is>
      </c>
      <c r="B8" t="inlineStr"/>
      <c r="C8" t="inlineStr"/>
      <c r="D8" t="inlineStr"/>
      <c r="E8" t="inlineStr"/>
    </row>
    <row r="9">
      <c r="A9" s="3" t="inlineStr">
        <is>
          <t>Onaylayan: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/>
      <c r="D10" t="inlineStr"/>
      <c r="E10" t="inlineStr"/>
    </row>
    <row r="11">
      <c r="A11" t="inlineStr">
        <is>
          <t>PROJE DURUMU</t>
        </is>
      </c>
      <c r="B11" t="inlineStr"/>
      <c r="C11" t="inlineStr"/>
      <c r="D11" t="inlineStr"/>
      <c r="E11" t="inlineStr"/>
    </row>
    <row r="12">
      <c r="A12" s="3" t="inlineStr">
        <is>
          <t>Durum:</t>
        </is>
      </c>
      <c r="B12" t="inlineStr">
        <is>
          <t>Hazırlanıyor</t>
        </is>
      </c>
      <c r="C12" t="inlineStr"/>
      <c r="D12" t="inlineStr"/>
      <c r="E12" t="inlineStr"/>
    </row>
    <row r="13">
      <c r="A13" s="3" t="inlineStr">
        <is>
          <t>Revizyon:</t>
        </is>
      </c>
      <c r="B13" t="inlineStr">
        <is>
          <t>1.0</t>
        </is>
      </c>
      <c r="C13" t="inlineStr"/>
      <c r="D13" t="inlineStr"/>
      <c r="E13" t="inlineStr"/>
    </row>
    <row r="14">
      <c r="A14" s="3" t="inlineStr">
        <is>
          <t>Son Güncelleme:</t>
        </is>
      </c>
      <c r="B14">
        <f>TODAY()</f>
        <v/>
      </c>
      <c r="C14" t="inlineStr"/>
      <c r="D14" t="inlineStr"/>
      <c r="E14" t="inlineStr"/>
    </row>
  </sheetData>
  <mergeCells count="1">
    <mergeCell ref="A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35" customWidth="1" min="3" max="3"/>
    <col width="8" customWidth="1" min="4" max="4"/>
    <col width="8" customWidth="1" min="5" max="5"/>
    <col width="12" customWidth="1" min="6" max="6"/>
    <col width="12" customWidth="1" min="7" max="7"/>
    <col width="12" customWidth="1" min="8" max="8"/>
  </cols>
  <sheetData>
    <row r="1">
      <c r="A1" s="4" t="inlineStr">
        <is>
          <t>SIRA</t>
        </is>
      </c>
      <c r="B1" s="4" t="inlineStr">
        <is>
          <t>MALZEME KODU</t>
        </is>
      </c>
      <c r="C1" s="4" t="inlineStr">
        <is>
          <t>MALZEME TANIMI</t>
        </is>
      </c>
      <c r="D1" s="4" t="inlineStr">
        <is>
          <t>MİKTAR</t>
        </is>
      </c>
      <c r="E1" s="4" t="inlineStr">
        <is>
          <t>BİRİM</t>
        </is>
      </c>
      <c r="F1" s="4" t="inlineStr">
        <is>
          <t>BİRİM FİYAT</t>
        </is>
      </c>
      <c r="G1" s="4" t="inlineStr">
        <is>
          <t>TOPLAM FİYAT</t>
        </is>
      </c>
      <c r="H1" s="4" t="inlineStr">
        <is>
          <t>KATEGORİ</t>
        </is>
      </c>
    </row>
    <row r="2">
      <c r="A2" s="5" t="n">
        <v>1</v>
      </c>
      <c r="B2" s="5" t="inlineStr">
        <is>
          <t>BP-01</t>
        </is>
      </c>
      <c r="C2" s="5" t="inlineStr">
        <is>
          <t>70*70*1200*2,00 mm Ankaraj</t>
        </is>
      </c>
      <c r="D2" s="2" t="n">
        <v>1</v>
      </c>
      <c r="E2" s="5" t="inlineStr">
        <is>
          <t>adet</t>
        </is>
      </c>
      <c r="F2" s="2" t="n">
        <v>125.5</v>
      </c>
      <c r="G2" s="6">
        <f>D2*F2</f>
        <v/>
      </c>
      <c r="H2" s="5" t="inlineStr">
        <is>
          <t>MONTAJ</t>
        </is>
      </c>
    </row>
    <row r="3">
      <c r="A3" s="5" t="n">
        <v>2</v>
      </c>
      <c r="B3" s="5" t="inlineStr">
        <is>
          <t>BP-02</t>
        </is>
      </c>
      <c r="C3" s="5" t="inlineStr">
        <is>
          <t>80*80*3000*3,00 mm Direk</t>
        </is>
      </c>
      <c r="D3" s="2" t="n">
        <v>1</v>
      </c>
      <c r="E3" s="5" t="inlineStr">
        <is>
          <t>adet</t>
        </is>
      </c>
      <c r="F3" s="2" t="n">
        <v>285.75</v>
      </c>
      <c r="G3" s="6">
        <f>D3*F3</f>
        <v/>
      </c>
      <c r="H3" s="5" t="inlineStr">
        <is>
          <t>MONTAJ</t>
        </is>
      </c>
    </row>
    <row r="4">
      <c r="A4" s="5" t="n">
        <v>3</v>
      </c>
      <c r="B4" s="5" t="inlineStr">
        <is>
          <t>BP-03</t>
        </is>
      </c>
      <c r="C4" s="5" t="inlineStr">
        <is>
          <t>Montaj Plakası 200*200*8mm</t>
        </is>
      </c>
      <c r="D4" s="2" t="n">
        <v>2</v>
      </c>
      <c r="E4" s="5" t="inlineStr">
        <is>
          <t>adet</t>
        </is>
      </c>
      <c r="F4" s="2" t="n">
        <v>45.25</v>
      </c>
      <c r="G4" s="6">
        <f>D4*F4</f>
        <v/>
      </c>
      <c r="H4" s="5" t="inlineStr">
        <is>
          <t>MONTAJ</t>
        </is>
      </c>
    </row>
    <row r="5">
      <c r="A5" s="5" t="n">
        <v>4</v>
      </c>
      <c r="B5" s="5" t="inlineStr">
        <is>
          <t>BP-04</t>
        </is>
      </c>
      <c r="C5" s="5" t="inlineStr">
        <is>
          <t>Bağlantı Elemanı M12*80</t>
        </is>
      </c>
      <c r="D5" s="2" t="n">
        <v>4</v>
      </c>
      <c r="E5" s="5" t="inlineStr">
        <is>
          <t>adet</t>
        </is>
      </c>
      <c r="F5" s="2" t="n">
        <v>8.75</v>
      </c>
      <c r="G5" s="6">
        <f>D5*F5</f>
        <v/>
      </c>
      <c r="H5" s="5" t="inlineStr">
        <is>
          <t>MONTAJ</t>
        </is>
      </c>
    </row>
    <row r="6">
      <c r="A6" s="5" t="n">
        <v>5</v>
      </c>
      <c r="B6" s="5" t="inlineStr">
        <is>
          <t>BP-05</t>
        </is>
      </c>
      <c r="C6" s="5" t="inlineStr">
        <is>
          <t>Kaynak İşçiliği</t>
        </is>
      </c>
      <c r="D6" s="2" t="n">
        <v>1</v>
      </c>
      <c r="E6" s="5" t="inlineStr">
        <is>
          <t>saat</t>
        </is>
      </c>
      <c r="F6" s="2" t="n">
        <v>65</v>
      </c>
      <c r="G6" s="6">
        <f>D6*F6</f>
        <v/>
      </c>
      <c r="H6" s="5" t="inlineStr">
        <is>
          <t>MONTAJ</t>
        </is>
      </c>
    </row>
    <row r="7">
      <c r="A7" s="5" t="n">
        <v>6</v>
      </c>
      <c r="B7" s="5" t="inlineStr">
        <is>
          <t>BP-06</t>
        </is>
      </c>
      <c r="C7" s="5" t="inlineStr">
        <is>
          <t>Galvaniz Boyama</t>
        </is>
      </c>
      <c r="D7" s="2" t="n">
        <v>1</v>
      </c>
      <c r="E7" s="5" t="inlineStr">
        <is>
          <t>adet</t>
        </is>
      </c>
      <c r="F7" s="2" t="n">
        <v>35</v>
      </c>
      <c r="G7" s="6">
        <f>D7*F7</f>
        <v/>
      </c>
      <c r="H7" s="5" t="inlineStr">
        <is>
          <t>MONTAJ</t>
        </is>
      </c>
    </row>
    <row r="8">
      <c r="A8" s="5" t="inlineStr"/>
      <c r="B8" s="5" t="inlineStr"/>
      <c r="C8" s="5" t="inlineStr"/>
      <c r="D8" s="2" t="inlineStr"/>
      <c r="E8" s="5" t="inlineStr"/>
      <c r="F8" s="2" t="inlineStr"/>
      <c r="G8" s="6" t="inlineStr"/>
      <c r="H8" s="5" t="inlineStr"/>
    </row>
    <row r="9">
      <c r="A9" s="5" t="inlineStr"/>
      <c r="B9" s="5" t="inlineStr">
        <is>
          <t>Yeni malzemeler buraya eklenebilir...</t>
        </is>
      </c>
      <c r="C9" s="5" t="inlineStr"/>
      <c r="D9" s="2" t="inlineStr"/>
      <c r="E9" s="5" t="inlineStr"/>
      <c r="F9" s="2" t="inlineStr"/>
      <c r="G9" s="6" t="inlineStr"/>
      <c r="H9" s="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35" customWidth="1" min="3" max="3"/>
    <col width="8" customWidth="1" min="4" max="4"/>
    <col width="8" customWidth="1" min="5" max="5"/>
    <col width="12" customWidth="1" min="6" max="6"/>
    <col width="12" customWidth="1" min="7" max="7"/>
    <col width="12" customWidth="1" min="8" max="8"/>
  </cols>
  <sheetData>
    <row r="1">
      <c r="A1" s="4" t="inlineStr">
        <is>
          <t>SIRA</t>
        </is>
      </c>
      <c r="B1" s="4" t="inlineStr">
        <is>
          <t>MALZEME KODU</t>
        </is>
      </c>
      <c r="C1" s="4" t="inlineStr">
        <is>
          <t>MALZEME TANIMI</t>
        </is>
      </c>
      <c r="D1" s="4" t="inlineStr">
        <is>
          <t>MİKTAR</t>
        </is>
      </c>
      <c r="E1" s="4" t="inlineStr">
        <is>
          <t>BİRİM</t>
        </is>
      </c>
      <c r="F1" s="4" t="inlineStr">
        <is>
          <t>BİRİM FİYAT</t>
        </is>
      </c>
      <c r="G1" s="4" t="inlineStr">
        <is>
          <t>TOPLAM FİYAT</t>
        </is>
      </c>
      <c r="H1" s="4" t="inlineStr">
        <is>
          <t>KATEGORİ</t>
        </is>
      </c>
    </row>
    <row r="2">
      <c r="A2" s="5" t="n">
        <v>1</v>
      </c>
      <c r="B2" s="5" t="inlineStr">
        <is>
          <t>MD-01</t>
        </is>
      </c>
      <c r="C2" s="5" t="inlineStr">
        <is>
          <t>80*80*1000*2,5mm Ara Direk</t>
        </is>
      </c>
      <c r="D2" s="2" t="n">
        <v>1</v>
      </c>
      <c r="E2" s="5" t="inlineStr">
        <is>
          <t>metre</t>
        </is>
      </c>
      <c r="F2" s="2" t="n">
        <v>95.25</v>
      </c>
      <c r="G2" s="6">
        <f>D2*F2</f>
        <v/>
      </c>
      <c r="H2" s="5" t="inlineStr">
        <is>
          <t>DIREK</t>
        </is>
      </c>
    </row>
    <row r="3">
      <c r="A3" s="5" t="n">
        <v>2</v>
      </c>
      <c r="B3" s="5" t="inlineStr">
        <is>
          <t>MD-02</t>
        </is>
      </c>
      <c r="C3" s="5" t="inlineStr">
        <is>
          <t>Bağlantı Flanşı</t>
        </is>
      </c>
      <c r="D3" s="2" t="n">
        <v>2</v>
      </c>
      <c r="E3" s="5" t="inlineStr">
        <is>
          <t>adet</t>
        </is>
      </c>
      <c r="F3" s="2" t="n">
        <v>25.5</v>
      </c>
      <c r="G3" s="6">
        <f>D3*F3</f>
        <v/>
      </c>
      <c r="H3" s="5" t="inlineStr">
        <is>
          <t>DIREK</t>
        </is>
      </c>
    </row>
    <row r="4">
      <c r="A4" s="5" t="n">
        <v>3</v>
      </c>
      <c r="B4" s="5" t="inlineStr">
        <is>
          <t>MD-03</t>
        </is>
      </c>
      <c r="C4" s="5" t="inlineStr">
        <is>
          <t>Galvaniz Boyama</t>
        </is>
      </c>
      <c r="D4" s="2" t="n">
        <v>1</v>
      </c>
      <c r="E4" s="5" t="inlineStr">
        <is>
          <t>m2</t>
        </is>
      </c>
      <c r="F4" s="2" t="n">
        <v>15.75</v>
      </c>
      <c r="G4" s="6">
        <f>D4*F4</f>
        <v/>
      </c>
      <c r="H4" s="5" t="inlineStr">
        <is>
          <t>DIREK</t>
        </is>
      </c>
    </row>
    <row r="5">
      <c r="A5" s="5" t="n">
        <v>4</v>
      </c>
      <c r="B5" s="5" t="inlineStr">
        <is>
          <t>MD-04</t>
        </is>
      </c>
      <c r="C5" s="5" t="inlineStr">
        <is>
          <t>Montaj Kelepçesi</t>
        </is>
      </c>
      <c r="D5" s="2" t="n">
        <v>2</v>
      </c>
      <c r="E5" s="5" t="inlineStr">
        <is>
          <t>adet</t>
        </is>
      </c>
      <c r="F5" s="2" t="n">
        <v>12.25</v>
      </c>
      <c r="G5" s="6">
        <f>D5*F5</f>
        <v/>
      </c>
      <c r="H5" s="5" t="inlineStr">
        <is>
          <t>DIREK</t>
        </is>
      </c>
    </row>
    <row r="6">
      <c r="A6" s="5" t="inlineStr"/>
      <c r="B6" s="5" t="inlineStr"/>
      <c r="C6" s="5" t="inlineStr"/>
      <c r="D6" s="2" t="inlineStr"/>
      <c r="E6" s="5" t="inlineStr"/>
      <c r="F6" s="2" t="inlineStr"/>
      <c r="G6" s="6" t="inlineStr"/>
      <c r="H6" s="5" t="inlineStr"/>
    </row>
    <row r="7">
      <c r="A7" s="5" t="inlineStr"/>
      <c r="B7" s="5" t="inlineStr">
        <is>
          <t>Yeni malzemeler buraya eklenebilir...</t>
        </is>
      </c>
      <c r="C7" s="5" t="inlineStr"/>
      <c r="D7" s="2" t="inlineStr"/>
      <c r="E7" s="5" t="inlineStr"/>
      <c r="F7" s="2" t="inlineStr"/>
      <c r="G7" s="6" t="inlineStr"/>
      <c r="H7" s="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35" customWidth="1" min="3" max="3"/>
    <col width="8" customWidth="1" min="4" max="4"/>
    <col width="8" customWidth="1" min="5" max="5"/>
    <col width="12" customWidth="1" min="6" max="6"/>
    <col width="12" customWidth="1" min="7" max="7"/>
    <col width="12" customWidth="1" min="8" max="8"/>
  </cols>
  <sheetData>
    <row r="1">
      <c r="A1" s="4" t="inlineStr">
        <is>
          <t>SIRA</t>
        </is>
      </c>
      <c r="B1" s="4" t="inlineStr">
        <is>
          <t>MALZEME KODU</t>
        </is>
      </c>
      <c r="C1" s="4" t="inlineStr">
        <is>
          <t>MALZEME TANIMI</t>
        </is>
      </c>
      <c r="D1" s="4" t="inlineStr">
        <is>
          <t>MİKTAR</t>
        </is>
      </c>
      <c r="E1" s="4" t="inlineStr">
        <is>
          <t>BİRİM</t>
        </is>
      </c>
      <c r="F1" s="4" t="inlineStr">
        <is>
          <t>BİRİM FİYAT</t>
        </is>
      </c>
      <c r="G1" s="4" t="inlineStr">
        <is>
          <t>TOPLAM FİYAT</t>
        </is>
      </c>
      <c r="H1" s="4" t="inlineStr">
        <is>
          <t>KATEGORİ</t>
        </is>
      </c>
    </row>
    <row r="2">
      <c r="A2" s="5" t="n">
        <v>1</v>
      </c>
      <c r="B2" s="5" t="inlineStr">
        <is>
          <t>MS-01</t>
        </is>
      </c>
      <c r="C2" s="5" t="inlineStr">
        <is>
          <t>80*80*2500*3,0mm Müştemilat Direk</t>
        </is>
      </c>
      <c r="D2" s="2" t="n">
        <v>1</v>
      </c>
      <c r="E2" s="5" t="inlineStr">
        <is>
          <t>adet</t>
        </is>
      </c>
      <c r="F2" s="2" t="n">
        <v>238.5</v>
      </c>
      <c r="G2" s="6">
        <f>D2*F2</f>
        <v/>
      </c>
      <c r="H2" s="5" t="inlineStr">
        <is>
          <t>MUSTEMILAT</t>
        </is>
      </c>
    </row>
    <row r="3">
      <c r="A3" s="5" t="n">
        <v>2</v>
      </c>
      <c r="B3" s="5" t="inlineStr">
        <is>
          <t>MS-02</t>
        </is>
      </c>
      <c r="C3" s="5" t="inlineStr">
        <is>
          <t>Temel Ankrajı 70*70*800mm</t>
        </is>
      </c>
      <c r="D3" s="2" t="n">
        <v>1</v>
      </c>
      <c r="E3" s="5" t="inlineStr">
        <is>
          <t>adet</t>
        </is>
      </c>
      <c r="F3" s="2" t="n">
        <v>85.25</v>
      </c>
      <c r="G3" s="6">
        <f>D3*F3</f>
        <v/>
      </c>
      <c r="H3" s="5" t="inlineStr">
        <is>
          <t>MUSTEMILAT</t>
        </is>
      </c>
    </row>
    <row r="4">
      <c r="A4" s="5" t="n">
        <v>3</v>
      </c>
      <c r="B4" s="5" t="inlineStr">
        <is>
          <t>MS-03</t>
        </is>
      </c>
      <c r="C4" s="5" t="inlineStr">
        <is>
          <t>Üst Bağlantı Aparatı</t>
        </is>
      </c>
      <c r="D4" s="2" t="n">
        <v>1</v>
      </c>
      <c r="E4" s="5" t="inlineStr">
        <is>
          <t>adet</t>
        </is>
      </c>
      <c r="F4" s="2" t="n">
        <v>45.75</v>
      </c>
      <c r="G4" s="6">
        <f>D4*F4</f>
        <v/>
      </c>
      <c r="H4" s="5" t="inlineStr">
        <is>
          <t>MUSTEMILAT</t>
        </is>
      </c>
    </row>
    <row r="5">
      <c r="A5" s="5" t="n">
        <v>4</v>
      </c>
      <c r="B5" s="5" t="inlineStr">
        <is>
          <t>MS-04</t>
        </is>
      </c>
      <c r="C5" s="5" t="inlineStr">
        <is>
          <t>Montaj İşçiliği</t>
        </is>
      </c>
      <c r="D5" s="2" t="n">
        <v>1</v>
      </c>
      <c r="E5" s="5" t="inlineStr">
        <is>
          <t>saat</t>
        </is>
      </c>
      <c r="F5" s="2" t="n">
        <v>75</v>
      </c>
      <c r="G5" s="6">
        <f>D5*F5</f>
        <v/>
      </c>
      <c r="H5" s="5" t="inlineStr">
        <is>
          <t>MUSTEMILAT</t>
        </is>
      </c>
    </row>
    <row r="6">
      <c r="A6" s="5" t="n">
        <v>5</v>
      </c>
      <c r="B6" s="5" t="inlineStr">
        <is>
          <t>MS-05</t>
        </is>
      </c>
      <c r="C6" s="5" t="inlineStr">
        <is>
          <t>Beton Temeli</t>
        </is>
      </c>
      <c r="D6" s="2" t="n">
        <v>0.5</v>
      </c>
      <c r="E6" s="5" t="inlineStr">
        <is>
          <t>m3</t>
        </is>
      </c>
      <c r="F6" s="2" t="n">
        <v>180</v>
      </c>
      <c r="G6" s="6">
        <f>D6*F6</f>
        <v/>
      </c>
      <c r="H6" s="5" t="inlineStr">
        <is>
          <t>MUSTEMILAT</t>
        </is>
      </c>
    </row>
    <row r="7">
      <c r="A7" s="5" t="inlineStr"/>
      <c r="B7" s="5" t="inlineStr"/>
      <c r="C7" s="5" t="inlineStr"/>
      <c r="D7" s="2" t="inlineStr"/>
      <c r="E7" s="5" t="inlineStr"/>
      <c r="F7" s="2" t="inlineStr"/>
      <c r="G7" s="6" t="inlineStr"/>
      <c r="H7" s="5" t="inlineStr"/>
    </row>
    <row r="8">
      <c r="A8" s="5" t="inlineStr"/>
      <c r="B8" s="5" t="inlineStr">
        <is>
          <t>Yeni malzemeler buraya eklenebilir...</t>
        </is>
      </c>
      <c r="C8" s="5" t="inlineStr"/>
      <c r="D8" s="2" t="inlineStr"/>
      <c r="E8" s="5" t="inlineStr"/>
      <c r="F8" s="2" t="inlineStr"/>
      <c r="G8" s="6" t="inlineStr"/>
      <c r="H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2" customWidth="1" min="3" max="3"/>
    <col width="15" customWidth="1" min="4" max="4"/>
    <col width="20" customWidth="1" min="5" max="5"/>
    <col width="12" customWidth="1" min="6" max="6"/>
  </cols>
  <sheetData>
    <row r="1">
      <c r="A1" s="1" t="inlineStr">
        <is>
          <t>SERA PROJESİ MALİYET HESAPLAMA VE ANALİZ</t>
        </is>
      </c>
    </row>
    <row r="2">
      <c r="A2" s="5" t="inlineStr"/>
      <c r="B2" s="5" t="inlineStr"/>
      <c r="C2" s="5" t="inlineStr"/>
      <c r="D2" s="5" t="inlineStr"/>
      <c r="E2" s="5" t="inlineStr"/>
      <c r="F2" s="5" t="inlineStr"/>
    </row>
    <row r="3">
      <c r="A3" s="7" t="inlineStr">
        <is>
          <t>PROJE PARAMETRELERİ</t>
        </is>
      </c>
      <c r="B3" s="7" t="inlineStr"/>
      <c r="C3" s="7" t="inlineStr"/>
      <c r="D3" s="5" t="inlineStr"/>
      <c r="E3" s="5" t="inlineStr"/>
      <c r="F3" s="5" t="inlineStr"/>
    </row>
    <row r="4">
      <c r="A4" s="7" t="inlineStr">
        <is>
          <t>Parametre</t>
        </is>
      </c>
      <c r="B4" s="7" t="inlineStr">
        <is>
          <t>Değer</t>
        </is>
      </c>
      <c r="C4" s="7" t="inlineStr">
        <is>
          <t>Birim</t>
        </is>
      </c>
      <c r="D4" s="5" t="inlineStr"/>
      <c r="E4" s="5" t="inlineStr">
        <is>
          <t>Hesaplama</t>
        </is>
      </c>
      <c r="F4" s="5" t="inlineStr">
        <is>
          <t>Sonuç</t>
        </is>
      </c>
    </row>
    <row r="5">
      <c r="A5" s="5" t="inlineStr">
        <is>
          <t>Tünel Uzunluğu</t>
        </is>
      </c>
      <c r="B5" s="2" t="n">
        <v>250</v>
      </c>
      <c r="C5" s="5" t="inlineStr">
        <is>
          <t>m</t>
        </is>
      </c>
      <c r="D5" s="5" t="inlineStr"/>
      <c r="E5" s="5" t="inlineStr"/>
      <c r="F5" s="5" t="inlineStr"/>
    </row>
    <row r="6">
      <c r="A6" s="5" t="inlineStr">
        <is>
          <t>Tünel Sayısı</t>
        </is>
      </c>
      <c r="B6" s="2" t="n">
        <v>50</v>
      </c>
      <c r="C6" s="5" t="inlineStr">
        <is>
          <t>adet</t>
        </is>
      </c>
      <c r="D6" s="5" t="inlineStr"/>
      <c r="E6" s="5" t="inlineStr"/>
      <c r="F6" s="5" t="inlineStr"/>
    </row>
    <row r="7">
      <c r="A7" s="5" t="inlineStr">
        <is>
          <t>Tünel Genişlik</t>
        </is>
      </c>
      <c r="B7" s="2" t="n">
        <v>9.6</v>
      </c>
      <c r="C7" s="5" t="inlineStr">
        <is>
          <t>m</t>
        </is>
      </c>
      <c r="D7" s="5" t="inlineStr"/>
      <c r="E7" s="5" t="inlineStr"/>
      <c r="F7" s="5" t="inlineStr"/>
    </row>
    <row r="8">
      <c r="A8" s="5" t="inlineStr">
        <is>
          <t>Duvar Kolon Arası</t>
        </is>
      </c>
      <c r="B8" s="2" t="n">
        <v>2.5</v>
      </c>
      <c r="C8" s="5" t="inlineStr">
        <is>
          <t>m</t>
        </is>
      </c>
      <c r="D8" s="5" t="inlineStr"/>
      <c r="E8" s="5" t="inlineStr"/>
      <c r="F8" s="5" t="inlineStr"/>
    </row>
    <row r="9">
      <c r="A9" s="5" t="inlineStr">
        <is>
          <t>Orta Kolon Aralığı</t>
        </is>
      </c>
      <c r="B9" s="2" t="n">
        <v>5</v>
      </c>
      <c r="C9" s="5" t="inlineStr">
        <is>
          <t>m</t>
        </is>
      </c>
      <c r="D9" s="5" t="inlineStr"/>
      <c r="E9" s="5" t="inlineStr"/>
      <c r="F9" s="5" t="inlineStr"/>
    </row>
    <row r="10">
      <c r="A10" s="5" t="inlineStr">
        <is>
          <t>Müştemilat Direk Aralığı</t>
        </is>
      </c>
      <c r="B10" s="2" t="n">
        <v>2.5</v>
      </c>
      <c r="C10" s="5" t="inlineStr">
        <is>
          <t>m</t>
        </is>
      </c>
      <c r="D10" s="5" t="inlineStr"/>
      <c r="E10" s="5" t="inlineStr"/>
      <c r="F10" s="5" t="inlineStr"/>
    </row>
    <row r="11">
      <c r="A11" s="7" t="inlineStr"/>
      <c r="B11" s="7" t="inlineStr"/>
      <c r="C11" s="7" t="inlineStr"/>
      <c r="D11" s="5" t="inlineStr"/>
      <c r="E11" s="5" t="inlineStr"/>
      <c r="F11" s="5" t="inlineStr"/>
    </row>
    <row r="12">
      <c r="A12" s="5" t="inlineStr">
        <is>
          <t>HESAPLANAN DEĞERLER</t>
        </is>
      </c>
      <c r="B12" s="5" t="inlineStr"/>
      <c r="C12" s="5" t="inlineStr"/>
      <c r="D12" s="5" t="inlineStr"/>
      <c r="E12" s="6" t="inlineStr"/>
      <c r="F12" s="6" t="inlineStr"/>
    </row>
    <row r="13">
      <c r="A13" s="5" t="inlineStr">
        <is>
          <t>Toplam Alan</t>
        </is>
      </c>
      <c r="B13" s="5" t="inlineStr"/>
      <c r="C13" s="5" t="inlineStr">
        <is>
          <t>m²</t>
        </is>
      </c>
      <c r="D13" s="5" t="inlineStr"/>
      <c r="E13" s="6">
        <f>B5*B6*B7</f>
        <v/>
      </c>
      <c r="F13" s="6">
        <f>E12</f>
        <v/>
      </c>
    </row>
    <row r="14">
      <c r="A14" s="5" t="inlineStr">
        <is>
          <t>Montaj Noktası Sayısı</t>
        </is>
      </c>
      <c r="B14" s="5" t="inlineStr"/>
      <c r="C14" s="5" t="inlineStr">
        <is>
          <t>adet</t>
        </is>
      </c>
      <c r="D14" s="5" t="inlineStr"/>
      <c r="E14" s="6">
        <f>(B5/B9+1)*(B6+1)</f>
        <v/>
      </c>
      <c r="F14" s="6">
        <f>E13</f>
        <v/>
      </c>
    </row>
    <row r="15">
      <c r="A15" s="5" t="inlineStr">
        <is>
          <t>Toplam Direk Uzunluğu</t>
        </is>
      </c>
      <c r="B15" s="5" t="inlineStr"/>
      <c r="C15" s="5" t="inlineStr">
        <is>
          <t>m</t>
        </is>
      </c>
      <c r="D15" s="5" t="inlineStr"/>
      <c r="E15" s="6">
        <f>B5*B6</f>
        <v/>
      </c>
      <c r="F15" s="6">
        <f>E14</f>
        <v/>
      </c>
    </row>
    <row r="16">
      <c r="A16" s="5" t="inlineStr">
        <is>
          <t>Müştemilat Alan</t>
        </is>
      </c>
      <c r="B16" s="5" t="inlineStr"/>
      <c r="C16" s="5" t="inlineStr">
        <is>
          <t>m²</t>
        </is>
      </c>
      <c r="D16" s="5" t="inlineStr"/>
      <c r="E16" s="6">
        <f>F12*0.1</f>
        <v/>
      </c>
      <c r="F16" s="6">
        <f>E15</f>
        <v/>
      </c>
    </row>
    <row r="17">
      <c r="A17" s="5" t="inlineStr">
        <is>
          <t>Müştemilat Direk Sayısı</t>
        </is>
      </c>
      <c r="B17" s="5" t="inlineStr"/>
      <c r="C17" s="5" t="inlineStr">
        <is>
          <t>adet</t>
        </is>
      </c>
      <c r="D17" s="5" t="inlineStr"/>
      <c r="E17" s="6">
        <f>E15/B10/B10</f>
        <v/>
      </c>
      <c r="F17" s="6">
        <f>E16</f>
        <v/>
      </c>
    </row>
    <row r="19">
      <c r="A19" s="5" t="inlineStr"/>
      <c r="B19" s="5" t="inlineStr"/>
      <c r="C19" s="5" t="inlineStr"/>
      <c r="D19" s="5" t="inlineStr"/>
      <c r="E19" s="5" t="inlineStr"/>
      <c r="F19" s="5" t="inlineStr"/>
    </row>
    <row r="20">
      <c r="A20" s="7" t="inlineStr">
        <is>
          <t>MALİYET HESAPLAMA</t>
        </is>
      </c>
      <c r="B20" s="7" t="inlineStr"/>
      <c r="C20" s="7" t="inlineStr"/>
      <c r="D20" s="7" t="inlineStr"/>
      <c r="E20" s="5" t="inlineStr"/>
      <c r="F20" s="5" t="inlineStr"/>
    </row>
    <row r="21">
      <c r="A21" s="7" t="inlineStr">
        <is>
          <t>Kategori</t>
        </is>
      </c>
      <c r="B21" s="7" t="inlineStr">
        <is>
          <t>Birim Maliyet</t>
        </is>
      </c>
      <c r="C21" s="7" t="inlineStr">
        <is>
          <t>Miktar</t>
        </is>
      </c>
      <c r="D21" s="7" t="inlineStr">
        <is>
          <t>Toplam Maliyet</t>
        </is>
      </c>
      <c r="E21" s="5" t="inlineStr">
        <is>
          <t>Açıklama</t>
        </is>
      </c>
      <c r="F21" s="5" t="inlineStr"/>
    </row>
    <row r="22">
      <c r="A22" s="5" t="inlineStr">
        <is>
          <t>1 Montaj Noktası</t>
        </is>
      </c>
      <c r="B22" s="5">
        <f>SUMIF('2-Montaj Malzemeleri'.H:H,"MONTAJ",'2-Montaj Malzemeleri'.G:G)</f>
        <v/>
      </c>
      <c r="C22" s="5">
        <f>F13</f>
        <v/>
      </c>
      <c r="D22" s="5">
        <f>B23*C23</f>
        <v/>
      </c>
      <c r="E22" s="5" t="inlineStr">
        <is>
          <t>Otomatik hesaplanan</t>
        </is>
      </c>
      <c r="F22" s="5" t="inlineStr"/>
    </row>
    <row r="23">
      <c r="A23" s="5" t="inlineStr">
        <is>
          <t>1 Metre Direk</t>
        </is>
      </c>
      <c r="B23" s="5">
        <f>SUMIF('3-Direk Malzemeleri'.H:H,"DIREK",'3-Direk Malzemeleri'.G:G)</f>
        <v/>
      </c>
      <c r="C23" s="5">
        <f>F14</f>
        <v/>
      </c>
      <c r="D23" s="5">
        <f>B24*C24</f>
        <v/>
      </c>
      <c r="E23" s="5" t="inlineStr">
        <is>
          <t>Otomatik hesaplanan</t>
        </is>
      </c>
      <c r="F23" s="5" t="inlineStr"/>
    </row>
    <row r="24">
      <c r="A24" s="5" t="inlineStr">
        <is>
          <t>1 Müştemilat Direk</t>
        </is>
      </c>
      <c r="B24" s="5">
        <f>SUMIF('4-Müştemilat Malzemeleri'.H:H,"MUSTEMILAT",'4-Müştemilat Malzemeleri'.G:G)</f>
        <v/>
      </c>
      <c r="C24" s="5">
        <f>F16</f>
        <v/>
      </c>
      <c r="D24" s="5">
        <f>B25*C25</f>
        <v/>
      </c>
      <c r="E24" s="5" t="inlineStr">
        <is>
          <t>Otomatik hesaplanan</t>
        </is>
      </c>
      <c r="F24" s="5" t="inlineStr"/>
    </row>
    <row r="25">
      <c r="A25" s="5" t="inlineStr"/>
      <c r="B25" s="5" t="inlineStr"/>
      <c r="C25" s="5" t="inlineStr"/>
      <c r="D25" s="5" t="inlineStr"/>
      <c r="E25" s="5" t="inlineStr"/>
      <c r="F25" s="5" t="inlineStr"/>
    </row>
    <row r="26">
      <c r="A26" s="5" t="inlineStr">
        <is>
          <t>TOPLAM MALZEME MALİYETİ</t>
        </is>
      </c>
      <c r="B26" s="5" t="inlineStr"/>
      <c r="C26" s="5" t="inlineStr"/>
      <c r="D26" s="8">
        <f>SUM(D23:D25)</f>
        <v/>
      </c>
      <c r="E26" s="5" t="inlineStr"/>
      <c r="F26" s="5" t="inlineStr"/>
    </row>
    <row r="27">
      <c r="A27" s="5" t="inlineStr"/>
      <c r="B27" s="5" t="inlineStr"/>
      <c r="C27" s="5" t="inlineStr"/>
      <c r="D27" s="5" t="inlineStr"/>
      <c r="E27" s="5" t="inlineStr"/>
      <c r="F27" s="5" t="inlineStr"/>
    </row>
    <row r="28">
      <c r="A28" s="7" t="inlineStr">
        <is>
          <t>Ek Maliyetler</t>
        </is>
      </c>
      <c r="B28" s="7" t="inlineStr">
        <is>
          <t>Oran %</t>
        </is>
      </c>
      <c r="C28" s="7" t="inlineStr">
        <is>
          <t>Tutar</t>
        </is>
      </c>
      <c r="D28" s="7" t="inlineStr">
        <is>
          <t>Toplam</t>
        </is>
      </c>
      <c r="E28" s="5" t="inlineStr"/>
      <c r="F28" s="5" t="inlineStr"/>
    </row>
    <row r="29">
      <c r="A29" s="5" t="inlineStr">
        <is>
          <t>İşçilik</t>
        </is>
      </c>
      <c r="B29" s="2" t="n">
        <v>15</v>
      </c>
      <c r="C29" s="5">
        <f>D28*B31/100</f>
        <v/>
      </c>
      <c r="D29" s="5">
        <f>C31</f>
        <v/>
      </c>
      <c r="E29" s="5" t="inlineStr"/>
      <c r="F29" s="5" t="inlineStr"/>
    </row>
    <row r="30">
      <c r="A30" s="5" t="inlineStr">
        <is>
          <t>Nakliye</t>
        </is>
      </c>
      <c r="B30" s="2" t="n">
        <v>5</v>
      </c>
      <c r="C30" s="5">
        <f>D28*B32/100</f>
        <v/>
      </c>
      <c r="D30" s="5">
        <f>C32</f>
        <v/>
      </c>
      <c r="E30" s="5" t="inlineStr"/>
      <c r="F30" s="5" t="inlineStr"/>
    </row>
    <row r="31">
      <c r="A31" s="5" t="inlineStr">
        <is>
          <t>Montaj</t>
        </is>
      </c>
      <c r="B31" s="2" t="n">
        <v>8</v>
      </c>
      <c r="C31" s="5">
        <f>D28*B33/100</f>
        <v/>
      </c>
      <c r="D31" s="5">
        <f>C33</f>
        <v/>
      </c>
      <c r="E31" s="5" t="inlineStr"/>
      <c r="F31" s="5" t="inlineStr"/>
    </row>
    <row r="32">
      <c r="A32" s="5" t="inlineStr">
        <is>
          <t>Kar Marjı</t>
        </is>
      </c>
      <c r="B32" s="2" t="n">
        <v>12</v>
      </c>
      <c r="C32" s="5">
        <f>D28*B34/100</f>
        <v/>
      </c>
      <c r="D32" s="5">
        <f>C34</f>
        <v/>
      </c>
      <c r="E32" s="5" t="inlineStr"/>
      <c r="F32" s="5" t="inlineStr"/>
    </row>
    <row r="33">
      <c r="A33" s="5" t="inlineStr"/>
      <c r="B33" s="5" t="inlineStr"/>
      <c r="C33" s="5" t="inlineStr"/>
      <c r="D33" s="5" t="inlineStr"/>
      <c r="E33" s="5" t="inlineStr"/>
      <c r="F33" s="5" t="inlineStr"/>
    </row>
    <row r="34">
      <c r="A34" s="5" t="inlineStr">
        <is>
          <t>TOPLAM (KDV HARİÇ)</t>
        </is>
      </c>
      <c r="B34" s="5" t="inlineStr"/>
      <c r="C34" s="5" t="inlineStr"/>
      <c r="D34" s="8">
        <f>D28+SUM(D31:D34)</f>
        <v/>
      </c>
      <c r="E34" s="5" t="inlineStr"/>
      <c r="F34" s="5" t="inlineStr"/>
    </row>
    <row r="35">
      <c r="A35" s="5" t="inlineStr">
        <is>
          <t>KDV (%20)</t>
        </is>
      </c>
      <c r="B35" s="5" t="inlineStr"/>
      <c r="C35" s="5" t="inlineStr"/>
      <c r="D35" s="5">
        <f>D36*0.20</f>
        <v/>
      </c>
      <c r="E35" s="5" t="inlineStr"/>
      <c r="F35" s="5" t="inlineStr"/>
    </row>
    <row r="36">
      <c r="A36" s="5" t="inlineStr">
        <is>
          <t>GENEL TOPLAM</t>
        </is>
      </c>
      <c r="B36" s="5" t="inlineStr"/>
      <c r="C36" s="5" t="inlineStr"/>
      <c r="D36" s="5">
        <f>D36+D37</f>
        <v/>
      </c>
      <c r="E36" s="5" t="inlineStr"/>
      <c r="F36" s="5" t="inlineStr"/>
    </row>
    <row r="37">
      <c r="A37" s="5" t="inlineStr"/>
      <c r="B37" s="5" t="inlineStr"/>
      <c r="C37" s="5" t="inlineStr"/>
      <c r="D37" s="5" t="inlineStr"/>
      <c r="E37" s="5" t="inlineStr"/>
      <c r="F37" s="5" t="inlineStr"/>
    </row>
    <row r="38">
      <c r="A38" s="7" t="inlineStr">
        <is>
          <t>ANALİZ</t>
        </is>
      </c>
      <c r="B38" s="7" t="inlineStr"/>
      <c r="C38" s="7" t="inlineStr"/>
      <c r="D38" s="7" t="inlineStr"/>
      <c r="E38" s="5" t="inlineStr"/>
      <c r="F38" s="5" t="inlineStr"/>
    </row>
    <row r="39">
      <c r="A39" s="5" t="inlineStr">
        <is>
          <t>M² Başına Maliyet (KDV Hariç)</t>
        </is>
      </c>
      <c r="B39" s="5" t="inlineStr"/>
      <c r="C39" s="5" t="inlineStr"/>
      <c r="D39" s="5">
        <f>D36/F12</f>
        <v/>
      </c>
      <c r="E39" s="5" t="inlineStr">
        <is>
          <t>TL/m²</t>
        </is>
      </c>
      <c r="F39" s="5" t="inlineStr"/>
    </row>
    <row r="40">
      <c r="A40" s="5" t="inlineStr">
        <is>
          <t>M² Başına Maliyet (KDV Dahil)</t>
        </is>
      </c>
      <c r="B40" s="5" t="inlineStr"/>
      <c r="C40" s="5" t="inlineStr"/>
      <c r="D40" s="5">
        <f>D38/F12</f>
        <v/>
      </c>
      <c r="E40" s="5" t="inlineStr">
        <is>
          <t>TL/m²</t>
        </is>
      </c>
      <c r="F40" s="5" t="inlineStr"/>
    </row>
    <row r="41">
      <c r="A41" s="5" t="inlineStr">
        <is>
          <t>Montaj Başına Ortalama</t>
        </is>
      </c>
      <c r="B41" s="5" t="inlineStr"/>
      <c r="C41" s="5" t="inlineStr"/>
      <c r="D41" s="5">
        <f>D23</f>
        <v/>
      </c>
      <c r="E41" s="5" t="inlineStr">
        <is>
          <t>TL/adet</t>
        </is>
      </c>
      <c r="F41" s="5" t="inlineStr"/>
    </row>
    <row r="42">
      <c r="A42" s="5" t="inlineStr">
        <is>
          <t>Direk Metre Başına</t>
        </is>
      </c>
      <c r="B42" s="5" t="inlineStr"/>
      <c r="C42" s="5" t="inlineStr"/>
      <c r="D42" s="5">
        <f>B24</f>
        <v/>
      </c>
      <c r="E42" s="5" t="inlineStr">
        <is>
          <t>TL/m</t>
        </is>
      </c>
      <c r="F42" s="5" t="inlineStr"/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2025-08-21T21:42:08Z</dcterms:created>
  <dcterms:modified xmlns:dcterms="http://purl.org/dc/terms/" xmlns:xsi="http://www.w3.org/2001/XMLSchema-instance" xsi:type="dcterms:W3CDTF">2025-08-21T21:42:08Z</dcterms:modified>
</cp:coreProperties>
</file>